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200" windowHeight="7410" firstSheet="4" activeTab="4"/>
  </bookViews>
  <sheets>
    <sheet name="review" sheetId="7" state="hidden" r:id="rId1"/>
    <sheet name="2014" sheetId="1" state="hidden" r:id="rId2"/>
    <sheet name="2015" sheetId="11" state="hidden" r:id="rId3"/>
    <sheet name="pivot 2015" sheetId="19" state="hidden" r:id="rId4"/>
    <sheet name="review mes" sheetId="16" r:id="rId5"/>
    <sheet name="pivot" sheetId="18" state="hidden" r:id="rId6"/>
    <sheet name="2017" sheetId="23" r:id="rId7"/>
    <sheet name="Tendencia" sheetId="26" state="hidden" r:id="rId8"/>
    <sheet name="Hoja3" sheetId="24" state="hidden" r:id="rId9"/>
    <sheet name="acumulado" sheetId="25" state="hidden" r:id="rId10"/>
    <sheet name="2016" sheetId="13" state="hidden" r:id="rId11"/>
    <sheet name="Hoja1" sheetId="20" state="hidden" r:id="rId12"/>
    <sheet name="Hoja2" sheetId="21" state="hidden" r:id="rId13"/>
    <sheet name="open order" sheetId="17" state="hidden" r:id="rId14"/>
    <sheet name="CEDI" sheetId="12" state="hidden" r:id="rId15"/>
  </sheets>
  <definedNames>
    <definedName name="_xlnm._FilterDatabase" localSheetId="1" hidden="1">'2014'!$A$7:$M$342</definedName>
    <definedName name="_xlnm._FilterDatabase" localSheetId="2" hidden="1">'2015'!$A$7:$N$831</definedName>
    <definedName name="_xlnm._FilterDatabase" localSheetId="10" hidden="1">'2016'!$A$6:$N$1166</definedName>
    <definedName name="_xlnm._FilterDatabase" localSheetId="6" hidden="1">'2017'!$A$6:$N$1019</definedName>
    <definedName name="all" localSheetId="10">#REF!</definedName>
    <definedName name="all" localSheetId="6">#REF!</definedName>
    <definedName name="all" localSheetId="14">#REF!</definedName>
    <definedName name="all" localSheetId="4">#REF!</definedName>
    <definedName name="all">#REF!</definedName>
    <definedName name="dept" localSheetId="10">#REF!</definedName>
    <definedName name="dept" localSheetId="6">#REF!</definedName>
    <definedName name="dept" localSheetId="14">#REF!</definedName>
    <definedName name="dept" localSheetId="4">#REF!</definedName>
    <definedName name="dept">#REF!</definedName>
    <definedName name="deptop" localSheetId="10">#REF!</definedName>
    <definedName name="deptop" localSheetId="6">#REF!</definedName>
    <definedName name="deptop" localSheetId="14">#REF!</definedName>
    <definedName name="deptop" localSheetId="4">#REF!</definedName>
    <definedName name="deptop">#REF!</definedName>
    <definedName name="item" localSheetId="10">#REF!</definedName>
    <definedName name="item" localSheetId="6">#REF!</definedName>
    <definedName name="item" localSheetId="14">#REF!</definedName>
    <definedName name="item" localSheetId="4">#REF!</definedName>
    <definedName name="item">#REF!</definedName>
    <definedName name="_xlnm.Print_Titles" localSheetId="1">'2014'!$7:$7</definedName>
    <definedName name="tt" localSheetId="10">#REF!</definedName>
    <definedName name="tt" localSheetId="6">#REF!</definedName>
    <definedName name="tt" localSheetId="14">#REF!</definedName>
    <definedName name="tt" localSheetId="4">#REF!</definedName>
    <definedName name="tt">#REF!</definedName>
    <definedName name="upc" localSheetId="10">#REF!</definedName>
    <definedName name="upc" localSheetId="6">#REF!</definedName>
    <definedName name="upc" localSheetId="14">#REF!</definedName>
    <definedName name="upc" localSheetId="4">#REF!</definedName>
    <definedName name="upc">#REF!</definedName>
  </definedNames>
  <calcPr calcId="144525"/>
  <pivotCaches>
    <pivotCache cacheId="1" r:id="rId16"/>
    <pivotCache cacheId="2" r:id="rId17"/>
    <pivotCache cacheId="3" r:id="rId18"/>
    <pivotCache cacheId="4" r:id="rId19"/>
    <pivotCache cacheId="5" r:id="rId20"/>
  </pivotCaches>
</workbook>
</file>

<file path=xl/calcChain.xml><?xml version="1.0" encoding="utf-8"?>
<calcChain xmlns="http://schemas.openxmlformats.org/spreadsheetml/2006/main">
  <c r="L3" i="23" l="1"/>
  <c r="K3" i="23"/>
  <c r="H3" i="23"/>
  <c r="G3" i="23"/>
  <c r="M1017" i="23"/>
  <c r="M1018" i="23"/>
  <c r="I1017" i="23"/>
  <c r="J1017" i="23"/>
  <c r="I1018" i="23"/>
  <c r="J1018" i="23"/>
  <c r="M1002" i="23"/>
  <c r="M1003" i="23"/>
  <c r="M1004" i="23"/>
  <c r="M1005" i="23"/>
  <c r="M1006" i="23"/>
  <c r="M1007" i="23"/>
  <c r="M1008" i="23"/>
  <c r="M1009" i="23"/>
  <c r="M1010" i="23"/>
  <c r="M1011" i="23"/>
  <c r="M1012" i="23"/>
  <c r="M1013" i="23"/>
  <c r="M1014" i="23"/>
  <c r="M1015" i="23"/>
  <c r="M1016" i="23"/>
  <c r="I1002" i="23"/>
  <c r="J1002" i="23"/>
  <c r="I1003" i="23"/>
  <c r="J1003" i="23"/>
  <c r="I1004" i="23"/>
  <c r="J1004" i="23"/>
  <c r="I1005" i="23"/>
  <c r="J1005" i="23"/>
  <c r="I1006" i="23"/>
  <c r="J1006" i="23"/>
  <c r="I1007" i="23"/>
  <c r="J1007" i="23"/>
  <c r="I1008" i="23"/>
  <c r="J1008" i="23"/>
  <c r="I1009" i="23"/>
  <c r="J1009" i="23"/>
  <c r="I1010" i="23"/>
  <c r="J1010" i="23"/>
  <c r="I1011" i="23"/>
  <c r="J1011" i="23"/>
  <c r="I1012" i="23"/>
  <c r="J1012" i="23"/>
  <c r="I1013" i="23"/>
  <c r="J1013" i="23"/>
  <c r="I1014" i="23"/>
  <c r="J1014" i="23"/>
  <c r="I1015" i="23"/>
  <c r="J1015" i="23"/>
  <c r="I1016" i="23"/>
  <c r="J1016" i="23"/>
  <c r="M970" i="23"/>
  <c r="M971" i="23"/>
  <c r="M972" i="23"/>
  <c r="M973" i="23"/>
  <c r="M974" i="23"/>
  <c r="M975" i="23"/>
  <c r="M976" i="23"/>
  <c r="M977" i="23"/>
  <c r="M978" i="23"/>
  <c r="M979" i="23"/>
  <c r="I970" i="23"/>
  <c r="J970" i="23"/>
  <c r="I971" i="23"/>
  <c r="J971" i="23"/>
  <c r="I972" i="23"/>
  <c r="J972" i="23"/>
  <c r="I973" i="23"/>
  <c r="J973" i="23"/>
  <c r="I974" i="23"/>
  <c r="J974" i="23"/>
  <c r="I975" i="23"/>
  <c r="J975" i="23"/>
  <c r="I976" i="23"/>
  <c r="J976" i="23"/>
  <c r="I977" i="23"/>
  <c r="J977" i="23"/>
  <c r="I978" i="23"/>
  <c r="J978" i="23"/>
  <c r="I979" i="23"/>
  <c r="J979" i="23"/>
  <c r="M980" i="23" l="1"/>
  <c r="J980" i="23"/>
  <c r="I980" i="23"/>
  <c r="M955" i="23" l="1"/>
  <c r="M956" i="23"/>
  <c r="M957" i="23"/>
  <c r="M958" i="23"/>
  <c r="M959" i="23"/>
  <c r="M960" i="23"/>
  <c r="M961" i="23"/>
  <c r="M962" i="23"/>
  <c r="M963" i="23"/>
  <c r="M964" i="23"/>
  <c r="M965" i="23"/>
  <c r="M966" i="23"/>
  <c r="M967" i="23"/>
  <c r="M968" i="23"/>
  <c r="M969" i="23"/>
  <c r="M981" i="23"/>
  <c r="M982" i="23"/>
  <c r="M983" i="23"/>
  <c r="M984" i="23"/>
  <c r="M985" i="23"/>
  <c r="M986" i="23"/>
  <c r="M987" i="23"/>
  <c r="M988" i="23"/>
  <c r="M989" i="23"/>
  <c r="M990" i="23"/>
  <c r="M991" i="23"/>
  <c r="M992" i="23"/>
  <c r="M993" i="23"/>
  <c r="M994" i="23"/>
  <c r="M995" i="23"/>
  <c r="M996" i="23"/>
  <c r="M997" i="23"/>
  <c r="M998" i="23"/>
  <c r="M999" i="23"/>
  <c r="M1000" i="23"/>
  <c r="M1001" i="23"/>
  <c r="M954" i="23"/>
  <c r="I981" i="23"/>
  <c r="J981" i="23"/>
  <c r="I982" i="23"/>
  <c r="J982" i="23"/>
  <c r="I983" i="23"/>
  <c r="J983" i="23"/>
  <c r="I984" i="23"/>
  <c r="J984" i="23"/>
  <c r="I985" i="23"/>
  <c r="J985" i="23"/>
  <c r="I986" i="23"/>
  <c r="J986" i="23"/>
  <c r="I987" i="23"/>
  <c r="J987" i="23"/>
  <c r="I988" i="23"/>
  <c r="J988" i="23"/>
  <c r="I989" i="23"/>
  <c r="J989" i="23"/>
  <c r="I990" i="23"/>
  <c r="J990" i="23"/>
  <c r="I991" i="23"/>
  <c r="J991" i="23"/>
  <c r="I992" i="23"/>
  <c r="J992" i="23"/>
  <c r="I993" i="23"/>
  <c r="J993" i="23"/>
  <c r="I994" i="23"/>
  <c r="J994" i="23"/>
  <c r="I995" i="23"/>
  <c r="J995" i="23"/>
  <c r="I996" i="23"/>
  <c r="J996" i="23"/>
  <c r="I997" i="23"/>
  <c r="J997" i="23"/>
  <c r="I998" i="23"/>
  <c r="J998" i="23"/>
  <c r="I999" i="23"/>
  <c r="J999" i="23"/>
  <c r="I1000" i="23"/>
  <c r="J1000" i="23"/>
  <c r="I1001" i="23"/>
  <c r="J1001" i="23"/>
  <c r="I969" i="23"/>
  <c r="J969" i="23"/>
  <c r="I954" i="23"/>
  <c r="J954" i="23"/>
  <c r="I955" i="23"/>
  <c r="J955" i="23"/>
  <c r="I956" i="23"/>
  <c r="J956" i="23"/>
  <c r="I957" i="23"/>
  <c r="J957" i="23"/>
  <c r="I958" i="23"/>
  <c r="J958" i="23"/>
  <c r="I959" i="23"/>
  <c r="J959" i="23"/>
  <c r="I960" i="23"/>
  <c r="J960" i="23"/>
  <c r="I961" i="23"/>
  <c r="J961" i="23"/>
  <c r="I962" i="23"/>
  <c r="J962" i="23"/>
  <c r="I963" i="23"/>
  <c r="J963" i="23"/>
  <c r="I964" i="23"/>
  <c r="J964" i="23"/>
  <c r="I965" i="23"/>
  <c r="J965" i="23"/>
  <c r="I966" i="23"/>
  <c r="J966" i="23"/>
  <c r="I967" i="23"/>
  <c r="J967" i="23"/>
  <c r="I968" i="23"/>
  <c r="J968" i="23"/>
  <c r="M953" i="23" l="1"/>
  <c r="J953" i="23"/>
  <c r="I953" i="23"/>
  <c r="M942" i="23"/>
  <c r="M943" i="23"/>
  <c r="M944" i="23"/>
  <c r="M945" i="23"/>
  <c r="M946" i="23"/>
  <c r="M947" i="23"/>
  <c r="M948" i="23"/>
  <c r="M949" i="23"/>
  <c r="M950" i="23"/>
  <c r="M951" i="23"/>
  <c r="M952" i="23"/>
  <c r="I942" i="23"/>
  <c r="J942" i="23"/>
  <c r="I943" i="23"/>
  <c r="J943" i="23"/>
  <c r="I944" i="23"/>
  <c r="J944" i="23"/>
  <c r="I945" i="23"/>
  <c r="J945" i="23"/>
  <c r="I946" i="23"/>
  <c r="J946" i="23"/>
  <c r="I947" i="23"/>
  <c r="J947" i="23"/>
  <c r="I948" i="23"/>
  <c r="J948" i="23"/>
  <c r="I949" i="23"/>
  <c r="J949" i="23"/>
  <c r="I950" i="23"/>
  <c r="J950" i="23"/>
  <c r="I951" i="23"/>
  <c r="J951" i="23"/>
  <c r="I952" i="23"/>
  <c r="J952" i="23"/>
  <c r="J3" i="23" l="1"/>
  <c r="M931" i="23"/>
  <c r="M932" i="23"/>
  <c r="M933" i="23"/>
  <c r="M934" i="23"/>
  <c r="M935" i="23"/>
  <c r="M936" i="23"/>
  <c r="M937" i="23"/>
  <c r="M938" i="23"/>
  <c r="M939" i="23"/>
  <c r="M940" i="23"/>
  <c r="M941" i="23"/>
  <c r="I931" i="23"/>
  <c r="J931" i="23"/>
  <c r="I932" i="23"/>
  <c r="J932" i="23"/>
  <c r="I933" i="23"/>
  <c r="J933" i="23"/>
  <c r="I934" i="23"/>
  <c r="J934" i="23"/>
  <c r="I935" i="23"/>
  <c r="J935" i="23"/>
  <c r="I936" i="23"/>
  <c r="J936" i="23"/>
  <c r="I937" i="23"/>
  <c r="J937" i="23"/>
  <c r="I938" i="23"/>
  <c r="J938" i="23"/>
  <c r="I939" i="23"/>
  <c r="J939" i="23"/>
  <c r="I940" i="23"/>
  <c r="J940" i="23"/>
  <c r="I941" i="23"/>
  <c r="J941" i="23"/>
  <c r="M916" i="23" l="1"/>
  <c r="M917" i="23"/>
  <c r="M918" i="23"/>
  <c r="M919" i="23"/>
  <c r="M920" i="23"/>
  <c r="M921" i="23"/>
  <c r="M922" i="23"/>
  <c r="M923" i="23"/>
  <c r="M924" i="23"/>
  <c r="M925" i="23"/>
  <c r="M926" i="23"/>
  <c r="M927" i="23"/>
  <c r="M928" i="23"/>
  <c r="M929" i="23"/>
  <c r="M930" i="23"/>
  <c r="I916" i="23"/>
  <c r="J916" i="23"/>
  <c r="I917" i="23"/>
  <c r="J917" i="23"/>
  <c r="I918" i="23"/>
  <c r="J918" i="23"/>
  <c r="I919" i="23"/>
  <c r="J919" i="23"/>
  <c r="I920" i="23"/>
  <c r="J920" i="23"/>
  <c r="I921" i="23"/>
  <c r="J921" i="23"/>
  <c r="I922" i="23"/>
  <c r="J922" i="23"/>
  <c r="I923" i="23"/>
  <c r="J923" i="23"/>
  <c r="I924" i="23"/>
  <c r="J924" i="23"/>
  <c r="I925" i="23"/>
  <c r="J925" i="23"/>
  <c r="I926" i="23"/>
  <c r="J926" i="23"/>
  <c r="I927" i="23"/>
  <c r="J927" i="23"/>
  <c r="I928" i="23"/>
  <c r="J928" i="23"/>
  <c r="I929" i="23"/>
  <c r="J929" i="23"/>
  <c r="I930" i="23"/>
  <c r="J930" i="23"/>
  <c r="M915" i="23" l="1"/>
  <c r="J915" i="23"/>
  <c r="I915" i="23"/>
  <c r="E6" i="16" l="1"/>
  <c r="I902" i="23"/>
  <c r="J902" i="23"/>
  <c r="I903" i="23"/>
  <c r="J903" i="23"/>
  <c r="I904" i="23"/>
  <c r="J904" i="23"/>
  <c r="I905" i="23"/>
  <c r="J905" i="23"/>
  <c r="I906" i="23"/>
  <c r="J906" i="23"/>
  <c r="I907" i="23"/>
  <c r="J907" i="23"/>
  <c r="I908" i="23"/>
  <c r="J908" i="23"/>
  <c r="I909" i="23"/>
  <c r="J909" i="23"/>
  <c r="I910" i="23"/>
  <c r="J910" i="23"/>
  <c r="I911" i="23"/>
  <c r="J911" i="23"/>
  <c r="I912" i="23"/>
  <c r="J912" i="23"/>
  <c r="I913" i="23"/>
  <c r="J913" i="23"/>
  <c r="I914" i="23"/>
  <c r="J914" i="23"/>
  <c r="M902" i="23"/>
  <c r="M903" i="23"/>
  <c r="M904" i="23"/>
  <c r="M905" i="23"/>
  <c r="M906" i="23"/>
  <c r="M907" i="23"/>
  <c r="M908" i="23"/>
  <c r="M909" i="23"/>
  <c r="M910" i="23"/>
  <c r="M911" i="23"/>
  <c r="M912" i="23"/>
  <c r="M913" i="23"/>
  <c r="M914" i="23"/>
  <c r="M900" i="23"/>
  <c r="M901" i="23"/>
  <c r="I900" i="23"/>
  <c r="J900" i="23"/>
  <c r="I901" i="23"/>
  <c r="J901" i="23"/>
  <c r="M887" i="23"/>
  <c r="M888" i="23"/>
  <c r="M889" i="23"/>
  <c r="M890" i="23"/>
  <c r="M891" i="23"/>
  <c r="M892" i="23"/>
  <c r="M893" i="23"/>
  <c r="M894" i="23"/>
  <c r="M895" i="23"/>
  <c r="M896" i="23"/>
  <c r="M897" i="23"/>
  <c r="M898" i="23"/>
  <c r="M899" i="23"/>
  <c r="I887" i="23"/>
  <c r="J887" i="23"/>
  <c r="I888" i="23"/>
  <c r="J888" i="23"/>
  <c r="I889" i="23"/>
  <c r="J889" i="23"/>
  <c r="I890" i="23"/>
  <c r="J890" i="23"/>
  <c r="I891" i="23"/>
  <c r="J891" i="23"/>
  <c r="I892" i="23"/>
  <c r="J892" i="23"/>
  <c r="I893" i="23"/>
  <c r="J893" i="23"/>
  <c r="I894" i="23"/>
  <c r="J894" i="23"/>
  <c r="I895" i="23"/>
  <c r="J895" i="23"/>
  <c r="I896" i="23"/>
  <c r="J896" i="23"/>
  <c r="I897" i="23"/>
  <c r="J897" i="23"/>
  <c r="I898" i="23"/>
  <c r="J898" i="23"/>
  <c r="I899" i="23"/>
  <c r="J899" i="23"/>
  <c r="M3" i="23" l="1"/>
  <c r="I3" i="23"/>
  <c r="M886" i="23"/>
  <c r="I886" i="23"/>
  <c r="J886" i="23"/>
  <c r="M877" i="23" l="1"/>
  <c r="M878" i="23"/>
  <c r="M879" i="23"/>
  <c r="M880" i="23"/>
  <c r="M881" i="23"/>
  <c r="M882" i="23"/>
  <c r="M883" i="23"/>
  <c r="M884" i="23"/>
  <c r="M885" i="23"/>
  <c r="I877" i="23"/>
  <c r="J877" i="23"/>
  <c r="I878" i="23"/>
  <c r="J878" i="23"/>
  <c r="I879" i="23"/>
  <c r="J879" i="23"/>
  <c r="I880" i="23"/>
  <c r="J880" i="23"/>
  <c r="I881" i="23"/>
  <c r="J881" i="23"/>
  <c r="I882" i="23"/>
  <c r="J882" i="23"/>
  <c r="I883" i="23"/>
  <c r="J883" i="23"/>
  <c r="I884" i="23"/>
  <c r="J884" i="23"/>
  <c r="I885" i="23"/>
  <c r="J885" i="23"/>
  <c r="M876" i="23" l="1"/>
  <c r="J876" i="23"/>
  <c r="J875" i="23"/>
  <c r="I876" i="23"/>
  <c r="M862" i="23"/>
  <c r="M863" i="23"/>
  <c r="M864" i="23"/>
  <c r="M865" i="23"/>
  <c r="M866" i="23"/>
  <c r="M867" i="23"/>
  <c r="M868" i="23"/>
  <c r="M869" i="23"/>
  <c r="M870" i="23"/>
  <c r="M871" i="23"/>
  <c r="M872" i="23"/>
  <c r="M873" i="23"/>
  <c r="M874" i="23"/>
  <c r="M875" i="23"/>
  <c r="I862" i="23"/>
  <c r="J862" i="23"/>
  <c r="I863" i="23"/>
  <c r="J863" i="23"/>
  <c r="I864" i="23"/>
  <c r="J864" i="23"/>
  <c r="I865" i="23"/>
  <c r="J865" i="23"/>
  <c r="I866" i="23"/>
  <c r="J866" i="23"/>
  <c r="I867" i="23"/>
  <c r="J867" i="23"/>
  <c r="I868" i="23"/>
  <c r="J868" i="23"/>
  <c r="I869" i="23"/>
  <c r="J869" i="23"/>
  <c r="I870" i="23"/>
  <c r="J870" i="23"/>
  <c r="I871" i="23"/>
  <c r="J871" i="23"/>
  <c r="I872" i="23"/>
  <c r="J872" i="23"/>
  <c r="I873" i="23"/>
  <c r="J873" i="23"/>
  <c r="I874" i="23"/>
  <c r="J874" i="23"/>
  <c r="I875" i="23"/>
  <c r="M861" i="23" l="1"/>
  <c r="J861" i="23"/>
  <c r="I861" i="23"/>
  <c r="J850" i="23"/>
  <c r="J851" i="23"/>
  <c r="J852" i="23"/>
  <c r="J853" i="23"/>
  <c r="J854" i="23"/>
  <c r="J855" i="23"/>
  <c r="J856" i="23"/>
  <c r="J857" i="23"/>
  <c r="J858" i="23"/>
  <c r="J859" i="23"/>
  <c r="J860" i="23"/>
  <c r="M850" i="23" l="1"/>
  <c r="M851" i="23"/>
  <c r="M852" i="23"/>
  <c r="M853" i="23"/>
  <c r="M854" i="23"/>
  <c r="M855" i="23"/>
  <c r="M856" i="23"/>
  <c r="M857" i="23"/>
  <c r="M858" i="23"/>
  <c r="M859" i="23"/>
  <c r="M860" i="23"/>
  <c r="I860" i="23"/>
  <c r="I859" i="23"/>
  <c r="I858" i="23"/>
  <c r="I857" i="23"/>
  <c r="I856" i="23"/>
  <c r="I855" i="23"/>
  <c r="I854" i="23"/>
  <c r="I853" i="23"/>
  <c r="I852" i="23"/>
  <c r="I851" i="23"/>
  <c r="I850" i="23"/>
  <c r="M848" i="23" l="1"/>
  <c r="M849" i="23"/>
  <c r="M836" i="23"/>
  <c r="M837" i="23"/>
  <c r="M838" i="23"/>
  <c r="M839" i="23"/>
  <c r="M840" i="23"/>
  <c r="M841" i="23"/>
  <c r="M842" i="23"/>
  <c r="M843" i="23"/>
  <c r="M844" i="23"/>
  <c r="M845" i="23"/>
  <c r="M846" i="23"/>
  <c r="M847" i="23"/>
  <c r="I836" i="23"/>
  <c r="J836" i="23"/>
  <c r="I837" i="23"/>
  <c r="J837" i="23"/>
  <c r="I838" i="23"/>
  <c r="J838" i="23"/>
  <c r="I839" i="23"/>
  <c r="J839" i="23"/>
  <c r="I840" i="23"/>
  <c r="J840" i="23"/>
  <c r="I841" i="23"/>
  <c r="J841" i="23"/>
  <c r="I842" i="23"/>
  <c r="J842" i="23"/>
  <c r="I843" i="23"/>
  <c r="J843" i="23"/>
  <c r="I844" i="23"/>
  <c r="J844" i="23"/>
  <c r="I845" i="23"/>
  <c r="J845" i="23"/>
  <c r="I846" i="23"/>
  <c r="J846" i="23"/>
  <c r="I847" i="23"/>
  <c r="J847" i="23"/>
  <c r="M826" i="23" l="1"/>
  <c r="M827" i="23"/>
  <c r="M828" i="23"/>
  <c r="M829" i="23"/>
  <c r="M830" i="23"/>
  <c r="M831" i="23"/>
  <c r="M832" i="23"/>
  <c r="M833" i="23"/>
  <c r="M834" i="23"/>
  <c r="M835" i="23"/>
  <c r="J826" i="23"/>
  <c r="J827" i="23"/>
  <c r="J828" i="23"/>
  <c r="J829" i="23"/>
  <c r="J830" i="23"/>
  <c r="J831" i="23"/>
  <c r="J832" i="23"/>
  <c r="J833" i="23"/>
  <c r="J834" i="23"/>
  <c r="J835" i="23"/>
  <c r="I835" i="23"/>
  <c r="I834" i="23"/>
  <c r="I833" i="23"/>
  <c r="I832" i="23"/>
  <c r="I831" i="23"/>
  <c r="I830" i="23"/>
  <c r="I829" i="23"/>
  <c r="I828" i="23"/>
  <c r="I827" i="23"/>
  <c r="I826" i="23"/>
  <c r="M825" i="23" l="1"/>
  <c r="J825" i="23"/>
  <c r="I825" i="23"/>
  <c r="M813" i="23"/>
  <c r="M814" i="23"/>
  <c r="M815" i="23"/>
  <c r="M816" i="23"/>
  <c r="M817" i="23"/>
  <c r="M818" i="23"/>
  <c r="M819" i="23"/>
  <c r="M820" i="23"/>
  <c r="M821" i="23"/>
  <c r="M822" i="23"/>
  <c r="M823" i="23"/>
  <c r="M824" i="23"/>
  <c r="J813" i="23"/>
  <c r="J814" i="23"/>
  <c r="J815" i="23"/>
  <c r="J816" i="23"/>
  <c r="J817" i="23"/>
  <c r="J818" i="23"/>
  <c r="J819" i="23"/>
  <c r="J820" i="23"/>
  <c r="J821" i="23"/>
  <c r="J822" i="23"/>
  <c r="J823" i="23"/>
  <c r="J824" i="23"/>
  <c r="I824" i="23"/>
  <c r="I823" i="23"/>
  <c r="I822" i="23"/>
  <c r="I821" i="23"/>
  <c r="I820" i="23"/>
  <c r="I819" i="23"/>
  <c r="I818" i="23"/>
  <c r="I817" i="23"/>
  <c r="I816" i="23"/>
  <c r="I815" i="23"/>
  <c r="I814" i="23"/>
  <c r="I813" i="23"/>
  <c r="M812" i="23" l="1"/>
  <c r="J812" i="23"/>
  <c r="I812" i="23"/>
  <c r="M799" i="23" l="1"/>
  <c r="M800" i="23"/>
  <c r="M801" i="23"/>
  <c r="M802" i="23"/>
  <c r="M803" i="23"/>
  <c r="M804" i="23"/>
  <c r="M805" i="23"/>
  <c r="M806" i="23"/>
  <c r="M807" i="23"/>
  <c r="M808" i="23"/>
  <c r="M809" i="23"/>
  <c r="M810" i="23"/>
  <c r="M811" i="23"/>
  <c r="J799" i="23"/>
  <c r="J800" i="23"/>
  <c r="J801" i="23"/>
  <c r="J802" i="23"/>
  <c r="J803" i="23"/>
  <c r="J804" i="23"/>
  <c r="J805" i="23"/>
  <c r="J806" i="23"/>
  <c r="J807" i="23"/>
  <c r="J808" i="23"/>
  <c r="J809" i="23"/>
  <c r="J810" i="23"/>
  <c r="J811" i="23"/>
  <c r="I811" i="23"/>
  <c r="I810" i="23"/>
  <c r="I809" i="23"/>
  <c r="I808" i="23"/>
  <c r="I807" i="23"/>
  <c r="I806" i="23"/>
  <c r="I805" i="23"/>
  <c r="I804" i="23"/>
  <c r="I803" i="23"/>
  <c r="I802" i="23"/>
  <c r="I801" i="23"/>
  <c r="I800" i="23"/>
  <c r="I799" i="23"/>
  <c r="F17" i="16" l="1"/>
  <c r="M788" i="23" l="1"/>
  <c r="M789" i="23"/>
  <c r="M790" i="23"/>
  <c r="M791" i="23"/>
  <c r="M792" i="23"/>
  <c r="M793" i="23"/>
  <c r="M794" i="23"/>
  <c r="M795" i="23"/>
  <c r="M796" i="23"/>
  <c r="M797" i="23"/>
  <c r="M798" i="23"/>
  <c r="I798" i="23"/>
  <c r="I797" i="23"/>
  <c r="I796" i="23"/>
  <c r="I795" i="23"/>
  <c r="I794" i="23"/>
  <c r="I793" i="23"/>
  <c r="I792" i="23"/>
  <c r="I791" i="23"/>
  <c r="I790" i="23"/>
  <c r="I789" i="23"/>
  <c r="J789" i="23"/>
  <c r="J790" i="23"/>
  <c r="J791" i="23"/>
  <c r="J792" i="23"/>
  <c r="J793" i="23"/>
  <c r="J794" i="23"/>
  <c r="J795" i="23"/>
  <c r="J796" i="23"/>
  <c r="J797" i="23"/>
  <c r="J798" i="23"/>
  <c r="M787" i="23" l="1"/>
  <c r="I787" i="23"/>
  <c r="J787" i="23"/>
  <c r="I788" i="23"/>
  <c r="J788" i="23"/>
  <c r="M775" i="23" l="1"/>
  <c r="M776" i="23"/>
  <c r="M777" i="23"/>
  <c r="M778" i="23"/>
  <c r="M779" i="23"/>
  <c r="M780" i="23"/>
  <c r="M781" i="23"/>
  <c r="M782" i="23"/>
  <c r="M783" i="23"/>
  <c r="M784" i="23"/>
  <c r="M785" i="23"/>
  <c r="M786" i="23"/>
  <c r="J773" i="23"/>
  <c r="J774" i="23"/>
  <c r="J775" i="23"/>
  <c r="J776" i="23"/>
  <c r="J777" i="23"/>
  <c r="J778" i="23"/>
  <c r="J779" i="23"/>
  <c r="J780" i="23"/>
  <c r="J781" i="23"/>
  <c r="J782" i="23"/>
  <c r="J783" i="23"/>
  <c r="J784" i="23"/>
  <c r="J785" i="23"/>
  <c r="J786" i="23"/>
  <c r="I786" i="23"/>
  <c r="I785" i="23"/>
  <c r="I784" i="23"/>
  <c r="I783" i="23"/>
  <c r="I782" i="23"/>
  <c r="I781" i="23"/>
  <c r="I780" i="23"/>
  <c r="I779" i="23"/>
  <c r="I778" i="23"/>
  <c r="I777" i="23"/>
  <c r="I776" i="23"/>
  <c r="I775" i="23"/>
  <c r="I5" i="16" l="1"/>
  <c r="H5" i="16"/>
  <c r="G5" i="16"/>
  <c r="M774" i="23" l="1"/>
  <c r="M773" i="23"/>
  <c r="I773" i="23"/>
  <c r="I774" i="23"/>
  <c r="M772" i="23"/>
  <c r="M771" i="23"/>
  <c r="M770" i="23"/>
  <c r="M769" i="23"/>
  <c r="M768" i="23"/>
  <c r="M767" i="23"/>
  <c r="M766" i="23"/>
  <c r="M765" i="23"/>
  <c r="M764" i="23"/>
  <c r="M763" i="23"/>
  <c r="J763" i="23"/>
  <c r="J764" i="23"/>
  <c r="J765" i="23"/>
  <c r="J766" i="23"/>
  <c r="J767" i="23"/>
  <c r="J768" i="23"/>
  <c r="J769" i="23"/>
  <c r="J770" i="23"/>
  <c r="J771" i="23"/>
  <c r="J772" i="23"/>
  <c r="I772" i="23"/>
  <c r="I771" i="23"/>
  <c r="I770" i="23"/>
  <c r="I769" i="23"/>
  <c r="I768" i="23"/>
  <c r="I767" i="23"/>
  <c r="I766" i="23"/>
  <c r="I765" i="23"/>
  <c r="I764" i="23"/>
  <c r="I763" i="23"/>
  <c r="M762" i="23" l="1"/>
  <c r="M761" i="23"/>
  <c r="J762" i="23"/>
  <c r="J761" i="23"/>
  <c r="I762" i="23"/>
  <c r="I761" i="23"/>
  <c r="M747" i="23" l="1"/>
  <c r="M748" i="23"/>
  <c r="M749" i="23"/>
  <c r="M750" i="23"/>
  <c r="M751" i="23"/>
  <c r="M752" i="23"/>
  <c r="M753" i="23"/>
  <c r="M754" i="23"/>
  <c r="M755" i="23"/>
  <c r="M756" i="23"/>
  <c r="M757" i="23"/>
  <c r="M758" i="23"/>
  <c r="M759" i="23"/>
  <c r="M760" i="23"/>
  <c r="J747" i="23"/>
  <c r="J748" i="23"/>
  <c r="J749" i="23"/>
  <c r="J750" i="23"/>
  <c r="J751" i="23"/>
  <c r="J752" i="23"/>
  <c r="J753" i="23"/>
  <c r="J754" i="23"/>
  <c r="J755" i="23"/>
  <c r="J756" i="23"/>
  <c r="J757" i="23"/>
  <c r="J758" i="23"/>
  <c r="J759" i="23"/>
  <c r="J760" i="23"/>
  <c r="I760" i="23"/>
  <c r="I759" i="23"/>
  <c r="I758" i="23"/>
  <c r="I757" i="23"/>
  <c r="I756" i="23"/>
  <c r="I755" i="23"/>
  <c r="I754" i="23"/>
  <c r="I753" i="23"/>
  <c r="I752" i="23"/>
  <c r="I751" i="23"/>
  <c r="I750" i="23"/>
  <c r="I749" i="23"/>
  <c r="I748" i="23"/>
  <c r="I747" i="23"/>
  <c r="M736" i="23" l="1"/>
  <c r="M737" i="23"/>
  <c r="M738" i="23"/>
  <c r="M739" i="23"/>
  <c r="M740" i="23"/>
  <c r="M741" i="23"/>
  <c r="M742" i="23"/>
  <c r="M743" i="23"/>
  <c r="M744" i="23"/>
  <c r="M745" i="23"/>
  <c r="M746" i="23"/>
  <c r="J736" i="23"/>
  <c r="J737" i="23"/>
  <c r="J738" i="23"/>
  <c r="J739" i="23"/>
  <c r="J740" i="23"/>
  <c r="J741" i="23"/>
  <c r="J742" i="23"/>
  <c r="J743" i="23"/>
  <c r="J744" i="23"/>
  <c r="J745" i="23"/>
  <c r="J746" i="23"/>
  <c r="I746" i="23"/>
  <c r="I745" i="23"/>
  <c r="I744" i="23"/>
  <c r="I743" i="23"/>
  <c r="I742" i="23"/>
  <c r="I741" i="23"/>
  <c r="I740" i="23"/>
  <c r="I739" i="23"/>
  <c r="I738" i="23"/>
  <c r="I737" i="23"/>
  <c r="I736" i="23"/>
  <c r="C9" i="16" l="1"/>
  <c r="D9" i="16"/>
  <c r="G9" i="16"/>
  <c r="H9" i="16"/>
  <c r="I9" i="16"/>
  <c r="D5" i="16"/>
  <c r="C5" i="16"/>
  <c r="F9" i="16" l="1"/>
  <c r="M730" i="23"/>
  <c r="M731" i="23"/>
  <c r="M732" i="23"/>
  <c r="M733" i="23"/>
  <c r="M734" i="23"/>
  <c r="M735" i="23"/>
  <c r="J730" i="23"/>
  <c r="J731" i="23"/>
  <c r="J732" i="23"/>
  <c r="J733" i="23"/>
  <c r="J734" i="23"/>
  <c r="J735" i="23"/>
  <c r="I735" i="23"/>
  <c r="I734" i="23"/>
  <c r="I733" i="23"/>
  <c r="I732" i="23"/>
  <c r="I731" i="23"/>
  <c r="I730" i="23"/>
  <c r="M724" i="23"/>
  <c r="M725" i="23"/>
  <c r="M726" i="23"/>
  <c r="M727" i="23"/>
  <c r="M728" i="23"/>
  <c r="M729" i="23"/>
  <c r="J724" i="23"/>
  <c r="J725" i="23"/>
  <c r="J726" i="23"/>
  <c r="J727" i="23"/>
  <c r="J728" i="23"/>
  <c r="J729" i="23"/>
  <c r="I729" i="23"/>
  <c r="I728" i="23"/>
  <c r="I727" i="23"/>
  <c r="I726" i="23"/>
  <c r="I725" i="23"/>
  <c r="I724" i="23"/>
  <c r="F7" i="16" l="1"/>
  <c r="M718" i="23" l="1"/>
  <c r="M719" i="23"/>
  <c r="M720" i="23"/>
  <c r="M721" i="23"/>
  <c r="M722" i="23"/>
  <c r="M723" i="23"/>
  <c r="M710" i="23"/>
  <c r="M711" i="23"/>
  <c r="M712" i="23"/>
  <c r="M713" i="23"/>
  <c r="M714" i="23"/>
  <c r="M715" i="23"/>
  <c r="M716" i="23"/>
  <c r="M717" i="23"/>
  <c r="I717" i="23"/>
  <c r="J717" i="23"/>
  <c r="I718" i="23"/>
  <c r="J718" i="23"/>
  <c r="I719" i="23"/>
  <c r="J719" i="23"/>
  <c r="I720" i="23"/>
  <c r="J720" i="23"/>
  <c r="I721" i="23"/>
  <c r="J721" i="23"/>
  <c r="I722" i="23"/>
  <c r="J722" i="23"/>
  <c r="I723" i="23"/>
  <c r="J723" i="23"/>
  <c r="I710" i="23"/>
  <c r="J710" i="23"/>
  <c r="I711" i="23"/>
  <c r="J711" i="23"/>
  <c r="I712" i="23"/>
  <c r="J712" i="23"/>
  <c r="I713" i="23"/>
  <c r="J713" i="23"/>
  <c r="I714" i="23"/>
  <c r="J714" i="23"/>
  <c r="I715" i="23"/>
  <c r="J715" i="23"/>
  <c r="I716" i="23"/>
  <c r="J716" i="23"/>
  <c r="M666" i="23" l="1"/>
  <c r="M667" i="23"/>
  <c r="M668" i="23"/>
  <c r="M669" i="23"/>
  <c r="M670" i="23"/>
  <c r="M671" i="23"/>
  <c r="M672" i="23"/>
  <c r="M673" i="23"/>
  <c r="M674" i="23"/>
  <c r="M675" i="23"/>
  <c r="M676" i="23"/>
  <c r="M677" i="23"/>
  <c r="M678" i="23"/>
  <c r="M679" i="23"/>
  <c r="M680" i="23"/>
  <c r="M681" i="23"/>
  <c r="M682" i="23"/>
  <c r="M683" i="23"/>
  <c r="M684" i="23"/>
  <c r="M685" i="23"/>
  <c r="M686" i="23"/>
  <c r="M687" i="23"/>
  <c r="M688" i="23"/>
  <c r="M689" i="23"/>
  <c r="M690" i="23"/>
  <c r="M691" i="23"/>
  <c r="M692" i="23"/>
  <c r="M693" i="23"/>
  <c r="M694" i="23"/>
  <c r="M695" i="23"/>
  <c r="M696" i="23"/>
  <c r="M697" i="23"/>
  <c r="M698" i="23"/>
  <c r="M699" i="23"/>
  <c r="M700" i="23"/>
  <c r="M701" i="23"/>
  <c r="M702" i="23"/>
  <c r="M703" i="23"/>
  <c r="M704" i="23"/>
  <c r="M705" i="23"/>
  <c r="M706" i="23"/>
  <c r="M707" i="23"/>
  <c r="M708" i="23"/>
  <c r="M709" i="23"/>
  <c r="M665" i="23"/>
  <c r="J703" i="23"/>
  <c r="J704" i="23"/>
  <c r="J705" i="23"/>
  <c r="J706" i="23"/>
  <c r="J707" i="23"/>
  <c r="J708" i="23"/>
  <c r="J709" i="23"/>
  <c r="I703" i="23"/>
  <c r="I704" i="23"/>
  <c r="I705" i="23"/>
  <c r="I706" i="23"/>
  <c r="I707" i="23"/>
  <c r="I708" i="23"/>
  <c r="I709" i="23"/>
  <c r="I702" i="23"/>
  <c r="I689" i="23"/>
  <c r="J689" i="23"/>
  <c r="I690" i="23"/>
  <c r="J690" i="23"/>
  <c r="I691" i="23"/>
  <c r="J691" i="23"/>
  <c r="I692" i="23"/>
  <c r="J692" i="23"/>
  <c r="I693" i="23"/>
  <c r="J693" i="23"/>
  <c r="I694" i="23"/>
  <c r="J694" i="23"/>
  <c r="I695" i="23"/>
  <c r="J695" i="23"/>
  <c r="I696" i="23"/>
  <c r="J696" i="23"/>
  <c r="I697" i="23"/>
  <c r="J697" i="23"/>
  <c r="I698" i="23"/>
  <c r="J698" i="23"/>
  <c r="I699" i="23"/>
  <c r="J699" i="23"/>
  <c r="I700" i="23"/>
  <c r="J700" i="23"/>
  <c r="I701" i="23"/>
  <c r="J701" i="23"/>
  <c r="J702" i="23"/>
  <c r="M664" i="23" l="1"/>
  <c r="M663" i="23"/>
  <c r="M662" i="23"/>
  <c r="M661" i="23"/>
  <c r="M660" i="23"/>
  <c r="M659" i="23"/>
  <c r="M658" i="23"/>
  <c r="M657" i="23"/>
  <c r="M656" i="23"/>
  <c r="M655" i="23"/>
  <c r="M654" i="23"/>
  <c r="M653" i="23"/>
  <c r="M652" i="23"/>
  <c r="M651" i="23"/>
  <c r="M650" i="23"/>
  <c r="M649" i="23"/>
  <c r="M648" i="23"/>
  <c r="M647" i="23"/>
  <c r="M646" i="23"/>
  <c r="M645" i="23"/>
  <c r="M644" i="23"/>
  <c r="M643" i="23"/>
  <c r="M642" i="23"/>
  <c r="M641" i="23"/>
  <c r="M640" i="23"/>
  <c r="M639" i="23"/>
  <c r="M638" i="23"/>
  <c r="M637" i="23"/>
  <c r="M636" i="23"/>
  <c r="M635" i="23"/>
  <c r="M634" i="23"/>
  <c r="M633" i="23"/>
  <c r="M632" i="23"/>
  <c r="M631" i="23"/>
  <c r="M630" i="23"/>
  <c r="M629" i="23"/>
  <c r="M628" i="23"/>
  <c r="M627" i="23"/>
  <c r="M626" i="23"/>
  <c r="M625" i="23"/>
  <c r="M624" i="23"/>
  <c r="M623" i="23"/>
  <c r="M622" i="23"/>
  <c r="M621" i="23"/>
  <c r="M620" i="23"/>
  <c r="M619" i="23"/>
  <c r="M618" i="23"/>
  <c r="M617" i="23"/>
  <c r="M616" i="23"/>
  <c r="M615" i="23"/>
  <c r="M614" i="23"/>
  <c r="M613" i="23"/>
  <c r="M612" i="23"/>
  <c r="M611" i="23"/>
  <c r="M610" i="23"/>
  <c r="M609" i="23"/>
  <c r="M608" i="23"/>
  <c r="M607" i="23"/>
  <c r="M606" i="23"/>
  <c r="M605" i="23"/>
  <c r="M604" i="23"/>
  <c r="M603" i="23"/>
  <c r="M602" i="23"/>
  <c r="M601" i="23"/>
  <c r="M600" i="23"/>
  <c r="M599" i="23"/>
  <c r="M598" i="23"/>
  <c r="M597" i="23"/>
  <c r="M596" i="23"/>
  <c r="M595" i="23"/>
  <c r="M594" i="23"/>
  <c r="M593" i="23"/>
  <c r="M592" i="23"/>
  <c r="M591" i="23"/>
  <c r="M590" i="23"/>
  <c r="M589" i="23"/>
  <c r="M588" i="23"/>
  <c r="M587" i="23"/>
  <c r="M586" i="23"/>
  <c r="M585" i="23"/>
  <c r="M584" i="23"/>
  <c r="M583" i="23"/>
  <c r="M582" i="23"/>
  <c r="M581" i="23"/>
  <c r="M580" i="23"/>
  <c r="M579" i="23"/>
  <c r="M578" i="23"/>
  <c r="M577" i="23"/>
  <c r="M576" i="23"/>
  <c r="M575" i="23"/>
  <c r="M574" i="23"/>
  <c r="M573" i="23"/>
  <c r="J687" i="23"/>
  <c r="I687" i="23"/>
  <c r="J686" i="23"/>
  <c r="I686" i="23"/>
  <c r="J685" i="23"/>
  <c r="I685" i="23"/>
  <c r="J684" i="23"/>
  <c r="I684" i="23"/>
  <c r="J683" i="23"/>
  <c r="I683" i="23"/>
  <c r="J682" i="23"/>
  <c r="I682" i="23"/>
  <c r="J681" i="23"/>
  <c r="I681" i="23"/>
  <c r="J680" i="23"/>
  <c r="I680" i="23"/>
  <c r="J679" i="23"/>
  <c r="I679" i="23"/>
  <c r="J688" i="23"/>
  <c r="I688" i="23"/>
  <c r="J678" i="23"/>
  <c r="I678" i="23"/>
  <c r="J677" i="23"/>
  <c r="I677" i="23"/>
  <c r="J676" i="23"/>
  <c r="I676" i="23"/>
  <c r="J675" i="23"/>
  <c r="I675" i="23"/>
  <c r="J674" i="23"/>
  <c r="I674" i="23"/>
  <c r="J673" i="23"/>
  <c r="I673" i="23"/>
  <c r="J672" i="23"/>
  <c r="I672" i="23"/>
  <c r="J671" i="23"/>
  <c r="I671" i="23"/>
  <c r="J670" i="23"/>
  <c r="I670" i="23"/>
  <c r="J669" i="23"/>
  <c r="I669" i="23"/>
  <c r="J668" i="23"/>
  <c r="I668" i="23"/>
  <c r="J667" i="23"/>
  <c r="I667" i="23"/>
  <c r="J666" i="23"/>
  <c r="I666" i="23"/>
  <c r="J665" i="23"/>
  <c r="I665" i="23"/>
  <c r="J664" i="23"/>
  <c r="I664" i="23"/>
  <c r="J663" i="23"/>
  <c r="I663" i="23"/>
  <c r="J662" i="23"/>
  <c r="I662" i="23"/>
  <c r="J661" i="23"/>
  <c r="I661" i="23"/>
  <c r="J660" i="23"/>
  <c r="I660" i="23"/>
  <c r="J659" i="23"/>
  <c r="I659" i="23"/>
  <c r="J658" i="23"/>
  <c r="I658" i="23"/>
  <c r="J657" i="23"/>
  <c r="I657" i="23"/>
  <c r="J656" i="23"/>
  <c r="I656" i="23"/>
  <c r="J655" i="23"/>
  <c r="I655" i="23"/>
  <c r="J654" i="23"/>
  <c r="I654" i="23"/>
  <c r="J653" i="23"/>
  <c r="I653" i="23"/>
  <c r="J652" i="23"/>
  <c r="I652" i="23"/>
  <c r="J651" i="23"/>
  <c r="I651" i="23"/>
  <c r="J650" i="23"/>
  <c r="I650" i="23"/>
  <c r="J649" i="23"/>
  <c r="I649" i="23"/>
  <c r="J648" i="23"/>
  <c r="I648" i="23"/>
  <c r="J647" i="23"/>
  <c r="I647" i="23"/>
  <c r="J646" i="23"/>
  <c r="I646" i="23"/>
  <c r="J645" i="23"/>
  <c r="I645" i="23"/>
  <c r="J644" i="23"/>
  <c r="I644" i="23"/>
  <c r="J643" i="23"/>
  <c r="I643" i="23"/>
  <c r="J642" i="23"/>
  <c r="I642" i="23"/>
  <c r="J641" i="23"/>
  <c r="I641" i="23"/>
  <c r="J640" i="23"/>
  <c r="I640" i="23"/>
  <c r="J639" i="23"/>
  <c r="I639" i="23"/>
  <c r="J638" i="23"/>
  <c r="I638" i="23"/>
  <c r="J637" i="23"/>
  <c r="I637" i="23"/>
  <c r="J636" i="23"/>
  <c r="I636" i="23"/>
  <c r="J635" i="23"/>
  <c r="I635" i="23"/>
  <c r="J634" i="23"/>
  <c r="I634" i="23"/>
  <c r="J633" i="23"/>
  <c r="I633" i="23"/>
  <c r="J632" i="23"/>
  <c r="I632" i="23"/>
  <c r="J631" i="23"/>
  <c r="I631" i="23"/>
  <c r="J630" i="23"/>
  <c r="I630" i="23"/>
  <c r="J629" i="23"/>
  <c r="I629" i="23"/>
  <c r="J628" i="23"/>
  <c r="I628" i="23"/>
  <c r="J627" i="23"/>
  <c r="I627" i="23"/>
  <c r="J626" i="23"/>
  <c r="I626" i="23"/>
  <c r="J625" i="23"/>
  <c r="I625" i="23"/>
  <c r="J624" i="23"/>
  <c r="I624" i="23"/>
  <c r="J623" i="23"/>
  <c r="I623" i="23"/>
  <c r="J622" i="23"/>
  <c r="I622" i="23"/>
  <c r="J621" i="23"/>
  <c r="I621" i="23"/>
  <c r="J620" i="23"/>
  <c r="I620" i="23"/>
  <c r="J619" i="23"/>
  <c r="I619" i="23"/>
  <c r="J618" i="23"/>
  <c r="I618" i="23"/>
  <c r="J617" i="23"/>
  <c r="I617" i="23"/>
  <c r="J616" i="23"/>
  <c r="I616" i="23"/>
  <c r="J615" i="23"/>
  <c r="I615" i="23"/>
  <c r="J614" i="23"/>
  <c r="I614" i="23"/>
  <c r="J613" i="23"/>
  <c r="I613" i="23"/>
  <c r="J612" i="23"/>
  <c r="I612" i="23"/>
  <c r="J611" i="23"/>
  <c r="I611" i="23"/>
  <c r="J610" i="23"/>
  <c r="I610" i="23"/>
  <c r="J609" i="23"/>
  <c r="I609" i="23"/>
  <c r="J608" i="23"/>
  <c r="I608" i="23"/>
  <c r="J607" i="23"/>
  <c r="I607" i="23"/>
  <c r="J606" i="23"/>
  <c r="I606" i="23"/>
  <c r="J605" i="23"/>
  <c r="I605" i="23"/>
  <c r="J604" i="23"/>
  <c r="I604" i="23"/>
  <c r="J603" i="23"/>
  <c r="I603" i="23"/>
  <c r="J602" i="23"/>
  <c r="I602" i="23"/>
  <c r="J601" i="23"/>
  <c r="I601" i="23"/>
  <c r="J600" i="23"/>
  <c r="I600" i="23"/>
  <c r="J599" i="23"/>
  <c r="I599" i="23"/>
  <c r="J598" i="23"/>
  <c r="I598" i="23"/>
  <c r="J597" i="23"/>
  <c r="I597" i="23"/>
  <c r="J596" i="23"/>
  <c r="I596" i="23"/>
  <c r="J595" i="23"/>
  <c r="I595" i="23"/>
  <c r="J594" i="23"/>
  <c r="I594" i="23"/>
  <c r="J593" i="23"/>
  <c r="I593" i="23"/>
  <c r="J592" i="23"/>
  <c r="I592" i="23"/>
  <c r="J591" i="23"/>
  <c r="I591" i="23"/>
  <c r="J590" i="23"/>
  <c r="I590" i="23"/>
  <c r="J589" i="23"/>
  <c r="I589" i="23"/>
  <c r="J588" i="23"/>
  <c r="I588" i="23"/>
  <c r="J587" i="23"/>
  <c r="I587" i="23"/>
  <c r="J586" i="23"/>
  <c r="I586" i="23"/>
  <c r="J585" i="23"/>
  <c r="I585" i="23"/>
  <c r="J584" i="23"/>
  <c r="I584" i="23"/>
  <c r="J583" i="23"/>
  <c r="I583" i="23"/>
  <c r="J582" i="23"/>
  <c r="I582" i="23"/>
  <c r="J581" i="23"/>
  <c r="I581" i="23"/>
  <c r="J580" i="23"/>
  <c r="I580" i="23"/>
  <c r="J579" i="23"/>
  <c r="I579" i="23"/>
  <c r="J578" i="23"/>
  <c r="I578" i="23"/>
  <c r="J577" i="23"/>
  <c r="I577" i="23"/>
  <c r="J576" i="23"/>
  <c r="I576" i="23"/>
  <c r="J575" i="23"/>
  <c r="I575" i="23"/>
  <c r="J574" i="23"/>
  <c r="I574" i="23"/>
  <c r="J573" i="23"/>
  <c r="I573" i="23"/>
  <c r="M572" i="23" l="1"/>
  <c r="J572" i="23"/>
  <c r="I572" i="23"/>
  <c r="J16" i="25"/>
  <c r="J14" i="25"/>
  <c r="J13" i="25"/>
  <c r="J10" i="25"/>
  <c r="J12" i="25"/>
  <c r="J8" i="25"/>
  <c r="J7" i="25"/>
  <c r="J6" i="25"/>
  <c r="C8" i="25"/>
  <c r="D8" i="25"/>
  <c r="E8" i="25"/>
  <c r="F8" i="25"/>
  <c r="G8" i="25"/>
  <c r="H8" i="25"/>
  <c r="H10" i="25"/>
  <c r="M571" i="23" l="1"/>
  <c r="M570" i="23"/>
  <c r="M569" i="23"/>
  <c r="M568" i="23"/>
  <c r="M567" i="23"/>
  <c r="M566" i="23"/>
  <c r="M565" i="23"/>
  <c r="M564" i="23"/>
  <c r="M563" i="23"/>
  <c r="M562" i="23"/>
  <c r="M561" i="23"/>
  <c r="M560" i="23"/>
  <c r="M559" i="23"/>
  <c r="M558" i="23"/>
  <c r="M557" i="23"/>
  <c r="M556" i="23"/>
  <c r="M555" i="23"/>
  <c r="M554" i="23"/>
  <c r="M553" i="23"/>
  <c r="M552" i="23"/>
  <c r="M551" i="23"/>
  <c r="M550" i="23"/>
  <c r="M549" i="23"/>
  <c r="M548" i="23"/>
  <c r="M547" i="23"/>
  <c r="M546" i="23"/>
  <c r="M545" i="23"/>
  <c r="M544" i="23"/>
  <c r="M543" i="23"/>
  <c r="M542" i="23"/>
  <c r="M541" i="23"/>
  <c r="M540" i="23"/>
  <c r="M539" i="23"/>
  <c r="M538" i="23"/>
  <c r="M537" i="23"/>
  <c r="M536" i="23"/>
  <c r="M535" i="23"/>
  <c r="M534" i="23"/>
  <c r="M533" i="23"/>
  <c r="M532" i="23"/>
  <c r="M531" i="23"/>
  <c r="M530" i="23"/>
  <c r="M529" i="23"/>
  <c r="M528" i="23"/>
  <c r="M527" i="23"/>
  <c r="M526" i="23"/>
  <c r="M525" i="23"/>
  <c r="M524" i="23"/>
  <c r="M523" i="23"/>
  <c r="M522" i="23"/>
  <c r="M521" i="23"/>
  <c r="M520" i="23"/>
  <c r="M519" i="23"/>
  <c r="M518" i="23"/>
  <c r="M517" i="23"/>
  <c r="M516" i="23"/>
  <c r="M515" i="23"/>
  <c r="M514" i="23"/>
  <c r="M513" i="23"/>
  <c r="M512" i="23"/>
  <c r="M511" i="23"/>
  <c r="M510" i="23"/>
  <c r="M509" i="23"/>
  <c r="M508" i="23"/>
  <c r="M507" i="23"/>
  <c r="M506" i="23"/>
  <c r="M505" i="23"/>
  <c r="M504" i="23"/>
  <c r="M503" i="23"/>
  <c r="M502" i="23"/>
  <c r="M501" i="23"/>
  <c r="M500" i="23"/>
  <c r="M499" i="23"/>
  <c r="M498" i="23"/>
  <c r="M497" i="23"/>
  <c r="M496" i="23"/>
  <c r="M495" i="23"/>
  <c r="M494" i="23"/>
  <c r="M493" i="23"/>
  <c r="M492" i="23"/>
  <c r="M491" i="23"/>
  <c r="M490" i="23"/>
  <c r="M489" i="23"/>
  <c r="M488" i="23"/>
  <c r="M487" i="23"/>
  <c r="M486" i="23"/>
  <c r="M485" i="23"/>
  <c r="M484" i="23"/>
  <c r="M483" i="23"/>
  <c r="M482" i="23"/>
  <c r="M481" i="23"/>
  <c r="M480" i="23"/>
  <c r="M479" i="23"/>
  <c r="M478" i="23"/>
  <c r="M477" i="23"/>
  <c r="M476" i="23"/>
  <c r="M475" i="23"/>
  <c r="M474" i="23"/>
  <c r="M473" i="23"/>
  <c r="M472" i="23"/>
  <c r="M471" i="23"/>
  <c r="M470" i="23"/>
  <c r="M469" i="23"/>
  <c r="J571" i="23"/>
  <c r="J570" i="23"/>
  <c r="J569" i="23"/>
  <c r="J568" i="23"/>
  <c r="J567" i="23"/>
  <c r="J566" i="23"/>
  <c r="J565" i="23"/>
  <c r="J564" i="23"/>
  <c r="J563" i="23"/>
  <c r="J562" i="23"/>
  <c r="J561" i="23"/>
  <c r="J560" i="23"/>
  <c r="J559" i="23"/>
  <c r="J558" i="23"/>
  <c r="J557" i="23"/>
  <c r="J556" i="23"/>
  <c r="J555" i="23"/>
  <c r="J554" i="23"/>
  <c r="J553" i="23"/>
  <c r="J552" i="23"/>
  <c r="J551" i="23"/>
  <c r="J550" i="23"/>
  <c r="J549" i="23"/>
  <c r="J548" i="23"/>
  <c r="J547" i="23"/>
  <c r="J546" i="23"/>
  <c r="J545" i="23"/>
  <c r="J544" i="23"/>
  <c r="J543" i="23"/>
  <c r="J542" i="23"/>
  <c r="J541" i="23"/>
  <c r="J540" i="23"/>
  <c r="J539" i="23"/>
  <c r="J538" i="23"/>
  <c r="J537" i="23"/>
  <c r="J536" i="23"/>
  <c r="J535" i="23"/>
  <c r="J534" i="23"/>
  <c r="J533" i="23"/>
  <c r="J532" i="23"/>
  <c r="J531" i="23"/>
  <c r="J530" i="23"/>
  <c r="J529" i="23"/>
  <c r="J528" i="23"/>
  <c r="J527" i="23"/>
  <c r="J526" i="23"/>
  <c r="J525" i="23"/>
  <c r="J524" i="23"/>
  <c r="J523" i="23"/>
  <c r="J522" i="23"/>
  <c r="J521" i="23"/>
  <c r="J520" i="23"/>
  <c r="J519" i="23"/>
  <c r="J518" i="23"/>
  <c r="J517" i="23"/>
  <c r="J516" i="23"/>
  <c r="J515" i="23"/>
  <c r="J514" i="23"/>
  <c r="J513" i="23"/>
  <c r="J512" i="23"/>
  <c r="J511" i="23"/>
  <c r="J510" i="23"/>
  <c r="J509" i="23"/>
  <c r="J508" i="23"/>
  <c r="J507" i="23"/>
  <c r="J506" i="23"/>
  <c r="J505" i="23"/>
  <c r="J504" i="23"/>
  <c r="J503" i="23"/>
  <c r="J502" i="23"/>
  <c r="J501" i="23"/>
  <c r="J500" i="23"/>
  <c r="J499" i="23"/>
  <c r="J498" i="23"/>
  <c r="J497" i="23"/>
  <c r="J496" i="23"/>
  <c r="J495" i="23"/>
  <c r="J494" i="23"/>
  <c r="J493" i="23"/>
  <c r="J492" i="23"/>
  <c r="J491" i="23"/>
  <c r="J490" i="23"/>
  <c r="J489" i="23"/>
  <c r="J488" i="23"/>
  <c r="J487" i="23"/>
  <c r="J486" i="23"/>
  <c r="J485" i="23"/>
  <c r="J484" i="23"/>
  <c r="J483" i="23"/>
  <c r="J482" i="23"/>
  <c r="J481" i="23"/>
  <c r="J480" i="23"/>
  <c r="J479" i="23"/>
  <c r="J478" i="23"/>
  <c r="J477" i="23"/>
  <c r="J476" i="23"/>
  <c r="J475" i="23"/>
  <c r="J474" i="23"/>
  <c r="J473" i="23"/>
  <c r="J472" i="23"/>
  <c r="J471" i="23"/>
  <c r="J470" i="23"/>
  <c r="J469" i="23"/>
  <c r="I571" i="23"/>
  <c r="I570" i="23"/>
  <c r="I569" i="23"/>
  <c r="I568" i="23"/>
  <c r="I567" i="23"/>
  <c r="I566" i="23"/>
  <c r="I565" i="23"/>
  <c r="I564" i="23"/>
  <c r="I563" i="23"/>
  <c r="I562" i="23"/>
  <c r="I561" i="23"/>
  <c r="I560" i="23"/>
  <c r="I559" i="23"/>
  <c r="I558" i="23"/>
  <c r="I557" i="23"/>
  <c r="I556" i="23"/>
  <c r="I555" i="23"/>
  <c r="I554" i="23"/>
  <c r="I553" i="23"/>
  <c r="I552" i="23"/>
  <c r="I551" i="23"/>
  <c r="I550" i="23"/>
  <c r="I549" i="23"/>
  <c r="I548" i="23"/>
  <c r="I547" i="23"/>
  <c r="I546" i="23"/>
  <c r="I545" i="23"/>
  <c r="I544" i="23"/>
  <c r="I543" i="23"/>
  <c r="I542" i="23"/>
  <c r="I541" i="23"/>
  <c r="I540" i="23"/>
  <c r="I539" i="23"/>
  <c r="I538" i="23"/>
  <c r="I537" i="23"/>
  <c r="I536" i="23"/>
  <c r="I535" i="23"/>
  <c r="I534" i="23"/>
  <c r="I533" i="23"/>
  <c r="I532" i="23"/>
  <c r="I531" i="23"/>
  <c r="I530" i="23"/>
  <c r="I529" i="23"/>
  <c r="I528" i="23"/>
  <c r="I527" i="23"/>
  <c r="I526" i="23"/>
  <c r="I525" i="23"/>
  <c r="I524" i="23"/>
  <c r="I523" i="23"/>
  <c r="I522" i="23"/>
  <c r="I521" i="23"/>
  <c r="I520" i="23"/>
  <c r="I519" i="23"/>
  <c r="I518" i="23"/>
  <c r="I517" i="23"/>
  <c r="I516" i="23"/>
  <c r="I515" i="23"/>
  <c r="I514" i="23"/>
  <c r="I513" i="23"/>
  <c r="I512" i="23"/>
  <c r="I511" i="23"/>
  <c r="I510" i="23"/>
  <c r="I509" i="23"/>
  <c r="I508" i="23"/>
  <c r="I507" i="23"/>
  <c r="I506" i="23"/>
  <c r="I505" i="23"/>
  <c r="I504" i="23"/>
  <c r="I503" i="23"/>
  <c r="I502" i="23"/>
  <c r="I501" i="23"/>
  <c r="I500" i="23"/>
  <c r="I499" i="23"/>
  <c r="I498" i="23"/>
  <c r="I497" i="23"/>
  <c r="I496" i="23"/>
  <c r="I495" i="23"/>
  <c r="I494" i="23"/>
  <c r="I493" i="23"/>
  <c r="I492" i="23"/>
  <c r="I491" i="23"/>
  <c r="I490" i="23"/>
  <c r="I489" i="23"/>
  <c r="I488" i="23"/>
  <c r="I487" i="23"/>
  <c r="I486" i="23"/>
  <c r="I485" i="23"/>
  <c r="I484" i="23"/>
  <c r="I483" i="23"/>
  <c r="I482" i="23"/>
  <c r="I481" i="23"/>
  <c r="I480" i="23"/>
  <c r="I479" i="23"/>
  <c r="I478" i="23"/>
  <c r="I477" i="23"/>
  <c r="I476" i="23"/>
  <c r="I475" i="23"/>
  <c r="I474" i="23"/>
  <c r="I473" i="23"/>
  <c r="I472" i="23"/>
  <c r="I471" i="23"/>
  <c r="I470" i="23"/>
  <c r="I469" i="23"/>
  <c r="M468" i="23" l="1"/>
  <c r="J468" i="23"/>
  <c r="I468" i="23"/>
  <c r="G10" i="25" l="1"/>
  <c r="F10" i="25"/>
  <c r="E10" i="25"/>
  <c r="D10" i="25"/>
  <c r="C10" i="25"/>
  <c r="M467" i="23" l="1"/>
  <c r="M466" i="23"/>
  <c r="M465" i="23"/>
  <c r="M464" i="23"/>
  <c r="M463" i="23"/>
  <c r="M462" i="23"/>
  <c r="M461" i="23"/>
  <c r="M460" i="23"/>
  <c r="M459" i="23"/>
  <c r="M458" i="23"/>
  <c r="M457" i="23"/>
  <c r="M456" i="23"/>
  <c r="M455" i="23"/>
  <c r="M454" i="23"/>
  <c r="M453" i="23"/>
  <c r="M452" i="23"/>
  <c r="M451" i="23"/>
  <c r="M450" i="23"/>
  <c r="M449" i="23"/>
  <c r="M448" i="23"/>
  <c r="M447" i="23"/>
  <c r="M446" i="23"/>
  <c r="M445" i="23"/>
  <c r="M444" i="23"/>
  <c r="M443" i="23"/>
  <c r="M442" i="23"/>
  <c r="M441" i="23"/>
  <c r="M440" i="23"/>
  <c r="M439" i="23"/>
  <c r="M438" i="23"/>
  <c r="M437" i="23"/>
  <c r="M436" i="23"/>
  <c r="M435" i="23"/>
  <c r="M434" i="23"/>
  <c r="M433" i="23"/>
  <c r="M432" i="23"/>
  <c r="M431" i="23"/>
  <c r="M430" i="23"/>
  <c r="M429" i="23"/>
  <c r="M428" i="23"/>
  <c r="M427" i="23"/>
  <c r="M426" i="23"/>
  <c r="M425" i="23"/>
  <c r="M424" i="23"/>
  <c r="M423" i="23"/>
  <c r="M422" i="23"/>
  <c r="M421" i="23"/>
  <c r="M420" i="23"/>
  <c r="M419" i="23"/>
  <c r="M418" i="23"/>
  <c r="M417" i="23"/>
  <c r="M416" i="23"/>
  <c r="M415" i="23"/>
  <c r="M414" i="23"/>
  <c r="M413" i="23"/>
  <c r="M412" i="23"/>
  <c r="M411" i="23"/>
  <c r="M410" i="23"/>
  <c r="M409" i="23"/>
  <c r="M408" i="23"/>
  <c r="M407" i="23"/>
  <c r="M406" i="23"/>
  <c r="M405" i="23"/>
  <c r="M404" i="23"/>
  <c r="M403" i="23"/>
  <c r="M402" i="23"/>
  <c r="M401" i="23"/>
  <c r="M400" i="23"/>
  <c r="M399" i="23"/>
  <c r="M398" i="23"/>
  <c r="M397" i="23"/>
  <c r="M396" i="23"/>
  <c r="M395" i="23"/>
  <c r="M394" i="23"/>
  <c r="M393" i="23"/>
  <c r="M392" i="23"/>
  <c r="M391" i="23"/>
  <c r="M390" i="23"/>
  <c r="M389" i="23"/>
  <c r="M388" i="23"/>
  <c r="M387" i="23"/>
  <c r="M386" i="23"/>
  <c r="M385" i="23"/>
  <c r="M384" i="23"/>
  <c r="M383" i="23"/>
  <c r="M382" i="23"/>
  <c r="M381" i="23"/>
  <c r="M380" i="23"/>
  <c r="M379" i="23"/>
  <c r="M378" i="23"/>
  <c r="M377" i="23"/>
  <c r="M376" i="23"/>
  <c r="M375" i="23"/>
  <c r="M374" i="23"/>
  <c r="M373" i="23"/>
  <c r="M372" i="23"/>
  <c r="M371" i="23"/>
  <c r="M370" i="23"/>
  <c r="M369" i="23"/>
  <c r="M368" i="23"/>
  <c r="M367" i="23"/>
  <c r="M366" i="23"/>
  <c r="M365" i="23"/>
  <c r="M364" i="23"/>
  <c r="M363" i="23"/>
  <c r="M362" i="23"/>
  <c r="M361" i="23"/>
  <c r="M360" i="23"/>
  <c r="M359" i="23"/>
  <c r="M358" i="23"/>
  <c r="M357" i="23"/>
  <c r="M356" i="23"/>
  <c r="M355" i="23"/>
  <c r="M354" i="23"/>
  <c r="M353" i="23"/>
  <c r="M352" i="23"/>
  <c r="M351" i="23"/>
  <c r="M350" i="23"/>
  <c r="M349" i="23"/>
  <c r="M348" i="23"/>
  <c r="M347" i="23"/>
  <c r="M346" i="23"/>
  <c r="M345" i="23"/>
  <c r="M344" i="23"/>
  <c r="M343" i="23"/>
  <c r="M342" i="23"/>
  <c r="M341" i="23"/>
  <c r="M340" i="23"/>
  <c r="M339" i="23"/>
  <c r="M338" i="23"/>
  <c r="M337" i="23"/>
  <c r="M336" i="23"/>
  <c r="M335" i="23"/>
  <c r="M334" i="23"/>
  <c r="M333" i="23"/>
  <c r="M332" i="23"/>
  <c r="J467" i="23"/>
  <c r="I467" i="23"/>
  <c r="J466" i="23"/>
  <c r="I466" i="23"/>
  <c r="J465" i="23"/>
  <c r="I465" i="23"/>
  <c r="J464" i="23"/>
  <c r="I464" i="23"/>
  <c r="J463" i="23"/>
  <c r="I463" i="23"/>
  <c r="J462" i="23"/>
  <c r="I462" i="23"/>
  <c r="J461" i="23"/>
  <c r="I461" i="23"/>
  <c r="J460" i="23"/>
  <c r="I460" i="23"/>
  <c r="J459" i="23"/>
  <c r="I459" i="23"/>
  <c r="J458" i="23"/>
  <c r="I458" i="23"/>
  <c r="J457" i="23"/>
  <c r="I457" i="23"/>
  <c r="J456" i="23"/>
  <c r="I456" i="23"/>
  <c r="J455" i="23"/>
  <c r="I455" i="23"/>
  <c r="J454" i="23"/>
  <c r="I454" i="23"/>
  <c r="J453" i="23"/>
  <c r="I453" i="23"/>
  <c r="J452" i="23"/>
  <c r="I452" i="23"/>
  <c r="J451" i="23"/>
  <c r="I451" i="23"/>
  <c r="J450" i="23"/>
  <c r="I450" i="23"/>
  <c r="J449" i="23"/>
  <c r="I449" i="23"/>
  <c r="J448" i="23"/>
  <c r="I448" i="23"/>
  <c r="J447" i="23"/>
  <c r="I447" i="23"/>
  <c r="J446" i="23"/>
  <c r="I446" i="23"/>
  <c r="J445" i="23"/>
  <c r="I445" i="23"/>
  <c r="J444" i="23"/>
  <c r="I444" i="23"/>
  <c r="J443" i="23"/>
  <c r="I443" i="23"/>
  <c r="J442" i="23"/>
  <c r="I442" i="23"/>
  <c r="J441" i="23"/>
  <c r="I441" i="23"/>
  <c r="J440" i="23"/>
  <c r="I440" i="23"/>
  <c r="J439" i="23"/>
  <c r="I439" i="23"/>
  <c r="J438" i="23"/>
  <c r="I438" i="23"/>
  <c r="J437" i="23"/>
  <c r="I437" i="23"/>
  <c r="J436" i="23"/>
  <c r="I436" i="23"/>
  <c r="J435" i="23"/>
  <c r="I435" i="23"/>
  <c r="J434" i="23"/>
  <c r="I434" i="23"/>
  <c r="J433" i="23"/>
  <c r="I433" i="23"/>
  <c r="J432" i="23"/>
  <c r="I432" i="23"/>
  <c r="J431" i="23"/>
  <c r="I431" i="23"/>
  <c r="J430" i="23"/>
  <c r="I430" i="23"/>
  <c r="J429" i="23"/>
  <c r="I429" i="23"/>
  <c r="J428" i="23"/>
  <c r="I428" i="23"/>
  <c r="J427" i="23"/>
  <c r="I427" i="23"/>
  <c r="J426" i="23"/>
  <c r="I426" i="23"/>
  <c r="J425" i="23"/>
  <c r="I425" i="23"/>
  <c r="J424" i="23"/>
  <c r="I424" i="23"/>
  <c r="J423" i="23"/>
  <c r="I423" i="23"/>
  <c r="J422" i="23"/>
  <c r="I422" i="23"/>
  <c r="J421" i="23"/>
  <c r="I421" i="23"/>
  <c r="J420" i="23"/>
  <c r="I420" i="23"/>
  <c r="J419" i="23"/>
  <c r="I419" i="23"/>
  <c r="J418" i="23"/>
  <c r="I418" i="23"/>
  <c r="J417" i="23"/>
  <c r="I417" i="23"/>
  <c r="J416" i="23"/>
  <c r="I416" i="23"/>
  <c r="J415" i="23"/>
  <c r="I415" i="23"/>
  <c r="J414" i="23"/>
  <c r="I414" i="23"/>
  <c r="J413" i="23"/>
  <c r="I413" i="23"/>
  <c r="J412" i="23"/>
  <c r="I412" i="23"/>
  <c r="J411" i="23"/>
  <c r="I411" i="23"/>
  <c r="J410" i="23"/>
  <c r="I410" i="23"/>
  <c r="J409" i="23"/>
  <c r="I409" i="23"/>
  <c r="J408" i="23"/>
  <c r="I408" i="23"/>
  <c r="J407" i="23"/>
  <c r="I407" i="23"/>
  <c r="J406" i="23"/>
  <c r="I406" i="23"/>
  <c r="J405" i="23"/>
  <c r="I405" i="23"/>
  <c r="J404" i="23"/>
  <c r="I404" i="23"/>
  <c r="J403" i="23"/>
  <c r="I403" i="23"/>
  <c r="J402" i="23"/>
  <c r="I402" i="23"/>
  <c r="J401" i="23"/>
  <c r="I401" i="23"/>
  <c r="J400" i="23"/>
  <c r="I400" i="23"/>
  <c r="J399" i="23"/>
  <c r="I399" i="23"/>
  <c r="J398" i="23"/>
  <c r="I398" i="23"/>
  <c r="J397" i="23"/>
  <c r="I397" i="23"/>
  <c r="J396" i="23"/>
  <c r="I396" i="23"/>
  <c r="J395" i="23"/>
  <c r="I395" i="23"/>
  <c r="J394" i="23"/>
  <c r="I394" i="23"/>
  <c r="J393" i="23"/>
  <c r="I393" i="23"/>
  <c r="J392" i="23"/>
  <c r="I392" i="23"/>
  <c r="J391" i="23"/>
  <c r="I391" i="23"/>
  <c r="J390" i="23"/>
  <c r="I390" i="23"/>
  <c r="J389" i="23"/>
  <c r="I389" i="23"/>
  <c r="J388" i="23"/>
  <c r="I388" i="23"/>
  <c r="J387" i="23"/>
  <c r="I387" i="23"/>
  <c r="J386" i="23"/>
  <c r="I386" i="23"/>
  <c r="J385" i="23"/>
  <c r="I385" i="23"/>
  <c r="J384" i="23"/>
  <c r="I384" i="23"/>
  <c r="J383" i="23"/>
  <c r="I383" i="23"/>
  <c r="J382" i="23"/>
  <c r="I382" i="23"/>
  <c r="J381" i="23"/>
  <c r="I381" i="23"/>
  <c r="J380" i="23"/>
  <c r="I380" i="23"/>
  <c r="J379" i="23"/>
  <c r="I379" i="23"/>
  <c r="J378" i="23"/>
  <c r="I378" i="23"/>
  <c r="J377" i="23"/>
  <c r="I377" i="23"/>
  <c r="J376" i="23"/>
  <c r="I376" i="23"/>
  <c r="J375" i="23"/>
  <c r="I375" i="23"/>
  <c r="J374" i="23"/>
  <c r="I374" i="23"/>
  <c r="J373" i="23"/>
  <c r="I373" i="23"/>
  <c r="J372" i="23"/>
  <c r="I372" i="23"/>
  <c r="J371" i="23"/>
  <c r="I371" i="23"/>
  <c r="J370" i="23"/>
  <c r="I370" i="23"/>
  <c r="J369" i="23"/>
  <c r="I369" i="23"/>
  <c r="J368" i="23"/>
  <c r="I368" i="23"/>
  <c r="J367" i="23"/>
  <c r="I367" i="23"/>
  <c r="J366" i="23"/>
  <c r="I366" i="23"/>
  <c r="J365" i="23"/>
  <c r="I365" i="23"/>
  <c r="J364" i="23"/>
  <c r="I364" i="23"/>
  <c r="J363" i="23"/>
  <c r="I363" i="23"/>
  <c r="J362" i="23"/>
  <c r="I362" i="23"/>
  <c r="J361" i="23"/>
  <c r="I361" i="23"/>
  <c r="J360" i="23"/>
  <c r="I360" i="23"/>
  <c r="J359" i="23"/>
  <c r="I359" i="23"/>
  <c r="J358" i="23"/>
  <c r="I358" i="23"/>
  <c r="J357" i="23"/>
  <c r="I357" i="23"/>
  <c r="J356" i="23"/>
  <c r="I356" i="23"/>
  <c r="J355" i="23"/>
  <c r="I355" i="23"/>
  <c r="J354" i="23"/>
  <c r="I354" i="23"/>
  <c r="J353" i="23"/>
  <c r="I353" i="23"/>
  <c r="J352" i="23"/>
  <c r="I352" i="23"/>
  <c r="J351" i="23"/>
  <c r="I351" i="23"/>
  <c r="J350" i="23"/>
  <c r="I350" i="23"/>
  <c r="J349" i="23"/>
  <c r="I349" i="23"/>
  <c r="J348" i="23"/>
  <c r="I348" i="23"/>
  <c r="J347" i="23"/>
  <c r="I347" i="23"/>
  <c r="J346" i="23"/>
  <c r="I346" i="23"/>
  <c r="J345" i="23"/>
  <c r="I345" i="23"/>
  <c r="J344" i="23"/>
  <c r="I344" i="23"/>
  <c r="J343" i="23"/>
  <c r="I343" i="23"/>
  <c r="J342" i="23"/>
  <c r="I342" i="23"/>
  <c r="J341" i="23"/>
  <c r="I341" i="23"/>
  <c r="J340" i="23"/>
  <c r="I340" i="23"/>
  <c r="J339" i="23"/>
  <c r="I339" i="23"/>
  <c r="J338" i="23"/>
  <c r="I338" i="23"/>
  <c r="J337" i="23"/>
  <c r="I337" i="23"/>
  <c r="J336" i="23"/>
  <c r="I336" i="23"/>
  <c r="J335" i="23"/>
  <c r="I335" i="23"/>
  <c r="J334" i="23"/>
  <c r="I334" i="23"/>
  <c r="J333" i="23"/>
  <c r="I333" i="23"/>
  <c r="J332" i="23" l="1"/>
  <c r="I332" i="23"/>
  <c r="M331" i="23" l="1"/>
  <c r="J331" i="23"/>
  <c r="I331" i="23"/>
  <c r="M330" i="23" l="1"/>
  <c r="J330" i="23"/>
  <c r="I330" i="23"/>
  <c r="M329" i="23"/>
  <c r="J329" i="23"/>
  <c r="I329" i="23"/>
  <c r="M328" i="23"/>
  <c r="J328" i="23"/>
  <c r="I328" i="23"/>
  <c r="M327" i="23"/>
  <c r="J327" i="23"/>
  <c r="I327" i="23"/>
  <c r="M326" i="23"/>
  <c r="J326" i="23"/>
  <c r="I326" i="23"/>
  <c r="M325" i="23"/>
  <c r="J325" i="23"/>
  <c r="I325" i="23"/>
  <c r="M324" i="23"/>
  <c r="J324" i="23"/>
  <c r="I324" i="23"/>
  <c r="M323" i="23"/>
  <c r="J323" i="23"/>
  <c r="I323" i="23"/>
  <c r="M322" i="23"/>
  <c r="J322" i="23"/>
  <c r="I322" i="23"/>
  <c r="M321" i="23"/>
  <c r="J321" i="23"/>
  <c r="I321" i="23"/>
  <c r="M320" i="23"/>
  <c r="J320" i="23"/>
  <c r="I320" i="23"/>
  <c r="M319" i="23"/>
  <c r="J319" i="23"/>
  <c r="I319" i="23"/>
  <c r="M318" i="23"/>
  <c r="J318" i="23"/>
  <c r="I318" i="23"/>
  <c r="M317" i="23"/>
  <c r="J317" i="23"/>
  <c r="I317" i="23"/>
  <c r="M316" i="23"/>
  <c r="J316" i="23"/>
  <c r="I316" i="23"/>
  <c r="M315" i="23"/>
  <c r="J315" i="23"/>
  <c r="I315" i="23"/>
  <c r="M314" i="23"/>
  <c r="J314" i="23"/>
  <c r="I314" i="23"/>
  <c r="M313" i="23"/>
  <c r="J313" i="23"/>
  <c r="I313" i="23"/>
  <c r="M312" i="23"/>
  <c r="J312" i="23"/>
  <c r="I312" i="23"/>
  <c r="M311" i="23"/>
  <c r="J311" i="23"/>
  <c r="I311" i="23"/>
  <c r="M310" i="23"/>
  <c r="J310" i="23"/>
  <c r="I310" i="23"/>
  <c r="M309" i="23"/>
  <c r="J309" i="23"/>
  <c r="I309" i="23"/>
  <c r="M308" i="23"/>
  <c r="J308" i="23"/>
  <c r="I308" i="23"/>
  <c r="M307" i="23"/>
  <c r="J307" i="23"/>
  <c r="I307" i="23"/>
  <c r="M306" i="23"/>
  <c r="J306" i="23"/>
  <c r="I306" i="23"/>
  <c r="M305" i="23"/>
  <c r="J305" i="23"/>
  <c r="I305" i="23"/>
  <c r="M304" i="23"/>
  <c r="J304" i="23"/>
  <c r="I304" i="23"/>
  <c r="M303" i="23"/>
  <c r="J303" i="23"/>
  <c r="I303" i="23"/>
  <c r="M302" i="23"/>
  <c r="J302" i="23"/>
  <c r="I302" i="23"/>
  <c r="M301" i="23"/>
  <c r="J301" i="23"/>
  <c r="I301" i="23"/>
  <c r="M300" i="23" l="1"/>
  <c r="M299" i="23"/>
  <c r="M298" i="23"/>
  <c r="M297" i="23"/>
  <c r="M296" i="23"/>
  <c r="M295" i="23"/>
  <c r="M294" i="23"/>
  <c r="M293" i="23"/>
  <c r="M292" i="23"/>
  <c r="M291" i="23"/>
  <c r="M290" i="23"/>
  <c r="M289" i="23"/>
  <c r="M288" i="23"/>
  <c r="M287" i="23"/>
  <c r="M286" i="23"/>
  <c r="M285" i="23"/>
  <c r="M284" i="23"/>
  <c r="J300" i="23"/>
  <c r="J299" i="23"/>
  <c r="J298" i="23"/>
  <c r="J297" i="23"/>
  <c r="J296" i="23"/>
  <c r="J295" i="23"/>
  <c r="J294" i="23"/>
  <c r="J293" i="23"/>
  <c r="J292" i="23"/>
  <c r="J291" i="23"/>
  <c r="J290" i="23"/>
  <c r="J289" i="23"/>
  <c r="J288" i="23"/>
  <c r="J287" i="23"/>
  <c r="J286" i="23"/>
  <c r="J285" i="23"/>
  <c r="J284" i="23"/>
  <c r="I300" i="23"/>
  <c r="I299" i="23"/>
  <c r="I298" i="23"/>
  <c r="I297" i="23"/>
  <c r="I296" i="23"/>
  <c r="I295" i="23"/>
  <c r="I294" i="23"/>
  <c r="I293" i="23"/>
  <c r="I292" i="23"/>
  <c r="I291" i="23"/>
  <c r="I290" i="23"/>
  <c r="I289" i="23"/>
  <c r="I288" i="23"/>
  <c r="I287" i="23"/>
  <c r="I286" i="23"/>
  <c r="I285" i="23"/>
  <c r="I284" i="23"/>
  <c r="M283" i="23" l="1"/>
  <c r="M282" i="23"/>
  <c r="M281" i="23"/>
  <c r="M280" i="23"/>
  <c r="M279" i="23"/>
  <c r="M278" i="23"/>
  <c r="M277" i="23"/>
  <c r="M276" i="23"/>
  <c r="M275" i="23"/>
  <c r="M274" i="23"/>
  <c r="M273" i="23"/>
  <c r="M272" i="23"/>
  <c r="M271" i="23"/>
  <c r="M270" i="23"/>
  <c r="M269" i="23"/>
  <c r="M268" i="23"/>
  <c r="M267" i="23"/>
  <c r="M266" i="23"/>
  <c r="M265" i="23"/>
  <c r="M264" i="23"/>
  <c r="M263" i="23"/>
  <c r="M262" i="23"/>
  <c r="M261" i="23"/>
  <c r="M260" i="23"/>
  <c r="M259" i="23"/>
  <c r="M258" i="23"/>
  <c r="M257" i="23"/>
  <c r="M256" i="23"/>
  <c r="M255" i="23"/>
  <c r="M254" i="23"/>
  <c r="M253" i="23"/>
  <c r="M252" i="23"/>
  <c r="M251" i="23"/>
  <c r="M250" i="23"/>
  <c r="M249" i="23"/>
  <c r="M248" i="23"/>
  <c r="M247" i="23"/>
  <c r="M246" i="23"/>
  <c r="M245" i="23"/>
  <c r="M244" i="23"/>
  <c r="M243" i="23"/>
  <c r="M242" i="23"/>
  <c r="M241" i="23"/>
  <c r="M240" i="23"/>
  <c r="M239" i="23"/>
  <c r="M238" i="23"/>
  <c r="M237" i="23"/>
  <c r="M236" i="23"/>
  <c r="M235" i="23"/>
  <c r="M234" i="23"/>
  <c r="M233" i="23"/>
  <c r="J283" i="23"/>
  <c r="I283" i="23"/>
  <c r="J282" i="23"/>
  <c r="I282" i="23"/>
  <c r="J281" i="23"/>
  <c r="I281" i="23"/>
  <c r="J280" i="23"/>
  <c r="I280" i="23"/>
  <c r="J279" i="23"/>
  <c r="I279" i="23"/>
  <c r="J278" i="23"/>
  <c r="I278" i="23"/>
  <c r="J277" i="23"/>
  <c r="I277" i="23"/>
  <c r="J276" i="23"/>
  <c r="I276" i="23"/>
  <c r="J275" i="23"/>
  <c r="I275" i="23"/>
  <c r="J274" i="23"/>
  <c r="I274" i="23"/>
  <c r="J273" i="23"/>
  <c r="I273" i="23"/>
  <c r="J272" i="23"/>
  <c r="I272" i="23"/>
  <c r="J271" i="23"/>
  <c r="I271" i="23"/>
  <c r="J270" i="23"/>
  <c r="I270" i="23"/>
  <c r="J269" i="23"/>
  <c r="I269" i="23"/>
  <c r="J268" i="23"/>
  <c r="I268" i="23"/>
  <c r="J267" i="23"/>
  <c r="I267" i="23"/>
  <c r="J266" i="23"/>
  <c r="I266" i="23"/>
  <c r="J265" i="23"/>
  <c r="I265" i="23"/>
  <c r="J264" i="23"/>
  <c r="I264" i="23"/>
  <c r="J263" i="23"/>
  <c r="I263" i="23"/>
  <c r="J262" i="23"/>
  <c r="I262" i="23"/>
  <c r="J261" i="23"/>
  <c r="I261" i="23"/>
  <c r="J260" i="23"/>
  <c r="I260" i="23"/>
  <c r="J259" i="23"/>
  <c r="I259" i="23"/>
  <c r="J258" i="23"/>
  <c r="I258" i="23"/>
  <c r="J257" i="23"/>
  <c r="I257" i="23"/>
  <c r="J256" i="23"/>
  <c r="I256" i="23"/>
  <c r="J255" i="23"/>
  <c r="I255" i="23"/>
  <c r="J254" i="23"/>
  <c r="I254" i="23"/>
  <c r="J253" i="23"/>
  <c r="I253" i="23"/>
  <c r="J252" i="23"/>
  <c r="I252" i="23"/>
  <c r="J251" i="23"/>
  <c r="I251" i="23"/>
  <c r="J250" i="23"/>
  <c r="I250" i="23"/>
  <c r="J249" i="23"/>
  <c r="I249" i="23"/>
  <c r="J248" i="23"/>
  <c r="I248" i="23"/>
  <c r="J247" i="23"/>
  <c r="I247" i="23"/>
  <c r="J246" i="23"/>
  <c r="I246" i="23"/>
  <c r="J245" i="23"/>
  <c r="I245" i="23"/>
  <c r="J244" i="23"/>
  <c r="I244" i="23"/>
  <c r="J243" i="23"/>
  <c r="I243" i="23"/>
  <c r="J242" i="23"/>
  <c r="I242" i="23"/>
  <c r="J241" i="23"/>
  <c r="I241" i="23"/>
  <c r="J240" i="23"/>
  <c r="I240" i="23"/>
  <c r="J239" i="23"/>
  <c r="I239" i="23"/>
  <c r="J238" i="23"/>
  <c r="I238" i="23"/>
  <c r="J237" i="23"/>
  <c r="I237" i="23"/>
  <c r="J236" i="23"/>
  <c r="I236" i="23"/>
  <c r="J235" i="23"/>
  <c r="I235" i="23"/>
  <c r="J234" i="23"/>
  <c r="I234" i="23"/>
  <c r="J233" i="23"/>
  <c r="I233" i="23"/>
  <c r="J232" i="23"/>
  <c r="I232" i="23"/>
  <c r="M230" i="23" l="1"/>
  <c r="M231" i="23"/>
  <c r="M232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M125" i="23"/>
  <c r="M126" i="23"/>
  <c r="M127" i="23"/>
  <c r="M128" i="23"/>
  <c r="M129" i="23"/>
  <c r="M130" i="23"/>
  <c r="M131" i="23"/>
  <c r="M132" i="23"/>
  <c r="M133" i="23"/>
  <c r="M134" i="23"/>
  <c r="M135" i="23"/>
  <c r="M136" i="23"/>
  <c r="M137" i="23"/>
  <c r="M138" i="23"/>
  <c r="M139" i="23"/>
  <c r="M140" i="23"/>
  <c r="M141" i="23"/>
  <c r="M142" i="23"/>
  <c r="M143" i="23"/>
  <c r="M144" i="23"/>
  <c r="M145" i="23"/>
  <c r="M146" i="23"/>
  <c r="M147" i="23"/>
  <c r="M148" i="23"/>
  <c r="M149" i="23"/>
  <c r="M150" i="23"/>
  <c r="M151" i="23"/>
  <c r="M152" i="23"/>
  <c r="M153" i="23"/>
  <c r="M154" i="23"/>
  <c r="M155" i="23"/>
  <c r="M156" i="23"/>
  <c r="M157" i="23"/>
  <c r="M158" i="23"/>
  <c r="M159" i="23"/>
  <c r="M160" i="23"/>
  <c r="M161" i="23"/>
  <c r="M162" i="23"/>
  <c r="M163" i="23"/>
  <c r="M164" i="23"/>
  <c r="M165" i="23"/>
  <c r="M166" i="23"/>
  <c r="M167" i="23"/>
  <c r="M168" i="23"/>
  <c r="M169" i="23"/>
  <c r="M170" i="23"/>
  <c r="M171" i="23"/>
  <c r="M172" i="23"/>
  <c r="M173" i="23"/>
  <c r="M174" i="23"/>
  <c r="M175" i="23"/>
  <c r="M176" i="23"/>
  <c r="M177" i="23"/>
  <c r="M178" i="23"/>
  <c r="M179" i="23"/>
  <c r="M180" i="23"/>
  <c r="M181" i="23"/>
  <c r="M182" i="23"/>
  <c r="M183" i="23"/>
  <c r="M184" i="23"/>
  <c r="M185" i="23"/>
  <c r="M186" i="23"/>
  <c r="M187" i="23"/>
  <c r="M188" i="23"/>
  <c r="M189" i="23"/>
  <c r="M190" i="23"/>
  <c r="M191" i="23"/>
  <c r="M192" i="23"/>
  <c r="M193" i="23"/>
  <c r="M194" i="23"/>
  <c r="M195" i="23"/>
  <c r="M196" i="23"/>
  <c r="M197" i="23"/>
  <c r="M198" i="23"/>
  <c r="M199" i="23"/>
  <c r="M200" i="23"/>
  <c r="M201" i="23"/>
  <c r="M202" i="23"/>
  <c r="M203" i="23"/>
  <c r="M204" i="23"/>
  <c r="M205" i="23"/>
  <c r="M206" i="23"/>
  <c r="M207" i="23"/>
  <c r="M208" i="23"/>
  <c r="M209" i="23"/>
  <c r="M210" i="23"/>
  <c r="M211" i="23"/>
  <c r="M212" i="23"/>
  <c r="M213" i="23"/>
  <c r="M214" i="23"/>
  <c r="M215" i="23"/>
  <c r="M216" i="23"/>
  <c r="M217" i="23"/>
  <c r="M218" i="23"/>
  <c r="M219" i="23"/>
  <c r="M220" i="23"/>
  <c r="M221" i="23"/>
  <c r="M222" i="23"/>
  <c r="M223" i="23"/>
  <c r="M224" i="23"/>
  <c r="M225" i="23"/>
  <c r="M226" i="23"/>
  <c r="M227" i="23"/>
  <c r="M228" i="23"/>
  <c r="M229" i="23"/>
  <c r="I230" i="23"/>
  <c r="I231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171" i="23"/>
  <c r="I172" i="23"/>
  <c r="I173" i="23"/>
  <c r="I174" i="23"/>
  <c r="I175" i="23"/>
  <c r="I176" i="23"/>
  <c r="I177" i="23"/>
  <c r="I178" i="23"/>
  <c r="I179" i="23"/>
  <c r="I180" i="23"/>
  <c r="I181" i="23"/>
  <c r="I182" i="23"/>
  <c r="I183" i="23"/>
  <c r="I184" i="23"/>
  <c r="I185" i="23"/>
  <c r="I186" i="23"/>
  <c r="I187" i="23"/>
  <c r="I188" i="23"/>
  <c r="I189" i="23"/>
  <c r="I190" i="23"/>
  <c r="I191" i="23"/>
  <c r="I192" i="23"/>
  <c r="I193" i="23"/>
  <c r="I194" i="23"/>
  <c r="I195" i="23"/>
  <c r="I196" i="23"/>
  <c r="I197" i="23"/>
  <c r="I198" i="23"/>
  <c r="I199" i="23"/>
  <c r="I200" i="23"/>
  <c r="I201" i="23"/>
  <c r="I202" i="23"/>
  <c r="I203" i="23"/>
  <c r="I204" i="23"/>
  <c r="I205" i="23"/>
  <c r="I206" i="23"/>
  <c r="I207" i="23"/>
  <c r="I208" i="23"/>
  <c r="I209" i="23"/>
  <c r="I210" i="23"/>
  <c r="I211" i="23"/>
  <c r="I212" i="23"/>
  <c r="I213" i="23"/>
  <c r="I214" i="23"/>
  <c r="I215" i="23"/>
  <c r="I216" i="23"/>
  <c r="I217" i="23"/>
  <c r="I218" i="23"/>
  <c r="I219" i="23"/>
  <c r="I220" i="23"/>
  <c r="I221" i="23"/>
  <c r="I222" i="23"/>
  <c r="I223" i="23"/>
  <c r="I224" i="23"/>
  <c r="I225" i="23"/>
  <c r="I226" i="23"/>
  <c r="I227" i="23"/>
  <c r="I228" i="23"/>
  <c r="I229" i="23"/>
  <c r="J231" i="23"/>
  <c r="J230" i="23"/>
  <c r="J229" i="23"/>
  <c r="J228" i="23"/>
  <c r="J227" i="23"/>
  <c r="J226" i="23"/>
  <c r="J225" i="23"/>
  <c r="J224" i="23"/>
  <c r="J223" i="23"/>
  <c r="J222" i="23"/>
  <c r="J221" i="23"/>
  <c r="J220" i="23"/>
  <c r="J219" i="23"/>
  <c r="J218" i="23"/>
  <c r="J217" i="23"/>
  <c r="J216" i="23"/>
  <c r="J215" i="23"/>
  <c r="J214" i="23"/>
  <c r="J213" i="23"/>
  <c r="J212" i="23"/>
  <c r="J211" i="23"/>
  <c r="J210" i="23"/>
  <c r="J209" i="23"/>
  <c r="J208" i="23"/>
  <c r="J207" i="23"/>
  <c r="J206" i="23"/>
  <c r="J205" i="23"/>
  <c r="J204" i="23"/>
  <c r="J203" i="23"/>
  <c r="J202" i="23"/>
  <c r="J201" i="23"/>
  <c r="J200" i="23"/>
  <c r="J199" i="23"/>
  <c r="J198" i="23"/>
  <c r="J197" i="23"/>
  <c r="J196" i="23"/>
  <c r="J195" i="23"/>
  <c r="J194" i="23"/>
  <c r="J193" i="23"/>
  <c r="J192" i="23"/>
  <c r="J191" i="23"/>
  <c r="J190" i="23"/>
  <c r="J189" i="23"/>
  <c r="J188" i="23"/>
  <c r="J187" i="23"/>
  <c r="J186" i="23"/>
  <c r="J185" i="23"/>
  <c r="J184" i="23"/>
  <c r="J183" i="23"/>
  <c r="J182" i="23"/>
  <c r="J181" i="23"/>
  <c r="J180" i="23"/>
  <c r="J179" i="23"/>
  <c r="J178" i="23"/>
  <c r="J177" i="23"/>
  <c r="J176" i="23"/>
  <c r="J175" i="23"/>
  <c r="J174" i="23"/>
  <c r="J173" i="23"/>
  <c r="J172" i="23"/>
  <c r="J171" i="23"/>
  <c r="J170" i="23"/>
  <c r="J169" i="23"/>
  <c r="J168" i="23"/>
  <c r="J167" i="23"/>
  <c r="J166" i="23"/>
  <c r="J165" i="23"/>
  <c r="J164" i="23"/>
  <c r="J163" i="23"/>
  <c r="J162" i="23"/>
  <c r="J161" i="23"/>
  <c r="J160" i="23"/>
  <c r="J159" i="23"/>
  <c r="J158" i="23"/>
  <c r="J157" i="23"/>
  <c r="J156" i="23"/>
  <c r="J155" i="23"/>
  <c r="J154" i="23"/>
  <c r="J153" i="23"/>
  <c r="J152" i="23"/>
  <c r="J151" i="23"/>
  <c r="J150" i="23"/>
  <c r="J149" i="23"/>
  <c r="J148" i="23"/>
  <c r="J147" i="23"/>
  <c r="J146" i="23"/>
  <c r="J145" i="23"/>
  <c r="J144" i="23"/>
  <c r="J143" i="23"/>
  <c r="J142" i="23"/>
  <c r="J141" i="23"/>
  <c r="J140" i="23"/>
  <c r="J139" i="23"/>
  <c r="J138" i="23"/>
  <c r="J137" i="23"/>
  <c r="J136" i="23"/>
  <c r="J135" i="23"/>
  <c r="J134" i="23"/>
  <c r="J133" i="23"/>
  <c r="J132" i="23"/>
  <c r="J131" i="23"/>
  <c r="J130" i="23"/>
  <c r="J129" i="23"/>
  <c r="J128" i="23"/>
  <c r="J127" i="23"/>
  <c r="J126" i="23"/>
  <c r="J125" i="23"/>
  <c r="J124" i="23"/>
  <c r="J123" i="23"/>
  <c r="J122" i="23"/>
  <c r="J121" i="23"/>
  <c r="J120" i="23"/>
  <c r="J119" i="23"/>
  <c r="J118" i="23"/>
  <c r="J117" i="23"/>
  <c r="J116" i="23"/>
  <c r="J115" i="23"/>
  <c r="J114" i="23"/>
  <c r="J113" i="23"/>
  <c r="J112" i="23"/>
  <c r="J111" i="23"/>
  <c r="J110" i="23"/>
  <c r="J109" i="23"/>
  <c r="J108" i="23"/>
  <c r="J107" i="23"/>
  <c r="J106" i="23"/>
  <c r="J105" i="23"/>
  <c r="J104" i="23"/>
  <c r="J103" i="23"/>
  <c r="J102" i="23"/>
  <c r="J101" i="23"/>
  <c r="J100" i="23"/>
  <c r="J99" i="23"/>
  <c r="J98" i="23"/>
  <c r="J97" i="23"/>
  <c r="J96" i="23"/>
  <c r="J95" i="23"/>
  <c r="J94" i="23"/>
  <c r="J93" i="23"/>
  <c r="J92" i="23"/>
  <c r="J91" i="23"/>
  <c r="J90" i="23"/>
  <c r="J89" i="23"/>
  <c r="J88" i="23"/>
  <c r="J87" i="23"/>
  <c r="J86" i="23"/>
  <c r="J85" i="23"/>
  <c r="J84" i="23"/>
  <c r="J83" i="23"/>
  <c r="J82" i="23"/>
  <c r="J81" i="23"/>
  <c r="J80" i="23"/>
  <c r="J79" i="23"/>
  <c r="J78" i="23"/>
  <c r="J77" i="23"/>
  <c r="J76" i="23"/>
  <c r="J75" i="23"/>
  <c r="J74" i="23"/>
  <c r="J73" i="23"/>
  <c r="J72" i="23"/>
  <c r="J71" i="23"/>
  <c r="J70" i="23"/>
  <c r="J69" i="23"/>
  <c r="J68" i="23"/>
  <c r="J67" i="23"/>
  <c r="J66" i="23"/>
  <c r="J65" i="23"/>
  <c r="J64" i="23"/>
  <c r="J63" i="23"/>
  <c r="J62" i="23"/>
  <c r="J61" i="23"/>
  <c r="J60" i="23"/>
  <c r="J59" i="23"/>
  <c r="J58" i="23"/>
  <c r="J57" i="23"/>
  <c r="J56" i="23"/>
  <c r="J55" i="23"/>
  <c r="J54" i="23"/>
  <c r="J53" i="23"/>
  <c r="J52" i="23"/>
  <c r="J51" i="23"/>
  <c r="J50" i="23"/>
  <c r="J49" i="23"/>
  <c r="J48" i="23"/>
  <c r="J47" i="23"/>
  <c r="J46" i="23"/>
  <c r="J45" i="23"/>
  <c r="J44" i="23"/>
  <c r="J43" i="23"/>
  <c r="J42" i="23"/>
  <c r="J41" i="23"/>
  <c r="J40" i="23"/>
  <c r="J39" i="23"/>
  <c r="J38" i="23"/>
  <c r="J37" i="23"/>
  <c r="J36" i="23"/>
  <c r="J35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L3" i="13"/>
  <c r="K3" i="13"/>
  <c r="H3" i="13"/>
  <c r="G3" i="13"/>
  <c r="J3" i="13" s="1"/>
  <c r="M1166" i="13"/>
  <c r="M1165" i="13"/>
  <c r="M1164" i="13"/>
  <c r="M1163" i="13"/>
  <c r="M1162" i="13"/>
  <c r="M1161" i="13"/>
  <c r="M1160" i="13"/>
  <c r="M1159" i="13"/>
  <c r="M1158" i="13"/>
  <c r="M1157" i="13"/>
  <c r="M1156" i="13"/>
  <c r="M1155" i="13"/>
  <c r="M1154" i="13"/>
  <c r="M1153" i="13"/>
  <c r="M1152" i="13"/>
  <c r="M1151" i="13"/>
  <c r="M1150" i="13"/>
  <c r="M1149" i="13"/>
  <c r="M1148" i="13"/>
  <c r="M1147" i="13"/>
  <c r="M1146" i="13"/>
  <c r="M1145" i="13"/>
  <c r="M1144" i="13"/>
  <c r="M1143" i="13"/>
  <c r="M1142" i="13"/>
  <c r="M1141" i="13"/>
  <c r="M1140" i="13"/>
  <c r="M1139" i="13"/>
  <c r="M1138" i="13"/>
  <c r="M1137" i="13"/>
  <c r="M1136" i="13"/>
  <c r="M1135" i="13"/>
  <c r="M1134" i="13"/>
  <c r="M1133" i="13"/>
  <c r="M1132" i="13"/>
  <c r="M1131" i="13"/>
  <c r="M1130" i="13"/>
  <c r="M1129" i="13"/>
  <c r="M1128" i="13"/>
  <c r="M1127" i="13"/>
  <c r="M1126" i="13"/>
  <c r="M1125" i="13"/>
  <c r="M1124" i="13"/>
  <c r="M1123" i="13"/>
  <c r="M1122" i="13"/>
  <c r="M1121" i="13"/>
  <c r="M1120" i="13"/>
  <c r="M1119" i="13"/>
  <c r="M1118" i="13"/>
  <c r="M1117" i="13"/>
  <c r="M1116" i="13"/>
  <c r="M1115" i="13"/>
  <c r="M1114" i="13"/>
  <c r="M1113" i="13"/>
  <c r="M1112" i="13"/>
  <c r="M1111" i="13"/>
  <c r="M1110" i="13"/>
  <c r="M1109" i="13"/>
  <c r="M1108" i="13"/>
  <c r="M1107" i="13"/>
  <c r="M1106" i="13"/>
  <c r="M1105" i="13"/>
  <c r="M1104" i="13"/>
  <c r="M1103" i="13"/>
  <c r="M1102" i="13"/>
  <c r="M1101" i="13"/>
  <c r="M1100" i="13"/>
  <c r="M1099" i="13"/>
  <c r="M1098" i="13"/>
  <c r="M1097" i="13"/>
  <c r="M1096" i="13"/>
  <c r="M1095" i="13"/>
  <c r="M1094" i="13"/>
  <c r="M1093" i="13"/>
  <c r="M1092" i="13"/>
  <c r="M1091" i="13"/>
  <c r="M1090" i="13"/>
  <c r="M1089" i="13"/>
  <c r="M1088" i="13"/>
  <c r="M1087" i="13"/>
  <c r="M1086" i="13"/>
  <c r="M1085" i="13"/>
  <c r="M1084" i="13"/>
  <c r="M1083" i="13"/>
  <c r="M1082" i="13"/>
  <c r="M1081" i="13"/>
  <c r="M1080" i="13"/>
  <c r="M1079" i="13"/>
  <c r="M1078" i="13"/>
  <c r="M1077" i="13"/>
  <c r="M1076" i="13"/>
  <c r="M1075" i="13"/>
  <c r="M1074" i="13"/>
  <c r="M1073" i="13"/>
  <c r="M1072" i="13"/>
  <c r="M1071" i="13"/>
  <c r="M1070" i="13"/>
  <c r="M1069" i="13"/>
  <c r="J1166" i="13"/>
  <c r="I1166" i="13"/>
  <c r="J1165" i="13"/>
  <c r="I1165" i="13"/>
  <c r="J1164" i="13"/>
  <c r="I1164" i="13"/>
  <c r="J1163" i="13"/>
  <c r="I1163" i="13"/>
  <c r="J1162" i="13"/>
  <c r="I1162" i="13"/>
  <c r="J1161" i="13"/>
  <c r="I1161" i="13"/>
  <c r="J1160" i="13"/>
  <c r="I1160" i="13"/>
  <c r="J1159" i="13"/>
  <c r="I1159" i="13"/>
  <c r="J1158" i="13"/>
  <c r="I1158" i="13"/>
  <c r="J1157" i="13"/>
  <c r="I1157" i="13"/>
  <c r="J1156" i="13"/>
  <c r="I1156" i="13"/>
  <c r="J1155" i="13"/>
  <c r="I1155" i="13"/>
  <c r="J1154" i="13"/>
  <c r="I1154" i="13"/>
  <c r="J1153" i="13"/>
  <c r="I1153" i="13"/>
  <c r="J1152" i="13"/>
  <c r="I1152" i="13"/>
  <c r="J1151" i="13"/>
  <c r="I1151" i="13"/>
  <c r="J1150" i="13"/>
  <c r="I1150" i="13"/>
  <c r="J1149" i="13"/>
  <c r="I1149" i="13"/>
  <c r="J1148" i="13"/>
  <c r="I1148" i="13"/>
  <c r="J1147" i="13"/>
  <c r="I1147" i="13"/>
  <c r="J1146" i="13"/>
  <c r="I1146" i="13"/>
  <c r="J1145" i="13"/>
  <c r="I1145" i="13"/>
  <c r="J1144" i="13"/>
  <c r="I1144" i="13"/>
  <c r="J1143" i="13"/>
  <c r="I1143" i="13"/>
  <c r="J1142" i="13"/>
  <c r="I1142" i="13"/>
  <c r="J1141" i="13"/>
  <c r="I1141" i="13"/>
  <c r="J1140" i="13"/>
  <c r="I1140" i="13"/>
  <c r="J1139" i="13"/>
  <c r="I1139" i="13"/>
  <c r="J1138" i="13"/>
  <c r="I1138" i="13"/>
  <c r="J1137" i="13"/>
  <c r="I1137" i="13"/>
  <c r="J1136" i="13"/>
  <c r="I1136" i="13"/>
  <c r="J1135" i="13"/>
  <c r="I1135" i="13"/>
  <c r="J1134" i="13"/>
  <c r="I1134" i="13"/>
  <c r="J1133" i="13"/>
  <c r="I1133" i="13"/>
  <c r="J1132" i="13"/>
  <c r="I1132" i="13"/>
  <c r="J1131" i="13"/>
  <c r="I1131" i="13"/>
  <c r="J1130" i="13"/>
  <c r="I1130" i="13"/>
  <c r="J1129" i="13"/>
  <c r="I1129" i="13"/>
  <c r="J1128" i="13"/>
  <c r="I1128" i="13"/>
  <c r="J1127" i="13"/>
  <c r="I1127" i="13"/>
  <c r="J1126" i="13"/>
  <c r="I1126" i="13"/>
  <c r="J1125" i="13"/>
  <c r="I1125" i="13"/>
  <c r="J1124" i="13"/>
  <c r="I1124" i="13"/>
  <c r="J1123" i="13"/>
  <c r="I1123" i="13"/>
  <c r="J1122" i="13"/>
  <c r="I1122" i="13"/>
  <c r="J1121" i="13"/>
  <c r="I1121" i="13"/>
  <c r="J1120" i="13"/>
  <c r="I1120" i="13"/>
  <c r="J1119" i="13"/>
  <c r="I1119" i="13"/>
  <c r="J1118" i="13"/>
  <c r="I1118" i="13"/>
  <c r="J1117" i="13"/>
  <c r="I1117" i="13"/>
  <c r="J1116" i="13"/>
  <c r="I1116" i="13"/>
  <c r="J1115" i="13"/>
  <c r="I1115" i="13"/>
  <c r="J1114" i="13"/>
  <c r="I1114" i="13"/>
  <c r="J1113" i="13"/>
  <c r="I1113" i="13"/>
  <c r="J1112" i="13"/>
  <c r="I1112" i="13"/>
  <c r="J1111" i="13"/>
  <c r="I1111" i="13"/>
  <c r="J1110" i="13"/>
  <c r="I1110" i="13"/>
  <c r="J1109" i="13"/>
  <c r="I1109" i="13"/>
  <c r="J1108" i="13"/>
  <c r="I1108" i="13"/>
  <c r="J1107" i="13"/>
  <c r="I1107" i="13"/>
  <c r="J1106" i="13"/>
  <c r="I1106" i="13"/>
  <c r="J1105" i="13"/>
  <c r="I1105" i="13"/>
  <c r="J1104" i="13"/>
  <c r="I1104" i="13"/>
  <c r="J1103" i="13"/>
  <c r="I1103" i="13"/>
  <c r="J1102" i="13"/>
  <c r="I1102" i="13"/>
  <c r="J1101" i="13"/>
  <c r="I1101" i="13"/>
  <c r="J1100" i="13"/>
  <c r="I1100" i="13"/>
  <c r="J1099" i="13"/>
  <c r="I1099" i="13"/>
  <c r="J1098" i="13"/>
  <c r="I1098" i="13"/>
  <c r="J1097" i="13"/>
  <c r="I1097" i="13"/>
  <c r="J1096" i="13"/>
  <c r="I1096" i="13"/>
  <c r="J1095" i="13"/>
  <c r="I1095" i="13"/>
  <c r="J1094" i="13"/>
  <c r="I1094" i="13"/>
  <c r="J1093" i="13"/>
  <c r="I1093" i="13"/>
  <c r="J1092" i="13"/>
  <c r="I1092" i="13"/>
  <c r="J1091" i="13"/>
  <c r="I1091" i="13"/>
  <c r="J1090" i="13"/>
  <c r="I1090" i="13"/>
  <c r="J1089" i="13"/>
  <c r="I1089" i="13"/>
  <c r="J1088" i="13"/>
  <c r="I1088" i="13"/>
  <c r="J1087" i="13"/>
  <c r="I1087" i="13"/>
  <c r="J1086" i="13"/>
  <c r="I1086" i="13"/>
  <c r="J1085" i="13"/>
  <c r="I1085" i="13"/>
  <c r="J1084" i="13"/>
  <c r="I1084" i="13"/>
  <c r="J1083" i="13"/>
  <c r="I1083" i="13"/>
  <c r="J1082" i="13"/>
  <c r="I1082" i="13"/>
  <c r="J1081" i="13"/>
  <c r="I1081" i="13"/>
  <c r="J1080" i="13"/>
  <c r="I1080" i="13"/>
  <c r="J1079" i="13"/>
  <c r="I1079" i="13"/>
  <c r="J1078" i="13"/>
  <c r="I1078" i="13"/>
  <c r="J1077" i="13"/>
  <c r="I1077" i="13"/>
  <c r="J1076" i="13"/>
  <c r="I1076" i="13"/>
  <c r="J1075" i="13"/>
  <c r="I1075" i="13"/>
  <c r="J1074" i="13"/>
  <c r="I1074" i="13"/>
  <c r="J1073" i="13"/>
  <c r="I1073" i="13"/>
  <c r="J1072" i="13"/>
  <c r="I1072" i="13"/>
  <c r="J1071" i="13"/>
  <c r="I1071" i="13"/>
  <c r="J1070" i="13"/>
  <c r="I1070" i="13"/>
  <c r="J1069" i="13"/>
  <c r="I1069" i="13"/>
  <c r="F14" i="16"/>
  <c r="E14" i="16"/>
  <c r="D14" i="16"/>
  <c r="C14" i="16"/>
  <c r="G13" i="16"/>
  <c r="G12" i="16"/>
  <c r="M1068" i="13"/>
  <c r="M1067" i="13"/>
  <c r="M1066" i="13"/>
  <c r="M1065" i="13"/>
  <c r="M1064" i="13"/>
  <c r="M1063" i="13"/>
  <c r="M1062" i="13"/>
  <c r="M1061" i="13"/>
  <c r="M1060" i="13"/>
  <c r="M1059" i="13"/>
  <c r="M1058" i="13"/>
  <c r="M1057" i="13"/>
  <c r="M1056" i="13"/>
  <c r="M1055" i="13"/>
  <c r="M1054" i="13"/>
  <c r="M1053" i="13"/>
  <c r="M1052" i="13"/>
  <c r="M1051" i="13"/>
  <c r="M1050" i="13"/>
  <c r="M1049" i="13"/>
  <c r="M1048" i="13"/>
  <c r="M1047" i="13"/>
  <c r="M1046" i="13"/>
  <c r="M1045" i="13"/>
  <c r="M1044" i="13"/>
  <c r="M1043" i="13"/>
  <c r="M1042" i="13"/>
  <c r="M1041" i="13"/>
  <c r="M1040" i="13"/>
  <c r="M1039" i="13"/>
  <c r="M1038" i="13"/>
  <c r="M1037" i="13"/>
  <c r="M1036" i="13"/>
  <c r="M1035" i="13"/>
  <c r="M1034" i="13"/>
  <c r="M1033" i="13"/>
  <c r="M1032" i="13"/>
  <c r="M1031" i="13"/>
  <c r="M1030" i="13"/>
  <c r="M1029" i="13"/>
  <c r="M1028" i="13"/>
  <c r="M1027" i="13"/>
  <c r="M1026" i="13"/>
  <c r="M1025" i="13"/>
  <c r="M1024" i="13"/>
  <c r="M1023" i="13"/>
  <c r="M1022" i="13"/>
  <c r="M1021" i="13"/>
  <c r="M1020" i="13"/>
  <c r="M1019" i="13"/>
  <c r="M1018" i="13"/>
  <c r="M1017" i="13"/>
  <c r="M1016" i="13"/>
  <c r="M1015" i="13"/>
  <c r="M1014" i="13"/>
  <c r="M1013" i="13"/>
  <c r="M1012" i="13"/>
  <c r="M1011" i="13"/>
  <c r="M1010" i="13"/>
  <c r="M1009" i="13"/>
  <c r="M1008" i="13"/>
  <c r="M1007" i="13"/>
  <c r="M1006" i="13"/>
  <c r="M1005" i="13"/>
  <c r="M1004" i="13"/>
  <c r="M1003" i="13"/>
  <c r="M1002" i="13"/>
  <c r="M1001" i="13"/>
  <c r="M1000" i="13"/>
  <c r="M999" i="13"/>
  <c r="M998" i="13"/>
  <c r="M997" i="13"/>
  <c r="M996" i="13"/>
  <c r="M995" i="13"/>
  <c r="M994" i="13"/>
  <c r="M993" i="13"/>
  <c r="M992" i="13"/>
  <c r="M991" i="13"/>
  <c r="M990" i="13"/>
  <c r="J1068" i="13"/>
  <c r="I1068" i="13"/>
  <c r="J1067" i="13"/>
  <c r="I1067" i="13"/>
  <c r="J1066" i="13"/>
  <c r="I1066" i="13"/>
  <c r="J1065" i="13"/>
  <c r="I1065" i="13"/>
  <c r="J1064" i="13"/>
  <c r="I1064" i="13"/>
  <c r="J1063" i="13"/>
  <c r="I1063" i="13"/>
  <c r="J1062" i="13"/>
  <c r="I1062" i="13"/>
  <c r="J1061" i="13"/>
  <c r="I1061" i="13"/>
  <c r="J1060" i="13"/>
  <c r="I1060" i="13"/>
  <c r="J1059" i="13"/>
  <c r="I1059" i="13"/>
  <c r="J1058" i="13"/>
  <c r="I1058" i="13"/>
  <c r="J1057" i="13"/>
  <c r="I1057" i="13"/>
  <c r="J1056" i="13"/>
  <c r="I1056" i="13"/>
  <c r="J1055" i="13"/>
  <c r="I1055" i="13"/>
  <c r="J1054" i="13"/>
  <c r="I1054" i="13"/>
  <c r="J1053" i="13"/>
  <c r="I1053" i="13"/>
  <c r="J1052" i="13"/>
  <c r="I1052" i="13"/>
  <c r="J1051" i="13"/>
  <c r="I1051" i="13"/>
  <c r="J1050" i="13"/>
  <c r="I1050" i="13"/>
  <c r="J1049" i="13"/>
  <c r="I1049" i="13"/>
  <c r="J1048" i="13"/>
  <c r="I1048" i="13"/>
  <c r="J1047" i="13"/>
  <c r="I1047" i="13"/>
  <c r="J1046" i="13"/>
  <c r="I1046" i="13"/>
  <c r="J1045" i="13"/>
  <c r="I1045" i="13"/>
  <c r="J1044" i="13"/>
  <c r="I1044" i="13"/>
  <c r="J1043" i="13"/>
  <c r="I1043" i="13"/>
  <c r="J1042" i="13"/>
  <c r="I1042" i="13"/>
  <c r="J1041" i="13"/>
  <c r="I1041" i="13"/>
  <c r="J1040" i="13"/>
  <c r="I1040" i="13"/>
  <c r="J1039" i="13"/>
  <c r="I1039" i="13"/>
  <c r="J1038" i="13"/>
  <c r="I1038" i="13"/>
  <c r="J1037" i="13"/>
  <c r="I1037" i="13"/>
  <c r="J1036" i="13"/>
  <c r="I1036" i="13"/>
  <c r="J1035" i="13"/>
  <c r="I1035" i="13"/>
  <c r="J1034" i="13"/>
  <c r="I1034" i="13"/>
  <c r="J1033" i="13"/>
  <c r="I1033" i="13"/>
  <c r="J1032" i="13"/>
  <c r="I1032" i="13"/>
  <c r="J1031" i="13"/>
  <c r="I1031" i="13"/>
  <c r="J1030" i="13"/>
  <c r="I1030" i="13"/>
  <c r="J1029" i="13"/>
  <c r="I1029" i="13"/>
  <c r="J1028" i="13"/>
  <c r="I1028" i="13"/>
  <c r="J1027" i="13"/>
  <c r="I1027" i="13"/>
  <c r="J1026" i="13"/>
  <c r="I1026" i="13"/>
  <c r="J1025" i="13"/>
  <c r="I1025" i="13"/>
  <c r="J1024" i="13"/>
  <c r="I1024" i="13"/>
  <c r="J1023" i="13"/>
  <c r="I1023" i="13"/>
  <c r="J1022" i="13"/>
  <c r="I1022" i="13"/>
  <c r="J1021" i="13"/>
  <c r="I1021" i="13"/>
  <c r="J1020" i="13"/>
  <c r="I1020" i="13"/>
  <c r="J1019" i="13"/>
  <c r="I1019" i="13"/>
  <c r="J1018" i="13"/>
  <c r="I1018" i="13"/>
  <c r="J1017" i="13"/>
  <c r="I1017" i="13"/>
  <c r="J1016" i="13"/>
  <c r="I1016" i="13"/>
  <c r="J1015" i="13"/>
  <c r="I1015" i="13"/>
  <c r="J1014" i="13"/>
  <c r="I1014" i="13"/>
  <c r="J1013" i="13"/>
  <c r="I1013" i="13"/>
  <c r="J1012" i="13"/>
  <c r="I1012" i="13"/>
  <c r="J1011" i="13"/>
  <c r="I1011" i="13"/>
  <c r="J1010" i="13"/>
  <c r="I1010" i="13"/>
  <c r="J1009" i="13"/>
  <c r="I1009" i="13"/>
  <c r="J1008" i="13"/>
  <c r="I1008" i="13"/>
  <c r="J1007" i="13"/>
  <c r="I1007" i="13"/>
  <c r="J1006" i="13"/>
  <c r="I1006" i="13"/>
  <c r="J1005" i="13"/>
  <c r="I1005" i="13"/>
  <c r="J1004" i="13"/>
  <c r="I1004" i="13"/>
  <c r="J1003" i="13"/>
  <c r="I1003" i="13"/>
  <c r="J1002" i="13"/>
  <c r="I1002" i="13"/>
  <c r="J1001" i="13"/>
  <c r="I1001" i="13"/>
  <c r="J1000" i="13"/>
  <c r="I1000" i="13"/>
  <c r="J999" i="13"/>
  <c r="I999" i="13"/>
  <c r="J998" i="13"/>
  <c r="I998" i="13"/>
  <c r="J997" i="13"/>
  <c r="I997" i="13"/>
  <c r="J996" i="13"/>
  <c r="I996" i="13"/>
  <c r="J995" i="13"/>
  <c r="I995" i="13"/>
  <c r="J994" i="13"/>
  <c r="I994" i="13"/>
  <c r="J993" i="13"/>
  <c r="I993" i="13"/>
  <c r="J992" i="13"/>
  <c r="I992" i="13"/>
  <c r="I991" i="13"/>
  <c r="I990" i="13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Y25" i="21"/>
  <c r="X25" i="21"/>
  <c r="W25" i="21"/>
  <c r="V25" i="21"/>
  <c r="U25" i="21"/>
  <c r="U31" i="21"/>
  <c r="T25" i="21"/>
  <c r="S25" i="21"/>
  <c r="R25" i="21"/>
  <c r="R31" i="21"/>
  <c r="Q25" i="21"/>
  <c r="P25" i="21"/>
  <c r="O25" i="21"/>
  <c r="N25" i="21"/>
  <c r="N31" i="21"/>
  <c r="M25" i="21"/>
  <c r="M31" i="21"/>
  <c r="L25" i="21"/>
  <c r="K25" i="21"/>
  <c r="J25" i="21"/>
  <c r="I25" i="21"/>
  <c r="I31" i="21"/>
  <c r="H25" i="21"/>
  <c r="G25" i="21"/>
  <c r="F25" i="21"/>
  <c r="F31" i="21"/>
  <c r="E25" i="21"/>
  <c r="E31" i="21"/>
  <c r="D25" i="21"/>
  <c r="U18" i="21"/>
  <c r="Y18" i="21"/>
  <c r="Y31" i="21"/>
  <c r="V18" i="21"/>
  <c r="V31" i="21"/>
  <c r="V33" i="21"/>
  <c r="R18" i="21"/>
  <c r="M18" i="21"/>
  <c r="I18" i="21"/>
  <c r="Q18" i="21"/>
  <c r="Q31" i="21"/>
  <c r="L18" i="21"/>
  <c r="L31" i="21"/>
  <c r="H18" i="21"/>
  <c r="H31" i="21"/>
  <c r="X18" i="21"/>
  <c r="X31" i="21"/>
  <c r="W18" i="21"/>
  <c r="W31" i="21"/>
  <c r="T18" i="21"/>
  <c r="T31" i="21"/>
  <c r="S18" i="21"/>
  <c r="S31" i="21"/>
  <c r="P18" i="21"/>
  <c r="P31" i="21"/>
  <c r="O18" i="21"/>
  <c r="O31" i="21"/>
  <c r="N18" i="21"/>
  <c r="K18" i="21"/>
  <c r="K31" i="21"/>
  <c r="J18" i="21"/>
  <c r="J31" i="21"/>
  <c r="G18" i="21"/>
  <c r="G31" i="21"/>
  <c r="F18" i="21"/>
  <c r="E18" i="21"/>
  <c r="D18" i="21"/>
  <c r="D31" i="21"/>
  <c r="R33" i="21"/>
  <c r="I989" i="13"/>
  <c r="M989" i="13"/>
  <c r="M988" i="13"/>
  <c r="I988" i="13"/>
  <c r="M987" i="13"/>
  <c r="M986" i="13"/>
  <c r="M985" i="13"/>
  <c r="M984" i="13"/>
  <c r="M983" i="13"/>
  <c r="M982" i="13"/>
  <c r="M981" i="13"/>
  <c r="M980" i="13"/>
  <c r="M979" i="13"/>
  <c r="M978" i="13"/>
  <c r="M977" i="13"/>
  <c r="M976" i="13"/>
  <c r="M975" i="13"/>
  <c r="M974" i="13"/>
  <c r="M973" i="13"/>
  <c r="M972" i="13"/>
  <c r="J987" i="13"/>
  <c r="I987" i="13"/>
  <c r="J986" i="13"/>
  <c r="I986" i="13"/>
  <c r="J985" i="13"/>
  <c r="I985" i="13"/>
  <c r="J984" i="13"/>
  <c r="I984" i="13"/>
  <c r="J983" i="13"/>
  <c r="I983" i="13"/>
  <c r="J982" i="13"/>
  <c r="I982" i="13"/>
  <c r="J981" i="13"/>
  <c r="I981" i="13"/>
  <c r="J980" i="13"/>
  <c r="I980" i="13"/>
  <c r="J979" i="13"/>
  <c r="I979" i="13"/>
  <c r="J978" i="13"/>
  <c r="I978" i="13"/>
  <c r="J977" i="13"/>
  <c r="I977" i="13"/>
  <c r="J976" i="13"/>
  <c r="I976" i="13"/>
  <c r="J975" i="13"/>
  <c r="I975" i="13"/>
  <c r="J974" i="13"/>
  <c r="I974" i="13"/>
  <c r="J973" i="13"/>
  <c r="I973" i="13"/>
  <c r="J972" i="13"/>
  <c r="I972" i="13"/>
  <c r="M971" i="13"/>
  <c r="M970" i="13"/>
  <c r="M969" i="13"/>
  <c r="M968" i="13"/>
  <c r="M967" i="13"/>
  <c r="M966" i="13"/>
  <c r="M965" i="13"/>
  <c r="M964" i="13"/>
  <c r="M963" i="13"/>
  <c r="M962" i="13"/>
  <c r="M961" i="13"/>
  <c r="M960" i="13"/>
  <c r="M959" i="13"/>
  <c r="M958" i="13"/>
  <c r="M957" i="13"/>
  <c r="M956" i="13"/>
  <c r="M955" i="13"/>
  <c r="M954" i="13"/>
  <c r="M953" i="13"/>
  <c r="M952" i="13"/>
  <c r="M951" i="13"/>
  <c r="M950" i="13"/>
  <c r="M949" i="13"/>
  <c r="M948" i="13"/>
  <c r="M947" i="13"/>
  <c r="M946" i="13"/>
  <c r="M945" i="13"/>
  <c r="M944" i="13"/>
  <c r="M943" i="13"/>
  <c r="M942" i="13"/>
  <c r="M941" i="13"/>
  <c r="M940" i="13"/>
  <c r="M939" i="13"/>
  <c r="M938" i="13"/>
  <c r="M937" i="13"/>
  <c r="M936" i="13"/>
  <c r="M935" i="13"/>
  <c r="M934" i="13"/>
  <c r="M933" i="13"/>
  <c r="M932" i="13"/>
  <c r="M931" i="13"/>
  <c r="M930" i="13"/>
  <c r="M929" i="13"/>
  <c r="M928" i="13"/>
  <c r="M927" i="13"/>
  <c r="M926" i="13"/>
  <c r="M925" i="13"/>
  <c r="M924" i="13"/>
  <c r="M923" i="13"/>
  <c r="M922" i="13"/>
  <c r="M921" i="13"/>
  <c r="M920" i="13"/>
  <c r="M919" i="13"/>
  <c r="M918" i="13"/>
  <c r="M917" i="13"/>
  <c r="M916" i="13"/>
  <c r="M915" i="13"/>
  <c r="M914" i="13"/>
  <c r="M913" i="13"/>
  <c r="M912" i="13"/>
  <c r="M911" i="13"/>
  <c r="M910" i="13"/>
  <c r="M909" i="13"/>
  <c r="M908" i="13"/>
  <c r="M907" i="13"/>
  <c r="M906" i="13"/>
  <c r="M905" i="13"/>
  <c r="M904" i="13"/>
  <c r="M903" i="13"/>
  <c r="M902" i="13"/>
  <c r="M901" i="13"/>
  <c r="M900" i="13"/>
  <c r="M899" i="13"/>
  <c r="M898" i="13"/>
  <c r="M897" i="13"/>
  <c r="M896" i="13"/>
  <c r="M895" i="13"/>
  <c r="M894" i="13"/>
  <c r="M893" i="13"/>
  <c r="M892" i="13"/>
  <c r="M891" i="13"/>
  <c r="M890" i="13"/>
  <c r="M889" i="13"/>
  <c r="M888" i="13"/>
  <c r="M887" i="13"/>
  <c r="M886" i="13"/>
  <c r="M885" i="13"/>
  <c r="M884" i="13"/>
  <c r="M883" i="13"/>
  <c r="M882" i="13"/>
  <c r="M881" i="13"/>
  <c r="M880" i="13"/>
  <c r="M879" i="13"/>
  <c r="M878" i="13"/>
  <c r="M877" i="13"/>
  <c r="M876" i="13"/>
  <c r="J971" i="13"/>
  <c r="I971" i="13"/>
  <c r="J970" i="13"/>
  <c r="I970" i="13"/>
  <c r="J969" i="13"/>
  <c r="I969" i="13"/>
  <c r="J968" i="13"/>
  <c r="I968" i="13"/>
  <c r="J967" i="13"/>
  <c r="I967" i="13"/>
  <c r="J966" i="13"/>
  <c r="I966" i="13"/>
  <c r="J965" i="13"/>
  <c r="I965" i="13"/>
  <c r="J964" i="13"/>
  <c r="I964" i="13"/>
  <c r="J963" i="13"/>
  <c r="I963" i="13"/>
  <c r="J962" i="13"/>
  <c r="I962" i="13"/>
  <c r="J961" i="13"/>
  <c r="I961" i="13"/>
  <c r="J960" i="13"/>
  <c r="I960" i="13"/>
  <c r="J959" i="13"/>
  <c r="I959" i="13"/>
  <c r="J958" i="13"/>
  <c r="I958" i="13"/>
  <c r="J957" i="13"/>
  <c r="I957" i="13"/>
  <c r="J956" i="13"/>
  <c r="I956" i="13"/>
  <c r="J955" i="13"/>
  <c r="I955" i="13"/>
  <c r="J954" i="13"/>
  <c r="I954" i="13"/>
  <c r="J953" i="13"/>
  <c r="I953" i="13"/>
  <c r="J952" i="13"/>
  <c r="I952" i="13"/>
  <c r="J951" i="13"/>
  <c r="I951" i="13"/>
  <c r="J950" i="13"/>
  <c r="I950" i="13"/>
  <c r="J949" i="13"/>
  <c r="I949" i="13"/>
  <c r="J948" i="13"/>
  <c r="I948" i="13"/>
  <c r="J947" i="13"/>
  <c r="I947" i="13"/>
  <c r="J946" i="13"/>
  <c r="I946" i="13"/>
  <c r="J945" i="13"/>
  <c r="I945" i="13"/>
  <c r="J944" i="13"/>
  <c r="I944" i="13"/>
  <c r="J943" i="13"/>
  <c r="I943" i="13"/>
  <c r="J942" i="13"/>
  <c r="I942" i="13"/>
  <c r="J941" i="13"/>
  <c r="I941" i="13"/>
  <c r="J940" i="13"/>
  <c r="I940" i="13"/>
  <c r="J939" i="13"/>
  <c r="I939" i="13"/>
  <c r="J938" i="13"/>
  <c r="I938" i="13"/>
  <c r="J937" i="13"/>
  <c r="I937" i="13"/>
  <c r="J936" i="13"/>
  <c r="I936" i="13"/>
  <c r="J935" i="13"/>
  <c r="I935" i="13"/>
  <c r="J934" i="13"/>
  <c r="I934" i="13"/>
  <c r="J933" i="13"/>
  <c r="I933" i="13"/>
  <c r="J932" i="13"/>
  <c r="I932" i="13"/>
  <c r="J931" i="13"/>
  <c r="I931" i="13"/>
  <c r="J930" i="13"/>
  <c r="I930" i="13"/>
  <c r="J929" i="13"/>
  <c r="I929" i="13"/>
  <c r="J928" i="13"/>
  <c r="I928" i="13"/>
  <c r="J927" i="13"/>
  <c r="I927" i="13"/>
  <c r="J926" i="13"/>
  <c r="I926" i="13"/>
  <c r="J925" i="13"/>
  <c r="I925" i="13"/>
  <c r="J924" i="13"/>
  <c r="I924" i="13"/>
  <c r="J923" i="13"/>
  <c r="I923" i="13"/>
  <c r="J922" i="13"/>
  <c r="I922" i="13"/>
  <c r="J921" i="13"/>
  <c r="I921" i="13"/>
  <c r="J920" i="13"/>
  <c r="I920" i="13"/>
  <c r="J919" i="13"/>
  <c r="I919" i="13"/>
  <c r="J918" i="13"/>
  <c r="I918" i="13"/>
  <c r="J917" i="13"/>
  <c r="I917" i="13"/>
  <c r="J916" i="13"/>
  <c r="I916" i="13"/>
  <c r="J915" i="13"/>
  <c r="I915" i="13"/>
  <c r="J914" i="13"/>
  <c r="I914" i="13"/>
  <c r="J913" i="13"/>
  <c r="I913" i="13"/>
  <c r="J912" i="13"/>
  <c r="I912" i="13"/>
  <c r="J911" i="13"/>
  <c r="I911" i="13"/>
  <c r="J910" i="13"/>
  <c r="I910" i="13"/>
  <c r="J909" i="13"/>
  <c r="I909" i="13"/>
  <c r="J908" i="13"/>
  <c r="I908" i="13"/>
  <c r="J907" i="13"/>
  <c r="I907" i="13"/>
  <c r="J906" i="13"/>
  <c r="I906" i="13"/>
  <c r="J905" i="13"/>
  <c r="I905" i="13"/>
  <c r="J904" i="13"/>
  <c r="I904" i="13"/>
  <c r="J903" i="13"/>
  <c r="I903" i="13"/>
  <c r="J902" i="13"/>
  <c r="I902" i="13"/>
  <c r="J901" i="13"/>
  <c r="I901" i="13"/>
  <c r="J900" i="13"/>
  <c r="I900" i="13"/>
  <c r="J899" i="13"/>
  <c r="I899" i="13"/>
  <c r="J898" i="13"/>
  <c r="I898" i="13"/>
  <c r="J897" i="13"/>
  <c r="I897" i="13"/>
  <c r="J896" i="13"/>
  <c r="I896" i="13"/>
  <c r="J895" i="13"/>
  <c r="I895" i="13"/>
  <c r="J894" i="13"/>
  <c r="I894" i="13"/>
  <c r="J893" i="13"/>
  <c r="I893" i="13"/>
  <c r="J892" i="13"/>
  <c r="I892" i="13"/>
  <c r="J891" i="13"/>
  <c r="I891" i="13"/>
  <c r="J890" i="13"/>
  <c r="I890" i="13"/>
  <c r="J889" i="13"/>
  <c r="I889" i="13"/>
  <c r="J888" i="13"/>
  <c r="I888" i="13"/>
  <c r="J887" i="13"/>
  <c r="I887" i="13"/>
  <c r="J886" i="13"/>
  <c r="I886" i="13"/>
  <c r="J885" i="13"/>
  <c r="I885" i="13"/>
  <c r="J884" i="13"/>
  <c r="I884" i="13"/>
  <c r="J883" i="13"/>
  <c r="I883" i="13"/>
  <c r="J882" i="13"/>
  <c r="I882" i="13"/>
  <c r="J881" i="13"/>
  <c r="I881" i="13"/>
  <c r="J880" i="13"/>
  <c r="I880" i="13"/>
  <c r="J879" i="13"/>
  <c r="I879" i="13"/>
  <c r="J878" i="13"/>
  <c r="I878" i="13"/>
  <c r="J877" i="13"/>
  <c r="I877" i="13"/>
  <c r="J876" i="13"/>
  <c r="I876" i="13"/>
  <c r="M875" i="13"/>
  <c r="J875" i="13"/>
  <c r="I875" i="13"/>
  <c r="M874" i="13"/>
  <c r="J874" i="13"/>
  <c r="I874" i="13"/>
  <c r="K7" i="16"/>
  <c r="L7" i="16" s="1"/>
  <c r="K6" i="16"/>
  <c r="K5" i="16" s="1"/>
  <c r="M873" i="13"/>
  <c r="M872" i="13"/>
  <c r="M871" i="13"/>
  <c r="M870" i="13"/>
  <c r="M869" i="13"/>
  <c r="M868" i="13"/>
  <c r="M867" i="13"/>
  <c r="M866" i="13"/>
  <c r="M865" i="13"/>
  <c r="M864" i="13"/>
  <c r="M863" i="13"/>
  <c r="M862" i="13"/>
  <c r="M861" i="13"/>
  <c r="M860" i="13"/>
  <c r="M859" i="13"/>
  <c r="M858" i="13"/>
  <c r="M857" i="13"/>
  <c r="M856" i="13"/>
  <c r="M855" i="13"/>
  <c r="M854" i="13"/>
  <c r="M853" i="13"/>
  <c r="M852" i="13"/>
  <c r="M851" i="13"/>
  <c r="M850" i="13"/>
  <c r="M849" i="13"/>
  <c r="M848" i="13"/>
  <c r="M847" i="13"/>
  <c r="M846" i="13"/>
  <c r="M845" i="13"/>
  <c r="M844" i="13"/>
  <c r="M843" i="13"/>
  <c r="M842" i="13"/>
  <c r="M841" i="13"/>
  <c r="M840" i="13"/>
  <c r="M839" i="13"/>
  <c r="M838" i="13"/>
  <c r="M837" i="13"/>
  <c r="M836" i="13"/>
  <c r="M835" i="13"/>
  <c r="M834" i="13"/>
  <c r="M833" i="13"/>
  <c r="M832" i="13"/>
  <c r="M831" i="13"/>
  <c r="M830" i="13"/>
  <c r="M829" i="13"/>
  <c r="M828" i="13"/>
  <c r="M827" i="13"/>
  <c r="M826" i="13"/>
  <c r="M825" i="13"/>
  <c r="M824" i="13"/>
  <c r="M823" i="13"/>
  <c r="M822" i="13"/>
  <c r="M821" i="13"/>
  <c r="M820" i="13"/>
  <c r="M819" i="13"/>
  <c r="M818" i="13"/>
  <c r="M817" i="13"/>
  <c r="M816" i="13"/>
  <c r="M815" i="13"/>
  <c r="M814" i="13"/>
  <c r="M813" i="13"/>
  <c r="M812" i="13"/>
  <c r="M811" i="13"/>
  <c r="M810" i="13"/>
  <c r="M809" i="13"/>
  <c r="M808" i="13"/>
  <c r="M807" i="13"/>
  <c r="M806" i="13"/>
  <c r="M805" i="13"/>
  <c r="M804" i="13"/>
  <c r="M803" i="13"/>
  <c r="M802" i="13"/>
  <c r="M801" i="13"/>
  <c r="M800" i="13"/>
  <c r="M799" i="13"/>
  <c r="M798" i="13"/>
  <c r="M797" i="13"/>
  <c r="M796" i="13"/>
  <c r="M795" i="13"/>
  <c r="M794" i="13"/>
  <c r="M793" i="13"/>
  <c r="M792" i="13"/>
  <c r="M791" i="13"/>
  <c r="M790" i="13"/>
  <c r="M789" i="13"/>
  <c r="M788" i="13"/>
  <c r="M787" i="13"/>
  <c r="M786" i="13"/>
  <c r="M785" i="13"/>
  <c r="M784" i="13"/>
  <c r="M783" i="13"/>
  <c r="M782" i="13"/>
  <c r="M781" i="13"/>
  <c r="M780" i="13"/>
  <c r="M779" i="13"/>
  <c r="M778" i="13"/>
  <c r="M777" i="13"/>
  <c r="M776" i="13"/>
  <c r="M775" i="13"/>
  <c r="M774" i="13"/>
  <c r="M773" i="13"/>
  <c r="M772" i="13"/>
  <c r="M771" i="13"/>
  <c r="M770" i="13"/>
  <c r="M769" i="13"/>
  <c r="M768" i="13"/>
  <c r="M767" i="13"/>
  <c r="M766" i="13"/>
  <c r="M765" i="13"/>
  <c r="M764" i="13"/>
  <c r="M763" i="13"/>
  <c r="M762" i="13"/>
  <c r="M761" i="13"/>
  <c r="M760" i="13"/>
  <c r="M759" i="13"/>
  <c r="M758" i="13"/>
  <c r="M757" i="13"/>
  <c r="M756" i="13"/>
  <c r="M755" i="13"/>
  <c r="M754" i="13"/>
  <c r="M753" i="13"/>
  <c r="M752" i="13"/>
  <c r="M751" i="13"/>
  <c r="M750" i="13"/>
  <c r="M749" i="13"/>
  <c r="M748" i="13"/>
  <c r="M747" i="13"/>
  <c r="M746" i="13"/>
  <c r="M745" i="13"/>
  <c r="M744" i="13"/>
  <c r="M743" i="13"/>
  <c r="J873" i="13"/>
  <c r="I873" i="13"/>
  <c r="J872" i="13"/>
  <c r="I872" i="13"/>
  <c r="J871" i="13"/>
  <c r="I871" i="13"/>
  <c r="J870" i="13"/>
  <c r="I870" i="13"/>
  <c r="J869" i="13"/>
  <c r="I869" i="13"/>
  <c r="J868" i="13"/>
  <c r="I868" i="13"/>
  <c r="J867" i="13"/>
  <c r="I867" i="13"/>
  <c r="J866" i="13"/>
  <c r="I866" i="13"/>
  <c r="J865" i="13"/>
  <c r="I865" i="13"/>
  <c r="J864" i="13"/>
  <c r="I864" i="13"/>
  <c r="J863" i="13"/>
  <c r="I863" i="13"/>
  <c r="J862" i="13"/>
  <c r="I862" i="13"/>
  <c r="J861" i="13"/>
  <c r="I861" i="13"/>
  <c r="J860" i="13"/>
  <c r="I860" i="13"/>
  <c r="J859" i="13"/>
  <c r="I859" i="13"/>
  <c r="J858" i="13"/>
  <c r="I858" i="13"/>
  <c r="J857" i="13"/>
  <c r="I857" i="13"/>
  <c r="J856" i="13"/>
  <c r="I856" i="13"/>
  <c r="J855" i="13"/>
  <c r="I855" i="13"/>
  <c r="J854" i="13"/>
  <c r="I854" i="13"/>
  <c r="J853" i="13"/>
  <c r="I853" i="13"/>
  <c r="J852" i="13"/>
  <c r="I852" i="13"/>
  <c r="J851" i="13"/>
  <c r="I851" i="13"/>
  <c r="J850" i="13"/>
  <c r="I850" i="13"/>
  <c r="J849" i="13"/>
  <c r="I849" i="13"/>
  <c r="J848" i="13"/>
  <c r="I848" i="13"/>
  <c r="J847" i="13"/>
  <c r="I847" i="13"/>
  <c r="J846" i="13"/>
  <c r="I846" i="13"/>
  <c r="J845" i="13"/>
  <c r="I845" i="13"/>
  <c r="J844" i="13"/>
  <c r="I844" i="13"/>
  <c r="J843" i="13"/>
  <c r="I843" i="13"/>
  <c r="J842" i="13"/>
  <c r="I842" i="13"/>
  <c r="J841" i="13"/>
  <c r="I841" i="13"/>
  <c r="J840" i="13"/>
  <c r="I840" i="13"/>
  <c r="J839" i="13"/>
  <c r="I839" i="13"/>
  <c r="J838" i="13"/>
  <c r="I838" i="13"/>
  <c r="J837" i="13"/>
  <c r="I837" i="13"/>
  <c r="J836" i="13"/>
  <c r="I836" i="13"/>
  <c r="J835" i="13"/>
  <c r="I835" i="13"/>
  <c r="J834" i="13"/>
  <c r="I834" i="13"/>
  <c r="J833" i="13"/>
  <c r="I833" i="13"/>
  <c r="J832" i="13"/>
  <c r="I832" i="13"/>
  <c r="J831" i="13"/>
  <c r="I831" i="13"/>
  <c r="J830" i="13"/>
  <c r="I830" i="13"/>
  <c r="J829" i="13"/>
  <c r="I829" i="13"/>
  <c r="J828" i="13"/>
  <c r="I828" i="13"/>
  <c r="J827" i="13"/>
  <c r="I827" i="13"/>
  <c r="J826" i="13"/>
  <c r="I826" i="13"/>
  <c r="J825" i="13"/>
  <c r="I825" i="13"/>
  <c r="J824" i="13"/>
  <c r="I824" i="13"/>
  <c r="J823" i="13"/>
  <c r="I823" i="13"/>
  <c r="J822" i="13"/>
  <c r="I822" i="13"/>
  <c r="J821" i="13"/>
  <c r="I821" i="13"/>
  <c r="J820" i="13"/>
  <c r="I820" i="13"/>
  <c r="J819" i="13"/>
  <c r="I819" i="13"/>
  <c r="J818" i="13"/>
  <c r="I818" i="13"/>
  <c r="J817" i="13"/>
  <c r="I817" i="13"/>
  <c r="J816" i="13"/>
  <c r="I816" i="13"/>
  <c r="J815" i="13"/>
  <c r="I815" i="13"/>
  <c r="J814" i="13"/>
  <c r="I814" i="13"/>
  <c r="J813" i="13"/>
  <c r="I813" i="13"/>
  <c r="J812" i="13"/>
  <c r="I812" i="13"/>
  <c r="J811" i="13"/>
  <c r="I811" i="13"/>
  <c r="J810" i="13"/>
  <c r="I810" i="13"/>
  <c r="J809" i="13"/>
  <c r="I809" i="13"/>
  <c r="J808" i="13"/>
  <c r="I808" i="13"/>
  <c r="J807" i="13"/>
  <c r="I807" i="13"/>
  <c r="J806" i="13"/>
  <c r="I806" i="13"/>
  <c r="J805" i="13"/>
  <c r="I805" i="13"/>
  <c r="J804" i="13"/>
  <c r="I804" i="13"/>
  <c r="J803" i="13"/>
  <c r="I803" i="13"/>
  <c r="J802" i="13"/>
  <c r="I802" i="13"/>
  <c r="J801" i="13"/>
  <c r="I801" i="13"/>
  <c r="J800" i="13"/>
  <c r="I800" i="13"/>
  <c r="J799" i="13"/>
  <c r="I799" i="13"/>
  <c r="J798" i="13"/>
  <c r="I798" i="13"/>
  <c r="J797" i="13"/>
  <c r="I797" i="13"/>
  <c r="J796" i="13"/>
  <c r="I796" i="13"/>
  <c r="J795" i="13"/>
  <c r="I795" i="13"/>
  <c r="J794" i="13"/>
  <c r="I794" i="13"/>
  <c r="J793" i="13"/>
  <c r="I793" i="13"/>
  <c r="J792" i="13"/>
  <c r="I792" i="13"/>
  <c r="J791" i="13"/>
  <c r="I791" i="13"/>
  <c r="J790" i="13"/>
  <c r="I790" i="13"/>
  <c r="J789" i="13"/>
  <c r="I789" i="13"/>
  <c r="J788" i="13"/>
  <c r="I788" i="13"/>
  <c r="J787" i="13"/>
  <c r="I787" i="13"/>
  <c r="J786" i="13"/>
  <c r="I786" i="13"/>
  <c r="J785" i="13"/>
  <c r="I785" i="13"/>
  <c r="J784" i="13"/>
  <c r="I784" i="13"/>
  <c r="J783" i="13"/>
  <c r="I783" i="13"/>
  <c r="J782" i="13"/>
  <c r="I782" i="13"/>
  <c r="J781" i="13"/>
  <c r="I781" i="13"/>
  <c r="J780" i="13"/>
  <c r="I780" i="13"/>
  <c r="J779" i="13"/>
  <c r="I779" i="13"/>
  <c r="J778" i="13"/>
  <c r="I778" i="13"/>
  <c r="J777" i="13"/>
  <c r="I777" i="13"/>
  <c r="J776" i="13"/>
  <c r="I776" i="13"/>
  <c r="J775" i="13"/>
  <c r="I775" i="13"/>
  <c r="J774" i="13"/>
  <c r="I774" i="13"/>
  <c r="J773" i="13"/>
  <c r="I773" i="13"/>
  <c r="J772" i="13"/>
  <c r="I772" i="13"/>
  <c r="J771" i="13"/>
  <c r="I771" i="13"/>
  <c r="J770" i="13"/>
  <c r="I770" i="13"/>
  <c r="J769" i="13"/>
  <c r="I769" i="13"/>
  <c r="J768" i="13"/>
  <c r="I768" i="13"/>
  <c r="J767" i="13"/>
  <c r="I767" i="13"/>
  <c r="J766" i="13"/>
  <c r="I766" i="13"/>
  <c r="J765" i="13"/>
  <c r="I765" i="13"/>
  <c r="J764" i="13"/>
  <c r="I764" i="13"/>
  <c r="J763" i="13"/>
  <c r="I763" i="13"/>
  <c r="J762" i="13"/>
  <c r="I762" i="13"/>
  <c r="J761" i="13"/>
  <c r="I761" i="13"/>
  <c r="J760" i="13"/>
  <c r="I760" i="13"/>
  <c r="J759" i="13"/>
  <c r="I759" i="13"/>
  <c r="J758" i="13"/>
  <c r="I758" i="13"/>
  <c r="J757" i="13"/>
  <c r="I757" i="13"/>
  <c r="J756" i="13"/>
  <c r="I756" i="13"/>
  <c r="J755" i="13"/>
  <c r="I755" i="13"/>
  <c r="J754" i="13"/>
  <c r="I754" i="13"/>
  <c r="J753" i="13"/>
  <c r="I753" i="13"/>
  <c r="J752" i="13"/>
  <c r="I752" i="13"/>
  <c r="J751" i="13"/>
  <c r="I751" i="13"/>
  <c r="J750" i="13"/>
  <c r="I750" i="13"/>
  <c r="J749" i="13"/>
  <c r="I749" i="13"/>
  <c r="J748" i="13"/>
  <c r="I748" i="13"/>
  <c r="J747" i="13"/>
  <c r="I747" i="13"/>
  <c r="J746" i="13"/>
  <c r="I746" i="13"/>
  <c r="J745" i="13"/>
  <c r="I745" i="13"/>
  <c r="J744" i="13"/>
  <c r="I744" i="13"/>
  <c r="J743" i="13"/>
  <c r="I743" i="13"/>
  <c r="M742" i="13"/>
  <c r="J742" i="13"/>
  <c r="I742" i="13"/>
  <c r="M741" i="13"/>
  <c r="J741" i="13"/>
  <c r="I741" i="13"/>
  <c r="M740" i="13"/>
  <c r="M739" i="13"/>
  <c r="M738" i="13"/>
  <c r="M737" i="13"/>
  <c r="M736" i="13"/>
  <c r="M735" i="13"/>
  <c r="M734" i="13"/>
  <c r="M733" i="13"/>
  <c r="M732" i="13"/>
  <c r="M731" i="13"/>
  <c r="M730" i="13"/>
  <c r="M729" i="13"/>
  <c r="M728" i="13"/>
  <c r="J740" i="13"/>
  <c r="I740" i="13"/>
  <c r="J739" i="13"/>
  <c r="I739" i="13"/>
  <c r="J738" i="13"/>
  <c r="I738" i="13"/>
  <c r="J737" i="13"/>
  <c r="I737" i="13"/>
  <c r="J736" i="13"/>
  <c r="I736" i="13"/>
  <c r="J735" i="13"/>
  <c r="I735" i="13"/>
  <c r="J734" i="13"/>
  <c r="I734" i="13"/>
  <c r="J733" i="13"/>
  <c r="I733" i="13"/>
  <c r="J732" i="13"/>
  <c r="I732" i="13"/>
  <c r="J731" i="13"/>
  <c r="I731" i="13"/>
  <c r="J730" i="13"/>
  <c r="I730" i="13"/>
  <c r="J729" i="13"/>
  <c r="I729" i="13"/>
  <c r="J728" i="13"/>
  <c r="I728" i="13"/>
  <c r="M727" i="13"/>
  <c r="M726" i="13"/>
  <c r="M725" i="13"/>
  <c r="M724" i="13"/>
  <c r="M723" i="13"/>
  <c r="M722" i="13"/>
  <c r="M721" i="13"/>
  <c r="M720" i="13"/>
  <c r="M719" i="13"/>
  <c r="M718" i="13"/>
  <c r="M717" i="13"/>
  <c r="M716" i="13"/>
  <c r="M715" i="13"/>
  <c r="M714" i="13"/>
  <c r="M713" i="13"/>
  <c r="M712" i="13"/>
  <c r="M711" i="13"/>
  <c r="M710" i="13"/>
  <c r="M709" i="13"/>
  <c r="M708" i="13"/>
  <c r="M707" i="13"/>
  <c r="M706" i="13"/>
  <c r="M705" i="13"/>
  <c r="M704" i="13"/>
  <c r="M703" i="13"/>
  <c r="M702" i="13"/>
  <c r="M701" i="13"/>
  <c r="M700" i="13"/>
  <c r="M699" i="13"/>
  <c r="M698" i="13"/>
  <c r="M697" i="13"/>
  <c r="M696" i="13"/>
  <c r="M695" i="13"/>
  <c r="M694" i="13"/>
  <c r="M693" i="13"/>
  <c r="M692" i="13"/>
  <c r="M691" i="13"/>
  <c r="M690" i="13"/>
  <c r="M689" i="13"/>
  <c r="M688" i="13"/>
  <c r="M687" i="13"/>
  <c r="M686" i="13"/>
  <c r="M685" i="13"/>
  <c r="M684" i="13"/>
  <c r="M683" i="13"/>
  <c r="M682" i="13"/>
  <c r="M681" i="13"/>
  <c r="M680" i="13"/>
  <c r="M679" i="13"/>
  <c r="M678" i="13"/>
  <c r="M677" i="13"/>
  <c r="M676" i="13"/>
  <c r="M675" i="13"/>
  <c r="M674" i="13"/>
  <c r="M673" i="13"/>
  <c r="M672" i="13"/>
  <c r="M671" i="13"/>
  <c r="M670" i="13"/>
  <c r="M669" i="13"/>
  <c r="M668" i="13"/>
  <c r="M667" i="13"/>
  <c r="M666" i="13"/>
  <c r="M665" i="13"/>
  <c r="M664" i="13"/>
  <c r="M663" i="13"/>
  <c r="M662" i="13"/>
  <c r="M661" i="13"/>
  <c r="M660" i="13"/>
  <c r="M659" i="13"/>
  <c r="M658" i="13"/>
  <c r="M657" i="13"/>
  <c r="M656" i="13"/>
  <c r="M655" i="13"/>
  <c r="M654" i="13"/>
  <c r="M653" i="13"/>
  <c r="M652" i="13"/>
  <c r="M651" i="13"/>
  <c r="M650" i="13"/>
  <c r="M649" i="13"/>
  <c r="M648" i="13"/>
  <c r="M647" i="13"/>
  <c r="M646" i="13"/>
  <c r="M645" i="13"/>
  <c r="M644" i="13"/>
  <c r="J727" i="13"/>
  <c r="I727" i="13"/>
  <c r="J726" i="13"/>
  <c r="I726" i="13"/>
  <c r="J725" i="13"/>
  <c r="I725" i="13"/>
  <c r="J724" i="13"/>
  <c r="I724" i="13"/>
  <c r="J723" i="13"/>
  <c r="I723" i="13"/>
  <c r="J722" i="13"/>
  <c r="I722" i="13"/>
  <c r="J721" i="13"/>
  <c r="I721" i="13"/>
  <c r="J720" i="13"/>
  <c r="I720" i="13"/>
  <c r="J719" i="13"/>
  <c r="I719" i="13"/>
  <c r="J718" i="13"/>
  <c r="I718" i="13"/>
  <c r="J717" i="13"/>
  <c r="I717" i="13"/>
  <c r="J716" i="13"/>
  <c r="I716" i="13"/>
  <c r="J715" i="13"/>
  <c r="I715" i="13"/>
  <c r="J714" i="13"/>
  <c r="I714" i="13"/>
  <c r="J713" i="13"/>
  <c r="I713" i="13"/>
  <c r="J712" i="13"/>
  <c r="I712" i="13"/>
  <c r="J711" i="13"/>
  <c r="I711" i="13"/>
  <c r="J710" i="13"/>
  <c r="I710" i="13"/>
  <c r="J709" i="13"/>
  <c r="I709" i="13"/>
  <c r="J708" i="13"/>
  <c r="I708" i="13"/>
  <c r="J707" i="13"/>
  <c r="I707" i="13"/>
  <c r="J706" i="13"/>
  <c r="I706" i="13"/>
  <c r="J705" i="13"/>
  <c r="I705" i="13"/>
  <c r="J704" i="13"/>
  <c r="I704" i="13"/>
  <c r="J703" i="13"/>
  <c r="I703" i="13"/>
  <c r="J702" i="13"/>
  <c r="I702" i="13"/>
  <c r="J701" i="13"/>
  <c r="I701" i="13"/>
  <c r="J700" i="13"/>
  <c r="I700" i="13"/>
  <c r="J699" i="13"/>
  <c r="I699" i="13"/>
  <c r="J698" i="13"/>
  <c r="I698" i="13"/>
  <c r="J697" i="13"/>
  <c r="I697" i="13"/>
  <c r="J696" i="13"/>
  <c r="I696" i="13"/>
  <c r="J695" i="13"/>
  <c r="I695" i="13"/>
  <c r="J694" i="13"/>
  <c r="I694" i="13"/>
  <c r="J693" i="13"/>
  <c r="I693" i="13"/>
  <c r="J692" i="13"/>
  <c r="I692" i="13"/>
  <c r="J691" i="13"/>
  <c r="I691" i="13"/>
  <c r="J690" i="13"/>
  <c r="I690" i="13"/>
  <c r="J689" i="13"/>
  <c r="I689" i="13"/>
  <c r="J688" i="13"/>
  <c r="I688" i="13"/>
  <c r="J687" i="13"/>
  <c r="I687" i="13"/>
  <c r="J686" i="13"/>
  <c r="I686" i="13"/>
  <c r="J685" i="13"/>
  <c r="I685" i="13"/>
  <c r="J684" i="13"/>
  <c r="I684" i="13"/>
  <c r="J683" i="13"/>
  <c r="I683" i="13"/>
  <c r="J682" i="13"/>
  <c r="I682" i="13"/>
  <c r="J681" i="13"/>
  <c r="I681" i="13"/>
  <c r="J680" i="13"/>
  <c r="I680" i="13"/>
  <c r="J679" i="13"/>
  <c r="I679" i="13"/>
  <c r="J678" i="13"/>
  <c r="I678" i="13"/>
  <c r="J677" i="13"/>
  <c r="I677" i="13"/>
  <c r="J676" i="13"/>
  <c r="I676" i="13"/>
  <c r="J675" i="13"/>
  <c r="I675" i="13"/>
  <c r="J674" i="13"/>
  <c r="I674" i="13"/>
  <c r="J673" i="13"/>
  <c r="I673" i="13"/>
  <c r="J672" i="13"/>
  <c r="I672" i="13"/>
  <c r="J671" i="13"/>
  <c r="I671" i="13"/>
  <c r="J670" i="13"/>
  <c r="I670" i="13"/>
  <c r="J669" i="13"/>
  <c r="I669" i="13"/>
  <c r="J668" i="13"/>
  <c r="I668" i="13"/>
  <c r="J667" i="13"/>
  <c r="I667" i="13"/>
  <c r="J666" i="13"/>
  <c r="I666" i="13"/>
  <c r="J665" i="13"/>
  <c r="I665" i="13"/>
  <c r="J664" i="13"/>
  <c r="I664" i="13"/>
  <c r="J663" i="13"/>
  <c r="I663" i="13"/>
  <c r="J662" i="13"/>
  <c r="I662" i="13"/>
  <c r="J661" i="13"/>
  <c r="I661" i="13"/>
  <c r="J660" i="13"/>
  <c r="I660" i="13"/>
  <c r="J659" i="13"/>
  <c r="I659" i="13"/>
  <c r="J658" i="13"/>
  <c r="I658" i="13"/>
  <c r="J657" i="13"/>
  <c r="I657" i="13"/>
  <c r="J656" i="13"/>
  <c r="I656" i="13"/>
  <c r="J655" i="13"/>
  <c r="I655" i="13"/>
  <c r="J654" i="13"/>
  <c r="I654" i="13"/>
  <c r="J653" i="13"/>
  <c r="I653" i="13"/>
  <c r="J652" i="13"/>
  <c r="I652" i="13"/>
  <c r="J651" i="13"/>
  <c r="I651" i="13"/>
  <c r="J650" i="13"/>
  <c r="I650" i="13"/>
  <c r="J649" i="13"/>
  <c r="I649" i="13"/>
  <c r="J648" i="13"/>
  <c r="I648" i="13"/>
  <c r="J647" i="13"/>
  <c r="I647" i="13"/>
  <c r="J646" i="13"/>
  <c r="I646" i="13"/>
  <c r="J645" i="13"/>
  <c r="I645" i="13"/>
  <c r="J644" i="13"/>
  <c r="I644" i="13"/>
  <c r="J643" i="13"/>
  <c r="I643" i="13"/>
  <c r="M643" i="13"/>
  <c r="J642" i="13"/>
  <c r="I642" i="13"/>
  <c r="J641" i="13"/>
  <c r="I641" i="13"/>
  <c r="J640" i="13"/>
  <c r="I640" i="13"/>
  <c r="J639" i="13"/>
  <c r="I639" i="13"/>
  <c r="J638" i="13"/>
  <c r="I638" i="13"/>
  <c r="J637" i="13"/>
  <c r="I637" i="13"/>
  <c r="J636" i="13"/>
  <c r="I636" i="13"/>
  <c r="J635" i="13"/>
  <c r="I635" i="13"/>
  <c r="J634" i="13"/>
  <c r="I634" i="13"/>
  <c r="J633" i="13"/>
  <c r="I633" i="13"/>
  <c r="J632" i="13"/>
  <c r="I632" i="13"/>
  <c r="J631" i="13"/>
  <c r="I631" i="13"/>
  <c r="J630" i="13"/>
  <c r="I630" i="13"/>
  <c r="J629" i="13"/>
  <c r="I629" i="13"/>
  <c r="J628" i="13"/>
  <c r="I628" i="13"/>
  <c r="J627" i="13"/>
  <c r="I627" i="13"/>
  <c r="J626" i="13"/>
  <c r="I626" i="13"/>
  <c r="J625" i="13"/>
  <c r="I625" i="13"/>
  <c r="J624" i="13"/>
  <c r="I624" i="13"/>
  <c r="J623" i="13"/>
  <c r="I623" i="13"/>
  <c r="J622" i="13"/>
  <c r="I622" i="13"/>
  <c r="J621" i="13"/>
  <c r="I621" i="13"/>
  <c r="J620" i="13"/>
  <c r="I620" i="13"/>
  <c r="J619" i="13"/>
  <c r="I619" i="13"/>
  <c r="J618" i="13"/>
  <c r="I618" i="13"/>
  <c r="J617" i="13"/>
  <c r="I617" i="13"/>
  <c r="J616" i="13"/>
  <c r="I616" i="13"/>
  <c r="J615" i="13"/>
  <c r="I615" i="13"/>
  <c r="J614" i="13"/>
  <c r="I614" i="13"/>
  <c r="J613" i="13"/>
  <c r="I613" i="13"/>
  <c r="J612" i="13"/>
  <c r="I612" i="13"/>
  <c r="J611" i="13"/>
  <c r="I611" i="13"/>
  <c r="J610" i="13"/>
  <c r="I610" i="13"/>
  <c r="J609" i="13"/>
  <c r="I609" i="13"/>
  <c r="J608" i="13"/>
  <c r="I608" i="13"/>
  <c r="J607" i="13"/>
  <c r="I607" i="13"/>
  <c r="J606" i="13"/>
  <c r="I606" i="13"/>
  <c r="J605" i="13"/>
  <c r="I605" i="13"/>
  <c r="J604" i="13"/>
  <c r="I604" i="13"/>
  <c r="J603" i="13"/>
  <c r="I603" i="13"/>
  <c r="J602" i="13"/>
  <c r="I602" i="13"/>
  <c r="J601" i="13"/>
  <c r="I601" i="13"/>
  <c r="J600" i="13"/>
  <c r="I600" i="13"/>
  <c r="J599" i="13"/>
  <c r="I599" i="13"/>
  <c r="J598" i="13"/>
  <c r="I598" i="13"/>
  <c r="J597" i="13"/>
  <c r="I597" i="13"/>
  <c r="J596" i="13"/>
  <c r="I596" i="13"/>
  <c r="J595" i="13"/>
  <c r="I595" i="13"/>
  <c r="J594" i="13"/>
  <c r="I594" i="13"/>
  <c r="J593" i="13"/>
  <c r="I593" i="13"/>
  <c r="J592" i="13"/>
  <c r="I592" i="13"/>
  <c r="J591" i="13"/>
  <c r="I591" i="13"/>
  <c r="J590" i="13"/>
  <c r="I590" i="13"/>
  <c r="J589" i="13"/>
  <c r="I589" i="13"/>
  <c r="J588" i="13"/>
  <c r="I588" i="13"/>
  <c r="J587" i="13"/>
  <c r="I587" i="13"/>
  <c r="J586" i="13"/>
  <c r="I586" i="13"/>
  <c r="J585" i="13"/>
  <c r="I585" i="13"/>
  <c r="J584" i="13"/>
  <c r="I584" i="13"/>
  <c r="J583" i="13"/>
  <c r="I583" i="13"/>
  <c r="J582" i="13"/>
  <c r="I582" i="13"/>
  <c r="J581" i="13"/>
  <c r="I581" i="13"/>
  <c r="J580" i="13"/>
  <c r="I580" i="13"/>
  <c r="J579" i="13"/>
  <c r="I579" i="13"/>
  <c r="J578" i="13"/>
  <c r="I578" i="13"/>
  <c r="J577" i="13"/>
  <c r="I577" i="13"/>
  <c r="J576" i="13"/>
  <c r="I576" i="13"/>
  <c r="J575" i="13"/>
  <c r="I575" i="13"/>
  <c r="J574" i="13"/>
  <c r="I574" i="13"/>
  <c r="J573" i="13"/>
  <c r="I573" i="13"/>
  <c r="J572" i="13"/>
  <c r="I572" i="13"/>
  <c r="J571" i="13"/>
  <c r="I571" i="13"/>
  <c r="J570" i="13"/>
  <c r="I570" i="13"/>
  <c r="J569" i="13"/>
  <c r="I569" i="13"/>
  <c r="J568" i="13"/>
  <c r="I568" i="13"/>
  <c r="J567" i="13"/>
  <c r="I567" i="13"/>
  <c r="J566" i="13"/>
  <c r="I566" i="13"/>
  <c r="J565" i="13"/>
  <c r="I565" i="13"/>
  <c r="J564" i="13"/>
  <c r="I564" i="13"/>
  <c r="J563" i="13"/>
  <c r="I563" i="13"/>
  <c r="J562" i="13"/>
  <c r="I562" i="13"/>
  <c r="J561" i="13"/>
  <c r="I561" i="13"/>
  <c r="J560" i="13"/>
  <c r="I560" i="13"/>
  <c r="J559" i="13"/>
  <c r="I559" i="13"/>
  <c r="J558" i="13"/>
  <c r="I558" i="13"/>
  <c r="J557" i="13"/>
  <c r="I557" i="13"/>
  <c r="J556" i="13"/>
  <c r="I556" i="13"/>
  <c r="J555" i="13"/>
  <c r="I555" i="13"/>
  <c r="J554" i="13"/>
  <c r="I554" i="13"/>
  <c r="J553" i="13"/>
  <c r="I553" i="13"/>
  <c r="J552" i="13"/>
  <c r="I552" i="13"/>
  <c r="J551" i="13"/>
  <c r="I551" i="13"/>
  <c r="J550" i="13"/>
  <c r="I550" i="13"/>
  <c r="J549" i="13"/>
  <c r="I549" i="13"/>
  <c r="J548" i="13"/>
  <c r="I548" i="13"/>
  <c r="J547" i="13"/>
  <c r="I547" i="13"/>
  <c r="J546" i="13"/>
  <c r="I546" i="13"/>
  <c r="J545" i="13"/>
  <c r="I545" i="13"/>
  <c r="J544" i="13"/>
  <c r="I544" i="13"/>
  <c r="J543" i="13"/>
  <c r="I543" i="13"/>
  <c r="J542" i="13"/>
  <c r="I542" i="13"/>
  <c r="J541" i="13"/>
  <c r="I541" i="13"/>
  <c r="J540" i="13"/>
  <c r="I540" i="13"/>
  <c r="J539" i="13"/>
  <c r="I539" i="13"/>
  <c r="J538" i="13"/>
  <c r="I538" i="13"/>
  <c r="J537" i="13"/>
  <c r="I537" i="13"/>
  <c r="J536" i="13"/>
  <c r="I536" i="13"/>
  <c r="M642" i="13"/>
  <c r="M641" i="13"/>
  <c r="M640" i="13"/>
  <c r="M639" i="13"/>
  <c r="M638" i="13"/>
  <c r="M637" i="13"/>
  <c r="M636" i="13"/>
  <c r="M635" i="13"/>
  <c r="M634" i="13"/>
  <c r="M633" i="13"/>
  <c r="M632" i="13"/>
  <c r="M631" i="13"/>
  <c r="M630" i="13"/>
  <c r="M629" i="13"/>
  <c r="M628" i="13"/>
  <c r="M627" i="13"/>
  <c r="M626" i="13"/>
  <c r="M625" i="13"/>
  <c r="M624" i="13"/>
  <c r="M623" i="13"/>
  <c r="M622" i="13"/>
  <c r="M621" i="13"/>
  <c r="M620" i="13"/>
  <c r="M619" i="13"/>
  <c r="M618" i="13"/>
  <c r="M617" i="13"/>
  <c r="M616" i="13"/>
  <c r="M615" i="13"/>
  <c r="M614" i="13"/>
  <c r="M613" i="13"/>
  <c r="M612" i="13"/>
  <c r="M611" i="13"/>
  <c r="M610" i="13"/>
  <c r="M609" i="13"/>
  <c r="M608" i="13"/>
  <c r="M607" i="13"/>
  <c r="M606" i="13"/>
  <c r="M605" i="13"/>
  <c r="M604" i="13"/>
  <c r="M603" i="13"/>
  <c r="M602" i="13"/>
  <c r="M601" i="13"/>
  <c r="M600" i="13"/>
  <c r="M599" i="13"/>
  <c r="M598" i="13"/>
  <c r="M597" i="13"/>
  <c r="M596" i="13"/>
  <c r="M595" i="13"/>
  <c r="M594" i="13"/>
  <c r="M593" i="13"/>
  <c r="M592" i="13"/>
  <c r="M591" i="13"/>
  <c r="M590" i="13"/>
  <c r="M589" i="13"/>
  <c r="M588" i="13"/>
  <c r="M587" i="13"/>
  <c r="M586" i="13"/>
  <c r="M585" i="13"/>
  <c r="M584" i="13"/>
  <c r="M583" i="13"/>
  <c r="M582" i="13"/>
  <c r="M581" i="13"/>
  <c r="M580" i="13"/>
  <c r="M579" i="13"/>
  <c r="M578" i="13"/>
  <c r="M577" i="13"/>
  <c r="M576" i="13"/>
  <c r="M575" i="13"/>
  <c r="M574" i="13"/>
  <c r="M573" i="13"/>
  <c r="M572" i="13"/>
  <c r="M571" i="13"/>
  <c r="M570" i="13"/>
  <c r="M569" i="13"/>
  <c r="M568" i="13"/>
  <c r="M567" i="13"/>
  <c r="M566" i="13"/>
  <c r="M565" i="13"/>
  <c r="M564" i="13"/>
  <c r="M563" i="13"/>
  <c r="M562" i="13"/>
  <c r="M561" i="13"/>
  <c r="M560" i="13"/>
  <c r="M559" i="13"/>
  <c r="M558" i="13"/>
  <c r="M557" i="13"/>
  <c r="M556" i="13"/>
  <c r="M555" i="13"/>
  <c r="M554" i="13"/>
  <c r="M553" i="13"/>
  <c r="M552" i="13"/>
  <c r="M551" i="13"/>
  <c r="M550" i="13"/>
  <c r="M549" i="13"/>
  <c r="M548" i="13"/>
  <c r="M547" i="13"/>
  <c r="M546" i="13"/>
  <c r="M545" i="13"/>
  <c r="M544" i="13"/>
  <c r="M543" i="13"/>
  <c r="M542" i="13"/>
  <c r="M541" i="13"/>
  <c r="M540" i="13"/>
  <c r="M539" i="13"/>
  <c r="M538" i="13"/>
  <c r="M537" i="13"/>
  <c r="M536" i="13"/>
  <c r="M535" i="13"/>
  <c r="J535" i="13"/>
  <c r="I535" i="13"/>
  <c r="M534" i="13"/>
  <c r="M533" i="13"/>
  <c r="M532" i="13"/>
  <c r="M531" i="13"/>
  <c r="M530" i="13"/>
  <c r="M529" i="13"/>
  <c r="M528" i="13"/>
  <c r="M527" i="13"/>
  <c r="M526" i="13"/>
  <c r="M525" i="13"/>
  <c r="M524" i="13"/>
  <c r="M523" i="13"/>
  <c r="M522" i="13"/>
  <c r="M521" i="13"/>
  <c r="M520" i="13"/>
  <c r="M519" i="13"/>
  <c r="M518" i="13"/>
  <c r="M517" i="13"/>
  <c r="M516" i="13"/>
  <c r="M515" i="13"/>
  <c r="M514" i="13"/>
  <c r="M513" i="13"/>
  <c r="M512" i="13"/>
  <c r="M511" i="13"/>
  <c r="M510" i="13"/>
  <c r="M509" i="13"/>
  <c r="M508" i="13"/>
  <c r="M507" i="13"/>
  <c r="M506" i="13"/>
  <c r="M505" i="13"/>
  <c r="M504" i="13"/>
  <c r="M503" i="13"/>
  <c r="M502" i="13"/>
  <c r="M501" i="13"/>
  <c r="M500" i="13"/>
  <c r="M499" i="13"/>
  <c r="M498" i="13"/>
  <c r="M497" i="13"/>
  <c r="M496" i="13"/>
  <c r="M495" i="13"/>
  <c r="M494" i="13"/>
  <c r="M493" i="13"/>
  <c r="M492" i="13"/>
  <c r="M491" i="13"/>
  <c r="M490" i="13"/>
  <c r="M489" i="13"/>
  <c r="M488" i="13"/>
  <c r="M487" i="13"/>
  <c r="M486" i="13"/>
  <c r="M485" i="13"/>
  <c r="M484" i="13"/>
  <c r="M483" i="13"/>
  <c r="M482" i="13"/>
  <c r="M481" i="13"/>
  <c r="M480" i="13"/>
  <c r="M479" i="13"/>
  <c r="M478" i="13"/>
  <c r="M477" i="13"/>
  <c r="M476" i="13"/>
  <c r="M475" i="13"/>
  <c r="M474" i="13"/>
  <c r="M473" i="13"/>
  <c r="M472" i="13"/>
  <c r="M471" i="13"/>
  <c r="M470" i="13"/>
  <c r="M469" i="13"/>
  <c r="M468" i="13"/>
  <c r="M467" i="13"/>
  <c r="M466" i="13"/>
  <c r="M465" i="13"/>
  <c r="M464" i="13"/>
  <c r="M463" i="13"/>
  <c r="M462" i="13"/>
  <c r="M461" i="13"/>
  <c r="M460" i="13"/>
  <c r="M459" i="13"/>
  <c r="M458" i="13"/>
  <c r="M457" i="13"/>
  <c r="M456" i="13"/>
  <c r="M455" i="13"/>
  <c r="M454" i="13"/>
  <c r="M453" i="13"/>
  <c r="M452" i="13"/>
  <c r="M451" i="13"/>
  <c r="M450" i="13"/>
  <c r="M449" i="13"/>
  <c r="M448" i="13"/>
  <c r="M447" i="13"/>
  <c r="M446" i="13"/>
  <c r="M445" i="13"/>
  <c r="M444" i="13"/>
  <c r="M443" i="13"/>
  <c r="M442" i="13"/>
  <c r="M441" i="13"/>
  <c r="M440" i="13"/>
  <c r="M439" i="13"/>
  <c r="M438" i="13"/>
  <c r="M437" i="13"/>
  <c r="M436" i="13"/>
  <c r="M435" i="13"/>
  <c r="M434" i="13"/>
  <c r="M433" i="13"/>
  <c r="M432" i="13"/>
  <c r="M431" i="13"/>
  <c r="M430" i="13"/>
  <c r="J534" i="13"/>
  <c r="I534" i="13"/>
  <c r="J533" i="13"/>
  <c r="I533" i="13"/>
  <c r="J532" i="13"/>
  <c r="I532" i="13"/>
  <c r="J531" i="13"/>
  <c r="I531" i="13"/>
  <c r="J530" i="13"/>
  <c r="I530" i="13"/>
  <c r="J529" i="13"/>
  <c r="I529" i="13"/>
  <c r="J528" i="13"/>
  <c r="I528" i="13"/>
  <c r="J527" i="13"/>
  <c r="I527" i="13"/>
  <c r="J526" i="13"/>
  <c r="I526" i="13"/>
  <c r="J525" i="13"/>
  <c r="I525" i="13"/>
  <c r="J524" i="13"/>
  <c r="I524" i="13"/>
  <c r="J523" i="13"/>
  <c r="I523" i="13"/>
  <c r="J522" i="13"/>
  <c r="I522" i="13"/>
  <c r="J521" i="13"/>
  <c r="I521" i="13"/>
  <c r="J520" i="13"/>
  <c r="I520" i="13"/>
  <c r="J519" i="13"/>
  <c r="I519" i="13"/>
  <c r="J518" i="13"/>
  <c r="I518" i="13"/>
  <c r="J517" i="13"/>
  <c r="I517" i="13"/>
  <c r="J516" i="13"/>
  <c r="I516" i="13"/>
  <c r="J515" i="13"/>
  <c r="I515" i="13"/>
  <c r="J514" i="13"/>
  <c r="I514" i="13"/>
  <c r="J513" i="13"/>
  <c r="I513" i="13"/>
  <c r="J512" i="13"/>
  <c r="I512" i="13"/>
  <c r="J511" i="13"/>
  <c r="I511" i="13"/>
  <c r="J510" i="13"/>
  <c r="I510" i="13"/>
  <c r="J509" i="13"/>
  <c r="I509" i="13"/>
  <c r="J508" i="13"/>
  <c r="I508" i="13"/>
  <c r="J507" i="13"/>
  <c r="I507" i="13"/>
  <c r="J506" i="13"/>
  <c r="I506" i="13"/>
  <c r="J505" i="13"/>
  <c r="I505" i="13"/>
  <c r="J504" i="13"/>
  <c r="I504" i="13"/>
  <c r="J503" i="13"/>
  <c r="I503" i="13"/>
  <c r="J502" i="13"/>
  <c r="I502" i="13"/>
  <c r="J501" i="13"/>
  <c r="I501" i="13"/>
  <c r="J500" i="13"/>
  <c r="I500" i="13"/>
  <c r="J499" i="13"/>
  <c r="I499" i="13"/>
  <c r="J498" i="13"/>
  <c r="I498" i="13"/>
  <c r="J497" i="13"/>
  <c r="I497" i="13"/>
  <c r="J496" i="13"/>
  <c r="I496" i="13"/>
  <c r="J495" i="13"/>
  <c r="I495" i="13"/>
  <c r="J494" i="13"/>
  <c r="I494" i="13"/>
  <c r="J493" i="13"/>
  <c r="I493" i="13"/>
  <c r="J492" i="13"/>
  <c r="I492" i="13"/>
  <c r="J491" i="13"/>
  <c r="I491" i="13"/>
  <c r="J490" i="13"/>
  <c r="I490" i="13"/>
  <c r="J489" i="13"/>
  <c r="I489" i="13"/>
  <c r="J488" i="13"/>
  <c r="I488" i="13"/>
  <c r="J487" i="13"/>
  <c r="I487" i="13"/>
  <c r="J486" i="13"/>
  <c r="I486" i="13"/>
  <c r="J485" i="13"/>
  <c r="I485" i="13"/>
  <c r="J484" i="13"/>
  <c r="I484" i="13"/>
  <c r="J483" i="13"/>
  <c r="I483" i="13"/>
  <c r="J482" i="13"/>
  <c r="I482" i="13"/>
  <c r="J481" i="13"/>
  <c r="I481" i="13"/>
  <c r="J480" i="13"/>
  <c r="I480" i="13"/>
  <c r="J479" i="13"/>
  <c r="I479" i="13"/>
  <c r="J478" i="13"/>
  <c r="I478" i="13"/>
  <c r="J477" i="13"/>
  <c r="I477" i="13"/>
  <c r="J476" i="13"/>
  <c r="I476" i="13"/>
  <c r="J475" i="13"/>
  <c r="I475" i="13"/>
  <c r="J474" i="13"/>
  <c r="I474" i="13"/>
  <c r="J473" i="13"/>
  <c r="I473" i="13"/>
  <c r="J472" i="13"/>
  <c r="I472" i="13"/>
  <c r="J471" i="13"/>
  <c r="I471" i="13"/>
  <c r="J470" i="13"/>
  <c r="I470" i="13"/>
  <c r="J469" i="13"/>
  <c r="I469" i="13"/>
  <c r="J468" i="13"/>
  <c r="I468" i="13"/>
  <c r="J467" i="13"/>
  <c r="I467" i="13"/>
  <c r="J466" i="13"/>
  <c r="I466" i="13"/>
  <c r="J465" i="13"/>
  <c r="I465" i="13"/>
  <c r="J464" i="13"/>
  <c r="I464" i="13"/>
  <c r="J463" i="13"/>
  <c r="I463" i="13"/>
  <c r="J462" i="13"/>
  <c r="I462" i="13"/>
  <c r="J461" i="13"/>
  <c r="I461" i="13"/>
  <c r="J460" i="13"/>
  <c r="I460" i="13"/>
  <c r="J459" i="13"/>
  <c r="I459" i="13"/>
  <c r="J458" i="13"/>
  <c r="I458" i="13"/>
  <c r="J457" i="13"/>
  <c r="I457" i="13"/>
  <c r="J456" i="13"/>
  <c r="I456" i="13"/>
  <c r="J455" i="13"/>
  <c r="I455" i="13"/>
  <c r="J454" i="13"/>
  <c r="I454" i="13"/>
  <c r="J453" i="13"/>
  <c r="I453" i="13"/>
  <c r="J452" i="13"/>
  <c r="I452" i="13"/>
  <c r="J451" i="13"/>
  <c r="I451" i="13"/>
  <c r="J450" i="13"/>
  <c r="I450" i="13"/>
  <c r="J449" i="13"/>
  <c r="I449" i="13"/>
  <c r="J448" i="13"/>
  <c r="I448" i="13"/>
  <c r="J447" i="13"/>
  <c r="I447" i="13"/>
  <c r="J446" i="13"/>
  <c r="I446" i="13"/>
  <c r="J445" i="13"/>
  <c r="I445" i="13"/>
  <c r="J444" i="13"/>
  <c r="I444" i="13"/>
  <c r="J443" i="13"/>
  <c r="I443" i="13"/>
  <c r="J442" i="13"/>
  <c r="I442" i="13"/>
  <c r="J441" i="13"/>
  <c r="I441" i="13"/>
  <c r="J440" i="13"/>
  <c r="I440" i="13"/>
  <c r="J439" i="13"/>
  <c r="I439" i="13"/>
  <c r="J438" i="13"/>
  <c r="I438" i="13"/>
  <c r="J437" i="13"/>
  <c r="I437" i="13"/>
  <c r="J436" i="13"/>
  <c r="I436" i="13"/>
  <c r="J435" i="13"/>
  <c r="I435" i="13"/>
  <c r="J434" i="13"/>
  <c r="I434" i="13"/>
  <c r="J433" i="13"/>
  <c r="I433" i="13"/>
  <c r="J432" i="13"/>
  <c r="I432" i="13"/>
  <c r="J431" i="13"/>
  <c r="I431" i="13"/>
  <c r="J430" i="13"/>
  <c r="I430" i="13"/>
  <c r="M429" i="13"/>
  <c r="J429" i="13"/>
  <c r="I429" i="13"/>
  <c r="M428" i="13"/>
  <c r="J428" i="13"/>
  <c r="I428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M324" i="13"/>
  <c r="J324" i="13"/>
  <c r="I324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J119" i="13"/>
  <c r="I119" i="13"/>
  <c r="M118" i="13"/>
  <c r="M117" i="13"/>
  <c r="M116" i="13"/>
  <c r="M115" i="13"/>
  <c r="M114" i="13"/>
  <c r="M113" i="13"/>
  <c r="M112" i="13"/>
  <c r="M111" i="13"/>
  <c r="M110" i="13"/>
  <c r="M109" i="13"/>
  <c r="M108" i="13"/>
  <c r="M107" i="13"/>
  <c r="M106" i="13"/>
  <c r="M105" i="13"/>
  <c r="M104" i="13"/>
  <c r="M103" i="13"/>
  <c r="M102" i="13"/>
  <c r="M101" i="13"/>
  <c r="M100" i="13"/>
  <c r="M99" i="13"/>
  <c r="M98" i="13"/>
  <c r="J118" i="13"/>
  <c r="I118" i="13"/>
  <c r="J117" i="13"/>
  <c r="I117" i="13"/>
  <c r="J116" i="13"/>
  <c r="I116" i="13"/>
  <c r="J115" i="13"/>
  <c r="I115" i="13"/>
  <c r="J114" i="13"/>
  <c r="I114" i="13"/>
  <c r="J113" i="13"/>
  <c r="I113" i="13"/>
  <c r="J112" i="13"/>
  <c r="I112" i="13"/>
  <c r="J111" i="13"/>
  <c r="I111" i="13"/>
  <c r="J110" i="13"/>
  <c r="I110" i="13"/>
  <c r="J109" i="13"/>
  <c r="I109" i="13"/>
  <c r="J108" i="13"/>
  <c r="I108" i="13"/>
  <c r="J107" i="13"/>
  <c r="I107" i="13"/>
  <c r="J106" i="13"/>
  <c r="I106" i="13"/>
  <c r="J105" i="13"/>
  <c r="I105" i="13"/>
  <c r="J104" i="13"/>
  <c r="I104" i="13"/>
  <c r="J103" i="13"/>
  <c r="I103" i="13"/>
  <c r="J102" i="13"/>
  <c r="I102" i="13"/>
  <c r="J101" i="13"/>
  <c r="I101" i="13"/>
  <c r="J100" i="13"/>
  <c r="I100" i="13"/>
  <c r="J99" i="13"/>
  <c r="I99" i="13"/>
  <c r="J98" i="13"/>
  <c r="I98" i="13"/>
  <c r="M97" i="13"/>
  <c r="M96" i="13"/>
  <c r="M95" i="13"/>
  <c r="M94" i="13"/>
  <c r="M93" i="13"/>
  <c r="M92" i="13"/>
  <c r="M91" i="13"/>
  <c r="M90" i="13"/>
  <c r="M89" i="13"/>
  <c r="M88" i="13"/>
  <c r="M87" i="13"/>
  <c r="M86" i="13"/>
  <c r="M85" i="13"/>
  <c r="M84" i="13"/>
  <c r="M83" i="13"/>
  <c r="M82" i="13"/>
  <c r="M81" i="13"/>
  <c r="M80" i="13"/>
  <c r="M79" i="13"/>
  <c r="M78" i="13"/>
  <c r="M77" i="13"/>
  <c r="M76" i="13"/>
  <c r="M75" i="13"/>
  <c r="M74" i="13"/>
  <c r="M73" i="13"/>
  <c r="M72" i="13"/>
  <c r="M71" i="13"/>
  <c r="M70" i="13"/>
  <c r="M69" i="13"/>
  <c r="M68" i="13"/>
  <c r="M67" i="13"/>
  <c r="M66" i="13"/>
  <c r="M65" i="13"/>
  <c r="M64" i="13"/>
  <c r="M63" i="13"/>
  <c r="M62" i="13"/>
  <c r="M61" i="13"/>
  <c r="M60" i="13"/>
  <c r="M59" i="13"/>
  <c r="M58" i="13"/>
  <c r="M57" i="13"/>
  <c r="M56" i="13"/>
  <c r="M55" i="13"/>
  <c r="M54" i="13"/>
  <c r="M53" i="13"/>
  <c r="M52" i="13"/>
  <c r="M51" i="13"/>
  <c r="M50" i="13"/>
  <c r="M49" i="13"/>
  <c r="M48" i="13"/>
  <c r="M47" i="13"/>
  <c r="M46" i="13"/>
  <c r="M45" i="13"/>
  <c r="M44" i="13"/>
  <c r="M43" i="13"/>
  <c r="M42" i="13"/>
  <c r="M41" i="13"/>
  <c r="M40" i="13"/>
  <c r="M39" i="13"/>
  <c r="M38" i="13"/>
  <c r="M37" i="13"/>
  <c r="M36" i="13"/>
  <c r="M35" i="13"/>
  <c r="M34" i="13"/>
  <c r="M33" i="13"/>
  <c r="M32" i="13"/>
  <c r="M31" i="13"/>
  <c r="M30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J97" i="13"/>
  <c r="I97" i="13"/>
  <c r="J96" i="13"/>
  <c r="I96" i="13"/>
  <c r="J95" i="13"/>
  <c r="I95" i="13"/>
  <c r="J94" i="13"/>
  <c r="I94" i="13"/>
  <c r="J93" i="13"/>
  <c r="I93" i="13"/>
  <c r="J92" i="13"/>
  <c r="I92" i="13"/>
  <c r="J91" i="13"/>
  <c r="I91" i="13"/>
  <c r="J90" i="13"/>
  <c r="I90" i="13"/>
  <c r="J89" i="13"/>
  <c r="I89" i="13"/>
  <c r="J88" i="13"/>
  <c r="I88" i="13"/>
  <c r="J87" i="13"/>
  <c r="I87" i="13"/>
  <c r="J86" i="13"/>
  <c r="I86" i="13"/>
  <c r="J85" i="13"/>
  <c r="I85" i="13"/>
  <c r="J84" i="13"/>
  <c r="I84" i="13"/>
  <c r="J83" i="13"/>
  <c r="I83" i="13"/>
  <c r="J82" i="13"/>
  <c r="I82" i="13"/>
  <c r="J81" i="13"/>
  <c r="I81" i="13"/>
  <c r="J80" i="13"/>
  <c r="I80" i="13"/>
  <c r="J79" i="13"/>
  <c r="I79" i="13"/>
  <c r="J78" i="13"/>
  <c r="I78" i="13"/>
  <c r="J77" i="13"/>
  <c r="I77" i="13"/>
  <c r="J76" i="13"/>
  <c r="I76" i="13"/>
  <c r="J75" i="13"/>
  <c r="I75" i="13"/>
  <c r="J74" i="13"/>
  <c r="I74" i="13"/>
  <c r="J73" i="13"/>
  <c r="I73" i="13"/>
  <c r="J72" i="13"/>
  <c r="I72" i="13"/>
  <c r="J71" i="13"/>
  <c r="I71" i="13"/>
  <c r="J70" i="13"/>
  <c r="I70" i="13"/>
  <c r="J69" i="13"/>
  <c r="I69" i="13"/>
  <c r="J68" i="13"/>
  <c r="I68" i="13"/>
  <c r="J67" i="13"/>
  <c r="I67" i="13"/>
  <c r="J66" i="13"/>
  <c r="I66" i="13"/>
  <c r="J65" i="13"/>
  <c r="I65" i="13"/>
  <c r="J64" i="13"/>
  <c r="I64" i="13"/>
  <c r="J63" i="13"/>
  <c r="I63" i="13"/>
  <c r="J62" i="13"/>
  <c r="I62" i="13"/>
  <c r="J61" i="13"/>
  <c r="I61" i="13"/>
  <c r="J60" i="13"/>
  <c r="I60" i="13"/>
  <c r="J59" i="13"/>
  <c r="I59" i="13"/>
  <c r="J58" i="13"/>
  <c r="I58" i="13"/>
  <c r="J57" i="13"/>
  <c r="I57" i="13"/>
  <c r="J56" i="13"/>
  <c r="I56" i="13"/>
  <c r="J55" i="13"/>
  <c r="I55" i="13"/>
  <c r="J54" i="13"/>
  <c r="I54" i="13"/>
  <c r="J53" i="13"/>
  <c r="I53" i="13"/>
  <c r="J52" i="13"/>
  <c r="I52" i="13"/>
  <c r="J51" i="13"/>
  <c r="I51" i="13"/>
  <c r="J50" i="13"/>
  <c r="I50" i="13"/>
  <c r="J49" i="13"/>
  <c r="I49" i="13"/>
  <c r="J48" i="13"/>
  <c r="I48" i="13"/>
  <c r="J47" i="13"/>
  <c r="I47" i="13"/>
  <c r="J46" i="13"/>
  <c r="I46" i="13"/>
  <c r="J45" i="13"/>
  <c r="I45" i="13"/>
  <c r="J44" i="13"/>
  <c r="I44" i="13"/>
  <c r="J43" i="13"/>
  <c r="I43" i="13"/>
  <c r="J42" i="13"/>
  <c r="I42" i="13"/>
  <c r="J41" i="13"/>
  <c r="I41" i="13"/>
  <c r="L4" i="11"/>
  <c r="K4" i="11"/>
  <c r="H4" i="11"/>
  <c r="G4" i="11"/>
  <c r="M831" i="11"/>
  <c r="M830" i="11"/>
  <c r="M829" i="11"/>
  <c r="M828" i="11"/>
  <c r="M827" i="11"/>
  <c r="M826" i="11"/>
  <c r="M825" i="11"/>
  <c r="M824" i="11"/>
  <c r="M823" i="11"/>
  <c r="M822" i="11"/>
  <c r="M821" i="11"/>
  <c r="M820" i="11"/>
  <c r="M819" i="11"/>
  <c r="M818" i="11"/>
  <c r="M817" i="11"/>
  <c r="M816" i="11"/>
  <c r="M815" i="11"/>
  <c r="M814" i="11"/>
  <c r="M813" i="11"/>
  <c r="M812" i="11"/>
  <c r="M811" i="11"/>
  <c r="M810" i="11"/>
  <c r="M809" i="11"/>
  <c r="M808" i="11"/>
  <c r="M807" i="11"/>
  <c r="M806" i="11"/>
  <c r="M805" i="11"/>
  <c r="M804" i="11"/>
  <c r="M803" i="11"/>
  <c r="M802" i="11"/>
  <c r="M801" i="11"/>
  <c r="M800" i="11"/>
  <c r="M799" i="11"/>
  <c r="M798" i="11"/>
  <c r="M797" i="11"/>
  <c r="M796" i="11"/>
  <c r="M795" i="11"/>
  <c r="M794" i="11"/>
  <c r="M793" i="11"/>
  <c r="M792" i="11"/>
  <c r="M791" i="11"/>
  <c r="M790" i="11"/>
  <c r="M789" i="11"/>
  <c r="M788" i="11"/>
  <c r="M787" i="11"/>
  <c r="M786" i="11"/>
  <c r="M785" i="11"/>
  <c r="M784" i="11"/>
  <c r="M783" i="11"/>
  <c r="M782" i="11"/>
  <c r="M781" i="11"/>
  <c r="M780" i="11"/>
  <c r="M779" i="11"/>
  <c r="M778" i="11"/>
  <c r="M777" i="11"/>
  <c r="M776" i="11"/>
  <c r="M775" i="11"/>
  <c r="M774" i="11"/>
  <c r="M773" i="11"/>
  <c r="M772" i="11"/>
  <c r="M771" i="11"/>
  <c r="M770" i="11"/>
  <c r="M769" i="11"/>
  <c r="M768" i="11"/>
  <c r="M767" i="11"/>
  <c r="M766" i="11"/>
  <c r="M765" i="11"/>
  <c r="M764" i="11"/>
  <c r="M763" i="11"/>
  <c r="M762" i="11"/>
  <c r="M761" i="11"/>
  <c r="M760" i="11"/>
  <c r="M759" i="11"/>
  <c r="M758" i="11"/>
  <c r="M757" i="11"/>
  <c r="M756" i="11"/>
  <c r="M755" i="11"/>
  <c r="M754" i="11"/>
  <c r="M753" i="11"/>
  <c r="M752" i="11"/>
  <c r="M751" i="11"/>
  <c r="M750" i="11"/>
  <c r="M749" i="11"/>
  <c r="M748" i="11"/>
  <c r="M747" i="11"/>
  <c r="M746" i="11"/>
  <c r="M745" i="11"/>
  <c r="M744" i="11"/>
  <c r="M743" i="11"/>
  <c r="M742" i="11"/>
  <c r="M741" i="11"/>
  <c r="M740" i="11"/>
  <c r="M739" i="11"/>
  <c r="M738" i="11"/>
  <c r="M737" i="11"/>
  <c r="M736" i="11"/>
  <c r="M735" i="11"/>
  <c r="M734" i="11"/>
  <c r="M733" i="11"/>
  <c r="M732" i="11"/>
  <c r="J831" i="11"/>
  <c r="I831" i="11"/>
  <c r="J830" i="11"/>
  <c r="I830" i="11"/>
  <c r="J829" i="11"/>
  <c r="I829" i="11"/>
  <c r="J828" i="11"/>
  <c r="I828" i="11"/>
  <c r="J827" i="11"/>
  <c r="I827" i="11"/>
  <c r="J826" i="11"/>
  <c r="I826" i="11"/>
  <c r="J825" i="11"/>
  <c r="I825" i="11"/>
  <c r="J824" i="11"/>
  <c r="I824" i="11"/>
  <c r="J823" i="11"/>
  <c r="I823" i="11"/>
  <c r="J822" i="11"/>
  <c r="I822" i="11"/>
  <c r="J821" i="11"/>
  <c r="I821" i="11"/>
  <c r="J820" i="11"/>
  <c r="I820" i="11"/>
  <c r="J819" i="11"/>
  <c r="I819" i="11"/>
  <c r="J818" i="11"/>
  <c r="I818" i="11"/>
  <c r="J817" i="11"/>
  <c r="I817" i="11"/>
  <c r="J816" i="11"/>
  <c r="I816" i="11"/>
  <c r="J815" i="11"/>
  <c r="I815" i="11"/>
  <c r="J814" i="11"/>
  <c r="I814" i="11"/>
  <c r="J813" i="11"/>
  <c r="I813" i="11"/>
  <c r="J812" i="11"/>
  <c r="I812" i="11"/>
  <c r="J811" i="11"/>
  <c r="I811" i="11"/>
  <c r="J810" i="11"/>
  <c r="I810" i="11"/>
  <c r="J809" i="11"/>
  <c r="I809" i="11"/>
  <c r="J808" i="11"/>
  <c r="I808" i="11"/>
  <c r="J807" i="11"/>
  <c r="I807" i="11"/>
  <c r="J806" i="11"/>
  <c r="I806" i="11"/>
  <c r="J805" i="11"/>
  <c r="I805" i="11"/>
  <c r="J804" i="11"/>
  <c r="I804" i="11"/>
  <c r="J803" i="11"/>
  <c r="I803" i="11"/>
  <c r="J802" i="11"/>
  <c r="I802" i="11"/>
  <c r="J801" i="11"/>
  <c r="I801" i="11"/>
  <c r="J800" i="11"/>
  <c r="I800" i="11"/>
  <c r="J799" i="11"/>
  <c r="I799" i="11"/>
  <c r="J798" i="11"/>
  <c r="I798" i="11"/>
  <c r="J797" i="11"/>
  <c r="I797" i="11"/>
  <c r="J796" i="11"/>
  <c r="I796" i="11"/>
  <c r="J795" i="11"/>
  <c r="I795" i="11"/>
  <c r="J794" i="11"/>
  <c r="I794" i="11"/>
  <c r="J793" i="11"/>
  <c r="I793" i="11"/>
  <c r="J792" i="11"/>
  <c r="I792" i="11"/>
  <c r="J791" i="11"/>
  <c r="I791" i="11"/>
  <c r="J790" i="11"/>
  <c r="I790" i="11"/>
  <c r="J789" i="11"/>
  <c r="I789" i="11"/>
  <c r="J788" i="11"/>
  <c r="I788" i="11"/>
  <c r="J787" i="11"/>
  <c r="I787" i="11"/>
  <c r="J786" i="11"/>
  <c r="I786" i="11"/>
  <c r="J785" i="11"/>
  <c r="I785" i="11"/>
  <c r="J784" i="11"/>
  <c r="I784" i="11"/>
  <c r="J783" i="11"/>
  <c r="I783" i="11"/>
  <c r="J782" i="11"/>
  <c r="I782" i="11"/>
  <c r="J781" i="11"/>
  <c r="I781" i="11"/>
  <c r="J780" i="11"/>
  <c r="I780" i="11"/>
  <c r="J779" i="11"/>
  <c r="I779" i="11"/>
  <c r="J778" i="11"/>
  <c r="I778" i="11"/>
  <c r="J777" i="11"/>
  <c r="I777" i="11"/>
  <c r="J776" i="11"/>
  <c r="I776" i="11"/>
  <c r="J775" i="11"/>
  <c r="I775" i="11"/>
  <c r="J774" i="11"/>
  <c r="I774" i="11"/>
  <c r="J773" i="11"/>
  <c r="I773" i="11"/>
  <c r="J772" i="11"/>
  <c r="I772" i="11"/>
  <c r="J771" i="11"/>
  <c r="I771" i="11"/>
  <c r="J770" i="11"/>
  <c r="I770" i="11"/>
  <c r="J769" i="11"/>
  <c r="I769" i="11"/>
  <c r="J768" i="11"/>
  <c r="I768" i="11"/>
  <c r="J767" i="11"/>
  <c r="I767" i="11"/>
  <c r="J766" i="11"/>
  <c r="I766" i="11"/>
  <c r="J765" i="11"/>
  <c r="I765" i="11"/>
  <c r="J764" i="11"/>
  <c r="I764" i="11"/>
  <c r="J763" i="11"/>
  <c r="I763" i="11"/>
  <c r="J762" i="11"/>
  <c r="I762" i="11"/>
  <c r="J761" i="11"/>
  <c r="I761" i="11"/>
  <c r="J760" i="11"/>
  <c r="I760" i="11"/>
  <c r="J759" i="11"/>
  <c r="I759" i="11"/>
  <c r="J758" i="11"/>
  <c r="I758" i="11"/>
  <c r="J757" i="11"/>
  <c r="I757" i="11"/>
  <c r="J756" i="11"/>
  <c r="I756" i="11"/>
  <c r="J755" i="11"/>
  <c r="I755" i="11"/>
  <c r="J754" i="11"/>
  <c r="I754" i="11"/>
  <c r="J753" i="11"/>
  <c r="I753" i="11"/>
  <c r="J752" i="11"/>
  <c r="I752" i="11"/>
  <c r="J751" i="11"/>
  <c r="I751" i="11"/>
  <c r="J750" i="11"/>
  <c r="I750" i="11"/>
  <c r="J749" i="11"/>
  <c r="I749" i="11"/>
  <c r="J748" i="11"/>
  <c r="I748" i="11"/>
  <c r="J747" i="11"/>
  <c r="I747" i="11"/>
  <c r="J746" i="11"/>
  <c r="I746" i="11"/>
  <c r="J745" i="11"/>
  <c r="I745" i="11"/>
  <c r="J744" i="11"/>
  <c r="I744" i="11"/>
  <c r="J743" i="11"/>
  <c r="I743" i="11"/>
  <c r="J742" i="11"/>
  <c r="I742" i="11"/>
  <c r="J741" i="11"/>
  <c r="I741" i="11"/>
  <c r="J740" i="11"/>
  <c r="I740" i="11"/>
  <c r="J739" i="11"/>
  <c r="I739" i="11"/>
  <c r="J738" i="11"/>
  <c r="I738" i="11"/>
  <c r="J737" i="11"/>
  <c r="I737" i="11"/>
  <c r="J736" i="11"/>
  <c r="I736" i="11"/>
  <c r="J735" i="11"/>
  <c r="I735" i="11"/>
  <c r="J734" i="11"/>
  <c r="I734" i="11"/>
  <c r="J733" i="11"/>
  <c r="I733" i="11"/>
  <c r="J732" i="11"/>
  <c r="I732" i="11"/>
  <c r="J40" i="13"/>
  <c r="I40" i="13"/>
  <c r="J39" i="13"/>
  <c r="I39" i="13"/>
  <c r="J38" i="13"/>
  <c r="I38" i="13"/>
  <c r="J37" i="13"/>
  <c r="I37" i="13"/>
  <c r="J36" i="13"/>
  <c r="I36" i="13"/>
  <c r="J35" i="13"/>
  <c r="I35" i="13"/>
  <c r="J34" i="13"/>
  <c r="I34" i="13"/>
  <c r="J33" i="13"/>
  <c r="I33" i="13"/>
  <c r="J32" i="13"/>
  <c r="I32" i="13"/>
  <c r="J31" i="13"/>
  <c r="I31" i="13"/>
  <c r="J30" i="13"/>
  <c r="I30" i="13"/>
  <c r="J29" i="13"/>
  <c r="I29" i="13"/>
  <c r="J28" i="13"/>
  <c r="I28" i="13"/>
  <c r="J27" i="13"/>
  <c r="I27" i="13"/>
  <c r="J26" i="13"/>
  <c r="I26" i="13"/>
  <c r="J25" i="13"/>
  <c r="I25" i="13"/>
  <c r="J24" i="13"/>
  <c r="I24" i="13"/>
  <c r="J23" i="13"/>
  <c r="I23" i="13"/>
  <c r="J22" i="13"/>
  <c r="I22" i="13"/>
  <c r="J21" i="13"/>
  <c r="I21" i="13"/>
  <c r="J20" i="13"/>
  <c r="I20" i="13"/>
  <c r="J19" i="13"/>
  <c r="I19" i="13"/>
  <c r="J18" i="13"/>
  <c r="I18" i="13"/>
  <c r="J17" i="13"/>
  <c r="I17" i="13"/>
  <c r="J16" i="13"/>
  <c r="I16" i="13"/>
  <c r="J15" i="13"/>
  <c r="I15" i="13"/>
  <c r="J14" i="13"/>
  <c r="I14" i="13"/>
  <c r="J13" i="13"/>
  <c r="I13" i="13"/>
  <c r="J12" i="13"/>
  <c r="I12" i="13"/>
  <c r="J11" i="13"/>
  <c r="I11" i="13"/>
  <c r="J10" i="13"/>
  <c r="I10" i="13"/>
  <c r="J9" i="13"/>
  <c r="I9" i="13"/>
  <c r="J8" i="13"/>
  <c r="I8" i="13"/>
  <c r="J7" i="13"/>
  <c r="I7" i="13"/>
  <c r="M731" i="11"/>
  <c r="M730" i="11"/>
  <c r="M729" i="11"/>
  <c r="M728" i="11"/>
  <c r="M727" i="11"/>
  <c r="M726" i="11"/>
  <c r="M725" i="11"/>
  <c r="M724" i="11"/>
  <c r="M723" i="11"/>
  <c r="M722" i="11"/>
  <c r="M721" i="11"/>
  <c r="M720" i="11"/>
  <c r="M719" i="11"/>
  <c r="M718" i="11"/>
  <c r="M717" i="11"/>
  <c r="M716" i="11"/>
  <c r="M715" i="11"/>
  <c r="M714" i="11"/>
  <c r="M713" i="11"/>
  <c r="M712" i="11"/>
  <c r="M711" i="11"/>
  <c r="M710" i="11"/>
  <c r="M709" i="11"/>
  <c r="M708" i="11"/>
  <c r="M707" i="11"/>
  <c r="M706" i="11"/>
  <c r="M705" i="11"/>
  <c r="M704" i="11"/>
  <c r="M703" i="11"/>
  <c r="M702" i="11"/>
  <c r="M701" i="11"/>
  <c r="M700" i="11"/>
  <c r="M699" i="11"/>
  <c r="M698" i="11"/>
  <c r="M697" i="11"/>
  <c r="M696" i="11"/>
  <c r="M695" i="11"/>
  <c r="M694" i="11"/>
  <c r="M693" i="11"/>
  <c r="M692" i="11"/>
  <c r="M691" i="11"/>
  <c r="M690" i="11"/>
  <c r="M689" i="11"/>
  <c r="M688" i="11"/>
  <c r="M687" i="11"/>
  <c r="M686" i="11"/>
  <c r="M685" i="11"/>
  <c r="M684" i="11"/>
  <c r="M683" i="11"/>
  <c r="M682" i="11"/>
  <c r="M681" i="11"/>
  <c r="M680" i="11"/>
  <c r="M679" i="11"/>
  <c r="M678" i="11"/>
  <c r="M677" i="11"/>
  <c r="M676" i="11"/>
  <c r="M675" i="11"/>
  <c r="M674" i="11"/>
  <c r="M673" i="11"/>
  <c r="M672" i="11"/>
  <c r="M671" i="11"/>
  <c r="M670" i="11"/>
  <c r="M669" i="11"/>
  <c r="M668" i="11"/>
  <c r="M667" i="11"/>
  <c r="M666" i="11"/>
  <c r="M665" i="11"/>
  <c r="M664" i="11"/>
  <c r="M663" i="11"/>
  <c r="M662" i="11"/>
  <c r="M661" i="11"/>
  <c r="M660" i="11"/>
  <c r="M659" i="11"/>
  <c r="M658" i="11"/>
  <c r="M657" i="11"/>
  <c r="M656" i="11"/>
  <c r="M655" i="11"/>
  <c r="M654" i="11"/>
  <c r="M653" i="11"/>
  <c r="M652" i="11"/>
  <c r="M651" i="11"/>
  <c r="M650" i="11"/>
  <c r="M649" i="11"/>
  <c r="M648" i="11"/>
  <c r="M647" i="11"/>
  <c r="M646" i="11"/>
  <c r="M645" i="11"/>
  <c r="M644" i="11"/>
  <c r="M643" i="11"/>
  <c r="M642" i="11"/>
  <c r="M641" i="11"/>
  <c r="M640" i="11"/>
  <c r="M639" i="11"/>
  <c r="M638" i="11"/>
  <c r="M637" i="11"/>
  <c r="M636" i="11"/>
  <c r="M635" i="11"/>
  <c r="M634" i="11"/>
  <c r="M633" i="11"/>
  <c r="M632" i="11"/>
  <c r="M631" i="11"/>
  <c r="M630" i="11"/>
  <c r="M629" i="11"/>
  <c r="M628" i="11"/>
  <c r="M627" i="11"/>
  <c r="M626" i="11"/>
  <c r="M625" i="11"/>
  <c r="M624" i="11"/>
  <c r="M623" i="11"/>
  <c r="M622" i="11"/>
  <c r="M621" i="11"/>
  <c r="M620" i="11"/>
  <c r="M619" i="11"/>
  <c r="M618" i="11"/>
  <c r="M617" i="11"/>
  <c r="M616" i="11"/>
  <c r="M615" i="11"/>
  <c r="M614" i="11"/>
  <c r="M613" i="11"/>
  <c r="M612" i="11"/>
  <c r="M611" i="11"/>
  <c r="M610" i="11"/>
  <c r="M609" i="11"/>
  <c r="M608" i="11"/>
  <c r="M607" i="11"/>
  <c r="M606" i="11"/>
  <c r="M605" i="11"/>
  <c r="J731" i="11"/>
  <c r="I731" i="11"/>
  <c r="J730" i="11"/>
  <c r="I730" i="11"/>
  <c r="J729" i="11"/>
  <c r="I729" i="11"/>
  <c r="J728" i="11"/>
  <c r="I728" i="11"/>
  <c r="J727" i="11"/>
  <c r="I727" i="11"/>
  <c r="J726" i="11"/>
  <c r="I726" i="11"/>
  <c r="J725" i="11"/>
  <c r="I725" i="11"/>
  <c r="J724" i="11"/>
  <c r="I724" i="11"/>
  <c r="J723" i="11"/>
  <c r="I723" i="11"/>
  <c r="J722" i="11"/>
  <c r="I722" i="11"/>
  <c r="J721" i="11"/>
  <c r="I721" i="11"/>
  <c r="J720" i="11"/>
  <c r="I720" i="11"/>
  <c r="J719" i="11"/>
  <c r="I719" i="11"/>
  <c r="J718" i="11"/>
  <c r="I718" i="11"/>
  <c r="J717" i="11"/>
  <c r="I717" i="11"/>
  <c r="J716" i="11"/>
  <c r="I716" i="11"/>
  <c r="J715" i="11"/>
  <c r="I715" i="11"/>
  <c r="J714" i="11"/>
  <c r="I714" i="11"/>
  <c r="J713" i="11"/>
  <c r="I713" i="11"/>
  <c r="J712" i="11"/>
  <c r="I712" i="11"/>
  <c r="J711" i="11"/>
  <c r="I711" i="11"/>
  <c r="J710" i="11"/>
  <c r="I710" i="11"/>
  <c r="J709" i="11"/>
  <c r="I709" i="11"/>
  <c r="J708" i="11"/>
  <c r="I708" i="11"/>
  <c r="J707" i="11"/>
  <c r="I707" i="11"/>
  <c r="J706" i="11"/>
  <c r="I706" i="11"/>
  <c r="J705" i="11"/>
  <c r="I705" i="11"/>
  <c r="J704" i="11"/>
  <c r="I704" i="11"/>
  <c r="J703" i="11"/>
  <c r="I703" i="11"/>
  <c r="J702" i="11"/>
  <c r="I702" i="11"/>
  <c r="J701" i="11"/>
  <c r="I701" i="11"/>
  <c r="J700" i="11"/>
  <c r="I700" i="11"/>
  <c r="J699" i="11"/>
  <c r="I699" i="11"/>
  <c r="J698" i="11"/>
  <c r="I698" i="11"/>
  <c r="J697" i="11"/>
  <c r="I697" i="11"/>
  <c r="J696" i="11"/>
  <c r="I696" i="11"/>
  <c r="J695" i="11"/>
  <c r="I695" i="11"/>
  <c r="J694" i="11"/>
  <c r="I694" i="11"/>
  <c r="J693" i="11"/>
  <c r="I693" i="11"/>
  <c r="J692" i="11"/>
  <c r="I692" i="11"/>
  <c r="J691" i="11"/>
  <c r="I691" i="11"/>
  <c r="J690" i="11"/>
  <c r="I690" i="11"/>
  <c r="J689" i="11"/>
  <c r="I689" i="11"/>
  <c r="J688" i="11"/>
  <c r="I688" i="11"/>
  <c r="J687" i="11"/>
  <c r="I687" i="11"/>
  <c r="J686" i="11"/>
  <c r="I686" i="11"/>
  <c r="J685" i="11"/>
  <c r="I685" i="11"/>
  <c r="J684" i="11"/>
  <c r="I684" i="11"/>
  <c r="J683" i="11"/>
  <c r="I683" i="11"/>
  <c r="J682" i="11"/>
  <c r="I682" i="11"/>
  <c r="J681" i="11"/>
  <c r="I681" i="11"/>
  <c r="J680" i="11"/>
  <c r="I680" i="11"/>
  <c r="J679" i="11"/>
  <c r="I679" i="11"/>
  <c r="J678" i="11"/>
  <c r="I678" i="11"/>
  <c r="J677" i="11"/>
  <c r="I677" i="11"/>
  <c r="J676" i="11"/>
  <c r="I676" i="11"/>
  <c r="J675" i="11"/>
  <c r="I675" i="11"/>
  <c r="J674" i="11"/>
  <c r="I674" i="11"/>
  <c r="J673" i="11"/>
  <c r="I673" i="11"/>
  <c r="J672" i="11"/>
  <c r="I672" i="11"/>
  <c r="J671" i="11"/>
  <c r="I671" i="11"/>
  <c r="J670" i="11"/>
  <c r="I670" i="11"/>
  <c r="J669" i="11"/>
  <c r="I669" i="11"/>
  <c r="J668" i="11"/>
  <c r="I668" i="11"/>
  <c r="J667" i="11"/>
  <c r="I667" i="11"/>
  <c r="J666" i="11"/>
  <c r="I666" i="11"/>
  <c r="J665" i="11"/>
  <c r="I665" i="11"/>
  <c r="J664" i="11"/>
  <c r="I664" i="11"/>
  <c r="J663" i="11"/>
  <c r="I663" i="11"/>
  <c r="J662" i="11"/>
  <c r="I662" i="11"/>
  <c r="J661" i="11"/>
  <c r="I661" i="11"/>
  <c r="J660" i="11"/>
  <c r="I660" i="11"/>
  <c r="J659" i="11"/>
  <c r="I659" i="11"/>
  <c r="J658" i="11"/>
  <c r="I658" i="11"/>
  <c r="J657" i="11"/>
  <c r="I657" i="11"/>
  <c r="J656" i="11"/>
  <c r="I656" i="11"/>
  <c r="J655" i="11"/>
  <c r="I655" i="11"/>
  <c r="J654" i="11"/>
  <c r="I654" i="11"/>
  <c r="J653" i="11"/>
  <c r="I653" i="11"/>
  <c r="J652" i="11"/>
  <c r="I652" i="11"/>
  <c r="J651" i="11"/>
  <c r="I651" i="11"/>
  <c r="J650" i="11"/>
  <c r="I650" i="11"/>
  <c r="J649" i="11"/>
  <c r="I649" i="11"/>
  <c r="J648" i="11"/>
  <c r="I648" i="11"/>
  <c r="J647" i="11"/>
  <c r="I647" i="11"/>
  <c r="J646" i="11"/>
  <c r="I646" i="11"/>
  <c r="J645" i="11"/>
  <c r="I645" i="11"/>
  <c r="J644" i="11"/>
  <c r="I644" i="11"/>
  <c r="J643" i="11"/>
  <c r="I643" i="11"/>
  <c r="J642" i="11"/>
  <c r="I642" i="11"/>
  <c r="J641" i="11"/>
  <c r="I641" i="11"/>
  <c r="J640" i="11"/>
  <c r="I640" i="11"/>
  <c r="J639" i="11"/>
  <c r="I639" i="11"/>
  <c r="J638" i="11"/>
  <c r="I638" i="11"/>
  <c r="J637" i="11"/>
  <c r="I637" i="11"/>
  <c r="J636" i="11"/>
  <c r="I636" i="11"/>
  <c r="J635" i="11"/>
  <c r="I635" i="11"/>
  <c r="J634" i="11"/>
  <c r="I634" i="11"/>
  <c r="J633" i="11"/>
  <c r="I633" i="11"/>
  <c r="J632" i="11"/>
  <c r="I632" i="11"/>
  <c r="J631" i="11"/>
  <c r="I631" i="11"/>
  <c r="J630" i="11"/>
  <c r="I630" i="11"/>
  <c r="J629" i="11"/>
  <c r="I629" i="11"/>
  <c r="J628" i="11"/>
  <c r="I628" i="11"/>
  <c r="J627" i="11"/>
  <c r="I627" i="11"/>
  <c r="J626" i="11"/>
  <c r="I626" i="11"/>
  <c r="J625" i="11"/>
  <c r="I625" i="11"/>
  <c r="J624" i="11"/>
  <c r="I624" i="11"/>
  <c r="J623" i="11"/>
  <c r="I623" i="11"/>
  <c r="J622" i="11"/>
  <c r="I622" i="11"/>
  <c r="J621" i="11"/>
  <c r="I621" i="11"/>
  <c r="J620" i="11"/>
  <c r="I620" i="11"/>
  <c r="J619" i="11"/>
  <c r="I619" i="11"/>
  <c r="J618" i="11"/>
  <c r="I618" i="11"/>
  <c r="J617" i="11"/>
  <c r="I617" i="11"/>
  <c r="J616" i="11"/>
  <c r="I616" i="11"/>
  <c r="J615" i="11"/>
  <c r="I615" i="11"/>
  <c r="J614" i="11"/>
  <c r="I614" i="11"/>
  <c r="J613" i="11"/>
  <c r="I613" i="11"/>
  <c r="J612" i="11"/>
  <c r="I612" i="11"/>
  <c r="J611" i="11"/>
  <c r="I611" i="11"/>
  <c r="J610" i="11"/>
  <c r="I610" i="11"/>
  <c r="J609" i="11"/>
  <c r="I609" i="11"/>
  <c r="J608" i="11"/>
  <c r="I608" i="11"/>
  <c r="J607" i="11"/>
  <c r="I607" i="11"/>
  <c r="J606" i="11"/>
  <c r="I606" i="11"/>
  <c r="J605" i="11"/>
  <c r="I605" i="11"/>
  <c r="M604" i="11"/>
  <c r="M603" i="11"/>
  <c r="M602" i="11"/>
  <c r="M601" i="11"/>
  <c r="M600" i="11"/>
  <c r="M599" i="11"/>
  <c r="M598" i="11"/>
  <c r="M597" i="11"/>
  <c r="M596" i="11"/>
  <c r="M595" i="11"/>
  <c r="M594" i="11"/>
  <c r="M593" i="11"/>
  <c r="M592" i="11"/>
  <c r="M591" i="11"/>
  <c r="M590" i="11"/>
  <c r="M589" i="11"/>
  <c r="M588" i="11"/>
  <c r="M587" i="11"/>
  <c r="M586" i="11"/>
  <c r="M585" i="11"/>
  <c r="M584" i="11"/>
  <c r="M583" i="11"/>
  <c r="M582" i="11"/>
  <c r="M581" i="11"/>
  <c r="M580" i="11"/>
  <c r="M579" i="11"/>
  <c r="M578" i="11"/>
  <c r="M577" i="11"/>
  <c r="M576" i="11"/>
  <c r="M575" i="11"/>
  <c r="M574" i="11"/>
  <c r="M573" i="11"/>
  <c r="M572" i="11"/>
  <c r="M571" i="11"/>
  <c r="M570" i="11"/>
  <c r="M569" i="11"/>
  <c r="M568" i="11"/>
  <c r="M567" i="11"/>
  <c r="M566" i="11"/>
  <c r="M565" i="11"/>
  <c r="M564" i="11"/>
  <c r="M563" i="11"/>
  <c r="M562" i="11"/>
  <c r="M561" i="11"/>
  <c r="M560" i="11"/>
  <c r="M559" i="11"/>
  <c r="M558" i="11"/>
  <c r="M557" i="11"/>
  <c r="M556" i="11"/>
  <c r="M555" i="11"/>
  <c r="M554" i="11"/>
  <c r="M553" i="11"/>
  <c r="M552" i="11"/>
  <c r="M551" i="11"/>
  <c r="M550" i="11"/>
  <c r="M549" i="11"/>
  <c r="M548" i="11"/>
  <c r="J604" i="11"/>
  <c r="I604" i="11"/>
  <c r="J603" i="11"/>
  <c r="I603" i="11"/>
  <c r="J602" i="11"/>
  <c r="I602" i="11"/>
  <c r="J601" i="11"/>
  <c r="I601" i="11"/>
  <c r="J600" i="11"/>
  <c r="I600" i="11"/>
  <c r="J599" i="11"/>
  <c r="I599" i="11"/>
  <c r="J598" i="11"/>
  <c r="I598" i="11"/>
  <c r="J597" i="11"/>
  <c r="I597" i="11"/>
  <c r="J596" i="11"/>
  <c r="I596" i="11"/>
  <c r="J595" i="11"/>
  <c r="I595" i="11"/>
  <c r="J594" i="11"/>
  <c r="I594" i="11"/>
  <c r="J593" i="11"/>
  <c r="I593" i="11"/>
  <c r="J592" i="11"/>
  <c r="I592" i="11"/>
  <c r="J591" i="11"/>
  <c r="I591" i="11"/>
  <c r="J590" i="11"/>
  <c r="I590" i="11"/>
  <c r="J589" i="11"/>
  <c r="I589" i="11"/>
  <c r="J588" i="11"/>
  <c r="I588" i="11"/>
  <c r="J587" i="11"/>
  <c r="I587" i="11"/>
  <c r="J586" i="11"/>
  <c r="I586" i="11"/>
  <c r="J585" i="11"/>
  <c r="I585" i="11"/>
  <c r="J584" i="11"/>
  <c r="I584" i="11"/>
  <c r="J583" i="11"/>
  <c r="I583" i="11"/>
  <c r="J582" i="11"/>
  <c r="I582" i="11"/>
  <c r="J581" i="11"/>
  <c r="I581" i="11"/>
  <c r="J580" i="11"/>
  <c r="I580" i="11"/>
  <c r="J579" i="11"/>
  <c r="I579" i="11"/>
  <c r="J578" i="11"/>
  <c r="I578" i="11"/>
  <c r="J577" i="11"/>
  <c r="I577" i="11"/>
  <c r="J576" i="11"/>
  <c r="I576" i="11"/>
  <c r="J575" i="11"/>
  <c r="I575" i="11"/>
  <c r="J574" i="11"/>
  <c r="I574" i="11"/>
  <c r="J573" i="11"/>
  <c r="I573" i="11"/>
  <c r="J572" i="11"/>
  <c r="I572" i="11"/>
  <c r="J571" i="11"/>
  <c r="I571" i="11"/>
  <c r="J570" i="11"/>
  <c r="I570" i="11"/>
  <c r="J569" i="11"/>
  <c r="I569" i="11"/>
  <c r="J568" i="11"/>
  <c r="I568" i="11"/>
  <c r="J567" i="11"/>
  <c r="I567" i="11"/>
  <c r="J566" i="11"/>
  <c r="I566" i="11"/>
  <c r="J565" i="11"/>
  <c r="I565" i="11"/>
  <c r="J564" i="11"/>
  <c r="I564" i="11"/>
  <c r="J563" i="11"/>
  <c r="I563" i="11"/>
  <c r="J562" i="11"/>
  <c r="I562" i="11"/>
  <c r="J561" i="11"/>
  <c r="I561" i="11"/>
  <c r="J560" i="11"/>
  <c r="I560" i="11"/>
  <c r="J559" i="11"/>
  <c r="I559" i="11"/>
  <c r="J558" i="11"/>
  <c r="I558" i="11"/>
  <c r="J557" i="11"/>
  <c r="I557" i="11"/>
  <c r="J556" i="11"/>
  <c r="I556" i="11"/>
  <c r="J555" i="11"/>
  <c r="I555" i="11"/>
  <c r="J554" i="11"/>
  <c r="I554" i="11"/>
  <c r="J553" i="11"/>
  <c r="I553" i="11"/>
  <c r="J552" i="11"/>
  <c r="I552" i="11"/>
  <c r="J551" i="11"/>
  <c r="I551" i="11"/>
  <c r="J550" i="11"/>
  <c r="I550" i="11"/>
  <c r="J549" i="11"/>
  <c r="I549" i="11"/>
  <c r="J548" i="11"/>
  <c r="I548" i="11"/>
  <c r="J547" i="11"/>
  <c r="I547" i="11"/>
  <c r="M537" i="11"/>
  <c r="J53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M547" i="11"/>
  <c r="M546" i="11"/>
  <c r="J546" i="11"/>
  <c r="M545" i="11"/>
  <c r="J545" i="11"/>
  <c r="M544" i="11"/>
  <c r="J544" i="11"/>
  <c r="M543" i="11"/>
  <c r="J543" i="11"/>
  <c r="M542" i="11"/>
  <c r="J542" i="11"/>
  <c r="M541" i="11"/>
  <c r="J541" i="11"/>
  <c r="M540" i="11"/>
  <c r="J540" i="11"/>
  <c r="M539" i="11"/>
  <c r="J539" i="11"/>
  <c r="M538" i="11"/>
  <c r="J538" i="11"/>
  <c r="M529" i="11"/>
  <c r="M528" i="11"/>
  <c r="J529" i="11"/>
  <c r="J528" i="11"/>
  <c r="M536" i="11"/>
  <c r="M535" i="11"/>
  <c r="M534" i="11"/>
  <c r="M533" i="11"/>
  <c r="M532" i="11"/>
  <c r="M531" i="11"/>
  <c r="M530" i="11"/>
  <c r="J536" i="11"/>
  <c r="J535" i="11"/>
  <c r="J534" i="11"/>
  <c r="J533" i="11"/>
  <c r="J532" i="11"/>
  <c r="J531" i="11"/>
  <c r="J530" i="11"/>
  <c r="M522" i="11"/>
  <c r="J522" i="11"/>
  <c r="M527" i="11"/>
  <c r="M526" i="11"/>
  <c r="M525" i="11"/>
  <c r="M524" i="11"/>
  <c r="M523" i="11"/>
  <c r="J527" i="11"/>
  <c r="J526" i="11"/>
  <c r="J525" i="11"/>
  <c r="J524" i="11"/>
  <c r="J523" i="11"/>
  <c r="M505" i="11"/>
  <c r="M504" i="11"/>
  <c r="M503" i="11"/>
  <c r="M502" i="11"/>
  <c r="J505" i="11"/>
  <c r="J504" i="11"/>
  <c r="J503" i="11"/>
  <c r="J502" i="11"/>
  <c r="J4" i="11"/>
  <c r="M521" i="11"/>
  <c r="M520" i="11"/>
  <c r="M519" i="11"/>
  <c r="M518" i="11"/>
  <c r="M517" i="11"/>
  <c r="M516" i="11"/>
  <c r="M515" i="11"/>
  <c r="M514" i="11"/>
  <c r="M513" i="11"/>
  <c r="M512" i="11"/>
  <c r="M511" i="11"/>
  <c r="M510" i="11"/>
  <c r="M509" i="11"/>
  <c r="M508" i="11"/>
  <c r="M507" i="11"/>
  <c r="M506" i="11"/>
  <c r="M501" i="11"/>
  <c r="M500" i="11"/>
  <c r="M499" i="11"/>
  <c r="M498" i="11"/>
  <c r="M497" i="11"/>
  <c r="M496" i="11"/>
  <c r="M495" i="11"/>
  <c r="M494" i="11"/>
  <c r="M493" i="11"/>
  <c r="M492" i="11"/>
  <c r="M491" i="11"/>
  <c r="M490" i="11"/>
  <c r="M489" i="11"/>
  <c r="M488" i="11"/>
  <c r="M487" i="11"/>
  <c r="M486" i="11"/>
  <c r="M485" i="11"/>
  <c r="M484" i="11"/>
  <c r="M483" i="11"/>
  <c r="M482" i="11"/>
  <c r="M481" i="11"/>
  <c r="M480" i="11"/>
  <c r="M479" i="11"/>
  <c r="M478" i="11"/>
  <c r="M477" i="11"/>
  <c r="M476" i="11"/>
  <c r="M475" i="11"/>
  <c r="M474" i="11"/>
  <c r="J521" i="11"/>
  <c r="J520" i="11"/>
  <c r="J519" i="11"/>
  <c r="J518" i="11"/>
  <c r="J517" i="11"/>
  <c r="J516" i="11"/>
  <c r="J515" i="11"/>
  <c r="J514" i="11"/>
  <c r="J513" i="11"/>
  <c r="J512" i="11"/>
  <c r="J511" i="11"/>
  <c r="J510" i="11"/>
  <c r="J509" i="11"/>
  <c r="J508" i="11"/>
  <c r="J507" i="11"/>
  <c r="J506" i="11"/>
  <c r="J501" i="11"/>
  <c r="J500" i="11"/>
  <c r="J499" i="11"/>
  <c r="J498" i="11"/>
  <c r="J497" i="11"/>
  <c r="J496" i="11"/>
  <c r="J495" i="11"/>
  <c r="J494" i="11"/>
  <c r="J493" i="11"/>
  <c r="J492" i="11"/>
  <c r="J491" i="11"/>
  <c r="J490" i="11"/>
  <c r="J489" i="11"/>
  <c r="J488" i="11"/>
  <c r="J487" i="11"/>
  <c r="J486" i="11"/>
  <c r="J485" i="11"/>
  <c r="J484" i="11"/>
  <c r="J483" i="11"/>
  <c r="J482" i="11"/>
  <c r="J481" i="11"/>
  <c r="J480" i="11"/>
  <c r="J479" i="11"/>
  <c r="J478" i="11"/>
  <c r="J477" i="11"/>
  <c r="J476" i="11"/>
  <c r="J475" i="11"/>
  <c r="J474" i="11"/>
  <c r="I474" i="11"/>
  <c r="M345" i="11"/>
  <c r="M344" i="11"/>
  <c r="M343" i="11"/>
  <c r="M342" i="11"/>
  <c r="M341" i="11"/>
  <c r="J345" i="11"/>
  <c r="I345" i="11"/>
  <c r="J344" i="11"/>
  <c r="I344" i="11"/>
  <c r="J343" i="11"/>
  <c r="I343" i="11"/>
  <c r="J342" i="11"/>
  <c r="I342" i="11"/>
  <c r="J341" i="11"/>
  <c r="I341" i="11"/>
  <c r="M329" i="11"/>
  <c r="J329" i="11"/>
  <c r="I329" i="11"/>
  <c r="M340" i="11"/>
  <c r="M339" i="11"/>
  <c r="M338" i="11"/>
  <c r="M337" i="11"/>
  <c r="J340" i="11"/>
  <c r="I340" i="11"/>
  <c r="J339" i="11"/>
  <c r="I339" i="11"/>
  <c r="J338" i="11"/>
  <c r="I338" i="11"/>
  <c r="J337" i="11"/>
  <c r="I337" i="11"/>
  <c r="M336" i="11"/>
  <c r="M335" i="11"/>
  <c r="J336" i="11"/>
  <c r="I336" i="11"/>
  <c r="J335" i="11"/>
  <c r="I335" i="11"/>
  <c r="M334" i="11"/>
  <c r="J334" i="11"/>
  <c r="I334" i="11"/>
  <c r="M330" i="11"/>
  <c r="M331" i="11"/>
  <c r="M332" i="11"/>
  <c r="J332" i="11"/>
  <c r="I332" i="11"/>
  <c r="J331" i="11"/>
  <c r="I331" i="11"/>
  <c r="J330" i="11"/>
  <c r="I330" i="11"/>
  <c r="M333" i="11"/>
  <c r="J333" i="11"/>
  <c r="I333" i="11"/>
  <c r="M328" i="11"/>
  <c r="M327" i="11"/>
  <c r="M326" i="11"/>
  <c r="J328" i="11"/>
  <c r="I328" i="11"/>
  <c r="J327" i="11"/>
  <c r="I327" i="11"/>
  <c r="J326" i="11"/>
  <c r="I326" i="11"/>
  <c r="M325" i="11"/>
  <c r="M324" i="11"/>
  <c r="M323" i="11"/>
  <c r="M322" i="11"/>
  <c r="J325" i="11"/>
  <c r="I325" i="11"/>
  <c r="J324" i="11"/>
  <c r="I324" i="11"/>
  <c r="J323" i="11"/>
  <c r="I323" i="11"/>
  <c r="J322" i="11"/>
  <c r="I322" i="11"/>
  <c r="M321" i="11"/>
  <c r="M320" i="11"/>
  <c r="M319" i="11"/>
  <c r="J321" i="11"/>
  <c r="I321" i="11"/>
  <c r="J320" i="11"/>
  <c r="I320" i="11"/>
  <c r="J319" i="11"/>
  <c r="I319" i="11"/>
  <c r="J314" i="11"/>
  <c r="I314" i="11"/>
  <c r="J313" i="11"/>
  <c r="I313" i="11"/>
  <c r="J312" i="11"/>
  <c r="I312" i="11"/>
  <c r="J311" i="11"/>
  <c r="I311" i="11"/>
  <c r="M314" i="11"/>
  <c r="M313" i="11"/>
  <c r="M312" i="11"/>
  <c r="M311" i="11"/>
  <c r="M310" i="11"/>
  <c r="M309" i="11"/>
  <c r="M308" i="11"/>
  <c r="J310" i="11"/>
  <c r="I310" i="11"/>
  <c r="J309" i="11"/>
  <c r="I309" i="11"/>
  <c r="J308" i="11"/>
  <c r="I308" i="11"/>
  <c r="M318" i="11"/>
  <c r="M317" i="11"/>
  <c r="M316" i="11"/>
  <c r="M315" i="11"/>
  <c r="J318" i="11"/>
  <c r="I318" i="11"/>
  <c r="J317" i="11"/>
  <c r="I317" i="11"/>
  <c r="J316" i="11"/>
  <c r="I316" i="11"/>
  <c r="J315" i="11"/>
  <c r="I315" i="11"/>
  <c r="M307" i="11"/>
  <c r="M306" i="11"/>
  <c r="M305" i="11"/>
  <c r="M304" i="11"/>
  <c r="J307" i="11"/>
  <c r="I307" i="11"/>
  <c r="J306" i="11"/>
  <c r="I306" i="11"/>
  <c r="J305" i="11"/>
  <c r="I305" i="11"/>
  <c r="J304" i="11"/>
  <c r="I304" i="11"/>
  <c r="M299" i="11"/>
  <c r="M298" i="11"/>
  <c r="M297" i="11"/>
  <c r="M296" i="11"/>
  <c r="J299" i="11"/>
  <c r="I299" i="11"/>
  <c r="J298" i="11"/>
  <c r="I298" i="11"/>
  <c r="J297" i="11"/>
  <c r="I297" i="11"/>
  <c r="J296" i="11"/>
  <c r="I296" i="11"/>
  <c r="M295" i="11"/>
  <c r="M294" i="11"/>
  <c r="M293" i="11"/>
  <c r="J295" i="11"/>
  <c r="I295" i="11"/>
  <c r="J294" i="11"/>
  <c r="I294" i="11"/>
  <c r="J293" i="11"/>
  <c r="I293" i="11"/>
  <c r="M280" i="11"/>
  <c r="M279" i="11"/>
  <c r="M278" i="11"/>
  <c r="M263" i="11"/>
  <c r="M124" i="11"/>
  <c r="M125" i="11"/>
  <c r="M123" i="11"/>
  <c r="M122" i="11"/>
  <c r="M121" i="11"/>
  <c r="M120" i="11"/>
  <c r="M119" i="11"/>
  <c r="M118" i="11"/>
  <c r="M117" i="11"/>
  <c r="M116" i="11"/>
  <c r="M115" i="11"/>
  <c r="M114" i="11"/>
  <c r="M113" i="11"/>
  <c r="M112" i="11"/>
  <c r="M111" i="11"/>
  <c r="M110" i="11"/>
  <c r="M109" i="11"/>
  <c r="M104" i="11"/>
  <c r="M103" i="11"/>
  <c r="M102" i="11"/>
  <c r="M101" i="11"/>
  <c r="M91" i="11"/>
  <c r="M90" i="11"/>
  <c r="M89" i="11"/>
  <c r="M88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303" i="11"/>
  <c r="M302" i="11"/>
  <c r="M301" i="11"/>
  <c r="M300" i="11"/>
  <c r="J303" i="11"/>
  <c r="I303" i="11"/>
  <c r="J302" i="11"/>
  <c r="I302" i="11"/>
  <c r="J301" i="11"/>
  <c r="I301" i="11"/>
  <c r="J300" i="11"/>
  <c r="I300" i="11"/>
  <c r="M292" i="11"/>
  <c r="M291" i="11"/>
  <c r="M290" i="11"/>
  <c r="M289" i="11"/>
  <c r="J292" i="11"/>
  <c r="I292" i="11"/>
  <c r="J291" i="11"/>
  <c r="I291" i="11"/>
  <c r="J290" i="11"/>
  <c r="I290" i="11"/>
  <c r="J289" i="11"/>
  <c r="I289" i="11"/>
  <c r="M288" i="11"/>
  <c r="M287" i="11"/>
  <c r="M286" i="11"/>
  <c r="M285" i="11"/>
  <c r="J288" i="11"/>
  <c r="I288" i="11"/>
  <c r="J287" i="11"/>
  <c r="I287" i="11"/>
  <c r="J286" i="11"/>
  <c r="I286" i="11"/>
  <c r="J285" i="11"/>
  <c r="I285" i="11"/>
  <c r="M178" i="11"/>
  <c r="M177" i="11"/>
  <c r="M176" i="11"/>
  <c r="M175" i="11"/>
  <c r="J178" i="11"/>
  <c r="J177" i="11"/>
  <c r="J176" i="11"/>
  <c r="J175" i="11"/>
  <c r="I178" i="11"/>
  <c r="I177" i="11"/>
  <c r="I176" i="11"/>
  <c r="I175" i="11"/>
  <c r="J280" i="11"/>
  <c r="J279" i="11"/>
  <c r="J278" i="11"/>
  <c r="I280" i="11"/>
  <c r="I279" i="11"/>
  <c r="I278" i="11"/>
  <c r="M284" i="11"/>
  <c r="M283" i="11"/>
  <c r="M282" i="11"/>
  <c r="M281" i="11"/>
  <c r="M276" i="11"/>
  <c r="J284" i="11"/>
  <c r="I284" i="11"/>
  <c r="J283" i="11"/>
  <c r="I283" i="11"/>
  <c r="J282" i="11"/>
  <c r="I282" i="11"/>
  <c r="J281" i="11"/>
  <c r="I281" i="11"/>
  <c r="M277" i="11"/>
  <c r="J277" i="11"/>
  <c r="I277" i="11"/>
  <c r="J276" i="11"/>
  <c r="I276" i="11"/>
  <c r="M275" i="11"/>
  <c r="M274" i="11"/>
  <c r="M273" i="11"/>
  <c r="M272" i="11"/>
  <c r="J275" i="11"/>
  <c r="I275" i="11"/>
  <c r="J274" i="11"/>
  <c r="I274" i="11"/>
  <c r="J273" i="11"/>
  <c r="I273" i="11"/>
  <c r="J272" i="11"/>
  <c r="I272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4" i="11"/>
  <c r="M265" i="11"/>
  <c r="M266" i="11"/>
  <c r="M267" i="11"/>
  <c r="M268" i="11"/>
  <c r="M269" i="11"/>
  <c r="M270" i="11"/>
  <c r="M271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157" i="11"/>
  <c r="J157" i="11"/>
  <c r="J158" i="11"/>
  <c r="J159" i="11"/>
  <c r="J160" i="11"/>
  <c r="J161" i="11"/>
  <c r="J162" i="11"/>
  <c r="J163" i="11"/>
  <c r="J168" i="11"/>
  <c r="J169" i="11"/>
  <c r="J170" i="11"/>
  <c r="J171" i="11"/>
  <c r="J172" i="11"/>
  <c r="J173" i="11"/>
  <c r="J174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156" i="11"/>
  <c r="M152" i="11"/>
  <c r="M153" i="11"/>
  <c r="M154" i="11"/>
  <c r="M155" i="11"/>
  <c r="M156" i="11"/>
  <c r="I156" i="11"/>
  <c r="J155" i="11"/>
  <c r="I155" i="11"/>
  <c r="J154" i="11"/>
  <c r="I154" i="11"/>
  <c r="J153" i="11"/>
  <c r="I153" i="11"/>
  <c r="J152" i="11"/>
  <c r="I152" i="11"/>
  <c r="M151" i="11"/>
  <c r="M150" i="11"/>
  <c r="M149" i="11"/>
  <c r="M148" i="11"/>
  <c r="J151" i="11"/>
  <c r="I151" i="11"/>
  <c r="J150" i="11"/>
  <c r="I150" i="11"/>
  <c r="J149" i="11"/>
  <c r="I149" i="11"/>
  <c r="J148" i="11"/>
  <c r="I148" i="11"/>
  <c r="M147" i="11"/>
  <c r="M146" i="11"/>
  <c r="M145" i="11"/>
  <c r="M144" i="11"/>
  <c r="J147" i="11"/>
  <c r="I147" i="11"/>
  <c r="J146" i="11"/>
  <c r="I146" i="11"/>
  <c r="J145" i="11"/>
  <c r="I145" i="11"/>
  <c r="J144" i="11"/>
  <c r="I144" i="11"/>
  <c r="M141" i="11"/>
  <c r="M140" i="11"/>
  <c r="M139" i="11"/>
  <c r="M138" i="11"/>
  <c r="J141" i="11"/>
  <c r="J140" i="11"/>
  <c r="J139" i="11"/>
  <c r="J138" i="11"/>
  <c r="I141" i="11"/>
  <c r="I140" i="11"/>
  <c r="I139" i="11"/>
  <c r="I138" i="11"/>
  <c r="M143" i="11"/>
  <c r="M142" i="11"/>
  <c r="J143" i="11"/>
  <c r="I143" i="11"/>
  <c r="J142" i="11"/>
  <c r="I142" i="11"/>
  <c r="M137" i="11"/>
  <c r="M136" i="11"/>
  <c r="M135" i="11"/>
  <c r="M134" i="11"/>
  <c r="J137" i="11"/>
  <c r="J136" i="11"/>
  <c r="J135" i="11"/>
  <c r="J134" i="11"/>
  <c r="I137" i="11"/>
  <c r="I136" i="11"/>
  <c r="I135" i="11"/>
  <c r="I134" i="11"/>
  <c r="J118" i="11"/>
  <c r="J117" i="11"/>
  <c r="J116" i="11"/>
  <c r="J115" i="11"/>
  <c r="I118" i="11"/>
  <c r="I117" i="11"/>
  <c r="I116" i="11"/>
  <c r="I115" i="11"/>
  <c r="M133" i="11"/>
  <c r="M132" i="11"/>
  <c r="M131" i="11"/>
  <c r="M130" i="11"/>
  <c r="M129" i="11"/>
  <c r="M128" i="11"/>
  <c r="M127" i="11"/>
  <c r="M126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J114" i="11"/>
  <c r="I114" i="11"/>
  <c r="J113" i="11"/>
  <c r="I113" i="11"/>
  <c r="J112" i="11"/>
  <c r="I112" i="11"/>
  <c r="J111" i="11"/>
  <c r="I111" i="11"/>
  <c r="J110" i="11"/>
  <c r="I110" i="11"/>
  <c r="J109" i="11"/>
  <c r="I109" i="11"/>
  <c r="I108" i="11"/>
  <c r="I107" i="11"/>
  <c r="I106" i="11"/>
  <c r="I105" i="11"/>
  <c r="I104" i="11"/>
  <c r="I103" i="11"/>
  <c r="I102" i="11"/>
  <c r="I101" i="11"/>
  <c r="I100" i="11"/>
  <c r="I99" i="11"/>
  <c r="J108" i="11"/>
  <c r="J107" i="11"/>
  <c r="J106" i="11"/>
  <c r="J105" i="11"/>
  <c r="J104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92" i="11"/>
  <c r="M93" i="11"/>
  <c r="M94" i="11"/>
  <c r="M95" i="11"/>
  <c r="M96" i="11"/>
  <c r="M97" i="11"/>
  <c r="M98" i="11"/>
  <c r="M99" i="11"/>
  <c r="M100" i="11"/>
  <c r="M105" i="11"/>
  <c r="M106" i="11"/>
  <c r="M107" i="11"/>
  <c r="M108" i="11"/>
  <c r="J103" i="11"/>
  <c r="J102" i="11"/>
  <c r="J100" i="11"/>
  <c r="J99" i="11"/>
  <c r="J98" i="11"/>
  <c r="I98" i="11"/>
  <c r="J97" i="11"/>
  <c r="I97" i="11"/>
  <c r="J96" i="11"/>
  <c r="I96" i="11"/>
  <c r="J95" i="11"/>
  <c r="I95" i="11"/>
  <c r="J94" i="11"/>
  <c r="I94" i="11"/>
  <c r="J93" i="11"/>
  <c r="I93" i="11"/>
  <c r="J92" i="11"/>
  <c r="I92" i="11"/>
  <c r="J91" i="11"/>
  <c r="I91" i="11"/>
  <c r="J90" i="11"/>
  <c r="I90" i="11"/>
  <c r="J89" i="11"/>
  <c r="I89" i="11"/>
  <c r="J88" i="11"/>
  <c r="I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J9" i="11"/>
  <c r="I9" i="11"/>
  <c r="M8" i="11"/>
  <c r="M4" i="11"/>
  <c r="J8" i="11"/>
  <c r="I8" i="11"/>
  <c r="I4" i="11"/>
  <c r="I320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K4" i="1"/>
  <c r="J4" i="1"/>
  <c r="G4" i="1"/>
  <c r="F4" i="1"/>
  <c r="H8" i="1"/>
  <c r="H4" i="1"/>
  <c r="I8" i="1"/>
  <c r="L8" i="1"/>
  <c r="L4" i="1"/>
  <c r="I4" i="1"/>
  <c r="I3" i="13" l="1"/>
  <c r="M3" i="13"/>
  <c r="L6" i="16"/>
  <c r="L5" i="16"/>
  <c r="G14" i="16"/>
  <c r="E7" i="16"/>
  <c r="K9" i="16"/>
  <c r="F6" i="16"/>
  <c r="E9" i="16" l="1"/>
  <c r="C17" i="16" s="1"/>
  <c r="F5" i="16"/>
  <c r="E5" i="16"/>
  <c r="L9" i="16"/>
  <c r="I848" i="23"/>
  <c r="J848" i="23"/>
  <c r="I849" i="23"/>
  <c r="J849" i="23"/>
</calcChain>
</file>

<file path=xl/sharedStrings.xml><?xml version="1.0" encoding="utf-8"?>
<sst xmlns="http://schemas.openxmlformats.org/spreadsheetml/2006/main" count="16903" uniqueCount="1564">
  <si>
    <t>PO Number</t>
  </si>
  <si>
    <t>PO Cancel Date</t>
  </si>
  <si>
    <t>Item Nbr</t>
  </si>
  <si>
    <t>Signing Desc</t>
  </si>
  <si>
    <t>% Nivel Servicio</t>
  </si>
  <si>
    <t>Ordenado$</t>
  </si>
  <si>
    <t>Recibido$</t>
  </si>
  <si>
    <t>Diferencia $</t>
  </si>
  <si>
    <t>Observaciones</t>
  </si>
  <si>
    <t>Month</t>
  </si>
  <si>
    <t>04/25/2014</t>
  </si>
  <si>
    <t>05/08/2014</t>
  </si>
  <si>
    <t>05/05/2014</t>
  </si>
  <si>
    <t>05/07/2014</t>
  </si>
  <si>
    <t>05/12/2014</t>
  </si>
  <si>
    <t>05/14/2014</t>
  </si>
  <si>
    <t>05/19/2014</t>
  </si>
  <si>
    <t>05/21/2014</t>
  </si>
  <si>
    <t>05/29/2014</t>
  </si>
  <si>
    <t>05/26/2014</t>
  </si>
  <si>
    <t>05/28/2014</t>
  </si>
  <si>
    <t>06/02/2014</t>
  </si>
  <si>
    <t>06/04/2014</t>
  </si>
  <si>
    <t>06/10/2014</t>
  </si>
  <si>
    <t>06/09/2014</t>
  </si>
  <si>
    <t>06/11/2014</t>
  </si>
  <si>
    <t>06/16/2014</t>
  </si>
  <si>
    <t>Junio</t>
  </si>
  <si>
    <t>Abril</t>
  </si>
  <si>
    <t>Mayo</t>
  </si>
  <si>
    <t>Total</t>
  </si>
  <si>
    <t>06/18/2014</t>
  </si>
  <si>
    <t>06/23/2014</t>
  </si>
  <si>
    <t>4950460368</t>
  </si>
  <si>
    <t>BEBIDA ALC SABORIZADA SANDIA 695 ML</t>
  </si>
  <si>
    <t>08/15/2014</t>
  </si>
  <si>
    <t>BEBIDA ALC SABORIZADA PONCHE FRUT 695 ML</t>
  </si>
  <si>
    <t>BEBIDA ALC SABORIZADA MARGARITA 695 ML</t>
  </si>
  <si>
    <t>BEBIDA ALC SABORIZADA MELOCOTON 695 ML</t>
  </si>
  <si>
    <t>4950460371</t>
  </si>
  <si>
    <t>4950460379</t>
  </si>
  <si>
    <t>4950460391</t>
  </si>
  <si>
    <t>4950460394</t>
  </si>
  <si>
    <t>4950460398</t>
  </si>
  <si>
    <t>4950460400</t>
  </si>
  <si>
    <t>4950460408</t>
  </si>
  <si>
    <t>07/02/2014</t>
  </si>
  <si>
    <t>4950460434</t>
  </si>
  <si>
    <t>08/05/2014</t>
  </si>
  <si>
    <t>7300461352</t>
  </si>
  <si>
    <t>7300461365</t>
  </si>
  <si>
    <t>7300461392</t>
  </si>
  <si>
    <t>7300461407</t>
  </si>
  <si>
    <t>7300461438</t>
  </si>
  <si>
    <t>7300461452</t>
  </si>
  <si>
    <t>7300461484</t>
  </si>
  <si>
    <t>7300461497</t>
  </si>
  <si>
    <t>7300461524</t>
  </si>
  <si>
    <t>7300461538</t>
  </si>
  <si>
    <t>7300461564</t>
  </si>
  <si>
    <t>7300461580</t>
  </si>
  <si>
    <t>7300461607</t>
  </si>
  <si>
    <t>7300461623</t>
  </si>
  <si>
    <t>7300461651</t>
  </si>
  <si>
    <t>7300461669</t>
  </si>
  <si>
    <t>06/25/2014</t>
  </si>
  <si>
    <t>7300461698</t>
  </si>
  <si>
    <t>06/30/2014</t>
  </si>
  <si>
    <t>7300461714</t>
  </si>
  <si>
    <t>7300461740</t>
  </si>
  <si>
    <t>07/07/2014</t>
  </si>
  <si>
    <t>7300461754</t>
  </si>
  <si>
    <t>07/09/2014</t>
  </si>
  <si>
    <t>7300461782</t>
  </si>
  <si>
    <t>07/14/2014</t>
  </si>
  <si>
    <t>7300461797</t>
  </si>
  <si>
    <t>07/16/2014</t>
  </si>
  <si>
    <t>7300461822</t>
  </si>
  <si>
    <t>07/21/2014</t>
  </si>
  <si>
    <t>7300461835</t>
  </si>
  <si>
    <t>07/23/2014</t>
  </si>
  <si>
    <t>7300461860</t>
  </si>
  <si>
    <t>07/28/2014</t>
  </si>
  <si>
    <t>7300461874</t>
  </si>
  <si>
    <t>07/30/2014</t>
  </si>
  <si>
    <t>7300461895</t>
  </si>
  <si>
    <t>08/01/2014</t>
  </si>
  <si>
    <t>7300461910</t>
  </si>
  <si>
    <t>08/04/2014</t>
  </si>
  <si>
    <t>7300461933</t>
  </si>
  <si>
    <t>08/08/2014</t>
  </si>
  <si>
    <t>7300461947</t>
  </si>
  <si>
    <t>08/11/2014</t>
  </si>
  <si>
    <t>7300461970</t>
  </si>
  <si>
    <t>Agosto</t>
  </si>
  <si>
    <t>Cajas Pedidas</t>
  </si>
  <si>
    <t>Cajas Recibidas</t>
  </si>
  <si>
    <t>FOUR LOKO</t>
  </si>
  <si>
    <t>MARGARITA 695 ML</t>
  </si>
  <si>
    <t>MELOCOTON 695 ML</t>
  </si>
  <si>
    <t>PONCHE FRUT 695 ML</t>
  </si>
  <si>
    <t>SANDIA 695 ML</t>
  </si>
  <si>
    <t xml:space="preserve">Julio </t>
  </si>
  <si>
    <t>Setiembre</t>
  </si>
  <si>
    <t>4100219825</t>
  </si>
  <si>
    <t>08/23/2014</t>
  </si>
  <si>
    <t>09/08/2014</t>
  </si>
  <si>
    <t>4950460451</t>
  </si>
  <si>
    <t>7300461983</t>
  </si>
  <si>
    <t>08/20/2014</t>
  </si>
  <si>
    <t>7300462004</t>
  </si>
  <si>
    <t>08/22/2014</t>
  </si>
  <si>
    <t>7300462017</t>
  </si>
  <si>
    <t>08/25/2014</t>
  </si>
  <si>
    <t>7300462040</t>
  </si>
  <si>
    <t>09/02/2014</t>
  </si>
  <si>
    <t>7300462055</t>
  </si>
  <si>
    <t>09/01/2014</t>
  </si>
  <si>
    <t>7300462076</t>
  </si>
  <si>
    <t>09/05/2014</t>
  </si>
  <si>
    <t>7300462088</t>
  </si>
  <si>
    <t>7300462106</t>
  </si>
  <si>
    <t>7300462118</t>
  </si>
  <si>
    <t>7300462137</t>
  </si>
  <si>
    <t>7300462153</t>
  </si>
  <si>
    <t>09/16/2014</t>
  </si>
  <si>
    <t>09/15/2014</t>
  </si>
  <si>
    <t>09/19/2014</t>
  </si>
  <si>
    <t>09/22/2014</t>
  </si>
  <si>
    <t>Diferencia Cajas</t>
  </si>
  <si>
    <t>Octubre</t>
  </si>
  <si>
    <t>4950460489</t>
  </si>
  <si>
    <t>7300462175</t>
  </si>
  <si>
    <t>7300462192</t>
  </si>
  <si>
    <t>7300462220</t>
  </si>
  <si>
    <t>7300462241</t>
  </si>
  <si>
    <t>7300462268</t>
  </si>
  <si>
    <t>09/28/2014</t>
  </si>
  <si>
    <t>09/26/2014</t>
  </si>
  <si>
    <t>10/02/2014</t>
  </si>
  <si>
    <t>10/03/2014</t>
  </si>
  <si>
    <t>10/08/2014</t>
  </si>
  <si>
    <t>10/10/2014</t>
  </si>
  <si>
    <t>Total YTD</t>
  </si>
  <si>
    <t>2200560051</t>
  </si>
  <si>
    <t>11/11/2014</t>
  </si>
  <si>
    <t>Noviembre</t>
  </si>
  <si>
    <t>BEBIDA REFRESCANTE QUANTY 3,3 LTS NARANJ</t>
  </si>
  <si>
    <t>BEBIDA REFRESCANTE QUANTY 3,3 LTS FRUTAS</t>
  </si>
  <si>
    <t>2200560153</t>
  </si>
  <si>
    <t>11/15/2014</t>
  </si>
  <si>
    <t>2200560198</t>
  </si>
  <si>
    <t>11/18/2014</t>
  </si>
  <si>
    <t>2200560370</t>
  </si>
  <si>
    <t>11/22/2014</t>
  </si>
  <si>
    <t>2200560427</t>
  </si>
  <si>
    <t>11/25/2014</t>
  </si>
  <si>
    <t>2200560577</t>
  </si>
  <si>
    <t>12/02/2014</t>
  </si>
  <si>
    <t>Diciembre</t>
  </si>
  <si>
    <t>2200561127</t>
  </si>
  <si>
    <t>12/30/2014</t>
  </si>
  <si>
    <t>Julio</t>
  </si>
  <si>
    <t>4950460528</t>
  </si>
  <si>
    <t>11/02/2014</t>
  </si>
  <si>
    <t>4950460534</t>
  </si>
  <si>
    <t>11/12/2014</t>
  </si>
  <si>
    <t>BEBIDA ALC FOUR LOKO FRESA LIMONA SANDIA</t>
  </si>
  <si>
    <t>4950460547</t>
  </si>
  <si>
    <t>BEBIDA ALC FOUR LOKO FRES LIM SAND MELOC</t>
  </si>
  <si>
    <t>4950460550</t>
  </si>
  <si>
    <t>4950460553</t>
  </si>
  <si>
    <t>4950460559</t>
  </si>
  <si>
    <t>11/17/2014</t>
  </si>
  <si>
    <t>4950460584</t>
  </si>
  <si>
    <t>12/05/2014</t>
  </si>
  <si>
    <t>4950460607</t>
  </si>
  <si>
    <t>12/23/2014</t>
  </si>
  <si>
    <t>6800210052</t>
  </si>
  <si>
    <t>11/13/2014</t>
  </si>
  <si>
    <t>7300462288</t>
  </si>
  <si>
    <t>10/14/2014</t>
  </si>
  <si>
    <t>7300462299</t>
  </si>
  <si>
    <t>10/16/2014</t>
  </si>
  <si>
    <t>7300462331</t>
  </si>
  <si>
    <t>10/21/2014</t>
  </si>
  <si>
    <t>7300462341</t>
  </si>
  <si>
    <t>10/23/2014</t>
  </si>
  <si>
    <t>7300462378</t>
  </si>
  <si>
    <t>10/28/2014</t>
  </si>
  <si>
    <t>7300462386</t>
  </si>
  <si>
    <t>10/30/2014</t>
  </si>
  <si>
    <t>7300462422</t>
  </si>
  <si>
    <t>11/04/2014</t>
  </si>
  <si>
    <t>7300462429</t>
  </si>
  <si>
    <t>11/06/2014</t>
  </si>
  <si>
    <t>7300462468</t>
  </si>
  <si>
    <t>7300462480</t>
  </si>
  <si>
    <t>7300462518</t>
  </si>
  <si>
    <t>7300462529</t>
  </si>
  <si>
    <t>11/20/2014</t>
  </si>
  <si>
    <t>7300462564</t>
  </si>
  <si>
    <t>7300462576</t>
  </si>
  <si>
    <t>11/27/2014</t>
  </si>
  <si>
    <t>7300462615</t>
  </si>
  <si>
    <t>12/04/2014</t>
  </si>
  <si>
    <t>7300462626</t>
  </si>
  <si>
    <t>7300462666</t>
  </si>
  <si>
    <t>12/09/2014</t>
  </si>
  <si>
    <t>7300462676</t>
  </si>
  <si>
    <t>12/11/2014</t>
  </si>
  <si>
    <t>7300462712</t>
  </si>
  <si>
    <t>12/16/2014</t>
  </si>
  <si>
    <t>7300462722</t>
  </si>
  <si>
    <t>12/18/2014</t>
  </si>
  <si>
    <t>9700599832</t>
  </si>
  <si>
    <t>11/01/2014</t>
  </si>
  <si>
    <t>Fill Rate 2014 |  actualizado al 7 de Enero 2015 Four Loko Walmart</t>
  </si>
  <si>
    <t>4950460662</t>
  </si>
  <si>
    <t>02/09/2015</t>
  </si>
  <si>
    <t>COCTAIL SIGNATURE SEX ON THE BEACH 473ML</t>
  </si>
  <si>
    <t>COCTAIL SIGNATURE LONG ISLAND ICE TEA</t>
  </si>
  <si>
    <t>COCTAIL SIGNATURE SCREWDRIVER 473ML</t>
  </si>
  <si>
    <t>COCTAIL SIGNATURE MOSCOW MULE 473ML</t>
  </si>
  <si>
    <t>Febrero</t>
  </si>
  <si>
    <t>4950460695</t>
  </si>
  <si>
    <t>7750182015</t>
  </si>
  <si>
    <t>7750182033</t>
  </si>
  <si>
    <t>03/14/2015</t>
  </si>
  <si>
    <t>03/05/2015</t>
  </si>
  <si>
    <t>03/16/2015</t>
  </si>
  <si>
    <t>Marzo</t>
  </si>
  <si>
    <t>BEBIDA ALC FOUR LOKO SANDIA 695 ML</t>
  </si>
  <si>
    <t>BEBIDA ALC FOUR LOKO PONCHE FRUT 695 ML</t>
  </si>
  <si>
    <t>BEBIDA ALC FOUR LOKO MARGARITA 695 ML</t>
  </si>
  <si>
    <t>BEBIDA ALC FOUR LOKO MELOCOTON 695 ML</t>
  </si>
  <si>
    <t>4950460708</t>
  </si>
  <si>
    <t>03/23/2015</t>
  </si>
  <si>
    <t>7750182092</t>
  </si>
  <si>
    <t>7750182105</t>
  </si>
  <si>
    <t>7750182106</t>
  </si>
  <si>
    <t>04/16/2015</t>
  </si>
  <si>
    <t>04/23/2015</t>
  </si>
  <si>
    <t>SIGNATURE</t>
  </si>
  <si>
    <t>7750182112</t>
  </si>
  <si>
    <t>7750182115</t>
  </si>
  <si>
    <t>7750182116</t>
  </si>
  <si>
    <t>7750182119</t>
  </si>
  <si>
    <t>7750182120</t>
  </si>
  <si>
    <t>7750182121</t>
  </si>
  <si>
    <t>7750182122</t>
  </si>
  <si>
    <t>7750182123</t>
  </si>
  <si>
    <t>7750182124</t>
  </si>
  <si>
    <t>7750182125</t>
  </si>
  <si>
    <t>7750182126</t>
  </si>
  <si>
    <t>7750182127</t>
  </si>
  <si>
    <t>7750182128</t>
  </si>
  <si>
    <t>7750182129</t>
  </si>
  <si>
    <t>7750182130</t>
  </si>
  <si>
    <t>7750182131</t>
  </si>
  <si>
    <t>7750182132</t>
  </si>
  <si>
    <t>7750182133</t>
  </si>
  <si>
    <t>7750182134</t>
  </si>
  <si>
    <t>7750182135</t>
  </si>
  <si>
    <t>7750182136</t>
  </si>
  <si>
    <t>7750182137</t>
  </si>
  <si>
    <t>7750182138</t>
  </si>
  <si>
    <t>7750182139</t>
  </si>
  <si>
    <t>7750182140</t>
  </si>
  <si>
    <t>7750182141</t>
  </si>
  <si>
    <t>7750182142</t>
  </si>
  <si>
    <t>7750182143</t>
  </si>
  <si>
    <t>7750182144</t>
  </si>
  <si>
    <t>7750182145</t>
  </si>
  <si>
    <t>7750182146</t>
  </si>
  <si>
    <t>7750182147</t>
  </si>
  <si>
    <t>7750182148</t>
  </si>
  <si>
    <t>7750182149</t>
  </si>
  <si>
    <t>7750182150</t>
  </si>
  <si>
    <t>7750182151</t>
  </si>
  <si>
    <t>7750182152</t>
  </si>
  <si>
    <t>7750182153</t>
  </si>
  <si>
    <t>7750182154</t>
  </si>
  <si>
    <t>7750182155</t>
  </si>
  <si>
    <t>7750182156</t>
  </si>
  <si>
    <t>7750182157</t>
  </si>
  <si>
    <t>7750182158</t>
  </si>
  <si>
    <t>7750182159</t>
  </si>
  <si>
    <t>7750182160</t>
  </si>
  <si>
    <t>7750182161</t>
  </si>
  <si>
    <t>7750182162</t>
  </si>
  <si>
    <t>7750182163</t>
  </si>
  <si>
    <t>7750182164</t>
  </si>
  <si>
    <t>7750182167</t>
  </si>
  <si>
    <t>7750182168</t>
  </si>
  <si>
    <t>7750182169</t>
  </si>
  <si>
    <t>7750182170</t>
  </si>
  <si>
    <t>04/27/2015</t>
  </si>
  <si>
    <t>04/28/2015</t>
  </si>
  <si>
    <t>04/29/2015</t>
  </si>
  <si>
    <t>04/30/2015</t>
  </si>
  <si>
    <t>4950460728</t>
  </si>
  <si>
    <t>4950460734</t>
  </si>
  <si>
    <t>7750182176</t>
  </si>
  <si>
    <t>7750182177</t>
  </si>
  <si>
    <t>7750182178</t>
  </si>
  <si>
    <t>7750182179</t>
  </si>
  <si>
    <t>7750182180</t>
  </si>
  <si>
    <t>7750182181</t>
  </si>
  <si>
    <t>7750182182</t>
  </si>
  <si>
    <t>7750182184</t>
  </si>
  <si>
    <t>7750182185</t>
  </si>
  <si>
    <t>8550570000</t>
  </si>
  <si>
    <t>05/04/2015</t>
  </si>
  <si>
    <t>05/10/2015</t>
  </si>
  <si>
    <t>05/02/2015</t>
  </si>
  <si>
    <t>05/05/2015</t>
  </si>
  <si>
    <t>Open</t>
  </si>
  <si>
    <t>05/11/2015</t>
  </si>
  <si>
    <t>PO cancelada</t>
  </si>
  <si>
    <t>Rechazo en CEDI</t>
  </si>
  <si>
    <t>7750182203</t>
  </si>
  <si>
    <t>7750182209</t>
  </si>
  <si>
    <t>05/12/2015</t>
  </si>
  <si>
    <t>05/13/2015</t>
  </si>
  <si>
    <t>4950460748</t>
  </si>
  <si>
    <t>7750182215</t>
  </si>
  <si>
    <t>7750182218</t>
  </si>
  <si>
    <t>7750182221</t>
  </si>
  <si>
    <t>7750182225</t>
  </si>
  <si>
    <t>7750182232</t>
  </si>
  <si>
    <t>05/20/2015</t>
  </si>
  <si>
    <t>05/16/2015</t>
  </si>
  <si>
    <t>05/18/2015</t>
  </si>
  <si>
    <t>05/19/2015</t>
  </si>
  <si>
    <t>05/23/2015</t>
  </si>
  <si>
    <t>7300463621</t>
  </si>
  <si>
    <t>05/29/2015</t>
  </si>
  <si>
    <t>7750182236</t>
  </si>
  <si>
    <t>7750182240</t>
  </si>
  <si>
    <t>7750182243</t>
  </si>
  <si>
    <t>05/26/2015</t>
  </si>
  <si>
    <t>05/27/2015</t>
  </si>
  <si>
    <t>05/28/2015</t>
  </si>
  <si>
    <t>7300463657</t>
  </si>
  <si>
    <t>7750182250</t>
  </si>
  <si>
    <t>7750182253</t>
  </si>
  <si>
    <t>7750182258</t>
  </si>
  <si>
    <t>7750182261</t>
  </si>
  <si>
    <t>7750182266</t>
  </si>
  <si>
    <t>7750182270</t>
  </si>
  <si>
    <t>06/05/2015</t>
  </si>
  <si>
    <t>06/01/2015</t>
  </si>
  <si>
    <t>06/02/2015</t>
  </si>
  <si>
    <t>06/03/2015</t>
  </si>
  <si>
    <t>06/04/2015</t>
  </si>
  <si>
    <t>06/06/2015</t>
  </si>
  <si>
    <t>06/08/2015</t>
  </si>
  <si>
    <t>7750182249</t>
  </si>
  <si>
    <t>05/30/2015</t>
  </si>
  <si>
    <t>na</t>
  </si>
  <si>
    <t>LONG ISLAND ICE TEA</t>
  </si>
  <si>
    <t>MOSCOW MULE 473ML</t>
  </si>
  <si>
    <t>SCREWDRIVER 473ML</t>
  </si>
  <si>
    <t>SEX ON THE BEACH 473ML</t>
  </si>
  <si>
    <t>7750182272</t>
  </si>
  <si>
    <t>7750182277</t>
  </si>
  <si>
    <t>7750182280</t>
  </si>
  <si>
    <t>06/09/2015</t>
  </si>
  <si>
    <t>06/10/2015</t>
  </si>
  <si>
    <t>06/11/2015</t>
  </si>
  <si>
    <t>7300463694</t>
  </si>
  <si>
    <t>7750182287</t>
  </si>
  <si>
    <t>7750182291</t>
  </si>
  <si>
    <t>06/12/2015</t>
  </si>
  <si>
    <t>06/13/2015</t>
  </si>
  <si>
    <t>06/15/2015</t>
  </si>
  <si>
    <t>7300463735</t>
  </si>
  <si>
    <t>7750182295</t>
  </si>
  <si>
    <t>7750182300</t>
  </si>
  <si>
    <t>7750182303</t>
  </si>
  <si>
    <t>06/19/2015</t>
  </si>
  <si>
    <t>06/16/2015</t>
  </si>
  <si>
    <t>06/17/2015</t>
  </si>
  <si>
    <t>06/18/2015</t>
  </si>
  <si>
    <t>On Order</t>
  </si>
  <si>
    <t>7300463768</t>
  </si>
  <si>
    <t>7300463809</t>
  </si>
  <si>
    <t>7300463851</t>
  </si>
  <si>
    <t>7750182306</t>
  </si>
  <si>
    <t>7750182308</t>
  </si>
  <si>
    <t>7750182310</t>
  </si>
  <si>
    <t>7750182313</t>
  </si>
  <si>
    <t>7750182315</t>
  </si>
  <si>
    <t>7750182323</t>
  </si>
  <si>
    <t>7750182327</t>
  </si>
  <si>
    <t>7750182330</t>
  </si>
  <si>
    <t>7750182336</t>
  </si>
  <si>
    <t>7750182339</t>
  </si>
  <si>
    <t>7750182345</t>
  </si>
  <si>
    <t>7750182348</t>
  </si>
  <si>
    <t>7750182352</t>
  </si>
  <si>
    <t>7750182357</t>
  </si>
  <si>
    <t>7750182360</t>
  </si>
  <si>
    <t>06/26/2015</t>
  </si>
  <si>
    <t>07/03/2015</t>
  </si>
  <si>
    <t>07/10/2015</t>
  </si>
  <si>
    <t>06/20/2015</t>
  </si>
  <si>
    <t>06/22/2015</t>
  </si>
  <si>
    <t>06/23/2015</t>
  </si>
  <si>
    <t>06/24/2015</t>
  </si>
  <si>
    <t>06/25/2015</t>
  </si>
  <si>
    <t>06/27/2015</t>
  </si>
  <si>
    <t>06/29/2015</t>
  </si>
  <si>
    <t>06/30/2015</t>
  </si>
  <si>
    <t>07/01/2015</t>
  </si>
  <si>
    <t>07/02/2015</t>
  </si>
  <si>
    <t>07/04/2015</t>
  </si>
  <si>
    <t>07/06/2015</t>
  </si>
  <si>
    <t>07/07/2015</t>
  </si>
  <si>
    <t>07/08/2015</t>
  </si>
  <si>
    <t>07/09/2015</t>
  </si>
  <si>
    <t>FOUR LOKO BEBIDA ALCOHOLICA SANDIA 355ML</t>
  </si>
  <si>
    <t>FOUR LOKO BEB ALCOH STRAWBERRY LEM 355ML</t>
  </si>
  <si>
    <t>FOUR LOKO BEB ALCOHOLICA UVA BERRY 695ML</t>
  </si>
  <si>
    <t>4950460773</t>
  </si>
  <si>
    <t>07/11/2015</t>
  </si>
  <si>
    <t>7750182367</t>
  </si>
  <si>
    <t>7750182370</t>
  </si>
  <si>
    <t>7750182373</t>
  </si>
  <si>
    <t>07/13/2015</t>
  </si>
  <si>
    <t>07/14/2015</t>
  </si>
  <si>
    <t>4950460777</t>
  </si>
  <si>
    <t>07/17/2015</t>
  </si>
  <si>
    <t>7300463892</t>
  </si>
  <si>
    <t>7750182378</t>
  </si>
  <si>
    <t>7750182381</t>
  </si>
  <si>
    <t>07/15/2015</t>
  </si>
  <si>
    <t>07/16/2015</t>
  </si>
  <si>
    <t>4950460779</t>
  </si>
  <si>
    <t>07/24/2015</t>
  </si>
  <si>
    <t>7300463933</t>
  </si>
  <si>
    <t>7750182388</t>
  </si>
  <si>
    <t>07/18/2015</t>
  </si>
  <si>
    <t>7750182392</t>
  </si>
  <si>
    <t>07/21/2015</t>
  </si>
  <si>
    <t>7750182398</t>
  </si>
  <si>
    <t>07/22/2015</t>
  </si>
  <si>
    <t>7750182400</t>
  </si>
  <si>
    <t>07/23/2015</t>
  </si>
  <si>
    <t>4950460788</t>
  </si>
  <si>
    <t>07/30/2015</t>
  </si>
  <si>
    <t>5250552557</t>
  </si>
  <si>
    <t>07/29/2015</t>
  </si>
  <si>
    <t>7750182406</t>
  </si>
  <si>
    <t>07/25/2015</t>
  </si>
  <si>
    <t>7750182413</t>
  </si>
  <si>
    <t>07/28/2015</t>
  </si>
  <si>
    <t>7750182418</t>
  </si>
  <si>
    <t>7750182421</t>
  </si>
  <si>
    <t>08/02/2015</t>
  </si>
  <si>
    <t>07/31/2015</t>
  </si>
  <si>
    <t>08/01/2015</t>
  </si>
  <si>
    <t>08/03/2015</t>
  </si>
  <si>
    <t>7300463974</t>
  </si>
  <si>
    <t>7300463977</t>
  </si>
  <si>
    <t>7750182427</t>
  </si>
  <si>
    <t>7750182430</t>
  </si>
  <si>
    <t>4950460797</t>
  </si>
  <si>
    <t>7300464020</t>
  </si>
  <si>
    <t>7750182433</t>
  </si>
  <si>
    <t>7750182437</t>
  </si>
  <si>
    <t>7750182440</t>
  </si>
  <si>
    <t>7750182447</t>
  </si>
  <si>
    <t>7750182450</t>
  </si>
  <si>
    <t>7750182454</t>
  </si>
  <si>
    <t>08/07/2015</t>
  </si>
  <si>
    <t>08/04/2015</t>
  </si>
  <si>
    <t>08/05/2015</t>
  </si>
  <si>
    <t>08/06/2015</t>
  </si>
  <si>
    <t>08/08/2015</t>
  </si>
  <si>
    <t>08/10/2015</t>
  </si>
  <si>
    <t>08/11/2015</t>
  </si>
  <si>
    <t>SANDIA 355ML</t>
  </si>
  <si>
    <r>
      <t xml:space="preserve">Walmart | </t>
    </r>
    <r>
      <rPr>
        <sz val="11"/>
        <rFont val="Calibri"/>
        <family val="2"/>
        <scheme val="minor"/>
      </rPr>
      <t>Fill Rate Year to Date 2015</t>
    </r>
  </si>
  <si>
    <t>7750182459</t>
  </si>
  <si>
    <t>08/12/2015</t>
  </si>
  <si>
    <t>7750182461</t>
  </si>
  <si>
    <t>08/13/2015</t>
  </si>
  <si>
    <t>SIGNATURE COCKTAILS LONG ISLAND 2PACK</t>
  </si>
  <si>
    <t>4950460811</t>
  </si>
  <si>
    <t>4950460812</t>
  </si>
  <si>
    <t>7300464049</t>
  </si>
  <si>
    <t>7300464081</t>
  </si>
  <si>
    <t>7300464113</t>
  </si>
  <si>
    <t>7300464142</t>
  </si>
  <si>
    <t>7300464171</t>
  </si>
  <si>
    <t>7750182467</t>
  </si>
  <si>
    <t>7750182471</t>
  </si>
  <si>
    <t>7750182474</t>
  </si>
  <si>
    <t>7750182478</t>
  </si>
  <si>
    <t>7750182481</t>
  </si>
  <si>
    <t>7750182483</t>
  </si>
  <si>
    <t>7750182487</t>
  </si>
  <si>
    <t>7750182491</t>
  </si>
  <si>
    <t>7750182493</t>
  </si>
  <si>
    <t>7750182497</t>
  </si>
  <si>
    <t>7750182500</t>
  </si>
  <si>
    <t>7750182507</t>
  </si>
  <si>
    <t>7750182512</t>
  </si>
  <si>
    <t>7750182523</t>
  </si>
  <si>
    <t>7750182532</t>
  </si>
  <si>
    <t>7750182538</t>
  </si>
  <si>
    <t>7750182552</t>
  </si>
  <si>
    <t>7750182563</t>
  </si>
  <si>
    <t>08/19/2015</t>
  </si>
  <si>
    <t>08/20/2015</t>
  </si>
  <si>
    <t>08/14/2015</t>
  </si>
  <si>
    <t>08/21/2015</t>
  </si>
  <si>
    <t>08/28/2015</t>
  </si>
  <si>
    <t>09/04/2015</t>
  </si>
  <si>
    <t>09/11/2015</t>
  </si>
  <si>
    <t>08/15/2015</t>
  </si>
  <si>
    <t>08/17/2015</t>
  </si>
  <si>
    <t>08/18/2015</t>
  </si>
  <si>
    <t>08/22/2015</t>
  </si>
  <si>
    <t>08/24/2015</t>
  </si>
  <si>
    <t>08/25/2015</t>
  </si>
  <si>
    <t>08/26/2015</t>
  </si>
  <si>
    <t>08/27/2015</t>
  </si>
  <si>
    <t>08/29/2015</t>
  </si>
  <si>
    <t>08/31/2015</t>
  </si>
  <si>
    <t>09/03/2015</t>
  </si>
  <si>
    <t>09/07/2015</t>
  </si>
  <si>
    <t>09/08/2015</t>
  </si>
  <si>
    <t>09/12/2015</t>
  </si>
  <si>
    <t>09/16/2015</t>
  </si>
  <si>
    <t>7300464203</t>
  </si>
  <si>
    <t>09/18/2015</t>
  </si>
  <si>
    <t>7300464232</t>
  </si>
  <si>
    <t>09/25/2015</t>
  </si>
  <si>
    <t>7300464267</t>
  </si>
  <si>
    <t>10/02/2015</t>
  </si>
  <si>
    <t>7300464292</t>
  </si>
  <si>
    <t>10/06/2015</t>
  </si>
  <si>
    <t>7750182575</t>
  </si>
  <si>
    <t>09/22/2015</t>
  </si>
  <si>
    <t>7750182579</t>
  </si>
  <si>
    <t>09/23/2015</t>
  </si>
  <si>
    <t>7750182584</t>
  </si>
  <si>
    <t>09/24/2015</t>
  </si>
  <si>
    <t>7750182594</t>
  </si>
  <si>
    <t>09/28/2015</t>
  </si>
  <si>
    <t>7750182603</t>
  </si>
  <si>
    <t>10/01/2015</t>
  </si>
  <si>
    <t>7750182611</t>
  </si>
  <si>
    <t>10/03/2015</t>
  </si>
  <si>
    <t>7750182615</t>
  </si>
  <si>
    <t>10/05/2015</t>
  </si>
  <si>
    <t>7750182626</t>
  </si>
  <si>
    <t>10/08/2015</t>
  </si>
  <si>
    <t>7300464306</t>
  </si>
  <si>
    <t>7300464324</t>
  </si>
  <si>
    <t>7300464336</t>
  </si>
  <si>
    <t>7300464354</t>
  </si>
  <si>
    <t>7750182634</t>
  </si>
  <si>
    <t>7750182638</t>
  </si>
  <si>
    <t>7750182650</t>
  </si>
  <si>
    <t>7750182657</t>
  </si>
  <si>
    <t>7750182659</t>
  </si>
  <si>
    <t>7750182670</t>
  </si>
  <si>
    <t>10/10/2015</t>
  </si>
  <si>
    <t>10/13/2015</t>
  </si>
  <si>
    <t>10/17/2015</t>
  </si>
  <si>
    <t>10/20/2015</t>
  </si>
  <si>
    <t>10/12/2015</t>
  </si>
  <si>
    <t>10/15/2015</t>
  </si>
  <si>
    <t>10/19/2015</t>
  </si>
  <si>
    <t>10/22/2015</t>
  </si>
  <si>
    <t>7300464368</t>
  </si>
  <si>
    <t>7750182671</t>
  </si>
  <si>
    <t>7750182678</t>
  </si>
  <si>
    <t>10/24/2015</t>
  </si>
  <si>
    <t>10/23/2015</t>
  </si>
  <si>
    <t>SC LONG ISLAND 2PACK</t>
  </si>
  <si>
    <t>7300464386</t>
  </si>
  <si>
    <t>10/27/2015</t>
  </si>
  <si>
    <t>7750182692</t>
  </si>
  <si>
    <t>10/29/2015</t>
  </si>
  <si>
    <t>7300464401</t>
  </si>
  <si>
    <t>10/31/2015</t>
  </si>
  <si>
    <t>7750182699</t>
  </si>
  <si>
    <t>7300464419</t>
  </si>
  <si>
    <t>11/03/2015</t>
  </si>
  <si>
    <t>7300464433</t>
  </si>
  <si>
    <t>11/07/2015</t>
  </si>
  <si>
    <t>7300464452</t>
  </si>
  <si>
    <t>11/10/2015</t>
  </si>
  <si>
    <t>7750182702</t>
  </si>
  <si>
    <t>11/02/2015</t>
  </si>
  <si>
    <t>7750182716</t>
  </si>
  <si>
    <t>11/05/2015</t>
  </si>
  <si>
    <t>7750182725</t>
  </si>
  <si>
    <t>7750182727</t>
  </si>
  <si>
    <t>11/09/2015</t>
  </si>
  <si>
    <t>7750182731</t>
  </si>
  <si>
    <t>Fill Rate 2015 |  YTD 2015 Costa Rica</t>
  </si>
  <si>
    <t>status vs Target</t>
  </si>
  <si>
    <t>+ 95% target</t>
  </si>
  <si>
    <t>below 75%</t>
  </si>
  <si>
    <t>between 95% and 75%</t>
  </si>
  <si>
    <t>4950460872</t>
  </si>
  <si>
    <t>5250554070</t>
  </si>
  <si>
    <t>7300464466</t>
  </si>
  <si>
    <t>7300464486</t>
  </si>
  <si>
    <t>7300464500</t>
  </si>
  <si>
    <t>7300464520</t>
  </si>
  <si>
    <t>7300464535</t>
  </si>
  <si>
    <t>7300464554</t>
  </si>
  <si>
    <t>7300464566</t>
  </si>
  <si>
    <t>7300464585</t>
  </si>
  <si>
    <t>7750182739</t>
  </si>
  <si>
    <t>7750182742</t>
  </si>
  <si>
    <t>7750182752</t>
  </si>
  <si>
    <t>7750182758</t>
  </si>
  <si>
    <t>7750182764</t>
  </si>
  <si>
    <t>7750182777</t>
  </si>
  <si>
    <t>7750182780</t>
  </si>
  <si>
    <t>7750182791</t>
  </si>
  <si>
    <t>7750182804</t>
  </si>
  <si>
    <t>7750182816</t>
  </si>
  <si>
    <t>11/13/2015</t>
  </si>
  <si>
    <t>12/03/2015</t>
  </si>
  <si>
    <t>11/14/2015</t>
  </si>
  <si>
    <t>11/17/2015</t>
  </si>
  <si>
    <t>11/21/2015</t>
  </si>
  <si>
    <t>11/24/2015</t>
  </si>
  <si>
    <t>11/28/2015</t>
  </si>
  <si>
    <t>12/01/2015</t>
  </si>
  <si>
    <t>12/05/2015</t>
  </si>
  <si>
    <t>12/08/2015</t>
  </si>
  <si>
    <t>11/12/2015</t>
  </si>
  <si>
    <t>11/16/2015</t>
  </si>
  <si>
    <t>11/18/2015</t>
  </si>
  <si>
    <t>11/19/2015</t>
  </si>
  <si>
    <t>11/23/2015</t>
  </si>
  <si>
    <t>11/26/2015</t>
  </si>
  <si>
    <t>11/30/2015</t>
  </si>
  <si>
    <t>12/04/2015</t>
  </si>
  <si>
    <t>FOUR LOKO GOLD BEB ALCOHOLICA LATA 695ML</t>
  </si>
  <si>
    <t>FOUR LOKO SANGRIA BEBE ALCOHOLICA 355ML</t>
  </si>
  <si>
    <t>STRAWBERRY LEM 355 ML</t>
  </si>
  <si>
    <t>UVA BERRY 695 ML</t>
  </si>
  <si>
    <t>`</t>
  </si>
  <si>
    <t>GOLD 695ML</t>
  </si>
  <si>
    <t>SANGRIA 355 ML</t>
  </si>
  <si>
    <t>12/14/2015</t>
  </si>
  <si>
    <t>12/19/2015</t>
  </si>
  <si>
    <t>12/12/2015</t>
  </si>
  <si>
    <t>12/15/2015</t>
  </si>
  <si>
    <t>12/22/2015</t>
  </si>
  <si>
    <t>12/26/2015</t>
  </si>
  <si>
    <t>12/29/2015</t>
  </si>
  <si>
    <t>12/10/2015</t>
  </si>
  <si>
    <t>12/11/2015</t>
  </si>
  <si>
    <t>12/16/2015</t>
  </si>
  <si>
    <t>12/17/2015</t>
  </si>
  <si>
    <t>12/18/2015</t>
  </si>
  <si>
    <t>12/21/2015</t>
  </si>
  <si>
    <t>12/24/2015</t>
  </si>
  <si>
    <t>12/28/2015</t>
  </si>
  <si>
    <t>12/30/2015</t>
  </si>
  <si>
    <t>0250004897</t>
  </si>
  <si>
    <t>0250004909</t>
  </si>
  <si>
    <t>4950461002</t>
  </si>
  <si>
    <t>7300464601</t>
  </si>
  <si>
    <t>7300464620</t>
  </si>
  <si>
    <t>7300464636</t>
  </si>
  <si>
    <t>7300464655</t>
  </si>
  <si>
    <t>7300464671</t>
  </si>
  <si>
    <t>7300464690</t>
  </si>
  <si>
    <t>7750182839</t>
  </si>
  <si>
    <t>7750182842</t>
  </si>
  <si>
    <t>7750182855</t>
  </si>
  <si>
    <t>7750182869</t>
  </si>
  <si>
    <t>7750182877</t>
  </si>
  <si>
    <t>7750182881</t>
  </si>
  <si>
    <t>7750182888</t>
  </si>
  <si>
    <t>7750182893</t>
  </si>
  <si>
    <t>7750182901</t>
  </si>
  <si>
    <t>7750182913</t>
  </si>
  <si>
    <t>7750182915</t>
  </si>
  <si>
    <t>7750182922</t>
  </si>
  <si>
    <t>7750182927</t>
  </si>
  <si>
    <t>7750182937</t>
  </si>
  <si>
    <t>7750182944</t>
  </si>
  <si>
    <t>01/01/2016</t>
  </si>
  <si>
    <t>12/31/2015</t>
  </si>
  <si>
    <t>7750182941</t>
  </si>
  <si>
    <t>actualizado al 9 de Enero, 2016</t>
  </si>
  <si>
    <t>7300464705</t>
  </si>
  <si>
    <t>7300464723</t>
  </si>
  <si>
    <t>7300464738</t>
  </si>
  <si>
    <t>7750182952</t>
  </si>
  <si>
    <t>7750182960</t>
  </si>
  <si>
    <t>7750182965</t>
  </si>
  <si>
    <t>01/05/2016</t>
  </si>
  <si>
    <t>01/08/2016</t>
  </si>
  <si>
    <t>01/09/2016</t>
  </si>
  <si>
    <t>01/04/2016</t>
  </si>
  <si>
    <t>01/06/2016</t>
  </si>
  <si>
    <t>01/07/2016</t>
  </si>
  <si>
    <t>Enero</t>
  </si>
  <si>
    <t>MOKAI BEB ALCOHOL BLUEBERRY VIDRIO 275ML</t>
  </si>
  <si>
    <t>7750182955</t>
  </si>
  <si>
    <t>7750182963</t>
  </si>
  <si>
    <t>Brand</t>
  </si>
  <si>
    <t>Four Loko</t>
  </si>
  <si>
    <t>Signature</t>
  </si>
  <si>
    <t>4950460853</t>
  </si>
  <si>
    <t>4950460855</t>
  </si>
  <si>
    <t>4950460857</t>
  </si>
  <si>
    <t>4950460873</t>
  </si>
  <si>
    <t>4950460927</t>
  </si>
  <si>
    <t>7750182690</t>
  </si>
  <si>
    <t>7750182697</t>
  </si>
  <si>
    <t>7750182721</t>
  </si>
  <si>
    <t>7750182728</t>
  </si>
  <si>
    <t>7750182738</t>
  </si>
  <si>
    <t>7750182746</t>
  </si>
  <si>
    <t>7750182762</t>
  </si>
  <si>
    <t>7750182772</t>
  </si>
  <si>
    <t>7750182788</t>
  </si>
  <si>
    <t>7750182798</t>
  </si>
  <si>
    <t>7750182805</t>
  </si>
  <si>
    <t>7750182812</t>
  </si>
  <si>
    <t>7750182821</t>
  </si>
  <si>
    <t>7750182827</t>
  </si>
  <si>
    <t>7750182836</t>
  </si>
  <si>
    <t>7750182850</t>
  </si>
  <si>
    <t>7750182859</t>
  </si>
  <si>
    <t>7750182874</t>
  </si>
  <si>
    <t>7750182898</t>
  </si>
  <si>
    <t>7750182911</t>
  </si>
  <si>
    <t>7750182929</t>
  </si>
  <si>
    <t>Mokai</t>
  </si>
  <si>
    <t>10/30/2015</t>
  </si>
  <si>
    <t>MOKAI BEB ALCOHO PINK APPLE VIDRIO 275ML</t>
  </si>
  <si>
    <t>MOKAI BEB ALCOHOLI PINK APPLE LATA 330ML</t>
  </si>
  <si>
    <t>MOKAI BEB ALCOHOLIC BLUEBERRY LATA 330ML</t>
  </si>
  <si>
    <t>MOKAI BEB ALCOH ELDERFLOWER VIDRIO 275ML</t>
  </si>
  <si>
    <t>MOKAI BEB ALCOHOL ELDERFLOWER LATA 330ML</t>
  </si>
  <si>
    <t>4950461056</t>
  </si>
  <si>
    <t>7300464757</t>
  </si>
  <si>
    <t>7300464772</t>
  </si>
  <si>
    <t>7300464789</t>
  </si>
  <si>
    <t>7300464804</t>
  </si>
  <si>
    <t>7300464822</t>
  </si>
  <si>
    <t>7300464837</t>
  </si>
  <si>
    <t>7300464855</t>
  </si>
  <si>
    <t>7300464871</t>
  </si>
  <si>
    <t>7300464889</t>
  </si>
  <si>
    <t>7750182983</t>
  </si>
  <si>
    <t>7750183009</t>
  </si>
  <si>
    <t>7750183019</t>
  </si>
  <si>
    <t>7750183023</t>
  </si>
  <si>
    <t>7750183042</t>
  </si>
  <si>
    <t>7750183063</t>
  </si>
  <si>
    <t>02/10/2016</t>
  </si>
  <si>
    <t>01/12/2016</t>
  </si>
  <si>
    <t>01/16/2016</t>
  </si>
  <si>
    <t>01/19/2016</t>
  </si>
  <si>
    <t>01/23/2016</t>
  </si>
  <si>
    <t>01/26/2016</t>
  </si>
  <si>
    <t>01/30/2016</t>
  </si>
  <si>
    <t>02/02/2016</t>
  </si>
  <si>
    <t>02/06/2016</t>
  </si>
  <si>
    <t>02/09/2016</t>
  </si>
  <si>
    <t>01/13/2016</t>
  </si>
  <si>
    <t>01/21/2016</t>
  </si>
  <si>
    <t>01/25/2016</t>
  </si>
  <si>
    <t>02/08/2016</t>
  </si>
  <si>
    <t>FOUR LOKO SANGRIA LATA 3M1 GRATIS 1420ML</t>
  </si>
  <si>
    <t>FOUR LOKO STRAWBERRY LEM 3M1 GRTS 1420ML</t>
  </si>
  <si>
    <t>7750182977</t>
  </si>
  <si>
    <t>7750182986</t>
  </si>
  <si>
    <t>7750182999</t>
  </si>
  <si>
    <t>7750183007</t>
  </si>
  <si>
    <t>7750183032</t>
  </si>
  <si>
    <t>7750183053</t>
  </si>
  <si>
    <t>01/14/2016</t>
  </si>
  <si>
    <t>01/28/2016</t>
  </si>
  <si>
    <t>02/04/2016</t>
  </si>
  <si>
    <t>4950461075</t>
  </si>
  <si>
    <t>7300464904</t>
  </si>
  <si>
    <t>7300464922</t>
  </si>
  <si>
    <t>7750183076</t>
  </si>
  <si>
    <t>7750183072</t>
  </si>
  <si>
    <t>02/11/2016</t>
  </si>
  <si>
    <t>7750183092</t>
  </si>
  <si>
    <t>02/18/2016</t>
  </si>
  <si>
    <t>02/12/2016</t>
  </si>
  <si>
    <t>02/13/2016</t>
  </si>
  <si>
    <t>02/16/2016</t>
  </si>
  <si>
    <t>4950461084</t>
  </si>
  <si>
    <t>7300464935</t>
  </si>
  <si>
    <t>7300464953</t>
  </si>
  <si>
    <t>02/19/2016</t>
  </si>
  <si>
    <t>02/20/2016</t>
  </si>
  <si>
    <t>02/23/2016</t>
  </si>
  <si>
    <t>7750183111</t>
  </si>
  <si>
    <t>02/25/2016</t>
  </si>
  <si>
    <t>7300464969</t>
  </si>
  <si>
    <t>02/27/2016</t>
  </si>
  <si>
    <t>7300464986</t>
  </si>
  <si>
    <t>03/01/2016</t>
  </si>
  <si>
    <t>7300465002</t>
  </si>
  <si>
    <t>03/05/2016</t>
  </si>
  <si>
    <t>7300465019</t>
  </si>
  <si>
    <t>03/08/2016</t>
  </si>
  <si>
    <t>7300465035</t>
  </si>
  <si>
    <t>03/12/2016</t>
  </si>
  <si>
    <t>7300465051</t>
  </si>
  <si>
    <t>03/15/2016</t>
  </si>
  <si>
    <t>7750183102</t>
  </si>
  <si>
    <t>7750183121</t>
  </si>
  <si>
    <t>02/29/2016</t>
  </si>
  <si>
    <t>7750183122</t>
  </si>
  <si>
    <t>7750183130</t>
  </si>
  <si>
    <t>03/03/2016</t>
  </si>
  <si>
    <t>7750183132</t>
  </si>
  <si>
    <t>7750183141</t>
  </si>
  <si>
    <t>03/07/2016</t>
  </si>
  <si>
    <t>7750183143</t>
  </si>
  <si>
    <t>7750183153</t>
  </si>
  <si>
    <t>03/10/2016</t>
  </si>
  <si>
    <t>7750183155</t>
  </si>
  <si>
    <t>7750183157</t>
  </si>
  <si>
    <t>03/11/2016</t>
  </si>
  <si>
    <t>7750183163</t>
  </si>
  <si>
    <t>7750183166</t>
  </si>
  <si>
    <t>03/14/2016</t>
  </si>
  <si>
    <t>7750183168</t>
  </si>
  <si>
    <t>7300465067</t>
  </si>
  <si>
    <t>7750183178</t>
  </si>
  <si>
    <t>7750183179</t>
  </si>
  <si>
    <t>7750183185</t>
  </si>
  <si>
    <t>7750183188</t>
  </si>
  <si>
    <t>03/19/2016</t>
  </si>
  <si>
    <t>03/17/2016</t>
  </si>
  <si>
    <t>7300465083</t>
  </si>
  <si>
    <t>03/22/2016</t>
  </si>
  <si>
    <t>7300465100</t>
  </si>
  <si>
    <t>03/26/2016</t>
  </si>
  <si>
    <t>7300465117</t>
  </si>
  <si>
    <t>03/29/2016</t>
  </si>
  <si>
    <t>7300465135</t>
  </si>
  <si>
    <t>04/02/2016</t>
  </si>
  <si>
    <t>7750183195</t>
  </si>
  <si>
    <t>7750183198</t>
  </si>
  <si>
    <t>7750183206</t>
  </si>
  <si>
    <t>03/23/2016</t>
  </si>
  <si>
    <t>7750183209</t>
  </si>
  <si>
    <t>03/24/2016</t>
  </si>
  <si>
    <t>7750183211</t>
  </si>
  <si>
    <t>7750183223</t>
  </si>
  <si>
    <t>7750183232</t>
  </si>
  <si>
    <t>03/30/2016</t>
  </si>
  <si>
    <t>7750183236</t>
  </si>
  <si>
    <t>03/31/2016</t>
  </si>
  <si>
    <t>7750183245</t>
  </si>
  <si>
    <t>7750183247</t>
  </si>
  <si>
    <t>7300465152</t>
  </si>
  <si>
    <t>04/05/2016</t>
  </si>
  <si>
    <t>7750183253</t>
  </si>
  <si>
    <t>7300465168</t>
  </si>
  <si>
    <t>04/09/2016</t>
  </si>
  <si>
    <t>7750183266</t>
  </si>
  <si>
    <t>04/07/2016</t>
  </si>
  <si>
    <t>7750183268</t>
  </si>
  <si>
    <t>7300465186</t>
  </si>
  <si>
    <t>7300465202</t>
  </si>
  <si>
    <t>7750183276</t>
  </si>
  <si>
    <t>7750183278</t>
  </si>
  <si>
    <t>7750183288</t>
  </si>
  <si>
    <t>7750183295</t>
  </si>
  <si>
    <t>7750183298</t>
  </si>
  <si>
    <t>04/12/2016</t>
  </si>
  <si>
    <t>04/16/2016</t>
  </si>
  <si>
    <t>04/11/2016</t>
  </si>
  <si>
    <t>04/14/2016</t>
  </si>
  <si>
    <t>04/15/2016</t>
  </si>
  <si>
    <t>04/19/2016</t>
  </si>
  <si>
    <t>7300465218</t>
  </si>
  <si>
    <t>7300465235</t>
  </si>
  <si>
    <t>04/23/2016</t>
  </si>
  <si>
    <t>7750183300</t>
  </si>
  <si>
    <t>04/18/2016</t>
  </si>
  <si>
    <t>7750183312</t>
  </si>
  <si>
    <t>04/21/2016</t>
  </si>
  <si>
    <t>7750183314</t>
  </si>
  <si>
    <t>04/20/2016</t>
  </si>
  <si>
    <t>7300465253</t>
  </si>
  <si>
    <t>04/26/2016</t>
  </si>
  <si>
    <t>7300465268</t>
  </si>
  <si>
    <t>04/30/2016</t>
  </si>
  <si>
    <t>7750183325</t>
  </si>
  <si>
    <t>04/25/2016</t>
  </si>
  <si>
    <t>7750183333</t>
  </si>
  <si>
    <t>04/28/2016</t>
  </si>
  <si>
    <t>7300465284</t>
  </si>
  <si>
    <t>05/03/2016</t>
  </si>
  <si>
    <t>7300465302</t>
  </si>
  <si>
    <t>05/07/2016</t>
  </si>
  <si>
    <t>7300465317</t>
  </si>
  <si>
    <t>05/10/2016</t>
  </si>
  <si>
    <t>7300465336</t>
  </si>
  <si>
    <t>05/14/2016</t>
  </si>
  <si>
    <t>7300465353</t>
  </si>
  <si>
    <t>05/17/2016</t>
  </si>
  <si>
    <t>7300465373</t>
  </si>
  <si>
    <t>05/21/2016</t>
  </si>
  <si>
    <t>7300465393</t>
  </si>
  <si>
    <t>05/24/2016</t>
  </si>
  <si>
    <t>7300465413</t>
  </si>
  <si>
    <t>05/28/2016</t>
  </si>
  <si>
    <t>7750183345</t>
  </si>
  <si>
    <t>7750183355</t>
  </si>
  <si>
    <t>05/05/2016</t>
  </si>
  <si>
    <t>7750183357</t>
  </si>
  <si>
    <t>05/04/2016</t>
  </si>
  <si>
    <t>7750183367</t>
  </si>
  <si>
    <t>7750183369</t>
  </si>
  <si>
    <t>7750183381</t>
  </si>
  <si>
    <t>05/12/2016</t>
  </si>
  <si>
    <t>7750183382</t>
  </si>
  <si>
    <t>05/11/2016</t>
  </si>
  <si>
    <t>7750183397</t>
  </si>
  <si>
    <t>7750183399</t>
  </si>
  <si>
    <t>7750183411</t>
  </si>
  <si>
    <t>05/19/2016</t>
  </si>
  <si>
    <t>7750183423</t>
  </si>
  <si>
    <t>7750183427</t>
  </si>
  <si>
    <t>05/23/2016</t>
  </si>
  <si>
    <t>7750183440</t>
  </si>
  <si>
    <t>05/26/2016</t>
  </si>
  <si>
    <t>7750183442</t>
  </si>
  <si>
    <t>05/25/2016</t>
  </si>
  <si>
    <t>7750183450</t>
  </si>
  <si>
    <t>7300465432</t>
  </si>
  <si>
    <t>7300465451</t>
  </si>
  <si>
    <t>7750183456</t>
  </si>
  <si>
    <t>7750183458</t>
  </si>
  <si>
    <t>7750183478</t>
  </si>
  <si>
    <t>05/31/2016</t>
  </si>
  <si>
    <t>06/04/2016</t>
  </si>
  <si>
    <t>MOKAI</t>
  </si>
  <si>
    <t>Faltante $</t>
  </si>
  <si>
    <t>7300465470</t>
  </si>
  <si>
    <t>7750183482</t>
  </si>
  <si>
    <t>7750183489</t>
  </si>
  <si>
    <t>06/07/2016</t>
  </si>
  <si>
    <t>06/06/2016</t>
  </si>
  <si>
    <t>7300465489</t>
  </si>
  <si>
    <t>7750183508</t>
  </si>
  <si>
    <t>06/11/2016</t>
  </si>
  <si>
    <t>06/13/2016</t>
  </si>
  <si>
    <t>FOUR LOKO BEB ALCOH LIMONADA LATA 695ML</t>
  </si>
  <si>
    <t>7750183514</t>
  </si>
  <si>
    <t>7300465508</t>
  </si>
  <si>
    <t>7750183523</t>
  </si>
  <si>
    <t>7750183521</t>
  </si>
  <si>
    <t>7750183531</t>
  </si>
  <si>
    <t>7300465530</t>
  </si>
  <si>
    <t>7750183539</t>
  </si>
  <si>
    <t>7750183543</t>
  </si>
  <si>
    <t>7300465549</t>
  </si>
  <si>
    <t>7750183550</t>
  </si>
  <si>
    <t>06/14/2016</t>
  </si>
  <si>
    <t>06/15/2016</t>
  </si>
  <si>
    <t>06/18/2016</t>
  </si>
  <si>
    <t>06/20/2016</t>
  </si>
  <si>
    <t>06/21/2016</t>
  </si>
  <si>
    <t>06/22/2016</t>
  </si>
  <si>
    <t>FOUR LOKO BEB ALCOHOLIC MANGO LATA 695ML</t>
  </si>
  <si>
    <t>FOUR LOKO BEB ALCOHOLICA GOLD LATA 237ML</t>
  </si>
  <si>
    <t>7300465568</t>
  </si>
  <si>
    <t>7750183570</t>
  </si>
  <si>
    <t>7750183572</t>
  </si>
  <si>
    <t>06/25/2016</t>
  </si>
  <si>
    <t>06/27/2016</t>
  </si>
  <si>
    <t>7300465587</t>
  </si>
  <si>
    <t>06/28/2016</t>
  </si>
  <si>
    <t>7300465607</t>
  </si>
  <si>
    <t>07/02/2016</t>
  </si>
  <si>
    <t>7750183578</t>
  </si>
  <si>
    <t>7750183586</t>
  </si>
  <si>
    <t>06/29/2016</t>
  </si>
  <si>
    <t>7750183597</t>
  </si>
  <si>
    <t>06/30/2016</t>
  </si>
  <si>
    <t>7750183607</t>
  </si>
  <si>
    <t>07/04/2016</t>
  </si>
  <si>
    <t>7300465627</t>
  </si>
  <si>
    <t>7300465649</t>
  </si>
  <si>
    <t>7300465668</t>
  </si>
  <si>
    <t>7750183620</t>
  </si>
  <si>
    <t>7750183628</t>
  </si>
  <si>
    <t>7750183641</t>
  </si>
  <si>
    <t>7750183654</t>
  </si>
  <si>
    <t>7750183661</t>
  </si>
  <si>
    <t>07/05/2016</t>
  </si>
  <si>
    <t>07/09/2016</t>
  </si>
  <si>
    <t>07/12/2016</t>
  </si>
  <si>
    <t>07/06/2016</t>
  </si>
  <si>
    <t>07/13/2016</t>
  </si>
  <si>
    <t>Cajas Ordenadas</t>
  </si>
  <si>
    <t>Ordenado $</t>
  </si>
  <si>
    <t>Recibido $</t>
  </si>
  <si>
    <t>Cancel Date</t>
  </si>
  <si>
    <t>Description</t>
  </si>
  <si>
    <t>07/27/2016</t>
  </si>
  <si>
    <t>7750183714</t>
  </si>
  <si>
    <t>Julio 27</t>
  </si>
  <si>
    <t>Agosto 1</t>
  </si>
  <si>
    <t>07/16/2016</t>
  </si>
  <si>
    <t>07/19/2016</t>
  </si>
  <si>
    <t>07/23/2016</t>
  </si>
  <si>
    <t>07/26/2016</t>
  </si>
  <si>
    <t>07/18/2016</t>
  </si>
  <si>
    <t>07/20/2016</t>
  </si>
  <si>
    <t>07/21/2016</t>
  </si>
  <si>
    <t>07/22/2016</t>
  </si>
  <si>
    <t>7300465692</t>
  </si>
  <si>
    <t>7300465711</t>
  </si>
  <si>
    <t>7300465732</t>
  </si>
  <si>
    <t>7300465750</t>
  </si>
  <si>
    <t>7750183671</t>
  </si>
  <si>
    <t>7750183672</t>
  </si>
  <si>
    <t>7750183678</t>
  </si>
  <si>
    <t>7750183685</t>
  </si>
  <si>
    <t>7750183695</t>
  </si>
  <si>
    <t>7750183704</t>
  </si>
  <si>
    <t>7750183721</t>
  </si>
  <si>
    <t>0250005577</t>
  </si>
  <si>
    <t>4950461241</t>
  </si>
  <si>
    <t>4950461253</t>
  </si>
  <si>
    <t>4950461254</t>
  </si>
  <si>
    <t>7300465769</t>
  </si>
  <si>
    <t>7300465787</t>
  </si>
  <si>
    <t>7300465807</t>
  </si>
  <si>
    <t>7300465824</t>
  </si>
  <si>
    <t>7300465841</t>
  </si>
  <si>
    <t>7300465859</t>
  </si>
  <si>
    <t>7300465882</t>
  </si>
  <si>
    <t>7300465901</t>
  </si>
  <si>
    <t>7300465922</t>
  </si>
  <si>
    <t>7300465939</t>
  </si>
  <si>
    <t>7300465959</t>
  </si>
  <si>
    <t>7300466162</t>
  </si>
  <si>
    <t>7300466198</t>
  </si>
  <si>
    <t>7300466208</t>
  </si>
  <si>
    <t>7750183725</t>
  </si>
  <si>
    <t>7750183729</t>
  </si>
  <si>
    <t>7750183734</t>
  </si>
  <si>
    <t>7750183741</t>
  </si>
  <si>
    <t>7750183754</t>
  </si>
  <si>
    <t>7750183765</t>
  </si>
  <si>
    <t>7750183771</t>
  </si>
  <si>
    <t>7750183778</t>
  </si>
  <si>
    <t>7750183782</t>
  </si>
  <si>
    <t>7750183787</t>
  </si>
  <si>
    <t>7750183793</t>
  </si>
  <si>
    <t>7750183799</t>
  </si>
  <si>
    <t>7750183809</t>
  </si>
  <si>
    <t>7750183821</t>
  </si>
  <si>
    <t>7750183823</t>
  </si>
  <si>
    <t>7750183831</t>
  </si>
  <si>
    <t>7750183837</t>
  </si>
  <si>
    <t>7750183842</t>
  </si>
  <si>
    <t>7750183845</t>
  </si>
  <si>
    <t>7750183850</t>
  </si>
  <si>
    <t>7750183854</t>
  </si>
  <si>
    <t>7750183883</t>
  </si>
  <si>
    <t>7750183901</t>
  </si>
  <si>
    <t>7750183909</t>
  </si>
  <si>
    <t>7750183929</t>
  </si>
  <si>
    <t>7750183940</t>
  </si>
  <si>
    <t>7750183955</t>
  </si>
  <si>
    <t>7750183965</t>
  </si>
  <si>
    <t>7750183986</t>
  </si>
  <si>
    <t>7750183996</t>
  </si>
  <si>
    <t>7750184015</t>
  </si>
  <si>
    <t>7750184020</t>
  </si>
  <si>
    <t>10/13/2016</t>
  </si>
  <si>
    <t>09/21/2016</t>
  </si>
  <si>
    <t>10/04/2016</t>
  </si>
  <si>
    <t>10/05/2016</t>
  </si>
  <si>
    <t>07/30/2016</t>
  </si>
  <si>
    <t>08/02/2016</t>
  </si>
  <si>
    <t>08/06/2016</t>
  </si>
  <si>
    <t>08/09/2016</t>
  </si>
  <si>
    <t>08/13/2016</t>
  </si>
  <si>
    <t>08/16/2016</t>
  </si>
  <si>
    <t>08/20/2016</t>
  </si>
  <si>
    <t>08/23/2016</t>
  </si>
  <si>
    <t>08/27/2016</t>
  </si>
  <si>
    <t>08/30/2016</t>
  </si>
  <si>
    <t>09/03/2016</t>
  </si>
  <si>
    <t>10/07/2016</t>
  </si>
  <si>
    <t>10/12/2016</t>
  </si>
  <si>
    <t>10/14/2016</t>
  </si>
  <si>
    <t>07/29/2016</t>
  </si>
  <si>
    <t>08/01/2016</t>
  </si>
  <si>
    <t>07/31/2016</t>
  </si>
  <si>
    <t>08/03/2016</t>
  </si>
  <si>
    <t>08/08/2016</t>
  </si>
  <si>
    <t>08/10/2016</t>
  </si>
  <si>
    <t>08/12/2016</t>
  </si>
  <si>
    <t>08/15/2016</t>
  </si>
  <si>
    <t>08/17/2016</t>
  </si>
  <si>
    <t>08/22/2016</t>
  </si>
  <si>
    <t>08/24/2016</t>
  </si>
  <si>
    <t>08/25/2016</t>
  </si>
  <si>
    <t>08/29/2016</t>
  </si>
  <si>
    <t>08/31/2016</t>
  </si>
  <si>
    <t>09/12/2016</t>
  </si>
  <si>
    <t>09/14/2016</t>
  </si>
  <si>
    <t>09/19/2016</t>
  </si>
  <si>
    <t>09/26/2016</t>
  </si>
  <si>
    <t>09/28/2016</t>
  </si>
  <si>
    <t>10/03/2016</t>
  </si>
  <si>
    <t>10/10/2016</t>
  </si>
  <si>
    <t>Total general</t>
  </si>
  <si>
    <t>Suma de Cajas Recibidas</t>
  </si>
  <si>
    <t>Etiquetas de fila</t>
  </si>
  <si>
    <t>Target OB17</t>
  </si>
  <si>
    <t>Var</t>
  </si>
  <si>
    <t>4950461264</t>
  </si>
  <si>
    <t>7750184038</t>
  </si>
  <si>
    <t>7750184050</t>
  </si>
  <si>
    <t>10/17/2016</t>
  </si>
  <si>
    <t>10/19/2016</t>
  </si>
  <si>
    <t>Suma de Cajas Pedidas</t>
  </si>
  <si>
    <t>Suma de Ordenado$</t>
  </si>
  <si>
    <t>Suma de Recibido$</t>
  </si>
  <si>
    <t>4950461269</t>
  </si>
  <si>
    <t>7300466243</t>
  </si>
  <si>
    <t>7300466250</t>
  </si>
  <si>
    <t>7750184056</t>
  </si>
  <si>
    <t>10/21/2016</t>
  </si>
  <si>
    <t>7750184069</t>
  </si>
  <si>
    <t>7750184079</t>
  </si>
  <si>
    <t>7750184085</t>
  </si>
  <si>
    <t>10/24/2016</t>
  </si>
  <si>
    <t>10/26/2016</t>
  </si>
  <si>
    <t>Type</t>
  </si>
  <si>
    <t>FOUR LOKO BEBID ALCOH LIMONAD LATA 695ML</t>
  </si>
  <si>
    <t>20</t>
  </si>
  <si>
    <t>FOUR LOKO BEBID ALCOH MANGO LATA 695ML</t>
  </si>
  <si>
    <t>FOUR LOKO BEBID ALCOH GOLD LATA 237ML</t>
  </si>
  <si>
    <t>FOUR LOKO BEBID ALCOH UVA BERRY LT 695ML</t>
  </si>
  <si>
    <t>FOUR LOKO BEBID ALCOH SANGRIA LATA 355ML</t>
  </si>
  <si>
    <t>FOUR LOKO BEBID ALCOH SANDIA 355ML</t>
  </si>
  <si>
    <t>FOUR LOKO BEBID ALCOH STRAWBERR LT 355ML</t>
  </si>
  <si>
    <t>FOUR LOKO BEBID ALCOH GOLD LATA 695ML</t>
  </si>
  <si>
    <t>COCTAIL SIGNATURE SEX ON THE LATA 473ML</t>
  </si>
  <si>
    <t>COCTAIL SIGNATURE SCREWDRIVER LATA 473ML</t>
  </si>
  <si>
    <t>COCTAIL SIGNATURE MOSCOW MULE LATA 473ML</t>
  </si>
  <si>
    <t>7750184097</t>
  </si>
  <si>
    <t>10/31/2016</t>
  </si>
  <si>
    <t>6800210193</t>
  </si>
  <si>
    <t>11/06/2016</t>
  </si>
  <si>
    <t>6800210195</t>
  </si>
  <si>
    <t>11/07/2016</t>
  </si>
  <si>
    <t>7750184105</t>
  </si>
  <si>
    <t>11/02/2016</t>
  </si>
  <si>
    <t>FOUR LOKO FRESA LIMONADA 695ML</t>
  </si>
  <si>
    <t>cajas</t>
  </si>
  <si>
    <t>7750184120</t>
  </si>
  <si>
    <t>7750184123</t>
  </si>
  <si>
    <t>7750184131</t>
  </si>
  <si>
    <t>11/09/2016</t>
  </si>
  <si>
    <t>7750184148</t>
  </si>
  <si>
    <t>11/14/2016</t>
  </si>
  <si>
    <t>Etiquetas de columna</t>
  </si>
  <si>
    <t>Total Agosto</t>
  </si>
  <si>
    <t>Total Octubre</t>
  </si>
  <si>
    <t>Total Noviembre</t>
  </si>
  <si>
    <t>Total Setiembre</t>
  </si>
  <si>
    <t>Total Julio</t>
  </si>
  <si>
    <t>Marca</t>
  </si>
  <si>
    <t>Descripcion</t>
  </si>
  <si>
    <t>FOUR LOKO MARGARITA 695 ML</t>
  </si>
  <si>
    <t>FOUR LOKO MELOCOTON 695 ML</t>
  </si>
  <si>
    <t>FOUR LOKO PONCHE FRUT 695 ML</t>
  </si>
  <si>
    <t>FOUR LOKO SANDIA 695 ML</t>
  </si>
  <si>
    <t>FOUR LOKO STRAWBERRY LEM 355ML</t>
  </si>
  <si>
    <t>FOUR LOKO MANGO 695ML</t>
  </si>
  <si>
    <t>TOTAL FOUR LOKO</t>
  </si>
  <si>
    <t>TOTAL MOKAI</t>
  </si>
  <si>
    <t>TOTAL SIGNATURE</t>
  </si>
  <si>
    <r>
      <rPr>
        <b/>
        <sz val="14"/>
        <color indexed="18"/>
        <rFont val="Segoe UI Light"/>
        <family val="2"/>
      </rPr>
      <t>FCST Walmart |</t>
    </r>
    <r>
      <rPr>
        <sz val="12"/>
        <rFont val="Segoe UI"/>
        <family val="2"/>
      </rPr>
      <t xml:space="preserve"> rev Noviembre 11, 2016</t>
    </r>
  </si>
  <si>
    <t>FOUR LOKO GOLD LATA 237ML</t>
  </si>
  <si>
    <t>FOUR LOKO UVA BERRY 695ML</t>
  </si>
  <si>
    <t>FOUR LOKO SANDIA 355ML</t>
  </si>
  <si>
    <t>FOUR LOKO GOLD 695ML</t>
  </si>
  <si>
    <t>FOUR LOKO SANGRIA 355ML</t>
  </si>
  <si>
    <t>FOUR LOKO LIMONADA 695ML</t>
  </si>
  <si>
    <t>MOKAI ELDERFLOWER VIDRIO 275ML</t>
  </si>
  <si>
    <t>MOKAI PINK APPLE VIDRIO 275ML</t>
  </si>
  <si>
    <t>MOKAI BLUEBERRY VIDRIO 275ML</t>
  </si>
  <si>
    <t>MOKAI ELDERFLOWER LATA 330ML</t>
  </si>
  <si>
    <t>MOKAI PINK APPLE LATA 330ML</t>
  </si>
  <si>
    <t>MOKAI BLUEBERRY LATA 330ML</t>
  </si>
  <si>
    <t>SIGNATURE LONG ISLAND ICE TEA</t>
  </si>
  <si>
    <t>SIGNATURE MOSCOW MULE 473ML</t>
  </si>
  <si>
    <t>SIGNATURE SCREWDRIVER 473ML</t>
  </si>
  <si>
    <t>SIGNATURE SEX ON THE BEACH 473ML</t>
  </si>
  <si>
    <t>CEDI</t>
  </si>
  <si>
    <t>ON ORDER</t>
  </si>
  <si>
    <t>IN TRANSIT</t>
  </si>
  <si>
    <t>VNPK</t>
  </si>
  <si>
    <t>IN WHSE</t>
  </si>
  <si>
    <t>11/16/2016</t>
  </si>
  <si>
    <t>7750184158</t>
  </si>
  <si>
    <t>7750184177</t>
  </si>
  <si>
    <t>11/21/2016</t>
  </si>
  <si>
    <t>7750184187</t>
  </si>
  <si>
    <t>11/23/2016</t>
  </si>
  <si>
    <t>7750184205</t>
  </si>
  <si>
    <t>11/28/2016</t>
  </si>
  <si>
    <r>
      <t xml:space="preserve">semana </t>
    </r>
    <r>
      <rPr>
        <b/>
        <sz val="10"/>
        <rFont val="Calibri"/>
        <family val="2"/>
        <scheme val="minor"/>
      </rPr>
      <t>1</t>
    </r>
  </si>
  <si>
    <r>
      <t xml:space="preserve">semana </t>
    </r>
    <r>
      <rPr>
        <b/>
        <sz val="10"/>
        <rFont val="Calibri"/>
        <family val="2"/>
        <scheme val="minor"/>
      </rPr>
      <t>2</t>
    </r>
  </si>
  <si>
    <r>
      <t xml:space="preserve">semana </t>
    </r>
    <r>
      <rPr>
        <b/>
        <sz val="10"/>
        <rFont val="Calibri"/>
        <family val="2"/>
        <scheme val="minor"/>
      </rPr>
      <t>3</t>
    </r>
  </si>
  <si>
    <r>
      <t xml:space="preserve">semana </t>
    </r>
    <r>
      <rPr>
        <b/>
        <sz val="10"/>
        <rFont val="Calibri"/>
        <family val="2"/>
        <scheme val="minor"/>
      </rPr>
      <t>4</t>
    </r>
  </si>
  <si>
    <t>total</t>
  </si>
  <si>
    <r>
      <rPr>
        <b/>
        <sz val="10"/>
        <rFont val="Calibri"/>
        <family val="2"/>
        <scheme val="minor"/>
      </rPr>
      <t>Cajas</t>
    </r>
    <r>
      <rPr>
        <sz val="10"/>
        <rFont val="Calibri"/>
        <family val="2"/>
        <scheme val="minor"/>
      </rPr>
      <t xml:space="preserve"> Pedidas</t>
    </r>
  </si>
  <si>
    <t>Cajas Entregadas</t>
  </si>
  <si>
    <r>
      <t xml:space="preserve">Cajas </t>
    </r>
    <r>
      <rPr>
        <b/>
        <sz val="10"/>
        <rFont val="Calibri"/>
        <family val="2"/>
        <scheme val="minor"/>
      </rPr>
      <t>Entregadas</t>
    </r>
  </si>
  <si>
    <t>7750184214</t>
  </si>
  <si>
    <t>11/30/2016</t>
  </si>
  <si>
    <r>
      <rPr>
        <b/>
        <sz val="14"/>
        <color indexed="18"/>
        <rFont val="Segoe UI Light"/>
        <family val="2"/>
      </rPr>
      <t>Inventario en CEDI Walmart |</t>
    </r>
    <r>
      <rPr>
        <sz val="12"/>
        <rFont val="Segoe UI"/>
        <family val="2"/>
      </rPr>
      <t xml:space="preserve"> Noviembre 25, 2016</t>
    </r>
  </si>
  <si>
    <t>ON HAND CEDI</t>
  </si>
  <si>
    <t xml:space="preserve">In Transit </t>
  </si>
  <si>
    <t>7750184221</t>
  </si>
  <si>
    <t>12/01/2016</t>
  </si>
  <si>
    <t>12/05/2016</t>
  </si>
  <si>
    <t>12/03/2016</t>
  </si>
  <si>
    <t>12/07/2016</t>
  </si>
  <si>
    <t>12/12/2016</t>
  </si>
  <si>
    <t>COCTAIL SIGNATURE LONG ISLAND 473ML</t>
  </si>
  <si>
    <t>7750184234</t>
  </si>
  <si>
    <t>7750184239</t>
  </si>
  <si>
    <t>7750184256</t>
  </si>
  <si>
    <t>7750184264</t>
  </si>
  <si>
    <t>7750184270</t>
  </si>
  <si>
    <t>7750184287</t>
  </si>
  <si>
    <t>12/14/2016</t>
  </si>
  <si>
    <t>7750184305</t>
  </si>
  <si>
    <t>12/19/2016</t>
  </si>
  <si>
    <t>7750184324</t>
  </si>
  <si>
    <t>12/23/2016</t>
  </si>
  <si>
    <t>4950461445</t>
  </si>
  <si>
    <t>7750184338</t>
  </si>
  <si>
    <t>comportamiento semanal</t>
  </si>
  <si>
    <t>12/27/2016</t>
  </si>
  <si>
    <t>7750184353</t>
  </si>
  <si>
    <t>12/28/2016</t>
  </si>
  <si>
    <r>
      <rPr>
        <b/>
        <sz val="14"/>
        <color theme="3"/>
        <rFont val="Segoe UI Light"/>
        <family val="2"/>
      </rPr>
      <t>Fill Rate Walmart |</t>
    </r>
    <r>
      <rPr>
        <sz val="12"/>
        <rFont val="Segoe UI"/>
        <family val="2"/>
      </rPr>
      <t xml:space="preserve"> Diciembre 28, 2016</t>
    </r>
  </si>
  <si>
    <r>
      <t xml:space="preserve">Total </t>
    </r>
    <r>
      <rPr>
        <b/>
        <sz val="11"/>
        <rFont val="Calibri"/>
        <family val="2"/>
        <scheme val="minor"/>
      </rPr>
      <t xml:space="preserve">Isleña </t>
    </r>
  </si>
  <si>
    <t>7750184370</t>
  </si>
  <si>
    <t>12/31/2016</t>
  </si>
  <si>
    <t>7750184385</t>
  </si>
  <si>
    <t>7750184399</t>
  </si>
  <si>
    <t>4950461455</t>
  </si>
  <si>
    <t>7750184414</t>
  </si>
  <si>
    <t>7750184426</t>
  </si>
  <si>
    <t>01/04/2017</t>
  </si>
  <si>
    <t>01/07/2017</t>
  </si>
  <si>
    <t>01/09/2017</t>
  </si>
  <si>
    <t>01/11/2017</t>
  </si>
  <si>
    <t>01/14/2017</t>
  </si>
  <si>
    <t>(Todas)</t>
  </si>
  <si>
    <t>7750184437</t>
  </si>
  <si>
    <t>7750184448</t>
  </si>
  <si>
    <t>01/18/2017</t>
  </si>
  <si>
    <t>01/21/2017</t>
  </si>
  <si>
    <t>7750184461</t>
  </si>
  <si>
    <t>01/25/2017</t>
  </si>
  <si>
    <t>7750184469</t>
  </si>
  <si>
    <t>01/28/2017</t>
  </si>
  <si>
    <t>7750184481</t>
  </si>
  <si>
    <t>02/01/2017</t>
  </si>
  <si>
    <t>7750184494</t>
  </si>
  <si>
    <t>4950461496</t>
  </si>
  <si>
    <t>7750184508</t>
  </si>
  <si>
    <t>02/04/2017</t>
  </si>
  <si>
    <t>02/07/2017</t>
  </si>
  <si>
    <t>MOKAI BEB ALCOH MANZANA BOTELLA 275ML</t>
  </si>
  <si>
    <t>MOKAI BEB ALCOHOL MANZANA LATA 330ML</t>
  </si>
  <si>
    <t>7750184520</t>
  </si>
  <si>
    <t>02/14/2017</t>
  </si>
  <si>
    <t>7750184534</t>
  </si>
  <si>
    <t>02/15/2017</t>
  </si>
  <si>
    <t>7750184547</t>
  </si>
  <si>
    <t>02/18/2017</t>
  </si>
  <si>
    <t>7750184557</t>
  </si>
  <si>
    <t>02/22/2017</t>
  </si>
  <si>
    <t>7750184563</t>
  </si>
  <si>
    <t>02/26/2017</t>
  </si>
  <si>
    <t>Faltantes</t>
  </si>
  <si>
    <t>Total ISLEÑA</t>
  </si>
  <si>
    <t>7750184571</t>
  </si>
  <si>
    <t>02/27/2017</t>
  </si>
  <si>
    <t>4950461511</t>
  </si>
  <si>
    <t>03/01/2017</t>
  </si>
  <si>
    <t>FOUR LOKO BEBID ALCOH MANZANA 695ML</t>
  </si>
  <si>
    <t>7750184583</t>
  </si>
  <si>
    <t>7750184595</t>
  </si>
  <si>
    <t>03/04/2017</t>
  </si>
  <si>
    <t>7750184606</t>
  </si>
  <si>
    <t>03/08/2017</t>
  </si>
  <si>
    <t>7750184624</t>
  </si>
  <si>
    <t>03/13/2017</t>
  </si>
  <si>
    <t>ISLEÑA</t>
  </si>
  <si>
    <t>7750184641</t>
  </si>
  <si>
    <t>03/16/2017</t>
  </si>
  <si>
    <t>7750184650</t>
  </si>
  <si>
    <t>03/20/2017</t>
  </si>
  <si>
    <t>7750184663</t>
  </si>
  <si>
    <t>03/22/2017</t>
  </si>
  <si>
    <t>7750184677</t>
  </si>
  <si>
    <t>03/25/2017</t>
  </si>
  <si>
    <t>7750184690</t>
  </si>
  <si>
    <t>03/29/2017</t>
  </si>
  <si>
    <t>7750184707</t>
  </si>
  <si>
    <t>04/01/2017</t>
  </si>
  <si>
    <t>7750184720</t>
  </si>
  <si>
    <t>04/05/2017</t>
  </si>
  <si>
    <t>7750184735</t>
  </si>
  <si>
    <t>04/10/2017</t>
  </si>
  <si>
    <t>7750184747</t>
  </si>
  <si>
    <t>04/11/2017</t>
  </si>
  <si>
    <t>7750184750</t>
  </si>
  <si>
    <t>04/12/2017</t>
  </si>
  <si>
    <t>4950461545</t>
  </si>
  <si>
    <t>04/13/2017</t>
  </si>
  <si>
    <t>4950461546</t>
  </si>
  <si>
    <t>7750184754</t>
  </si>
  <si>
    <t>4950461548</t>
  </si>
  <si>
    <t>04/17/2017</t>
  </si>
  <si>
    <t>MOKAI SURTIDO 6PACK 1650ML</t>
  </si>
  <si>
    <t>FOUR LOKO GOLD LATA 355ML</t>
  </si>
  <si>
    <t>MOKAI FRUTOS BOSQUE LATA 330ML</t>
  </si>
  <si>
    <t>7750184763</t>
  </si>
  <si>
    <t>04/15/2017</t>
  </si>
  <si>
    <t>7750184773</t>
  </si>
  <si>
    <t>04/19/2017</t>
  </si>
  <si>
    <t>4950461556</t>
  </si>
  <si>
    <t>04/23/2017</t>
  </si>
  <si>
    <t>7750184788</t>
  </si>
  <si>
    <t>04/22/2017</t>
  </si>
  <si>
    <t>7750184802</t>
  </si>
  <si>
    <t>04/26/2017</t>
  </si>
  <si>
    <t>4950461563</t>
  </si>
  <si>
    <t>05/01/2017</t>
  </si>
  <si>
    <t>7750184814</t>
  </si>
  <si>
    <t>04/29/2017</t>
  </si>
  <si>
    <t>4950461565</t>
  </si>
  <si>
    <t>7750184827</t>
  </si>
  <si>
    <t>05/03/2017</t>
  </si>
  <si>
    <t>7300467418</t>
  </si>
  <si>
    <t>05/06/2017</t>
  </si>
  <si>
    <t>7750184838</t>
  </si>
  <si>
    <t>7300467443</t>
  </si>
  <si>
    <t>05/10/2017</t>
  </si>
  <si>
    <t>7750184847</t>
  </si>
  <si>
    <t>Abr 17</t>
  </si>
  <si>
    <t>Ene 17</t>
  </si>
  <si>
    <t>Dic 16</t>
  </si>
  <si>
    <t>Feb 17</t>
  </si>
  <si>
    <t>Mar 17</t>
  </si>
  <si>
    <t>AVG U6M</t>
  </si>
  <si>
    <t>05/15/2017</t>
  </si>
  <si>
    <t>05/17/2017</t>
  </si>
  <si>
    <t>7300467466</t>
  </si>
  <si>
    <t>7750184858</t>
  </si>
  <si>
    <t>7300467489</t>
  </si>
  <si>
    <t>7750184870</t>
  </si>
  <si>
    <t>7750184881</t>
  </si>
  <si>
    <t>05/20/2017</t>
  </si>
  <si>
    <t>7300467530</t>
  </si>
  <si>
    <t>05/24/2017</t>
  </si>
  <si>
    <t>7750184892</t>
  </si>
  <si>
    <t>7300467553</t>
  </si>
  <si>
    <t>7750184904</t>
  </si>
  <si>
    <t>05/29/2017</t>
  </si>
  <si>
    <t>7300467575</t>
  </si>
  <si>
    <t>05/31/2017</t>
  </si>
  <si>
    <t>7750184917</t>
  </si>
  <si>
    <t>Meta</t>
  </si>
  <si>
    <t xml:space="preserve">Fill Rate </t>
  </si>
  <si>
    <t>Fill Rate</t>
  </si>
  <si>
    <t>Gráfico Tendencia Fill Rate</t>
  </si>
  <si>
    <t>May 17</t>
  </si>
  <si>
    <t>7300467598</t>
  </si>
  <si>
    <t>06/03/2017</t>
  </si>
  <si>
    <t>7750184927</t>
  </si>
  <si>
    <t>7300467615</t>
  </si>
  <si>
    <t>06/08/2017</t>
  </si>
  <si>
    <t>7750184938</t>
  </si>
  <si>
    <t>7300467639</t>
  </si>
  <si>
    <t>7750184945</t>
  </si>
  <si>
    <t>(Varios elementos)</t>
  </si>
  <si>
    <t>7750184958</t>
  </si>
  <si>
    <t>7300467663</t>
  </si>
  <si>
    <t>7300467690</t>
  </si>
  <si>
    <t>7750184967</t>
  </si>
  <si>
    <t>4950461606</t>
  </si>
  <si>
    <t>7300467712</t>
  </si>
  <si>
    <t>7750184980</t>
  </si>
  <si>
    <t>7750184989</t>
  </si>
  <si>
    <t>4950461621</t>
  </si>
  <si>
    <t>7300467739</t>
  </si>
  <si>
    <t>4950461624</t>
  </si>
  <si>
    <t>4950461627</t>
  </si>
  <si>
    <t>06/13/2017</t>
  </si>
  <si>
    <t>06/14/2017</t>
  </si>
  <si>
    <t>06/15/2017</t>
  </si>
  <si>
    <t>06/17/2017</t>
  </si>
  <si>
    <t>06/20/2017</t>
  </si>
  <si>
    <t>06/21/2017</t>
  </si>
  <si>
    <t>06/24/2017</t>
  </si>
  <si>
    <t>06/25/2017</t>
  </si>
  <si>
    <t>06/28/2017</t>
  </si>
  <si>
    <t>MOKAI MANZANA 3 MAS 1 1320ML</t>
  </si>
  <si>
    <t>MOKAI MANZA ROSA 3 MAS 1 1320ML</t>
  </si>
  <si>
    <t>MOKAI ARANDANO 3 MAS 1 1320ML</t>
  </si>
  <si>
    <t>FOUR LOK PURPLE HOOTER 473ML</t>
  </si>
  <si>
    <t>FOUR LOKO BLUE MOFO 473ML</t>
  </si>
  <si>
    <t>FOUR LOKO PINK SCORPION 473ML</t>
  </si>
  <si>
    <t>FOUR LOKO BLACK CHERRY 695ML</t>
  </si>
  <si>
    <t>7300467760</t>
  </si>
  <si>
    <t>06/30/2017</t>
  </si>
  <si>
    <t>7750185001</t>
  </si>
  <si>
    <t>7750185008</t>
  </si>
  <si>
    <t>07/01/2017</t>
  </si>
  <si>
    <t>7300467788</t>
  </si>
  <si>
    <t>07/05/2017</t>
  </si>
  <si>
    <t>7300467811</t>
  </si>
  <si>
    <t>7750185021</t>
  </si>
  <si>
    <t>4950461634</t>
  </si>
  <si>
    <t>07/07/2017</t>
  </si>
  <si>
    <t>Comentarios</t>
  </si>
  <si>
    <t>07/08/2017</t>
  </si>
  <si>
    <t>7750185029</t>
  </si>
  <si>
    <t>7300467840</t>
  </si>
  <si>
    <t>07/11/2017</t>
  </si>
  <si>
    <t>7300467863</t>
  </si>
  <si>
    <t>7750185040</t>
  </si>
  <si>
    <t>07/12/2017</t>
  </si>
  <si>
    <t>07/13/2017</t>
  </si>
  <si>
    <t>7750185049</t>
  </si>
  <si>
    <t>07/15/2017</t>
  </si>
  <si>
    <t>7300467892</t>
  </si>
  <si>
    <t>07/18/2017</t>
  </si>
  <si>
    <t>7300467914</t>
  </si>
  <si>
    <t>7750185060</t>
  </si>
  <si>
    <t>07/19/2017</t>
  </si>
  <si>
    <t>7300467944</t>
  </si>
  <si>
    <t>7750185070</t>
  </si>
  <si>
    <t>07/22/2017</t>
  </si>
  <si>
    <t>7300467964</t>
  </si>
  <si>
    <t>07/26/2017</t>
  </si>
  <si>
    <t>7300467969</t>
  </si>
  <si>
    <t>7750185081</t>
  </si>
  <si>
    <t>7300467973</t>
  </si>
  <si>
    <t>07/28/2017</t>
  </si>
  <si>
    <t>7300468002</t>
  </si>
  <si>
    <t>7750185091</t>
  </si>
  <si>
    <t>07/29/2017</t>
  </si>
  <si>
    <t>7300468020</t>
  </si>
  <si>
    <t>08/02/2017</t>
  </si>
  <si>
    <t>7300468025</t>
  </si>
  <si>
    <t>7300468029</t>
  </si>
  <si>
    <t>7750185102</t>
  </si>
  <si>
    <t>08/04/2017</t>
  </si>
  <si>
    <t>7300468054</t>
  </si>
  <si>
    <t>7750185111</t>
  </si>
  <si>
    <t>08/05/2017</t>
  </si>
  <si>
    <t>7300468071</t>
  </si>
  <si>
    <t>08/09/2017</t>
  </si>
  <si>
    <t>7300468076</t>
  </si>
  <si>
    <t>7750185122</t>
  </si>
  <si>
    <t>7300468080</t>
  </si>
  <si>
    <t>08/11/2017</t>
  </si>
  <si>
    <t>7300468107</t>
  </si>
  <si>
    <t>7750185132</t>
  </si>
  <si>
    <t>08/12/2017</t>
  </si>
  <si>
    <t>7300468125</t>
  </si>
  <si>
    <t>7300468130</t>
  </si>
  <si>
    <t>7750185142</t>
  </si>
  <si>
    <t>08/16/2017</t>
  </si>
  <si>
    <t>7300468134</t>
  </si>
  <si>
    <t>08/18/2017</t>
  </si>
  <si>
    <t>7300468161</t>
  </si>
  <si>
    <t>7750185151</t>
  </si>
  <si>
    <t>08/19/2017</t>
  </si>
  <si>
    <t>7300468180</t>
  </si>
  <si>
    <t>08/23/2017</t>
  </si>
  <si>
    <t>7300468185</t>
  </si>
  <si>
    <t>7750185162</t>
  </si>
  <si>
    <t>7300468189</t>
  </si>
  <si>
    <t>08/25/2017</t>
  </si>
  <si>
    <t>7300468219</t>
  </si>
  <si>
    <t>7750185173</t>
  </si>
  <si>
    <t>08/26/2017</t>
  </si>
  <si>
    <t>7300468236</t>
  </si>
  <si>
    <t>08/30/2017</t>
  </si>
  <si>
    <t>7300468241</t>
  </si>
  <si>
    <t>7750185183</t>
  </si>
  <si>
    <t>7300468245</t>
  </si>
  <si>
    <t>08/31/2017</t>
  </si>
  <si>
    <t>7300468273</t>
  </si>
  <si>
    <t>7750185191</t>
  </si>
  <si>
    <t>09/02/2017</t>
  </si>
  <si>
    <t>Septiembre</t>
  </si>
  <si>
    <t>???</t>
  </si>
  <si>
    <r>
      <rPr>
        <b/>
        <sz val="14"/>
        <color theme="3"/>
        <rFont val="Segoe UI Light"/>
        <family val="2"/>
      </rPr>
      <t>Fill Rate Walmart |</t>
    </r>
    <r>
      <rPr>
        <sz val="12"/>
        <rFont val="Segoe UI"/>
        <family val="2"/>
      </rPr>
      <t xml:space="preserve"> Septiembre, 2017</t>
    </r>
  </si>
  <si>
    <t>7300468291</t>
  </si>
  <si>
    <t>09/05/2017</t>
  </si>
  <si>
    <t>7300468296</t>
  </si>
  <si>
    <t>7300468300</t>
  </si>
  <si>
    <t>7750185201</t>
  </si>
  <si>
    <t>09/06/2017</t>
  </si>
  <si>
    <t>09/07/2017</t>
  </si>
  <si>
    <t>7300468322</t>
  </si>
  <si>
    <t>7300468328</t>
  </si>
  <si>
    <t>7750185211</t>
  </si>
  <si>
    <t>09/12/2017</t>
  </si>
  <si>
    <t>09/10/2017</t>
  </si>
  <si>
    <t>7300468346</t>
  </si>
  <si>
    <t>7750185216</t>
  </si>
  <si>
    <t>09/11/2017</t>
  </si>
  <si>
    <t>7300468348</t>
  </si>
  <si>
    <t>7300468354</t>
  </si>
  <si>
    <t>7750185221</t>
  </si>
  <si>
    <t>09/13/2017</t>
  </si>
  <si>
    <t>7300468358</t>
  </si>
  <si>
    <t>09/14/2017</t>
  </si>
  <si>
    <t>4950461657</t>
  </si>
  <si>
    <t>4950461658</t>
  </si>
  <si>
    <t>09/18/2017</t>
  </si>
  <si>
    <t>4950461659</t>
  </si>
  <si>
    <t>09/20/2017</t>
  </si>
  <si>
    <t>7300468378</t>
  </si>
  <si>
    <t>7750185230</t>
  </si>
  <si>
    <t>09/15/2017</t>
  </si>
  <si>
    <t>7300468381</t>
  </si>
  <si>
    <t>7300468403</t>
  </si>
  <si>
    <t>7750185237</t>
  </si>
  <si>
    <t>7300468405</t>
  </si>
  <si>
    <t>09/19/2017</t>
  </si>
  <si>
    <r>
      <rPr>
        <b/>
        <sz val="14"/>
        <color theme="3"/>
        <rFont val="Segoe UI Light"/>
        <family val="2"/>
      </rPr>
      <t>Fill Rate Walmart |</t>
    </r>
    <r>
      <rPr>
        <b/>
        <sz val="12"/>
        <rFont val="Segoe UI"/>
        <family val="2"/>
      </rPr>
      <t xml:space="preserve"> Septiembre 18,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</si>
</sst>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.00_);_(&quot;$&quot;* \(#,##0.00\);_(&quot;$&quot;* &quot;-&quot;??_);_(@_)"/>
    <numFmt numFmtId="165" formatCode="0.0%"/>
    <numFmt numFmtId="166" formatCode="mmm"/>
    <numFmt numFmtId="167" formatCode="_(&quot;$&quot;* #,##0.0_);_(&quot;$&quot;* \(#,##0.0\);_(&quot;$&quot;* &quot;-&quot;??_);_(@_)"/>
    <numFmt numFmtId="168" formatCode="&quot;$&quot;#,##0"/>
    <numFmt numFmtId="169" formatCode="_(&quot;$&quot;* #,##0_);_(&quot;$&quot;* \(#,##0\);_(&quot;$&quot;* &quot;-&quot;??_);_(@_)"/>
  </numFmts>
  <fonts count="34" x14ac:knownFonts="1">
    <font>
      <sz val="10"/>
      <name val="Helv"/>
    </font>
    <font>
      <sz val="10"/>
      <name val="Helv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46"/>
      <color theme="1" tint="0.49998474074526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Helv"/>
    </font>
    <font>
      <b/>
      <sz val="11"/>
      <name val="Calibri"/>
      <family val="2"/>
      <scheme val="minor"/>
    </font>
    <font>
      <sz val="11"/>
      <name val="Helv"/>
    </font>
    <font>
      <b/>
      <sz val="14"/>
      <name val="Segoe UI Light"/>
      <family val="2"/>
    </font>
    <font>
      <b/>
      <sz val="14"/>
      <color theme="3"/>
      <name val="Segoe UI Light"/>
      <family val="2"/>
    </font>
    <font>
      <sz val="12"/>
      <name val="Segoe UI"/>
      <family val="2"/>
    </font>
    <font>
      <b/>
      <sz val="12"/>
      <name val="Segoe UI"/>
      <family val="2"/>
    </font>
    <font>
      <b/>
      <sz val="14"/>
      <color indexed="18"/>
      <name val="Segoe UI Light"/>
      <family val="2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4"/>
      <name val="Calibri"/>
      <family val="2"/>
      <scheme val="minor"/>
    </font>
    <font>
      <sz val="9"/>
      <name val="Calibri"/>
      <family val="2"/>
      <scheme val="minor"/>
    </font>
    <font>
      <sz val="9"/>
      <name val="Helv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</fills>
  <borders count="10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/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499984740745262"/>
      </right>
      <top/>
      <bottom style="thin">
        <color theme="1" tint="0.249977111117893"/>
      </bottom>
      <diagonal/>
    </border>
    <border>
      <left/>
      <right style="thin">
        <color theme="1" tint="0.499984740745262"/>
      </right>
      <top style="thin">
        <color theme="1" tint="0.249977111117893"/>
      </top>
      <bottom/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1" tint="0.14999847407452621"/>
      </right>
      <top/>
      <bottom style="thin">
        <color theme="3"/>
      </bottom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499984740745262"/>
      </left>
      <right/>
      <top style="thin">
        <color theme="1" tint="0.249977111117893"/>
      </top>
      <bottom/>
      <diagonal/>
    </border>
    <border>
      <left style="thin">
        <color theme="1" tint="0.499984740745262"/>
      </left>
      <right/>
      <top/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indexed="64"/>
      </top>
      <bottom/>
      <diagonal/>
    </border>
    <border>
      <left style="thin">
        <color theme="1" tint="4.9989318521683403E-2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4.9989318521683403E-2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0.249977111117893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/>
      <diagonal/>
    </border>
    <border>
      <left/>
      <right style="thin">
        <color theme="1" tint="4.9989318521683403E-2"/>
      </right>
      <top/>
      <bottom/>
      <diagonal/>
    </border>
    <border>
      <left/>
      <right style="thin">
        <color theme="1" tint="4.9989318521683403E-2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/>
      <top style="thin">
        <color theme="1" tint="0.249977111117893"/>
      </top>
      <bottom/>
      <diagonal/>
    </border>
    <border>
      <left style="thin">
        <color theme="1" tint="4.9989318521683403E-2"/>
      </left>
      <right/>
      <top/>
      <bottom/>
      <diagonal/>
    </border>
    <border>
      <left style="thin">
        <color theme="1" tint="4.9989318521683403E-2"/>
      </left>
      <right/>
      <top/>
      <bottom style="thin">
        <color theme="1" tint="0.249977111117893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indexed="64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 tint="0.34998626667073579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1" tint="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1" tint="0.34998626667073579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 style="thin">
        <color theme="0" tint="-0.34998626667073579"/>
      </bottom>
      <diagonal/>
    </border>
    <border>
      <left style="thin">
        <color theme="1" tint="0.249977111117893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0" tint="-0.34998626667073579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34998626667073579"/>
      </top>
      <bottom style="thin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theme="1" tint="0.249977111117893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Protection="0"/>
    <xf numFmtId="0" fontId="30" fillId="14" borderId="0" applyNumberFormat="0" applyBorder="0" applyAlignment="0" applyProtection="0"/>
  </cellStyleXfs>
  <cellXfs count="313">
    <xf numFmtId="0" fontId="0" fillId="0" borderId="0" xfId="0" applyProtection="1"/>
    <xf numFmtId="0" fontId="2" fillId="2" borderId="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Protection="1"/>
    <xf numFmtId="0" fontId="4" fillId="2" borderId="4" xfId="0" applyNumberFormat="1" applyFont="1" applyFill="1" applyBorder="1" applyAlignment="1" applyProtection="1">
      <alignment horizontal="center" vertical="top"/>
      <protection locked="0"/>
    </xf>
    <xf numFmtId="0" fontId="3" fillId="2" borderId="0" xfId="0" applyFont="1" applyFill="1" applyAlignment="1" applyProtection="1"/>
    <xf numFmtId="0" fontId="3" fillId="2" borderId="0" xfId="0" applyFont="1" applyFill="1" applyAlignment="1" applyProtection="1">
      <alignment horizontal="center"/>
    </xf>
    <xf numFmtId="10" fontId="3" fillId="2" borderId="0" xfId="1" applyNumberFormat="1" applyFont="1" applyFill="1" applyAlignment="1" applyProtection="1">
      <alignment horizontal="center"/>
    </xf>
    <xf numFmtId="0" fontId="4" fillId="2" borderId="6" xfId="0" applyNumberFormat="1" applyFont="1" applyFill="1" applyBorder="1" applyAlignment="1" applyProtection="1">
      <alignment horizontal="center" vertical="top"/>
      <protection locked="0"/>
    </xf>
    <xf numFmtId="10" fontId="5" fillId="2" borderId="2" xfId="1" applyNumberFormat="1" applyFont="1" applyFill="1" applyBorder="1" applyAlignment="1" applyProtection="1">
      <alignment horizontal="center"/>
    </xf>
    <xf numFmtId="164" fontId="2" fillId="2" borderId="2" xfId="2" applyFont="1" applyFill="1" applyBorder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Protection="1"/>
    <xf numFmtId="165" fontId="3" fillId="2" borderId="0" xfId="0" applyNumberFormat="1" applyFont="1" applyFill="1" applyAlignment="1" applyProtection="1">
      <alignment horizontal="center"/>
    </xf>
    <xf numFmtId="165" fontId="3" fillId="2" borderId="0" xfId="0" applyNumberFormat="1" applyFont="1" applyFill="1" applyBorder="1" applyAlignment="1" applyProtection="1">
      <alignment horizontal="center"/>
    </xf>
    <xf numFmtId="165" fontId="3" fillId="2" borderId="7" xfId="0" applyNumberFormat="1" applyFont="1" applyFill="1" applyBorder="1" applyAlignment="1" applyProtection="1">
      <alignment horizontal="center"/>
    </xf>
    <xf numFmtId="165" fontId="5" fillId="2" borderId="8" xfId="1" applyNumberFormat="1" applyFont="1" applyFill="1" applyBorder="1" applyAlignment="1" applyProtection="1">
      <alignment horizontal="center"/>
    </xf>
    <xf numFmtId="0" fontId="8" fillId="2" borderId="0" xfId="0" applyFont="1" applyFill="1" applyProtection="1"/>
    <xf numFmtId="0" fontId="3" fillId="2" borderId="11" xfId="0" applyFont="1" applyFill="1" applyBorder="1" applyAlignment="1" applyProtection="1">
      <alignment horizontal="left"/>
    </xf>
    <xf numFmtId="0" fontId="2" fillId="2" borderId="0" xfId="0" applyNumberFormat="1" applyFont="1" applyFill="1" applyAlignment="1" applyProtection="1">
      <alignment horizontal="left"/>
      <protection locked="0"/>
    </xf>
    <xf numFmtId="0" fontId="4" fillId="2" borderId="4" xfId="0" applyNumberFormat="1" applyFont="1" applyFill="1" applyBorder="1" applyAlignment="1" applyProtection="1">
      <alignment horizontal="left" vertical="top"/>
      <protection locked="0"/>
    </xf>
    <xf numFmtId="14" fontId="2" fillId="2" borderId="0" xfId="0" applyNumberFormat="1" applyFont="1" applyFill="1" applyAlignment="1" applyProtection="1">
      <alignment horizontal="left"/>
      <protection locked="0"/>
    </xf>
    <xf numFmtId="0" fontId="4" fillId="2" borderId="3" xfId="0" applyNumberFormat="1" applyFont="1" applyFill="1" applyBorder="1" applyAlignment="1" applyProtection="1">
      <alignment horizontal="left" vertical="top"/>
      <protection locked="0"/>
    </xf>
    <xf numFmtId="167" fontId="3" fillId="2" borderId="0" xfId="2" applyNumberFormat="1" applyFont="1" applyFill="1" applyProtection="1"/>
    <xf numFmtId="0" fontId="9" fillId="5" borderId="4" xfId="0" applyNumberFormat="1" applyFont="1" applyFill="1" applyBorder="1" applyAlignment="1" applyProtection="1">
      <alignment horizontal="center" vertical="top"/>
      <protection locked="0"/>
    </xf>
    <xf numFmtId="166" fontId="5" fillId="2" borderId="0" xfId="0" applyNumberFormat="1" applyFont="1" applyFill="1" applyAlignment="1" applyProtection="1">
      <alignment horizontal="center"/>
      <protection locked="0"/>
    </xf>
    <xf numFmtId="0" fontId="11" fillId="3" borderId="12" xfId="0" applyFont="1" applyFill="1" applyBorder="1" applyAlignment="1">
      <alignment horizontal="left"/>
    </xf>
    <xf numFmtId="0" fontId="2" fillId="2" borderId="9" xfId="0" applyNumberFormat="1" applyFont="1" applyFill="1" applyBorder="1" applyAlignment="1" applyProtection="1">
      <alignment horizontal="center"/>
      <protection locked="0"/>
    </xf>
    <xf numFmtId="0" fontId="3" fillId="2" borderId="9" xfId="0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4" fillId="2" borderId="0" xfId="0" applyNumberFormat="1" applyFont="1" applyFill="1" applyAlignment="1" applyProtection="1">
      <alignment horizontal="left"/>
      <protection locked="0"/>
    </xf>
    <xf numFmtId="164" fontId="3" fillId="2" borderId="0" xfId="2" applyFont="1" applyFill="1" applyProtection="1"/>
    <xf numFmtId="165" fontId="0" fillId="2" borderId="0" xfId="1" applyNumberFormat="1" applyFont="1" applyFill="1" applyProtection="1"/>
    <xf numFmtId="0" fontId="13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ill="1" applyAlignment="1" applyProtection="1">
      <alignment vertical="center"/>
    </xf>
    <xf numFmtId="165" fontId="3" fillId="2" borderId="8" xfId="0" applyNumberFormat="1" applyFont="1" applyFill="1" applyBorder="1" applyAlignment="1" applyProtection="1">
      <alignment horizontal="center"/>
    </xf>
    <xf numFmtId="0" fontId="13" fillId="2" borderId="0" xfId="0" applyNumberFormat="1" applyFont="1" applyFill="1" applyBorder="1" applyAlignment="1" applyProtection="1">
      <protection locked="0"/>
    </xf>
    <xf numFmtId="0" fontId="15" fillId="2" borderId="0" xfId="0" applyFont="1" applyFill="1" applyAlignment="1" applyProtection="1">
      <alignment horizontal="left"/>
    </xf>
    <xf numFmtId="164" fontId="3" fillId="2" borderId="0" xfId="2" applyFont="1" applyFill="1" applyAlignment="1" applyProtection="1">
      <alignment horizontal="center"/>
    </xf>
    <xf numFmtId="0" fontId="2" fillId="6" borderId="0" xfId="0" applyNumberFormat="1" applyFont="1" applyFill="1" applyAlignment="1" applyProtection="1">
      <alignment horizontal="left"/>
      <protection locked="0"/>
    </xf>
    <xf numFmtId="166" fontId="5" fillId="6" borderId="0" xfId="0" applyNumberFormat="1" applyFont="1" applyFill="1" applyAlignment="1" applyProtection="1">
      <alignment horizontal="center"/>
      <protection locked="0"/>
    </xf>
    <xf numFmtId="0" fontId="3" fillId="6" borderId="0" xfId="0" applyFont="1" applyFill="1" applyAlignment="1" applyProtection="1">
      <alignment horizontal="center"/>
    </xf>
    <xf numFmtId="10" fontId="3" fillId="6" borderId="0" xfId="1" applyNumberFormat="1" applyFont="1" applyFill="1" applyAlignment="1" applyProtection="1">
      <alignment horizontal="center"/>
    </xf>
    <xf numFmtId="164" fontId="3" fillId="6" borderId="0" xfId="2" applyFont="1" applyFill="1" applyProtection="1"/>
    <xf numFmtId="164" fontId="3" fillId="6" borderId="0" xfId="2" applyFont="1" applyFill="1" applyAlignment="1" applyProtection="1">
      <alignment horizontal="center"/>
    </xf>
    <xf numFmtId="165" fontId="5" fillId="2" borderId="18" xfId="1" applyNumberFormat="1" applyFont="1" applyFill="1" applyBorder="1" applyAlignment="1" applyProtection="1">
      <alignment horizontal="center"/>
    </xf>
    <xf numFmtId="0" fontId="3" fillId="2" borderId="19" xfId="0" applyFont="1" applyFill="1" applyBorder="1" applyAlignment="1" applyProtection="1">
      <alignment horizontal="left"/>
    </xf>
    <xf numFmtId="0" fontId="3" fillId="2" borderId="20" xfId="0" applyFont="1" applyFill="1" applyBorder="1" applyAlignment="1" applyProtection="1">
      <alignment horizontal="left"/>
    </xf>
    <xf numFmtId="165" fontId="3" fillId="2" borderId="19" xfId="0" applyNumberFormat="1" applyFont="1" applyFill="1" applyBorder="1" applyAlignment="1" applyProtection="1">
      <alignment horizontal="center"/>
    </xf>
    <xf numFmtId="165" fontId="3" fillId="2" borderId="20" xfId="0" applyNumberFormat="1" applyFont="1" applyFill="1" applyBorder="1" applyAlignment="1" applyProtection="1">
      <alignment horizontal="center"/>
    </xf>
    <xf numFmtId="165" fontId="3" fillId="2" borderId="21" xfId="0" applyNumberFormat="1" applyFont="1" applyFill="1" applyBorder="1" applyAlignment="1" applyProtection="1">
      <alignment horizontal="center"/>
    </xf>
    <xf numFmtId="0" fontId="6" fillId="2" borderId="22" xfId="0" applyFont="1" applyFill="1" applyBorder="1" applyAlignment="1" applyProtection="1">
      <alignment horizontal="center" vertical="center"/>
    </xf>
    <xf numFmtId="165" fontId="3" fillId="2" borderId="1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left"/>
      <protection locked="0"/>
    </xf>
    <xf numFmtId="0" fontId="2" fillId="7" borderId="0" xfId="0" applyNumberFormat="1" applyFont="1" applyFill="1" applyAlignment="1" applyProtection="1">
      <alignment horizontal="left"/>
      <protection locked="0"/>
    </xf>
    <xf numFmtId="165" fontId="3" fillId="2" borderId="26" xfId="0" applyNumberFormat="1" applyFont="1" applyFill="1" applyBorder="1" applyAlignment="1" applyProtection="1">
      <alignment horizontal="center"/>
    </xf>
    <xf numFmtId="165" fontId="3" fillId="2" borderId="27" xfId="0" applyNumberFormat="1" applyFont="1" applyFill="1" applyBorder="1" applyAlignment="1" applyProtection="1">
      <alignment horizontal="center"/>
    </xf>
    <xf numFmtId="0" fontId="6" fillId="2" borderId="28" xfId="0" applyFont="1" applyFill="1" applyBorder="1" applyAlignment="1" applyProtection="1">
      <alignment horizontal="center" vertical="center"/>
    </xf>
    <xf numFmtId="0" fontId="6" fillId="2" borderId="10" xfId="0" applyFont="1" applyFill="1" applyBorder="1" applyAlignment="1" applyProtection="1">
      <alignment horizontal="center" vertical="center"/>
    </xf>
    <xf numFmtId="165" fontId="3" fillId="2" borderId="28" xfId="0" applyNumberFormat="1" applyFont="1" applyFill="1" applyBorder="1" applyAlignment="1" applyProtection="1">
      <alignment horizontal="center"/>
    </xf>
    <xf numFmtId="165" fontId="3" fillId="2" borderId="17" xfId="0" applyNumberFormat="1" applyFont="1" applyFill="1" applyBorder="1" applyAlignment="1" applyProtection="1">
      <alignment horizontal="center"/>
    </xf>
    <xf numFmtId="165" fontId="3" fillId="2" borderId="30" xfId="0" applyNumberFormat="1" applyFont="1" applyFill="1" applyBorder="1" applyAlignment="1" applyProtection="1">
      <alignment horizontal="center"/>
    </xf>
    <xf numFmtId="0" fontId="6" fillId="2" borderId="31" xfId="0" applyFont="1" applyFill="1" applyBorder="1" applyAlignment="1" applyProtection="1">
      <alignment horizontal="center" vertical="center"/>
    </xf>
    <xf numFmtId="165" fontId="3" fillId="2" borderId="32" xfId="0" applyNumberFormat="1" applyFont="1" applyFill="1" applyBorder="1" applyAlignment="1" applyProtection="1">
      <alignment horizontal="center"/>
    </xf>
    <xf numFmtId="165" fontId="3" fillId="2" borderId="33" xfId="0" applyNumberFormat="1" applyFont="1" applyFill="1" applyBorder="1" applyAlignment="1" applyProtection="1">
      <alignment horizontal="center"/>
    </xf>
    <xf numFmtId="165" fontId="5" fillId="2" borderId="33" xfId="1" applyNumberFormat="1" applyFont="1" applyFill="1" applyBorder="1" applyAlignment="1" applyProtection="1">
      <alignment horizontal="center"/>
    </xf>
    <xf numFmtId="0" fontId="10" fillId="5" borderId="34" xfId="0" applyFont="1" applyFill="1" applyBorder="1" applyAlignment="1"/>
    <xf numFmtId="0" fontId="16" fillId="2" borderId="35" xfId="0" applyFont="1" applyFill="1" applyBorder="1" applyAlignment="1" applyProtection="1">
      <alignment horizontal="center" vertical="center"/>
    </xf>
    <xf numFmtId="0" fontId="14" fillId="2" borderId="36" xfId="0" applyFont="1" applyFill="1" applyBorder="1" applyAlignment="1" applyProtection="1">
      <alignment horizontal="center" vertical="center"/>
    </xf>
    <xf numFmtId="165" fontId="10" fillId="4" borderId="29" xfId="0" applyNumberFormat="1" applyFont="1" applyFill="1" applyBorder="1" applyAlignment="1" applyProtection="1">
      <alignment horizontal="center"/>
    </xf>
    <xf numFmtId="165" fontId="5" fillId="2" borderId="37" xfId="0" applyNumberFormat="1" applyFont="1" applyFill="1" applyBorder="1" applyAlignment="1" applyProtection="1">
      <alignment horizontal="center"/>
    </xf>
    <xf numFmtId="165" fontId="5" fillId="2" borderId="38" xfId="0" applyNumberFormat="1" applyFont="1" applyFill="1" applyBorder="1" applyAlignment="1" applyProtection="1">
      <alignment horizontal="center"/>
    </xf>
    <xf numFmtId="165" fontId="10" fillId="4" borderId="39" xfId="0" applyNumberFormat="1" applyFont="1" applyFill="1" applyBorder="1" applyAlignment="1" applyProtection="1">
      <alignment horizontal="center"/>
    </xf>
    <xf numFmtId="165" fontId="5" fillId="2" borderId="40" xfId="0" applyNumberFormat="1" applyFont="1" applyFill="1" applyBorder="1" applyAlignment="1" applyProtection="1">
      <alignment horizontal="center"/>
    </xf>
    <xf numFmtId="165" fontId="5" fillId="2" borderId="41" xfId="0" applyNumberFormat="1" applyFont="1" applyFill="1" applyBorder="1" applyAlignment="1" applyProtection="1">
      <alignment horizontal="center"/>
    </xf>
    <xf numFmtId="0" fontId="11" fillId="2" borderId="23" xfId="0" applyFont="1" applyFill="1" applyBorder="1" applyAlignment="1">
      <alignment horizontal="center"/>
    </xf>
    <xf numFmtId="0" fontId="3" fillId="2" borderId="16" xfId="0" quotePrefix="1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3" fillId="2" borderId="17" xfId="0" quotePrefix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3" fillId="2" borderId="42" xfId="0" quotePrefix="1" applyFont="1" applyFill="1" applyBorder="1" applyAlignment="1">
      <alignment horizontal="center"/>
    </xf>
    <xf numFmtId="0" fontId="3" fillId="2" borderId="45" xfId="0" applyFont="1" applyFill="1" applyBorder="1" applyAlignment="1" applyProtection="1">
      <alignment horizontal="left"/>
    </xf>
    <xf numFmtId="165" fontId="3" fillId="2" borderId="46" xfId="0" applyNumberFormat="1" applyFont="1" applyFill="1" applyBorder="1" applyAlignment="1" applyProtection="1">
      <alignment horizontal="center"/>
    </xf>
    <xf numFmtId="165" fontId="3" fillId="2" borderId="22" xfId="0" applyNumberFormat="1" applyFont="1" applyFill="1" applyBorder="1" applyAlignment="1" applyProtection="1">
      <alignment horizontal="center"/>
    </xf>
    <xf numFmtId="165" fontId="3" fillId="2" borderId="31" xfId="0" applyNumberFormat="1" applyFont="1" applyFill="1" applyBorder="1" applyAlignment="1" applyProtection="1">
      <alignment horizontal="center"/>
    </xf>
    <xf numFmtId="165" fontId="3" fillId="2" borderId="47" xfId="0" applyNumberFormat="1" applyFont="1" applyFill="1" applyBorder="1" applyAlignment="1" applyProtection="1">
      <alignment horizontal="center"/>
    </xf>
    <xf numFmtId="165" fontId="3" fillId="2" borderId="48" xfId="0" applyNumberFormat="1" applyFont="1" applyFill="1" applyBorder="1" applyAlignment="1" applyProtection="1">
      <alignment horizontal="center"/>
    </xf>
    <xf numFmtId="165" fontId="5" fillId="2" borderId="49" xfId="0" applyNumberFormat="1" applyFont="1" applyFill="1" applyBorder="1" applyAlignment="1" applyProtection="1">
      <alignment horizontal="center"/>
    </xf>
    <xf numFmtId="165" fontId="3" fillId="2" borderId="51" xfId="0" applyNumberFormat="1" applyFont="1" applyFill="1" applyBorder="1" applyAlignment="1" applyProtection="1">
      <alignment horizontal="center"/>
    </xf>
    <xf numFmtId="165" fontId="3" fillId="2" borderId="50" xfId="0" applyNumberFormat="1" applyFont="1" applyFill="1" applyBorder="1" applyAlignment="1" applyProtection="1">
      <alignment horizontal="center"/>
    </xf>
    <xf numFmtId="0" fontId="6" fillId="2" borderId="53" xfId="0" applyFont="1" applyFill="1" applyBorder="1" applyAlignment="1" applyProtection="1">
      <alignment horizontal="center" vertical="center"/>
    </xf>
    <xf numFmtId="0" fontId="6" fillId="2" borderId="52" xfId="0" applyFont="1" applyFill="1" applyBorder="1" applyAlignment="1" applyProtection="1">
      <alignment horizontal="center" vertical="center"/>
    </xf>
    <xf numFmtId="165" fontId="3" fillId="2" borderId="54" xfId="0" applyNumberFormat="1" applyFont="1" applyFill="1" applyBorder="1" applyAlignment="1" applyProtection="1">
      <alignment horizontal="center"/>
    </xf>
    <xf numFmtId="165" fontId="3" fillId="2" borderId="55" xfId="0" applyNumberFormat="1" applyFont="1" applyFill="1" applyBorder="1" applyAlignment="1" applyProtection="1">
      <alignment horizontal="center"/>
    </xf>
    <xf numFmtId="165" fontId="3" fillId="2" borderId="56" xfId="0" applyNumberFormat="1" applyFont="1" applyFill="1" applyBorder="1" applyAlignment="1" applyProtection="1">
      <alignment horizontal="center"/>
    </xf>
    <xf numFmtId="165" fontId="3" fillId="2" borderId="57" xfId="0" applyNumberFormat="1" applyFont="1" applyFill="1" applyBorder="1" applyAlignment="1" applyProtection="1">
      <alignment horizontal="center"/>
    </xf>
    <xf numFmtId="165" fontId="3" fillId="2" borderId="58" xfId="0" applyNumberFormat="1" applyFont="1" applyFill="1" applyBorder="1" applyAlignment="1" applyProtection="1">
      <alignment horizontal="center"/>
    </xf>
    <xf numFmtId="165" fontId="3" fillId="2" borderId="59" xfId="0" applyNumberFormat="1" applyFont="1" applyFill="1" applyBorder="1" applyAlignment="1" applyProtection="1">
      <alignment horizontal="center"/>
    </xf>
    <xf numFmtId="165" fontId="3" fillId="2" borderId="60" xfId="0" applyNumberFormat="1" applyFont="1" applyFill="1" applyBorder="1" applyAlignment="1" applyProtection="1">
      <alignment horizontal="center"/>
    </xf>
    <xf numFmtId="165" fontId="3" fillId="2" borderId="61" xfId="0" applyNumberFormat="1" applyFont="1" applyFill="1" applyBorder="1" applyAlignment="1" applyProtection="1">
      <alignment horizontal="center"/>
    </xf>
    <xf numFmtId="165" fontId="3" fillId="2" borderId="63" xfId="0" applyNumberFormat="1" applyFont="1" applyFill="1" applyBorder="1" applyAlignment="1" applyProtection="1">
      <alignment horizontal="center"/>
    </xf>
    <xf numFmtId="165" fontId="3" fillId="2" borderId="65" xfId="0" applyNumberFormat="1" applyFont="1" applyFill="1" applyBorder="1" applyAlignment="1" applyProtection="1">
      <alignment horizontal="center"/>
    </xf>
    <xf numFmtId="165" fontId="3" fillId="2" borderId="64" xfId="0" applyNumberFormat="1" applyFont="1" applyFill="1" applyBorder="1" applyAlignment="1" applyProtection="1">
      <alignment horizontal="center"/>
    </xf>
    <xf numFmtId="165" fontId="3" fillId="2" borderId="66" xfId="0" applyNumberFormat="1" applyFont="1" applyFill="1" applyBorder="1" applyAlignment="1" applyProtection="1">
      <alignment horizontal="center"/>
    </xf>
    <xf numFmtId="165" fontId="5" fillId="2" borderId="62" xfId="1" applyNumberFormat="1" applyFont="1" applyFill="1" applyBorder="1" applyAlignment="1" applyProtection="1">
      <alignment horizontal="center"/>
    </xf>
    <xf numFmtId="165" fontId="5" fillId="2" borderId="67" xfId="1" applyNumberFormat="1" applyFont="1" applyFill="1" applyBorder="1" applyAlignment="1" applyProtection="1">
      <alignment horizontal="center"/>
    </xf>
    <xf numFmtId="10" fontId="3" fillId="2" borderId="19" xfId="0" applyNumberFormat="1" applyFont="1" applyFill="1" applyBorder="1" applyAlignment="1" applyProtection="1">
      <alignment horizontal="center"/>
    </xf>
    <xf numFmtId="10" fontId="3" fillId="2" borderId="0" xfId="1" applyNumberFormat="1" applyFont="1" applyFill="1" applyProtection="1"/>
    <xf numFmtId="0" fontId="15" fillId="2" borderId="0" xfId="0" applyNumberFormat="1" applyFont="1" applyFill="1" applyAlignment="1" applyProtection="1">
      <alignment horizontal="center"/>
      <protection locked="0"/>
    </xf>
    <xf numFmtId="0" fontId="15" fillId="2" borderId="0" xfId="0" applyNumberFormat="1" applyFont="1" applyFill="1" applyAlignment="1" applyProtection="1">
      <protection locked="0"/>
    </xf>
    <xf numFmtId="0" fontId="2" fillId="2" borderId="68" xfId="0" applyNumberFormat="1" applyFont="1" applyFill="1" applyBorder="1" applyAlignment="1" applyProtection="1">
      <alignment horizontal="left"/>
      <protection locked="0"/>
    </xf>
    <xf numFmtId="0" fontId="2" fillId="2" borderId="69" xfId="0" applyNumberFormat="1" applyFont="1" applyFill="1" applyBorder="1" applyAlignment="1" applyProtection="1">
      <alignment horizontal="left"/>
      <protection locked="0"/>
    </xf>
    <xf numFmtId="0" fontId="2" fillId="2" borderId="9" xfId="0" applyNumberFormat="1" applyFont="1" applyFill="1" applyBorder="1" applyAlignment="1" applyProtection="1">
      <alignment horizontal="left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2" fillId="2" borderId="71" xfId="0" applyNumberFormat="1" applyFont="1" applyFill="1" applyBorder="1" applyAlignment="1" applyProtection="1">
      <alignment horizontal="center"/>
      <protection locked="0"/>
    </xf>
    <xf numFmtId="0" fontId="2" fillId="2" borderId="26" xfId="0" applyNumberFormat="1" applyFont="1" applyFill="1" applyBorder="1" applyAlignment="1" applyProtection="1">
      <alignment horizontal="center"/>
      <protection locked="0"/>
    </xf>
    <xf numFmtId="0" fontId="2" fillId="2" borderId="27" xfId="0" applyNumberFormat="1" applyFont="1" applyFill="1" applyBorder="1" applyAlignment="1" applyProtection="1">
      <alignment horizontal="center"/>
      <protection locked="0"/>
    </xf>
    <xf numFmtId="0" fontId="2" fillId="9" borderId="0" xfId="0" applyNumberFormat="1" applyFont="1" applyFill="1" applyAlignment="1" applyProtection="1">
      <alignment horizontal="left"/>
      <protection locked="0"/>
    </xf>
    <xf numFmtId="1" fontId="3" fillId="2" borderId="0" xfId="0" applyNumberFormat="1" applyFont="1" applyFill="1" applyBorder="1" applyAlignment="1" applyProtection="1">
      <alignment horizontal="center"/>
    </xf>
    <xf numFmtId="0" fontId="8" fillId="2" borderId="79" xfId="0" applyFont="1" applyFill="1" applyBorder="1" applyAlignment="1" applyProtection="1">
      <alignment horizontal="center" vertical="center"/>
    </xf>
    <xf numFmtId="169" fontId="3" fillId="2" borderId="0" xfId="2" applyNumberFormat="1" applyFont="1" applyFill="1" applyBorder="1" applyAlignment="1" applyProtection="1">
      <alignment horizontal="center"/>
    </xf>
    <xf numFmtId="169" fontId="5" fillId="2" borderId="0" xfId="2" applyNumberFormat="1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167" fontId="3" fillId="6" borderId="0" xfId="2" applyNumberFormat="1" applyFont="1" applyFill="1" applyProtection="1"/>
    <xf numFmtId="0" fontId="3" fillId="6" borderId="0" xfId="0" applyFont="1" applyFill="1" applyAlignment="1" applyProtection="1">
      <alignment horizontal="left"/>
    </xf>
    <xf numFmtId="0" fontId="3" fillId="6" borderId="0" xfId="0" applyFont="1" applyFill="1" applyProtection="1"/>
    <xf numFmtId="0" fontId="2" fillId="2" borderId="82" xfId="0" applyNumberFormat="1" applyFont="1" applyFill="1" applyBorder="1" applyAlignment="1" applyProtection="1">
      <alignment horizontal="center"/>
      <protection locked="0"/>
    </xf>
    <xf numFmtId="0" fontId="3" fillId="2" borderId="82" xfId="0" applyFont="1" applyFill="1" applyBorder="1" applyAlignment="1" applyProtection="1">
      <alignment horizontal="center"/>
    </xf>
    <xf numFmtId="10" fontId="5" fillId="2" borderId="82" xfId="1" applyNumberFormat="1" applyFont="1" applyFill="1" applyBorder="1" applyAlignment="1" applyProtection="1">
      <alignment horizontal="center"/>
    </xf>
    <xf numFmtId="0" fontId="9" fillId="8" borderId="82" xfId="0" applyFont="1" applyFill="1" applyBorder="1" applyAlignment="1" applyProtection="1">
      <alignment horizontal="center"/>
    </xf>
    <xf numFmtId="0" fontId="2" fillId="2" borderId="20" xfId="0" applyNumberFormat="1" applyFont="1" applyFill="1" applyBorder="1" applyAlignment="1" applyProtection="1">
      <alignment horizontal="left"/>
      <protection locked="0"/>
    </xf>
    <xf numFmtId="0" fontId="3" fillId="2" borderId="38" xfId="0" applyFont="1" applyFill="1" applyBorder="1" applyAlignment="1" applyProtection="1">
      <alignment horizontal="center"/>
    </xf>
    <xf numFmtId="0" fontId="2" fillId="2" borderId="84" xfId="0" applyNumberFormat="1" applyFont="1" applyFill="1" applyBorder="1" applyAlignment="1" applyProtection="1">
      <alignment horizontal="left"/>
      <protection locked="0"/>
    </xf>
    <xf numFmtId="166" fontId="3" fillId="2" borderId="21" xfId="0" applyNumberFormat="1" applyFont="1" applyFill="1" applyBorder="1" applyAlignment="1" applyProtection="1">
      <alignment horizontal="center"/>
      <protection locked="0"/>
    </xf>
    <xf numFmtId="166" fontId="3" fillId="2" borderId="84" xfId="0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</xf>
    <xf numFmtId="0" fontId="2" fillId="2" borderId="21" xfId="0" applyNumberFormat="1" applyFont="1" applyFill="1" applyBorder="1" applyAlignment="1" applyProtection="1">
      <alignment horizontal="center"/>
      <protection locked="0"/>
    </xf>
    <xf numFmtId="0" fontId="2" fillId="11" borderId="20" xfId="0" applyNumberFormat="1" applyFont="1" applyFill="1" applyBorder="1" applyAlignment="1" applyProtection="1">
      <alignment horizontal="left"/>
      <protection locked="0"/>
    </xf>
    <xf numFmtId="0" fontId="2" fillId="11" borderId="84" xfId="0" applyNumberFormat="1" applyFont="1" applyFill="1" applyBorder="1" applyAlignment="1" applyProtection="1">
      <alignment horizontal="left"/>
      <protection locked="0"/>
    </xf>
    <xf numFmtId="166" fontId="3" fillId="11" borderId="21" xfId="0" applyNumberFormat="1" applyFont="1" applyFill="1" applyBorder="1" applyAlignment="1" applyProtection="1">
      <alignment horizontal="center"/>
      <protection locked="0"/>
    </xf>
    <xf numFmtId="166" fontId="3" fillId="11" borderId="84" xfId="0" applyNumberFormat="1" applyFont="1" applyFill="1" applyBorder="1" applyAlignment="1" applyProtection="1">
      <alignment horizontal="center"/>
      <protection locked="0"/>
    </xf>
    <xf numFmtId="0" fontId="2" fillId="11" borderId="21" xfId="0" applyNumberFormat="1" applyFont="1" applyFill="1" applyBorder="1" applyAlignment="1" applyProtection="1">
      <alignment horizontal="center"/>
      <protection locked="0"/>
    </xf>
    <xf numFmtId="0" fontId="3" fillId="11" borderId="38" xfId="0" applyFont="1" applyFill="1" applyBorder="1" applyAlignment="1" applyProtection="1">
      <alignment horizontal="center"/>
    </xf>
    <xf numFmtId="0" fontId="4" fillId="2" borderId="84" xfId="0" applyNumberFormat="1" applyFont="1" applyFill="1" applyBorder="1" applyAlignment="1" applyProtection="1">
      <alignment horizontal="center"/>
      <protection locked="0"/>
    </xf>
    <xf numFmtId="14" fontId="4" fillId="11" borderId="84" xfId="0" applyNumberFormat="1" applyFont="1" applyFill="1" applyBorder="1" applyAlignment="1" applyProtection="1">
      <alignment horizontal="center"/>
      <protection locked="0"/>
    </xf>
    <xf numFmtId="0" fontId="4" fillId="11" borderId="84" xfId="0" applyNumberFormat="1" applyFont="1" applyFill="1" applyBorder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/>
    </xf>
    <xf numFmtId="0" fontId="10" fillId="8" borderId="83" xfId="0" applyNumberFormat="1" applyFont="1" applyFill="1" applyBorder="1" applyAlignment="1" applyProtection="1">
      <alignment horizontal="left" vertical="top"/>
      <protection locked="0"/>
    </xf>
    <xf numFmtId="0" fontId="18" fillId="2" borderId="82" xfId="0" applyNumberFormat="1" applyFont="1" applyFill="1" applyBorder="1" applyAlignment="1" applyProtection="1">
      <alignment horizontal="center" vertical="top"/>
      <protection locked="0"/>
    </xf>
    <xf numFmtId="0" fontId="18" fillId="2" borderId="10" xfId="0" applyNumberFormat="1" applyFont="1" applyFill="1" applyBorder="1" applyAlignment="1" applyProtection="1">
      <alignment horizontal="center" vertical="top"/>
      <protection locked="0"/>
    </xf>
    <xf numFmtId="0" fontId="18" fillId="2" borderId="82" xfId="0" applyNumberFormat="1" applyFont="1" applyFill="1" applyBorder="1" applyAlignment="1" applyProtection="1">
      <alignment horizontal="left" vertical="top"/>
      <protection locked="0"/>
    </xf>
    <xf numFmtId="0" fontId="18" fillId="2" borderId="29" xfId="0" applyNumberFormat="1" applyFont="1" applyFill="1" applyBorder="1" applyAlignment="1" applyProtection="1">
      <alignment horizontal="center" vertical="top"/>
      <protection locked="0"/>
    </xf>
    <xf numFmtId="0" fontId="19" fillId="2" borderId="0" xfId="0" applyFont="1" applyFill="1" applyProtection="1"/>
    <xf numFmtId="0" fontId="3" fillId="0" borderId="0" xfId="0" applyFont="1" applyProtection="1"/>
    <xf numFmtId="0" fontId="2" fillId="12" borderId="0" xfId="0" applyNumberFormat="1" applyFont="1" applyFill="1" applyAlignment="1" applyProtection="1">
      <alignment horizontal="left"/>
      <protection locked="0"/>
    </xf>
    <xf numFmtId="0" fontId="0" fillId="0" borderId="0" xfId="0" pivotButton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indent="1"/>
    </xf>
    <xf numFmtId="0" fontId="0" fillId="0" borderId="0" xfId="0" applyNumberFormat="1" applyProtection="1"/>
    <xf numFmtId="0" fontId="11" fillId="13" borderId="81" xfId="0" applyFont="1" applyFill="1" applyBorder="1" applyAlignment="1" applyProtection="1">
      <alignment horizontal="center" vertical="center"/>
    </xf>
    <xf numFmtId="1" fontId="5" fillId="10" borderId="78" xfId="2" applyNumberFormat="1" applyFont="1" applyFill="1" applyBorder="1" applyAlignment="1" applyProtection="1">
      <alignment horizontal="center"/>
    </xf>
    <xf numFmtId="1" fontId="5" fillId="2" borderId="0" xfId="2" applyNumberFormat="1" applyFont="1" applyFill="1" applyBorder="1" applyAlignment="1" applyProtection="1">
      <alignment horizontal="center"/>
    </xf>
    <xf numFmtId="1" fontId="18" fillId="6" borderId="78" xfId="2" applyNumberFormat="1" applyFont="1" applyFill="1" applyBorder="1" applyAlignment="1" applyProtection="1">
      <alignment horizontal="center"/>
    </xf>
    <xf numFmtId="9" fontId="18" fillId="6" borderId="80" xfId="1" applyNumberFormat="1" applyFont="1" applyFill="1" applyBorder="1" applyAlignment="1" applyProtection="1">
      <alignment horizontal="center"/>
    </xf>
    <xf numFmtId="0" fontId="20" fillId="2" borderId="0" xfId="0" applyFont="1" applyFill="1" applyAlignment="1">
      <alignment horizontal="left" vertical="center"/>
    </xf>
    <xf numFmtId="0" fontId="25" fillId="2" borderId="0" xfId="0" applyFont="1" applyFill="1" applyBorder="1" applyAlignment="1" applyProtection="1"/>
    <xf numFmtId="165" fontId="5" fillId="2" borderId="0" xfId="1" applyNumberFormat="1" applyFont="1" applyFill="1" applyBorder="1" applyAlignment="1" applyProtection="1">
      <alignment horizontal="center"/>
    </xf>
    <xf numFmtId="0" fontId="2" fillId="2" borderId="71" xfId="0" applyNumberFormat="1" applyFont="1" applyFill="1" applyBorder="1" applyAlignment="1" applyProtection="1">
      <alignment horizontal="left"/>
      <protection locked="0"/>
    </xf>
    <xf numFmtId="0" fontId="2" fillId="2" borderId="26" xfId="0" applyNumberFormat="1" applyFont="1" applyFill="1" applyBorder="1" applyAlignment="1" applyProtection="1">
      <alignment horizontal="left"/>
      <protection locked="0"/>
    </xf>
    <xf numFmtId="0" fontId="2" fillId="2" borderId="27" xfId="0" applyNumberFormat="1" applyFont="1" applyFill="1" applyBorder="1" applyAlignment="1" applyProtection="1">
      <alignment horizontal="left"/>
      <protection locked="0"/>
    </xf>
    <xf numFmtId="1" fontId="3" fillId="2" borderId="72" xfId="0" applyNumberFormat="1" applyFont="1" applyFill="1" applyBorder="1" applyAlignment="1" applyProtection="1">
      <alignment horizontal="center"/>
    </xf>
    <xf numFmtId="1" fontId="3" fillId="2" borderId="73" xfId="0" applyNumberFormat="1" applyFont="1" applyFill="1" applyBorder="1" applyAlignment="1" applyProtection="1">
      <alignment horizontal="center"/>
    </xf>
    <xf numFmtId="1" fontId="3" fillId="2" borderId="70" xfId="0" applyNumberFormat="1" applyFont="1" applyFill="1" applyBorder="1" applyAlignment="1" applyProtection="1">
      <alignment horizontal="center"/>
    </xf>
    <xf numFmtId="1" fontId="3" fillId="2" borderId="74" xfId="0" applyNumberFormat="1" applyFont="1" applyFill="1" applyBorder="1" applyAlignment="1" applyProtection="1">
      <alignment horizontal="center"/>
    </xf>
    <xf numFmtId="1" fontId="3" fillId="2" borderId="75" xfId="0" applyNumberFormat="1" applyFont="1" applyFill="1" applyBorder="1" applyAlignment="1" applyProtection="1">
      <alignment horizontal="center"/>
    </xf>
    <xf numFmtId="1" fontId="3" fillId="2" borderId="40" xfId="0" applyNumberFormat="1" applyFont="1" applyFill="1" applyBorder="1" applyAlignment="1" applyProtection="1">
      <alignment horizontal="center"/>
    </xf>
    <xf numFmtId="1" fontId="3" fillId="2" borderId="76" xfId="0" applyNumberFormat="1" applyFont="1" applyFill="1" applyBorder="1" applyAlignment="1" applyProtection="1">
      <alignment horizontal="center"/>
    </xf>
    <xf numFmtId="1" fontId="3" fillId="2" borderId="77" xfId="0" applyNumberFormat="1" applyFont="1" applyFill="1" applyBorder="1" applyAlignment="1" applyProtection="1">
      <alignment horizontal="center"/>
    </xf>
    <xf numFmtId="1" fontId="3" fillId="2" borderId="41" xfId="0" applyNumberFormat="1" applyFont="1" applyFill="1" applyBorder="1" applyAlignment="1" applyProtection="1">
      <alignment horizontal="center"/>
    </xf>
    <xf numFmtId="0" fontId="5" fillId="2" borderId="0" xfId="0" applyFont="1" applyFill="1" applyProtection="1"/>
    <xf numFmtId="0" fontId="3" fillId="2" borderId="86" xfId="0" applyFont="1" applyFill="1" applyBorder="1" applyProtection="1"/>
    <xf numFmtId="0" fontId="3" fillId="2" borderId="86" xfId="0" applyFont="1" applyFill="1" applyBorder="1" applyAlignment="1" applyProtection="1">
      <alignment horizontal="center"/>
    </xf>
    <xf numFmtId="0" fontId="3" fillId="2" borderId="87" xfId="0" applyFont="1" applyFill="1" applyBorder="1" applyAlignment="1" applyProtection="1">
      <alignment horizontal="center"/>
    </xf>
    <xf numFmtId="0" fontId="3" fillId="2" borderId="88" xfId="0" applyFont="1" applyFill="1" applyBorder="1" applyAlignment="1" applyProtection="1">
      <alignment horizontal="center"/>
    </xf>
    <xf numFmtId="0" fontId="3" fillId="2" borderId="89" xfId="0" applyFont="1" applyFill="1" applyBorder="1" applyAlignment="1" applyProtection="1">
      <alignment horizontal="center"/>
    </xf>
    <xf numFmtId="0" fontId="5" fillId="2" borderId="86" xfId="0" applyFont="1" applyFill="1" applyBorder="1" applyProtection="1"/>
    <xf numFmtId="17" fontId="5" fillId="2" borderId="86" xfId="0" applyNumberFormat="1" applyFont="1" applyFill="1" applyBorder="1" applyAlignment="1" applyProtection="1">
      <alignment horizontal="center"/>
    </xf>
    <xf numFmtId="0" fontId="3" fillId="2" borderId="85" xfId="0" applyFont="1" applyFill="1" applyBorder="1" applyProtection="1"/>
    <xf numFmtId="0" fontId="3" fillId="2" borderId="85" xfId="0" applyFont="1" applyFill="1" applyBorder="1" applyAlignment="1" applyProtection="1">
      <alignment horizontal="center"/>
    </xf>
    <xf numFmtId="0" fontId="5" fillId="2" borderId="89" xfId="0" applyFont="1" applyFill="1" applyBorder="1" applyAlignment="1" applyProtection="1">
      <alignment horizontal="left" vertical="center" wrapText="1"/>
    </xf>
    <xf numFmtId="0" fontId="5" fillId="2" borderId="89" xfId="0" applyFont="1" applyFill="1" applyBorder="1" applyProtection="1"/>
    <xf numFmtId="0" fontId="5" fillId="2" borderId="89" xfId="0" applyFont="1" applyFill="1" applyBorder="1" applyAlignment="1" applyProtection="1">
      <alignment horizontal="left" vertical="center"/>
    </xf>
    <xf numFmtId="17" fontId="5" fillId="2" borderId="87" xfId="0" applyNumberFormat="1" applyFont="1" applyFill="1" applyBorder="1" applyAlignment="1" applyProtection="1">
      <alignment horizontal="center"/>
    </xf>
    <xf numFmtId="17" fontId="5" fillId="2" borderId="88" xfId="0" applyNumberFormat="1" applyFont="1" applyFill="1" applyBorder="1" applyAlignment="1" applyProtection="1">
      <alignment horizontal="center"/>
    </xf>
    <xf numFmtId="17" fontId="5" fillId="11" borderId="87" xfId="0" applyNumberFormat="1" applyFont="1" applyFill="1" applyBorder="1" applyAlignment="1" applyProtection="1">
      <alignment horizontal="center"/>
    </xf>
    <xf numFmtId="0" fontId="3" fillId="11" borderId="87" xfId="0" applyFont="1" applyFill="1" applyBorder="1" applyAlignment="1" applyProtection="1">
      <alignment horizontal="center"/>
    </xf>
    <xf numFmtId="0" fontId="29" fillId="2" borderId="0" xfId="0" applyFont="1" applyFill="1" applyAlignment="1" applyProtection="1">
      <alignment horizontal="center"/>
    </xf>
    <xf numFmtId="1" fontId="3" fillId="2" borderId="89" xfId="0" applyNumberFormat="1" applyFont="1" applyFill="1" applyBorder="1" applyAlignment="1" applyProtection="1">
      <alignment horizontal="center"/>
    </xf>
    <xf numFmtId="1" fontId="3" fillId="2" borderId="91" xfId="0" applyNumberFormat="1" applyFont="1" applyFill="1" applyBorder="1" applyAlignment="1" applyProtection="1">
      <alignment horizontal="center"/>
    </xf>
    <xf numFmtId="1" fontId="3" fillId="2" borderId="90" xfId="0" applyNumberFormat="1" applyFont="1" applyFill="1" applyBorder="1" applyAlignment="1" applyProtection="1">
      <alignment horizontal="center"/>
    </xf>
    <xf numFmtId="1" fontId="3" fillId="2" borderId="86" xfId="0" applyNumberFormat="1" applyFont="1" applyFill="1" applyBorder="1" applyAlignment="1" applyProtection="1">
      <alignment horizontal="center"/>
    </xf>
    <xf numFmtId="1" fontId="3" fillId="2" borderId="88" xfId="0" applyNumberFormat="1" applyFont="1" applyFill="1" applyBorder="1" applyAlignment="1" applyProtection="1">
      <alignment horizontal="center"/>
    </xf>
    <xf numFmtId="1" fontId="3" fillId="2" borderId="87" xfId="0" applyNumberFormat="1" applyFont="1" applyFill="1" applyBorder="1" applyAlignment="1" applyProtection="1">
      <alignment horizontal="center"/>
    </xf>
    <xf numFmtId="1" fontId="3" fillId="11" borderId="87" xfId="0" applyNumberFormat="1" applyFont="1" applyFill="1" applyBorder="1" applyAlignment="1" applyProtection="1">
      <alignment horizontal="center"/>
    </xf>
    <xf numFmtId="1" fontId="3" fillId="11" borderId="91" xfId="0" applyNumberFormat="1" applyFont="1" applyFill="1" applyBorder="1" applyAlignment="1" applyProtection="1">
      <alignment horizontal="center"/>
    </xf>
    <xf numFmtId="1" fontId="3" fillId="2" borderId="85" xfId="0" applyNumberFormat="1" applyFont="1" applyFill="1" applyBorder="1" applyAlignment="1" applyProtection="1">
      <alignment horizontal="center"/>
    </xf>
    <xf numFmtId="1" fontId="3" fillId="2" borderId="93" xfId="0" applyNumberFormat="1" applyFont="1" applyFill="1" applyBorder="1" applyAlignment="1" applyProtection="1">
      <alignment horizontal="center"/>
    </xf>
    <xf numFmtId="1" fontId="3" fillId="2" borderId="92" xfId="0" applyNumberFormat="1" applyFont="1" applyFill="1" applyBorder="1" applyAlignment="1" applyProtection="1">
      <alignment horizontal="center"/>
    </xf>
    <xf numFmtId="1" fontId="3" fillId="11" borderId="92" xfId="0" applyNumberFormat="1" applyFont="1" applyFill="1" applyBorder="1" applyAlignment="1" applyProtection="1">
      <alignment horizontal="center"/>
    </xf>
    <xf numFmtId="0" fontId="5" fillId="2" borderId="89" xfId="0" applyFont="1" applyFill="1" applyBorder="1" applyAlignment="1" applyProtection="1">
      <alignment horizontal="center"/>
    </xf>
    <xf numFmtId="1" fontId="5" fillId="2" borderId="89" xfId="0" applyNumberFormat="1" applyFont="1" applyFill="1" applyBorder="1" applyAlignment="1" applyProtection="1">
      <alignment horizontal="center"/>
    </xf>
    <xf numFmtId="1" fontId="5" fillId="2" borderId="90" xfId="0" applyNumberFormat="1" applyFont="1" applyFill="1" applyBorder="1" applyAlignment="1" applyProtection="1">
      <alignment horizontal="center"/>
    </xf>
    <xf numFmtId="1" fontId="5" fillId="2" borderId="91" xfId="0" applyNumberFormat="1" applyFont="1" applyFill="1" applyBorder="1" applyAlignment="1" applyProtection="1">
      <alignment horizontal="center"/>
    </xf>
    <xf numFmtId="1" fontId="5" fillId="11" borderId="91" xfId="0" applyNumberFormat="1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/>
    </xf>
    <xf numFmtId="10" fontId="5" fillId="2" borderId="95" xfId="1" applyNumberFormat="1" applyFont="1" applyFill="1" applyBorder="1" applyAlignment="1" applyProtection="1">
      <alignment horizontal="center"/>
    </xf>
    <xf numFmtId="0" fontId="8" fillId="2" borderId="94" xfId="0" applyFont="1" applyFill="1" applyBorder="1" applyProtection="1"/>
    <xf numFmtId="0" fontId="3" fillId="2" borderId="94" xfId="0" applyFont="1" applyFill="1" applyBorder="1" applyProtection="1"/>
    <xf numFmtId="1" fontId="5" fillId="2" borderId="95" xfId="1" applyNumberFormat="1" applyFont="1" applyFill="1" applyBorder="1" applyAlignment="1" applyProtection="1">
      <alignment horizontal="center"/>
    </xf>
    <xf numFmtId="1" fontId="5" fillId="2" borderId="14" xfId="1" applyNumberFormat="1" applyFont="1" applyFill="1" applyBorder="1" applyAlignment="1" applyProtection="1">
      <alignment horizontal="center"/>
    </xf>
    <xf numFmtId="1" fontId="30" fillId="14" borderId="74" xfId="4" applyNumberFormat="1" applyBorder="1" applyAlignment="1" applyProtection="1">
      <alignment horizontal="center"/>
    </xf>
    <xf numFmtId="1" fontId="30" fillId="14" borderId="76" xfId="4" applyNumberFormat="1" applyBorder="1" applyAlignment="1" applyProtection="1">
      <alignment horizontal="center"/>
    </xf>
    <xf numFmtId="9" fontId="5" fillId="10" borderId="80" xfId="1" applyNumberFormat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</xf>
    <xf numFmtId="1" fontId="5" fillId="2" borderId="26" xfId="1" applyNumberFormat="1" applyFont="1" applyFill="1" applyBorder="1" applyAlignment="1" applyProtection="1">
      <alignment horizontal="center"/>
    </xf>
    <xf numFmtId="10" fontId="5" fillId="2" borderId="26" xfId="1" applyNumberFormat="1" applyFont="1" applyFill="1" applyBorder="1" applyAlignment="1" applyProtection="1">
      <alignment horizontal="center"/>
    </xf>
    <xf numFmtId="14" fontId="16" fillId="2" borderId="0" xfId="0" quotePrefix="1" applyNumberFormat="1" applyFont="1" applyFill="1" applyBorder="1" applyAlignment="1" applyProtection="1">
      <alignment horizontal="center" vertical="center"/>
    </xf>
    <xf numFmtId="0" fontId="31" fillId="2" borderId="0" xfId="0" applyFont="1" applyFill="1" applyProtection="1"/>
    <xf numFmtId="164" fontId="2" fillId="2" borderId="82" xfId="2" applyFont="1" applyFill="1" applyBorder="1" applyAlignment="1" applyProtection="1">
      <alignment horizontal="center"/>
      <protection locked="0"/>
    </xf>
    <xf numFmtId="10" fontId="5" fillId="2" borderId="0" xfId="1" applyNumberFormat="1" applyFont="1" applyFill="1" applyBorder="1" applyAlignment="1" applyProtection="1">
      <alignment horizontal="center"/>
    </xf>
    <xf numFmtId="0" fontId="8" fillId="2" borderId="0" xfId="0" applyFont="1" applyFill="1" applyBorder="1" applyProtection="1"/>
    <xf numFmtId="0" fontId="8" fillId="2" borderId="97" xfId="0" applyFont="1" applyFill="1" applyBorder="1" applyAlignment="1" applyProtection="1">
      <alignment horizontal="center" vertical="center"/>
    </xf>
    <xf numFmtId="0" fontId="8" fillId="2" borderId="36" xfId="0" applyFont="1" applyFill="1" applyBorder="1" applyAlignment="1" applyProtection="1">
      <alignment horizontal="center" vertical="center"/>
    </xf>
    <xf numFmtId="0" fontId="8" fillId="2" borderId="45" xfId="0" applyFont="1" applyFill="1" applyBorder="1" applyAlignment="1" applyProtection="1">
      <alignment horizontal="center" vertical="center"/>
    </xf>
    <xf numFmtId="1" fontId="5" fillId="10" borderId="82" xfId="0" applyNumberFormat="1" applyFont="1" applyFill="1" applyBorder="1" applyAlignment="1" applyProtection="1">
      <alignment horizontal="center"/>
    </xf>
    <xf numFmtId="0" fontId="5" fillId="10" borderId="82" xfId="0" applyFont="1" applyFill="1" applyBorder="1" applyAlignment="1" applyProtection="1">
      <alignment horizontal="center"/>
    </xf>
    <xf numFmtId="1" fontId="18" fillId="6" borderId="82" xfId="1" applyNumberFormat="1" applyFont="1" applyFill="1" applyBorder="1" applyAlignment="1" applyProtection="1">
      <alignment horizontal="center"/>
    </xf>
    <xf numFmtId="169" fontId="18" fillId="6" borderId="82" xfId="2" applyNumberFormat="1" applyFont="1" applyFill="1" applyBorder="1" applyAlignment="1" applyProtection="1">
      <alignment horizontal="center"/>
    </xf>
    <xf numFmtId="169" fontId="5" fillId="10" borderId="82" xfId="2" applyNumberFormat="1" applyFont="1" applyFill="1" applyBorder="1" applyAlignment="1" applyProtection="1">
      <alignment horizontal="center"/>
    </xf>
    <xf numFmtId="0" fontId="11" fillId="3" borderId="82" xfId="0" applyFont="1" applyFill="1" applyBorder="1" applyAlignment="1">
      <alignment horizontal="center"/>
    </xf>
    <xf numFmtId="0" fontId="10" fillId="15" borderId="83" xfId="0" applyFont="1" applyFill="1" applyBorder="1" applyAlignment="1">
      <alignment horizontal="center"/>
    </xf>
    <xf numFmtId="0" fontId="18" fillId="2" borderId="98" xfId="0" applyFont="1" applyFill="1" applyBorder="1" applyAlignment="1">
      <alignment horizontal="center"/>
    </xf>
    <xf numFmtId="0" fontId="18" fillId="2" borderId="99" xfId="0" applyFont="1" applyFill="1" applyBorder="1" applyAlignment="1">
      <alignment horizontal="center"/>
    </xf>
    <xf numFmtId="1" fontId="5" fillId="10" borderId="10" xfId="0" applyNumberFormat="1" applyFont="1" applyFill="1" applyBorder="1" applyAlignment="1" applyProtection="1">
      <alignment horizontal="center"/>
    </xf>
    <xf numFmtId="1" fontId="3" fillId="2" borderId="100" xfId="0" applyNumberFormat="1" applyFont="1" applyFill="1" applyBorder="1" applyAlignment="1" applyProtection="1">
      <alignment horizontal="center"/>
    </xf>
    <xf numFmtId="169" fontId="5" fillId="10" borderId="10" xfId="2" applyNumberFormat="1" applyFont="1" applyFill="1" applyBorder="1" applyAlignment="1" applyProtection="1">
      <alignment horizontal="center"/>
    </xf>
    <xf numFmtId="1" fontId="3" fillId="2" borderId="102" xfId="0" applyNumberFormat="1" applyFont="1" applyFill="1" applyBorder="1" applyAlignment="1" applyProtection="1">
      <alignment horizontal="center"/>
    </xf>
    <xf numFmtId="0" fontId="3" fillId="2" borderId="102" xfId="0" applyFont="1" applyFill="1" applyBorder="1" applyAlignment="1" applyProtection="1">
      <alignment horizontal="center"/>
    </xf>
    <xf numFmtId="1" fontId="3" fillId="2" borderId="101" xfId="0" applyNumberFormat="1" applyFont="1" applyFill="1" applyBorder="1" applyAlignment="1" applyProtection="1">
      <alignment horizontal="center"/>
    </xf>
    <xf numFmtId="0" fontId="3" fillId="2" borderId="101" xfId="0" applyFont="1" applyFill="1" applyBorder="1" applyAlignment="1" applyProtection="1">
      <alignment horizontal="center"/>
    </xf>
    <xf numFmtId="165" fontId="5" fillId="2" borderId="10" xfId="1" applyNumberFormat="1" applyFont="1" applyFill="1" applyBorder="1" applyAlignment="1" applyProtection="1">
      <alignment horizontal="center"/>
    </xf>
    <xf numFmtId="165" fontId="3" fillId="2" borderId="96" xfId="1" applyNumberFormat="1" applyFont="1" applyFill="1" applyBorder="1" applyAlignment="1" applyProtection="1">
      <alignment horizontal="center"/>
    </xf>
    <xf numFmtId="165" fontId="3" fillId="2" borderId="100" xfId="1" applyNumberFormat="1" applyFont="1" applyFill="1" applyBorder="1" applyAlignment="1" applyProtection="1">
      <alignment horizontal="center"/>
    </xf>
    <xf numFmtId="165" fontId="14" fillId="2" borderId="82" xfId="1" applyNumberFormat="1" applyFont="1" applyFill="1" applyBorder="1" applyAlignment="1" applyProtection="1">
      <alignment horizontal="center"/>
    </xf>
    <xf numFmtId="0" fontId="32" fillId="2" borderId="82" xfId="0" applyFont="1" applyFill="1" applyBorder="1" applyProtection="1"/>
    <xf numFmtId="0" fontId="32" fillId="2" borderId="82" xfId="0" applyFont="1" applyFill="1" applyBorder="1" applyAlignment="1" applyProtection="1">
      <alignment horizontal="center"/>
    </xf>
    <xf numFmtId="0" fontId="33" fillId="2" borderId="0" xfId="0" applyFont="1" applyFill="1" applyProtection="1"/>
    <xf numFmtId="0" fontId="32" fillId="2" borderId="84" xfId="0" applyFont="1" applyFill="1" applyBorder="1" applyAlignment="1" applyProtection="1">
      <alignment horizontal="center"/>
    </xf>
    <xf numFmtId="1" fontId="5" fillId="6" borderId="2" xfId="1" applyNumberFormat="1" applyFont="1" applyFill="1" applyBorder="1" applyAlignment="1" applyProtection="1">
      <alignment horizontal="center"/>
    </xf>
    <xf numFmtId="0" fontId="32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18" fillId="2" borderId="0" xfId="0" applyFont="1" applyFill="1" applyProtection="1"/>
    <xf numFmtId="0" fontId="8" fillId="2" borderId="0" xfId="0" applyFont="1" applyFill="1" applyAlignment="1" applyProtection="1">
      <alignment horizontal="center"/>
    </xf>
    <xf numFmtId="0" fontId="10" fillId="2" borderId="0" xfId="0" applyFont="1" applyFill="1" applyBorder="1" applyAlignment="1">
      <alignment horizontal="center"/>
    </xf>
    <xf numFmtId="0" fontId="10" fillId="15" borderId="105" xfId="0" applyFont="1" applyFill="1" applyBorder="1" applyAlignment="1">
      <alignment horizontal="center"/>
    </xf>
    <xf numFmtId="0" fontId="18" fillId="2" borderId="105" xfId="0" applyFont="1" applyFill="1" applyBorder="1" applyAlignment="1">
      <alignment horizontal="center"/>
    </xf>
    <xf numFmtId="0" fontId="8" fillId="2" borderId="105" xfId="0" applyFont="1" applyFill="1" applyBorder="1" applyAlignment="1">
      <alignment horizontal="center"/>
    </xf>
    <xf numFmtId="0" fontId="10" fillId="2" borderId="0" xfId="0" applyFont="1" applyFill="1" applyProtection="1"/>
    <xf numFmtId="165" fontId="8" fillId="2" borderId="105" xfId="1" applyNumberFormat="1" applyFont="1" applyFill="1" applyBorder="1" applyAlignment="1">
      <alignment horizontal="center"/>
    </xf>
    <xf numFmtId="165" fontId="10" fillId="2" borderId="0" xfId="0" applyNumberFormat="1" applyFont="1" applyFill="1" applyBorder="1" applyAlignment="1">
      <alignment horizontal="center"/>
    </xf>
    <xf numFmtId="10" fontId="18" fillId="2" borderId="105" xfId="1" applyNumberFormat="1" applyFont="1" applyFill="1" applyBorder="1" applyAlignment="1" applyProtection="1">
      <alignment horizontal="center"/>
    </xf>
    <xf numFmtId="0" fontId="18" fillId="2" borderId="105" xfId="0" applyFont="1" applyFill="1" applyBorder="1" applyProtection="1"/>
    <xf numFmtId="164" fontId="18" fillId="2" borderId="105" xfId="2" applyFont="1" applyFill="1" applyBorder="1" applyAlignment="1" applyProtection="1">
      <alignment horizontal="center"/>
    </xf>
    <xf numFmtId="1" fontId="8" fillId="2" borderId="105" xfId="0" applyNumberFormat="1" applyFont="1" applyFill="1" applyBorder="1" applyAlignment="1">
      <alignment horizontal="center"/>
    </xf>
    <xf numFmtId="0" fontId="5" fillId="2" borderId="0" xfId="0" applyFont="1" applyFill="1" applyBorder="1" applyAlignment="1" applyProtection="1">
      <alignment horizontal="left"/>
    </xf>
    <xf numFmtId="1" fontId="5" fillId="2" borderId="0" xfId="1" applyNumberFormat="1" applyFont="1" applyFill="1" applyBorder="1" applyAlignment="1" applyProtection="1">
      <alignment horizontal="center"/>
    </xf>
    <xf numFmtId="0" fontId="32" fillId="2" borderId="0" xfId="0" applyFont="1" applyFill="1" applyBorder="1" applyAlignment="1" applyProtection="1">
      <alignment horizontal="center"/>
    </xf>
    <xf numFmtId="0" fontId="18" fillId="2" borderId="18" xfId="0" applyFont="1" applyFill="1" applyBorder="1" applyProtection="1"/>
    <xf numFmtId="0" fontId="3" fillId="2" borderId="0" xfId="0" applyNumberFormat="1" applyFont="1" applyFill="1" applyProtection="1"/>
    <xf numFmtId="165" fontId="3" fillId="2" borderId="0" xfId="1" applyNumberFormat="1" applyFont="1" applyFill="1" applyProtection="1"/>
    <xf numFmtId="0" fontId="32" fillId="2" borderId="0" xfId="0" applyFont="1" applyFill="1" applyBorder="1" applyAlignment="1" applyProtection="1">
      <alignment horizontal="left"/>
    </xf>
    <xf numFmtId="17" fontId="10" fillId="15" borderId="105" xfId="0" quotePrefix="1" applyNumberFormat="1" applyFont="1" applyFill="1" applyBorder="1" applyAlignment="1">
      <alignment horizontal="center"/>
    </xf>
    <xf numFmtId="14" fontId="3" fillId="2" borderId="0" xfId="0" applyNumberFormat="1" applyFont="1" applyFill="1" applyProtection="1"/>
    <xf numFmtId="164" fontId="3" fillId="2" borderId="104" xfId="2" applyNumberFormat="1" applyFont="1" applyFill="1" applyBorder="1" applyAlignment="1" applyProtection="1">
      <alignment horizontal="center"/>
    </xf>
    <xf numFmtId="164" fontId="3" fillId="2" borderId="103" xfId="2" applyNumberFormat="1" applyFont="1" applyFill="1" applyBorder="1" applyAlignment="1" applyProtection="1">
      <alignment horizontal="center"/>
    </xf>
    <xf numFmtId="1" fontId="18" fillId="6" borderId="82" xfId="0" applyNumberFormat="1" applyFont="1" applyFill="1" applyBorder="1" applyAlignment="1" applyProtection="1">
      <alignment horizontal="center"/>
    </xf>
    <xf numFmtId="0" fontId="7" fillId="2" borderId="1" xfId="0" applyFont="1" applyFill="1" applyBorder="1" applyAlignment="1">
      <alignment horizontal="left"/>
    </xf>
    <xf numFmtId="0" fontId="10" fillId="5" borderId="43" xfId="0" applyFont="1" applyFill="1" applyBorder="1" applyAlignment="1">
      <alignment horizontal="center"/>
    </xf>
    <xf numFmtId="0" fontId="10" fillId="5" borderId="44" xfId="0" applyFont="1" applyFill="1" applyBorder="1" applyAlignment="1">
      <alignment horizontal="center"/>
    </xf>
    <xf numFmtId="0" fontId="4" fillId="2" borderId="5" xfId="0" applyNumberFormat="1" applyFont="1" applyFill="1" applyBorder="1" applyAlignment="1" applyProtection="1">
      <alignment horizontal="left"/>
      <protection locked="0"/>
    </xf>
    <xf numFmtId="0" fontId="4" fillId="2" borderId="1" xfId="0" applyNumberFormat="1" applyFont="1" applyFill="1" applyBorder="1" applyAlignment="1" applyProtection="1">
      <alignment horizontal="left"/>
      <protection locked="0"/>
    </xf>
    <xf numFmtId="0" fontId="9" fillId="5" borderId="13" xfId="0" applyNumberFormat="1" applyFont="1" applyFill="1" applyBorder="1" applyAlignment="1" applyProtection="1">
      <alignment horizontal="center"/>
      <protection locked="0"/>
    </xf>
    <xf numFmtId="0" fontId="9" fillId="5" borderId="14" xfId="0" applyNumberFormat="1" applyFont="1" applyFill="1" applyBorder="1" applyAlignment="1" applyProtection="1">
      <alignment horizontal="center"/>
      <protection locked="0"/>
    </xf>
    <xf numFmtId="0" fontId="9" fillId="5" borderId="15" xfId="0" applyNumberFormat="1" applyFont="1" applyFill="1" applyBorder="1" applyAlignment="1" applyProtection="1">
      <alignment horizontal="center"/>
      <protection locked="0"/>
    </xf>
    <xf numFmtId="0" fontId="12" fillId="2" borderId="0" xfId="0" applyNumberFormat="1" applyFont="1" applyFill="1" applyAlignment="1" applyProtection="1">
      <alignment horizontal="center" vertical="center"/>
      <protection locked="0"/>
    </xf>
    <xf numFmtId="0" fontId="15" fillId="2" borderId="0" xfId="0" applyNumberFormat="1" applyFont="1" applyFill="1" applyAlignment="1" applyProtection="1">
      <alignment horizontal="center"/>
      <protection locked="0"/>
    </xf>
    <xf numFmtId="0" fontId="20" fillId="2" borderId="0" xfId="0" applyFont="1" applyFill="1" applyAlignment="1">
      <alignment horizontal="left" vertical="center"/>
    </xf>
    <xf numFmtId="0" fontId="5" fillId="2" borderId="0" xfId="0" applyFont="1" applyFill="1" applyBorder="1" applyAlignment="1" applyProtection="1">
      <alignment horizontal="center"/>
    </xf>
    <xf numFmtId="0" fontId="32" fillId="2" borderId="0" xfId="0" applyFont="1" applyFill="1" applyBorder="1" applyAlignment="1" applyProtection="1">
      <alignment horizontal="left"/>
    </xf>
    <xf numFmtId="0" fontId="20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 applyProtection="1">
      <alignment horizontal="center"/>
    </xf>
    <xf numFmtId="0" fontId="5" fillId="2" borderId="86" xfId="0" applyFont="1" applyFill="1" applyBorder="1" applyAlignment="1" applyProtection="1">
      <alignment horizontal="left" vertical="center" wrapText="1"/>
    </xf>
    <xf numFmtId="0" fontId="5" fillId="2" borderId="85" xfId="0" applyFont="1" applyFill="1" applyBorder="1" applyAlignment="1" applyProtection="1">
      <alignment horizontal="left" vertical="center"/>
    </xf>
    <xf numFmtId="0" fontId="5" fillId="2" borderId="86" xfId="0" applyFont="1" applyFill="1" applyBorder="1" applyAlignment="1" applyProtection="1">
      <alignment horizontal="left" vertical="center"/>
    </xf>
    <xf numFmtId="49" fontId="27" fillId="8" borderId="71" xfId="0" quotePrefix="1" applyNumberFormat="1" applyFont="1" applyFill="1" applyBorder="1" applyAlignment="1" applyProtection="1">
      <alignment horizontal="center" vertical="center"/>
    </xf>
    <xf numFmtId="49" fontId="27" fillId="8" borderId="26" xfId="0" quotePrefix="1" applyNumberFormat="1" applyFont="1" applyFill="1" applyBorder="1" applyAlignment="1" applyProtection="1">
      <alignment horizontal="center" vertical="center"/>
    </xf>
    <xf numFmtId="49" fontId="27" fillId="8" borderId="27" xfId="0" quotePrefix="1" applyNumberFormat="1" applyFont="1" applyFill="1" applyBorder="1" applyAlignment="1" applyProtection="1">
      <alignment horizontal="center" vertical="center"/>
    </xf>
    <xf numFmtId="168" fontId="28" fillId="6" borderId="26" xfId="2" applyNumberFormat="1" applyFont="1" applyFill="1" applyBorder="1" applyAlignment="1">
      <alignment horizontal="center" vertical="center"/>
    </xf>
    <xf numFmtId="168" fontId="28" fillId="6" borderId="27" xfId="2" applyNumberFormat="1" applyFont="1" applyFill="1" applyBorder="1" applyAlignment="1">
      <alignment horizontal="center" vertical="center"/>
    </xf>
    <xf numFmtId="0" fontId="26" fillId="2" borderId="0" xfId="0" applyFont="1" applyFill="1" applyAlignment="1" applyProtection="1">
      <alignment horizontal="center"/>
    </xf>
  </cellXfs>
  <cellStyles count="5">
    <cellStyle name="Incorrecto" xfId="4" builtinId="27"/>
    <cellStyle name="Moneda" xfId="2" builtinId="4"/>
    <cellStyle name="Normal" xfId="0" builtinId="0"/>
    <cellStyle name="Normal 2" xfId="3"/>
    <cellStyle name="Porcentaje" xfId="1" builtinId="5"/>
  </cellStyles>
  <dxfs count="33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4" formatCode="0.00%"/>
    </dxf>
    <dxf>
      <numFmt numFmtId="14" formatCode="0.00%"/>
    </dxf>
  </dxfs>
  <tableStyles count="0" defaultTableStyle="TableStyleMedium9" defaultPivotStyle="PivotStyleLight16"/>
  <colors>
    <mruColors>
      <color rgb="FFFF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>
                <a:solidFill>
                  <a:sysClr val="windowText" lastClr="000000"/>
                </a:solidFill>
              </a:rPr>
              <a:t>Tendencia Fill Rate Mensual ISLEÑA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Tendencia!$G$1</c:f>
              <c:strCache>
                <c:ptCount val="1"/>
                <c:pt idx="0">
                  <c:v>Fill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1821797931583426E-3"/>
                  <c:y val="1.9512195121951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9F-4F46-A44C-021729BCAEF5}"/>
                </c:ext>
              </c:extLst>
            </c:dLbl>
            <c:dLbl>
              <c:idx val="1"/>
              <c:layout>
                <c:manualLayout>
                  <c:x val="-2.3866348448687409E-2"/>
                  <c:y val="2.92682926829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9F-4F46-A44C-021729BCAEF5}"/>
                </c:ext>
              </c:extLst>
            </c:dLbl>
            <c:dLbl>
              <c:idx val="2"/>
              <c:layout>
                <c:manualLayout>
                  <c:x val="-1.7501988862370723E-2"/>
                  <c:y val="3.25203252032520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F9F-4F46-A44C-021729BCAEF5}"/>
                </c:ext>
              </c:extLst>
            </c:dLbl>
            <c:dLbl>
              <c:idx val="3"/>
              <c:layout>
                <c:manualLayout>
                  <c:x val="-2.227525855210831E-2"/>
                  <c:y val="3.5772357723577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9F-4F46-A44C-021729BCAEF5}"/>
                </c:ext>
              </c:extLst>
            </c:dLbl>
            <c:dLbl>
              <c:idx val="4"/>
              <c:layout>
                <c:manualLayout>
                  <c:x val="-3.1821797931583254E-2"/>
                  <c:y val="5.2032520325203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F9F-4F46-A44C-021729BCAE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Tendencia!$F$2:$F$6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Tendencia!$G$2:$G$6</c:f>
              <c:numCache>
                <c:formatCode>0.0%</c:formatCode>
                <c:ptCount val="5"/>
                <c:pt idx="0">
                  <c:v>0.75298804780876494</c:v>
                </c:pt>
                <c:pt idx="1">
                  <c:v>0.8926380368098159</c:v>
                </c:pt>
                <c:pt idx="2">
                  <c:v>0.79890560875512995</c:v>
                </c:pt>
                <c:pt idx="3">
                  <c:v>0.68474374255065551</c:v>
                </c:pt>
                <c:pt idx="4">
                  <c:v>0.71725932350390287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9F-4F46-A44C-021729BCAEF5}"/>
            </c:ext>
          </c:extLst>
        </c:ser>
        <c:ser>
          <c:idx val="1"/>
          <c:order val="1"/>
          <c:tx>
            <c:strRef>
              <c:f>Tendencia!$H$1</c:f>
              <c:strCache>
                <c:ptCount val="1"/>
                <c:pt idx="0">
                  <c:v>Meta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Tendencia!$F$2:$F$6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Tendencia!$H$2:$H$6</c:f>
              <c:numCache>
                <c:formatCode>0.0%</c:formatCode>
                <c:ptCount val="5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9F-4F46-A44C-021729BCAE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493888"/>
        <c:axId val="115499776"/>
      </c:lineChart>
      <c:catAx>
        <c:axId val="11549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5499776"/>
        <c:crosses val="autoZero"/>
        <c:auto val="1"/>
        <c:lblAlgn val="ctr"/>
        <c:lblOffset val="100"/>
        <c:noMultiLvlLbl val="0"/>
      </c:catAx>
      <c:valAx>
        <c:axId val="11549977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549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11</xdr:row>
      <xdr:rowOff>123825</xdr:rowOff>
    </xdr:from>
    <xdr:to>
      <xdr:col>15</xdr:col>
      <xdr:colOff>561975</xdr:colOff>
      <xdr:row>35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34C93CC9-1286-464B-905E-2441191BB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sica Rojas" refreshedDate="42656.650332060184" createdVersion="6" refreshedVersion="6" minRefreshableVersion="3" recordCount="824">
  <cacheSource type="worksheet">
    <worksheetSource ref="A7:N831" sheet="2015"/>
  </cacheSource>
  <cacheFields count="14">
    <cacheField name="PO Number" numFmtId="0">
      <sharedItems containsMixedTypes="1" containsNumber="1" containsInteger="1" minValue="7300463621" maxValue="8550570000"/>
    </cacheField>
    <cacheField name="PO Cancel Date" numFmtId="0">
      <sharedItems/>
    </cacheField>
    <cacheField name="Month" numFmtId="0">
      <sharedItems count="11">
        <s v="Febrero"/>
        <s v="Marzo"/>
        <s v="Abril"/>
        <s v="Mayo"/>
        <s v="Junio"/>
        <s v="Julio"/>
        <s v="Agosto"/>
        <s v="Setiembre"/>
        <s v="Octubre"/>
        <s v="Noviembre"/>
        <s v="Diciembre"/>
      </sharedItems>
    </cacheField>
    <cacheField name="Brand" numFmtId="166">
      <sharedItems count="3">
        <s v="Signature"/>
        <s v="Four Loko"/>
        <s v="Mokai"/>
      </sharedItems>
    </cacheField>
    <cacheField name="Item Nbr" numFmtId="0">
      <sharedItems containsSemiMixedTypes="0" containsString="0" containsNumber="1" containsInteger="1" minValue="70012080" maxValue="70442225" count="22">
        <n v="70359457"/>
        <n v="70359458"/>
        <n v="70359459"/>
        <n v="70359460"/>
        <n v="70345322"/>
        <n v="70345323"/>
        <n v="70345324"/>
        <n v="70345325"/>
        <n v="70409245"/>
        <n v="70409246"/>
        <n v="70409248"/>
        <n v="70325323"/>
        <n v="70325325"/>
        <n v="70415217"/>
        <n v="70012080"/>
        <n v="70012081"/>
        <n v="70442220"/>
        <n v="70442221"/>
        <n v="70442222"/>
        <n v="70442223"/>
        <n v="70442224"/>
        <n v="70442225"/>
      </sharedItems>
    </cacheField>
    <cacheField name="Signing Desc" numFmtId="0">
      <sharedItems count="22">
        <s v="COCTAIL SIGNATURE SEX ON THE BEACH 473ML"/>
        <s v="COCTAIL SIGNATURE LONG ISLAND ICE TEA"/>
        <s v="COCTAIL SIGNATURE SCREWDRIVER 473ML"/>
        <s v="COCTAIL SIGNATURE MOSCOW MULE 473ML"/>
        <s v="BEBIDA ALC FOUR LOKO SANDIA 695 ML"/>
        <s v="BEBIDA ALC FOUR LOKO PONCHE FRUT 695 ML"/>
        <s v="BEBIDA ALC FOUR LOKO MARGARITA 695 ML"/>
        <s v="BEBIDA ALC FOUR LOKO MELOCOTON 695 ML"/>
        <s v="FOUR LOKO BEBIDA ALCOHOLICA SANDIA 355ML"/>
        <s v="FOUR LOKO BEB ALCOH STRAWBERRY LEM 355ML"/>
        <s v="FOUR LOKO BEB ALCOHOLICA UVA BERRY 695ML"/>
        <s v="BEBIDA ALC FOUR LOKO FRESA LIMONA SANDIA"/>
        <s v="BEBIDA ALC FOUR LOKO FRES LIM SAND MELOC"/>
        <s v="SIGNATURE COCKTAILS LONG ISLAND 2PACK"/>
        <s v="FOUR LOKO GOLD BEB ALCOHOLICA LATA 695ML"/>
        <s v="FOUR LOKO SANGRIA BEBE ALCOHOLICA 355ML"/>
        <s v="MOKAI BEB ALCOHO PINK APPLE VIDRIO 275ML"/>
        <s v="MOKAI BEB ALCOHOLI PINK APPLE LATA 330ML"/>
        <s v="MOKAI BEB ALCOHOL BLUEBERRY VIDRIO 275ML"/>
        <s v="MOKAI BEB ALCOHOLIC BLUEBERRY LATA 330ML"/>
        <s v="MOKAI BEB ALCOH ELDERFLOWER VIDRIO 275ML"/>
        <s v="MOKAI BEB ALCOHOL ELDERFLOWER LATA 330ML"/>
      </sharedItems>
    </cacheField>
    <cacheField name="Cajas Pedidas" numFmtId="0">
      <sharedItems containsSemiMixedTypes="0" containsString="0" containsNumber="1" containsInteger="1" minValue="1" maxValue="442"/>
    </cacheField>
    <cacheField name="Cajas Recibidas" numFmtId="0">
      <sharedItems containsSemiMixedTypes="0" containsString="0" containsNumber="1" containsInteger="1" minValue="0" maxValue="442"/>
    </cacheField>
    <cacheField name="Diferencia Cajas" numFmtId="0">
      <sharedItems containsSemiMixedTypes="0" containsString="0" containsNumber="1" containsInteger="1" minValue="0" maxValue="180"/>
    </cacheField>
    <cacheField name="% Nivel Servicio" numFmtId="10">
      <sharedItems containsMixedTypes="1" containsNumber="1" minValue="0" maxValue="1"/>
    </cacheField>
    <cacheField name="Ordenado$" numFmtId="164">
      <sharedItems containsSemiMixedTypes="0" containsString="0" containsNumber="1" minValue="28.140695999999998" maxValue="20947.490303999999"/>
    </cacheField>
    <cacheField name="Recibido$" numFmtId="164">
      <sharedItems containsSemiMixedTypes="0" containsString="0" containsNumber="1" minValue="0" maxValue="20947.490303999999"/>
    </cacheField>
    <cacheField name="Diferencia $" numFmtId="164">
      <sharedItems containsSemiMixedTypes="0" containsString="0" containsNumber="1" minValue="0" maxValue="8866.6488000000008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ssica Rojas" refreshedDate="42685.599575694447" createdVersion="6" refreshedVersion="6" minRefreshableVersion="3" recordCount="1024">
  <cacheSource type="worksheet">
    <worksheetSource ref="A6:N1030" sheet="2016"/>
  </cacheSource>
  <cacheFields count="14">
    <cacheField name="PO Number" numFmtId="0">
      <sharedItems/>
    </cacheField>
    <cacheField name="PO Cancel Date" numFmtId="0">
      <sharedItems count="171">
        <s v="01/05/2016"/>
        <s v="01/08/2016"/>
        <s v="01/09/2016"/>
        <s v="01/12/2016"/>
        <s v="01/16/2016"/>
        <s v="01/19/2016"/>
        <s v="01/23/2016"/>
        <s v="01/26/2016"/>
        <s v="01/30/2016"/>
        <s v="01/01/2016"/>
        <s v="01/04/2016"/>
        <s v="01/06/2016"/>
        <s v="01/07/2016"/>
        <s v="01/13/2016"/>
        <s v="01/21/2016"/>
        <s v="01/25/2016"/>
        <s v="01/14/2016"/>
        <s v="01/28/2016"/>
        <s v="02/10/2016"/>
        <s v="02/12/2016"/>
        <s v="02/19/2016"/>
        <s v="02/02/2016"/>
        <s v="02/06/2016"/>
        <s v="02/09/2016"/>
        <s v="02/13/2016"/>
        <s v="02/16/2016"/>
        <s v="02/20/2016"/>
        <s v="02/23/2016"/>
        <s v="02/27/2016"/>
        <s v="02/04/2016"/>
        <s v="02/08/2016"/>
        <s v="02/11/2016"/>
        <s v="02/18/2016"/>
        <s v="02/25/2016"/>
        <s v="02/29/2016"/>
        <s v="03/01/2016"/>
        <s v="03/05/2016"/>
        <s v="03/08/2016"/>
        <s v="03/12/2016"/>
        <s v="03/15/2016"/>
        <s v="03/19/2016"/>
        <s v="03/22/2016"/>
        <s v="03/26/2016"/>
        <s v="03/29/2016"/>
        <s v="03/03/2016"/>
        <s v="03/07/2016"/>
        <s v="03/10/2016"/>
        <s v="03/11/2016"/>
        <s v="03/14/2016"/>
        <s v="03/17/2016"/>
        <s v="03/23/2016"/>
        <s v="03/24/2016"/>
        <s v="03/30/2016"/>
        <s v="03/31/2016"/>
        <s v="04/02/2016"/>
        <s v="04/05/2016"/>
        <s v="04/09/2016"/>
        <s v="04/12/2016"/>
        <s v="04/16/2016"/>
        <s v="04/19/2016"/>
        <s v="04/23/2016"/>
        <s v="04/26/2016"/>
        <s v="04/30/2016"/>
        <s v="04/07/2016"/>
        <s v="04/11/2016"/>
        <s v="04/14/2016"/>
        <s v="04/15/2016"/>
        <s v="04/18/2016"/>
        <s v="04/21/2016"/>
        <s v="04/20/2016"/>
        <s v="04/25/2016"/>
        <s v="04/28/2016"/>
        <s v="05/03/2016"/>
        <s v="05/07/2016"/>
        <s v="05/10/2016"/>
        <s v="05/14/2016"/>
        <s v="05/17/2016"/>
        <s v="05/21/2016"/>
        <s v="05/24/2016"/>
        <s v="05/28/2016"/>
        <s v="05/31/2016"/>
        <s v="05/05/2016"/>
        <s v="05/04/2016"/>
        <s v="05/12/2016"/>
        <s v="05/11/2016"/>
        <s v="05/19/2016"/>
        <s v="05/23/2016"/>
        <s v="05/26/2016"/>
        <s v="05/25/2016"/>
        <s v="06/04/2016"/>
        <s v="06/07/2016"/>
        <s v="06/11/2016"/>
        <s v="06/14/2016"/>
        <s v="06/18/2016"/>
        <s v="06/21/2016"/>
        <s v="06/25/2016"/>
        <s v="06/28/2016"/>
        <s v="07/02/2016"/>
        <s v="06/06/2016"/>
        <s v="06/13/2016"/>
        <s v="06/15/2016"/>
        <s v="06/20/2016"/>
        <s v="06/22/2016"/>
        <s v="06/27/2016"/>
        <s v="06/29/2016"/>
        <s v="06/30/2016"/>
        <s v="07/05/2016"/>
        <s v="07/09/2016"/>
        <s v="07/12/2016"/>
        <s v="07/16/2016"/>
        <s v="07/19/2016"/>
        <s v="07/23/2016"/>
        <s v="07/26/2016"/>
        <s v="07/04/2016"/>
        <s v="07/06/2016"/>
        <s v="07/13/2016"/>
        <s v="07/18/2016"/>
        <s v="07/20/2016"/>
        <s v="07/21/2016"/>
        <s v="07/22/2016"/>
        <s v="07/27/2016"/>
        <s v="07/30/2016"/>
        <s v="07/29/2016"/>
        <s v="07/31/2016"/>
        <s v="08/02/2016"/>
        <s v="08/06/2016"/>
        <s v="08/09/2016"/>
        <s v="08/13/2016"/>
        <s v="08/16/2016"/>
        <s v="08/20/2016"/>
        <s v="08/23/2016"/>
        <s v="08/27/2016"/>
        <s v="08/30/2016"/>
        <s v="08/01/2016"/>
        <s v="08/03/2016"/>
        <s v="08/08/2016"/>
        <s v="08/10/2016"/>
        <s v="08/12/2016"/>
        <s v="08/15/2016"/>
        <s v="08/17/2016"/>
        <s v="08/22/2016"/>
        <s v="08/24/2016"/>
        <s v="08/25/2016"/>
        <s v="08/29/2016"/>
        <s v="08/31/2016"/>
        <s v="09/21/2016"/>
        <s v="09/03/2016"/>
        <s v="09/12/2016"/>
        <s v="09/14/2016"/>
        <s v="09/19/2016"/>
        <s v="09/26/2016"/>
        <s v="09/28/2016"/>
        <s v="10/13/2016"/>
        <s v="10/04/2016"/>
        <s v="10/05/2016"/>
        <s v="10/17/2016"/>
        <s v="10/21/2016"/>
        <s v="10/07/2016"/>
        <s v="10/12/2016"/>
        <s v="10/14/2016"/>
        <s v="10/19/2016"/>
        <s v="10/03/2016"/>
        <s v="10/10/2016"/>
        <s v="10/24/2016"/>
        <s v="10/26/2016"/>
        <s v="10/31/2016"/>
        <s v="11/06/2016"/>
        <s v="11/07/2016"/>
        <s v="11/02/2016"/>
        <s v="11/09/2016"/>
        <s v="11/14/2016"/>
      </sharedItems>
    </cacheField>
    <cacheField name="Month" numFmtId="166">
      <sharedItems count="11">
        <s v="Enero"/>
        <s v="Febrero"/>
        <s v="Marzo"/>
        <s v="Abril"/>
        <s v="Mayo"/>
        <s v="Junio"/>
        <s v="Julio"/>
        <s v="Agosto"/>
        <s v="Setiembre"/>
        <s v="Octubre"/>
        <s v="Noviembre"/>
      </sharedItems>
    </cacheField>
    <cacheField name="Brand" numFmtId="166">
      <sharedItems count="3">
        <s v="Four Loko"/>
        <s v="Signature"/>
        <s v="Mokai"/>
      </sharedItems>
    </cacheField>
    <cacheField name="Item Nbr" numFmtId="0">
      <sharedItems containsSemiMixedTypes="0" containsString="0" containsNumber="1" containsInteger="1" minValue="70012080" maxValue="70556068"/>
    </cacheField>
    <cacheField name="Signing Desc" numFmtId="0">
      <sharedItems count="36">
        <s v="FOUR LOKO GOLD BEB ALCOHOLICA LATA 695ML"/>
        <s v="FOUR LOKO SANGRIA BEBE ALCOHOLICA 355ML"/>
        <s v="COCTAIL SIGNATURE SEX ON THE BEACH 473ML"/>
        <s v="COCTAIL SIGNATURE LONG ISLAND ICE TEA"/>
        <s v="COCTAIL SIGNATURE SCREWDRIVER 473ML"/>
        <s v="COCTAIL SIGNATURE MOSCOW MULE 473ML"/>
        <s v="FOUR LOKO BEBIDA ALCOHOLICA SANDIA 355ML"/>
        <s v="FOUR LOKO BEB ALCOH STRAWBERRY LEM 355ML"/>
        <s v="FOUR LOKO BEB ALCOHOLICA UVA BERRY 695ML"/>
        <s v="BEBIDA ALC FOUR LOKO PONCHE FRUT 695 ML"/>
        <s v="BEBIDA ALC FOUR LOKO MELOCOTON 695 ML"/>
        <s v="BEBIDA ALC FOUR LOKO SANDIA 695 ML"/>
        <s v="BEBIDA ALC FOUR LOKO MARGARITA 695 ML"/>
        <s v="MOKAI BEB ALCOHOL BLUEBERRY VIDRIO 275ML"/>
        <s v="MOKAI BEB ALCOHOLI PINK APPLE LATA 330ML"/>
        <s v="MOKAI BEB ALCOHOLIC BLUEBERRY LATA 330ML"/>
        <s v="MOKAI BEB ALCOHO PINK APPLE VIDRIO 275ML"/>
        <s v="MOKAI BEB ALCOH ELDERFLOWER VIDRIO 275ML"/>
        <s v="MOKAI BEB ALCOHOL ELDERFLOWER LATA 330ML"/>
        <s v="FOUR LOKO SANGRIA LATA 3M1 GRATIS 1420ML"/>
        <s v="FOUR LOKO STRAWBERRY LEM 3M1 GRTS 1420ML"/>
        <s v="FOUR LOKO BEB ALCOH LIMONADA LATA 695ML"/>
        <s v="FOUR LOKO BEB ALCOHOLIC MANGO LATA 695ML"/>
        <s v="FOUR LOKO BEB ALCOHOLICA GOLD LATA 237ML"/>
        <s v="FOUR LOKO BEBID ALCOH GOLD LATA 237ML"/>
        <s v="FOUR LOKO BEBID ALCOH SANGRIA LATA 355ML"/>
        <s v="FOUR LOKO BEBID ALCOH SANDIA 355ML"/>
        <s v="FOUR LOKO BEBID ALCOH STRAWBERR LT 355ML"/>
        <s v="FOUR LOKO BEBID ALCOH GOLD LATA 695ML"/>
        <s v="COCTAIL SIGNATURE SEX ON THE LATA 473ML"/>
        <s v="COCTAIL SIGNATURE SCREWDRIVER LATA 473ML"/>
        <s v="COCTAIL SIGNATURE MOSCOW MULE LATA 473ML"/>
        <s v="FOUR LOKO BEBID ALCOH LIMONAD LATA 695ML"/>
        <s v="FOUR LOKO BEBID ALCOH MANGO LATA 695ML"/>
        <s v="FOUR LOKO FRESA LIMONADA 695ML"/>
        <s v="FOUR LOKO BEBID ALCOH UVA BERRY LT 695ML"/>
      </sharedItems>
    </cacheField>
    <cacheField name="Cajas Pedidas" numFmtId="0">
      <sharedItems containsSemiMixedTypes="0" containsString="0" containsNumber="1" containsInteger="1" minValue="0" maxValue="224"/>
    </cacheField>
    <cacheField name="Cajas Recibidas" numFmtId="0">
      <sharedItems containsSemiMixedTypes="0" containsString="0" containsNumber="1" containsInteger="1" minValue="0" maxValue="224"/>
    </cacheField>
    <cacheField name="Diferencia Cajas" numFmtId="0">
      <sharedItems containsSemiMixedTypes="0" containsString="0" containsNumber="1" containsInteger="1" minValue="0" maxValue="150"/>
    </cacheField>
    <cacheField name="% Nivel Servicio" numFmtId="10">
      <sharedItems containsSemiMixedTypes="0" containsString="0" containsNumber="1" minValue="0" maxValue="1"/>
    </cacheField>
    <cacheField name="Ordenado$" numFmtId="167">
      <sharedItems containsSemiMixedTypes="0" containsString="0" containsNumber="1" minValue="0" maxValue="9268.7495999999992"/>
    </cacheField>
    <cacheField name="Recibido$" numFmtId="167">
      <sharedItems containsSemiMixedTypes="0" containsString="0" containsNumber="1" minValue="0" maxValue="9225.2952000000005"/>
    </cacheField>
    <cacheField name="Diferencia $" numFmtId="167">
      <sharedItems containsSemiMixedTypes="0" containsString="0" containsNumber="1" minValue="0" maxValue="5677.827072"/>
    </cacheField>
    <cacheField name="Observacion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odriguez, Manuel" refreshedDate="42751.73834340278" createdVersion="6" refreshedVersion="6" minRefreshableVersion="3" recordCount="47">
  <cacheSource type="worksheet">
    <worksheetSource ref="A6:N33" sheet="2017"/>
  </cacheSource>
  <cacheFields count="14">
    <cacheField name="PO Number" numFmtId="0">
      <sharedItems/>
    </cacheField>
    <cacheField name="PO Cancel Date" numFmtId="0">
      <sharedItems count="5">
        <s v="01/04/2017"/>
        <s v="01/07/2017"/>
        <s v="01/09/2017"/>
        <s v="01/11/2017"/>
        <s v="01/14/2017"/>
      </sharedItems>
    </cacheField>
    <cacheField name="Month" numFmtId="166">
      <sharedItems count="1">
        <s v="Enero"/>
      </sharedItems>
    </cacheField>
    <cacheField name="Brand" numFmtId="166">
      <sharedItems count="3">
        <s v="FOUR LOKO"/>
        <s v="MOKAI"/>
        <s v="SIGNATURE"/>
      </sharedItems>
    </cacheField>
    <cacheField name="Item Nbr" numFmtId="0">
      <sharedItems containsSemiMixedTypes="0" containsString="0" containsNumber="1" containsInteger="1" minValue="70012080" maxValue="70556068"/>
    </cacheField>
    <cacheField name="Signing Desc" numFmtId="0">
      <sharedItems count="20">
        <s v="FOUR LOKO BEBID ALCOH GOLD LATA 237ML"/>
        <s v="BEBIDA ALC FOUR LOKO SANDIA 695 ML"/>
        <s v="FOUR LOKO FRESA LIMONADA 695ML"/>
        <s v="MOKAI BEB ALCOHO PINK APPLE VIDRIO 275ML"/>
        <s v="MOKAI BEB ALCOHOL BLUEBERRY VIDRIO 275ML"/>
        <s v="MOKAI BEB ALCOH ELDERFLOWER VIDRIO 275ML"/>
        <s v="COCTAIL SIGNATURE SEX ON THE LATA 473ML"/>
        <s v="COCTAIL SIGNATURE SCREWDRIVER LATA 473ML"/>
        <s v="COCTAIL SIGNATURE MOSCOW MULE LATA 473ML"/>
        <s v="COCTAIL SIGNATURE LONG ISLAND 473ML"/>
        <s v="FOUR LOKO BEBID ALCOH SANGRIA LATA 355ML"/>
        <s v="FOUR LOKO BEBID ALCOH SANDIA 355ML"/>
        <s v="FOUR LOKO BEBID ALCOH STRAWBERR LT 355ML"/>
        <s v="MOKAI BEB ALCOHOLI PINK APPLE LATA 330ML"/>
        <s v="MOKAI BEB ALCOHOLIC BLUEBERRY LATA 330ML"/>
        <s v="MOKAI BEB ALCOHOL ELDERFLOWER LATA 330ML"/>
        <s v="FOUR LOKO GOLD BEB ALCOHOLICA LATA 695ML"/>
        <s v="FOUR LOKO BEBID ALCOH MANGO LATA 695ML"/>
        <s v="BEBIDA ALC FOUR LOKO PONCHE FRUT 695 ML"/>
        <s v="BEBIDA ALC FOUR LOKO MARGARITA 695 ML"/>
      </sharedItems>
    </cacheField>
    <cacheField name="Cajas Pedidas" numFmtId="0">
      <sharedItems containsSemiMixedTypes="0" containsString="0" containsNumber="1" containsInteger="1" minValue="1" maxValue="17"/>
    </cacheField>
    <cacheField name="Cajas Recibidas" numFmtId="0">
      <sharedItems containsSemiMixedTypes="0" containsString="0" containsNumber="1" containsInteger="1" minValue="0" maxValue="17"/>
    </cacheField>
    <cacheField name="Diferencia Cajas" numFmtId="0">
      <sharedItems containsSemiMixedTypes="0" containsString="0" containsNumber="1" containsInteger="1" minValue="0" maxValue="17"/>
    </cacheField>
    <cacheField name="% Nivel Servicio" numFmtId="10">
      <sharedItems containsSemiMixedTypes="0" containsString="0" containsNumber="1" containsInteger="1" minValue="0" maxValue="1"/>
    </cacheField>
    <cacheField name="Ordenado$" numFmtId="167">
      <sharedItems containsSemiMixedTypes="0" containsString="0" containsNumber="1" minValue="42.074447999999997" maxValue="782.36774400000002"/>
    </cacheField>
    <cacheField name="Recibido$" numFmtId="167">
      <sharedItems containsSemiMixedTypes="0" containsString="0" containsNumber="1" minValue="0" maxValue="782.36774400000002"/>
    </cacheField>
    <cacheField name="Diferencia $" numFmtId="167">
      <sharedItems containsSemiMixedTypes="0" containsString="0" containsNumber="1" minValue="0" maxValue="782.36774400000002"/>
    </cacheField>
    <cacheField name="Observacion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odriguez, Manuel" refreshedDate="42887.739136689815" createdVersion="6" refreshedVersion="6" minRefreshableVersion="3" recordCount="565">
  <cacheSource type="worksheet">
    <worksheetSource ref="A6:N571" sheet="2017"/>
  </cacheSource>
  <cacheFields count="15">
    <cacheField name="PO Number" numFmtId="0">
      <sharedItems/>
    </cacheField>
    <cacheField name="PO Cancel Date" numFmtId="0">
      <sharedItems count="50">
        <s v="01/04/2017"/>
        <s v="01/07/2017"/>
        <s v="01/09/2017"/>
        <s v="01/11/2017"/>
        <s v="01/14/2017"/>
        <s v="01/18/2017"/>
        <s v="01/21/2017"/>
        <s v="01/25/2017"/>
        <s v="01/28/2017"/>
        <s v="02/01/2017"/>
        <s v="02/04/2017"/>
        <s v="02/07/2017"/>
        <s v="02/14/2017"/>
        <s v="02/15/2017"/>
        <s v="02/18/2017"/>
        <s v="02/22/2017"/>
        <s v="02/26/2017"/>
        <s v="02/27/2017"/>
        <s v="03/01/2017"/>
        <s v="03/04/2017"/>
        <s v="03/08/2017"/>
        <s v="03/13/2017"/>
        <s v="03/16/2017"/>
        <s v="03/20/2017"/>
        <s v="03/22/2017"/>
        <s v="03/25/2017"/>
        <s v="03/29/2017"/>
        <s v="04/01/2017"/>
        <s v="04/05/2017"/>
        <s v="04/10/2017"/>
        <s v="04/11/2017"/>
        <s v="04/12/2017"/>
        <s v="04/13/2017"/>
        <s v="04/15/2017"/>
        <s v="04/17/2017"/>
        <s v="04/19/2017"/>
        <s v="04/22/2017"/>
        <s v="04/23/2017"/>
        <s v="04/26/2017"/>
        <s v="04/29/2017"/>
        <s v="05/01/2017"/>
        <s v="05/03/2017"/>
        <s v="05/06/2017"/>
        <s v="05/10/2017"/>
        <s v="05/15/2017"/>
        <s v="05/17/2017"/>
        <s v="05/20/2017"/>
        <s v="05/24/2017"/>
        <s v="05/29/2017"/>
        <s v="05/31/2017"/>
      </sharedItems>
    </cacheField>
    <cacheField name="Month" numFmtId="166">
      <sharedItems count="5">
        <s v="Enero"/>
        <s v="Febrero"/>
        <s v="Marzo"/>
        <s v="Abril"/>
        <s v="Mayo"/>
      </sharedItems>
    </cacheField>
    <cacheField name="Brand" numFmtId="166">
      <sharedItems count="3">
        <s v="FOUR LOKO"/>
        <s v="MOKAI"/>
        <s v="SIGNATURE"/>
      </sharedItems>
    </cacheField>
    <cacheField name="Item Nbr" numFmtId="0">
      <sharedItems containsSemiMixedTypes="0" containsString="0" containsNumber="1" containsInteger="1" minValue="70012080" maxValue="70556068"/>
    </cacheField>
    <cacheField name="Signing Desc" numFmtId="0">
      <sharedItems/>
    </cacheField>
    <cacheField name="Cajas Pedidas" numFmtId="0">
      <sharedItems containsSemiMixedTypes="0" containsString="0" containsNumber="1" containsInteger="1" minValue="1" maxValue="204"/>
    </cacheField>
    <cacheField name="Cajas Recibidas" numFmtId="0">
      <sharedItems containsSemiMixedTypes="0" containsString="0" containsNumber="1" containsInteger="1" minValue="0" maxValue="204"/>
    </cacheField>
    <cacheField name="Diferencia Cajas" numFmtId="0">
      <sharedItems containsSemiMixedTypes="0" containsString="0" containsNumber="1" containsInteger="1" minValue="0" maxValue="37"/>
    </cacheField>
    <cacheField name="% Nivel Servicio" numFmtId="10">
      <sharedItems containsSemiMixedTypes="0" containsString="0" containsNumber="1" minValue="0" maxValue="1"/>
    </cacheField>
    <cacheField name="Ordenado$" numFmtId="167">
      <sharedItems containsSemiMixedTypes="0" containsString="0" containsNumber="1" minValue="35.129136000000003" maxValue="6075.6696000000002"/>
    </cacheField>
    <cacheField name="Recibido$" numFmtId="167">
      <sharedItems containsSemiMixedTypes="0" containsString="0" containsNumber="1" minValue="0" maxValue="6075.6696000000002"/>
    </cacheField>
    <cacheField name="Diferencia $" numFmtId="167">
      <sharedItems containsSemiMixedTypes="0" containsString="0" containsNumber="1" minValue="0" maxValue="2166.2973120000001"/>
    </cacheField>
    <cacheField name="Observaciones" numFmtId="0">
      <sharedItems containsNonDate="0" containsString="0" containsBlank="1"/>
    </cacheField>
    <cacheField name="Fill Rate" numFmtId="0" formula="'Cajas Recibidas'/'Cajas Pedida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Rodriguez, Manuel" refreshedDate="42921.75291412037" createdVersion="6" refreshedVersion="6" minRefreshableVersion="3" recordCount="688">
  <cacheSource type="worksheet">
    <worksheetSource ref="A6:N694" sheet="2017"/>
  </cacheSource>
  <cacheFields count="15">
    <cacheField name="PO Number" numFmtId="0">
      <sharedItems/>
    </cacheField>
    <cacheField name="PO Cancel Date" numFmtId="0">
      <sharedItems count="65">
        <s v="01/04/2017"/>
        <s v="01/07/2017"/>
        <s v="01/09/2017"/>
        <s v="01/11/2017"/>
        <s v="01/14/2017"/>
        <s v="01/18/2017"/>
        <s v="01/21/2017"/>
        <s v="01/25/2017"/>
        <s v="01/28/2017"/>
        <s v="02/01/2017"/>
        <s v="02/04/2017"/>
        <s v="02/07/2017"/>
        <s v="02/14/2017"/>
        <s v="02/15/2017"/>
        <s v="02/18/2017"/>
        <s v="02/22/2017"/>
        <s v="02/26/2017"/>
        <s v="02/27/2017"/>
        <s v="03/01/2017"/>
        <s v="03/04/2017"/>
        <s v="03/08/2017"/>
        <s v="03/13/2017"/>
        <s v="03/16/2017"/>
        <s v="03/20/2017"/>
        <s v="03/22/2017"/>
        <s v="03/25/2017"/>
        <s v="03/29/2017"/>
        <s v="04/01/2017"/>
        <s v="04/05/2017"/>
        <s v="04/10/2017"/>
        <s v="04/11/2017"/>
        <s v="04/12/2017"/>
        <s v="04/13/2017"/>
        <s v="04/15/2017"/>
        <s v="04/17/2017"/>
        <s v="04/19/2017"/>
        <s v="04/22/2017"/>
        <s v="04/23/2017"/>
        <s v="04/26/2017"/>
        <s v="04/29/2017"/>
        <s v="05/01/2017"/>
        <s v="05/03/2017"/>
        <s v="05/06/2017"/>
        <s v="05/10/2017"/>
        <s v="05/15/2017"/>
        <s v="05/17/2017"/>
        <s v="05/20/2017"/>
        <s v="05/24/2017"/>
        <s v="05/29/2017"/>
        <s v="05/31/2017"/>
        <s v="06/03/2017"/>
        <s v="06/08/2017"/>
        <s v="06/13/2017"/>
        <s v="06/14/2017"/>
        <s v="06/15/2017"/>
        <s v="06/17/2017"/>
        <s v="06/20/2017"/>
        <s v="06/21/2017"/>
        <s v="06/24/2017"/>
        <s v="06/25/2017"/>
        <s v="06/28/2017"/>
        <s v="06/30/2017"/>
        <s v="07/01/2017"/>
        <s v="07/05/2017"/>
        <s v="07/07/2017"/>
      </sharedItems>
    </cacheField>
    <cacheField name="Month" numFmtId="166">
      <sharedItems count="7">
        <s v="Enero"/>
        <s v="Febrero"/>
        <s v="Marzo"/>
        <s v="Abril"/>
        <s v="Mayo"/>
        <s v="Junio"/>
        <s v="Julio"/>
      </sharedItems>
    </cacheField>
    <cacheField name="Brand" numFmtId="166">
      <sharedItems count="3">
        <s v="FOUR LOKO"/>
        <s v="MOKAI"/>
        <s v="SIGNATURE"/>
      </sharedItems>
    </cacheField>
    <cacheField name="Item Nbr" numFmtId="0">
      <sharedItems containsSemiMixedTypes="0" containsString="0" containsNumber="1" containsInteger="1" minValue="70012080" maxValue="70586203"/>
    </cacheField>
    <cacheField name="Signing Desc" numFmtId="0">
      <sharedItems/>
    </cacheField>
    <cacheField name="Cajas Pedidas" numFmtId="0">
      <sharedItems containsSemiMixedTypes="0" containsString="0" containsNumber="1" containsInteger="1" minValue="1" maxValue="213"/>
    </cacheField>
    <cacheField name="Cajas Recibidas" numFmtId="0">
      <sharedItems containsSemiMixedTypes="0" containsString="0" containsNumber="1" containsInteger="1" minValue="0" maxValue="213"/>
    </cacheField>
    <cacheField name="Diferencia Cajas" numFmtId="0">
      <sharedItems containsSemiMixedTypes="0" containsString="0" containsNumber="1" containsInteger="1" minValue="0" maxValue="172"/>
    </cacheField>
    <cacheField name="% Nivel Servicio" numFmtId="10">
      <sharedItems containsSemiMixedTypes="0" containsString="0" containsNumber="1" minValue="0" maxValue="1"/>
    </cacheField>
    <cacheField name="Ordenado$" numFmtId="167">
      <sharedItems containsSemiMixedTypes="0" containsString="0" containsNumber="1" minValue="24.469380000000001" maxValue="10630.305888000001"/>
    </cacheField>
    <cacheField name="Recibido$" numFmtId="167">
      <sharedItems containsSemiMixedTypes="0" containsString="0" containsNumber="1" minValue="0" maxValue="9850.8188879999998"/>
    </cacheField>
    <cacheField name="Diferencia $" numFmtId="167">
      <sharedItems containsSemiMixedTypes="0" containsString="0" containsNumber="1" minValue="0" maxValue="10630.305888000001"/>
    </cacheField>
    <cacheField name="Observaciones" numFmtId="0">
      <sharedItems containsNonDate="0" containsString="0" containsBlank="1"/>
    </cacheField>
    <cacheField name="Fill Rate" numFmtId="0" formula="'Cajas Recibidas'/'Cajas Pedida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4">
  <r>
    <s v="4950460662"/>
    <s v="02/09/2015"/>
    <x v="0"/>
    <x v="0"/>
    <x v="0"/>
    <x v="0"/>
    <n v="37"/>
    <n v="37"/>
    <n v="0"/>
    <n v="1"/>
    <n v="2570.206776"/>
    <n v="2570.206776"/>
    <n v="0"/>
    <m/>
  </r>
  <r>
    <s v="4950460662"/>
    <s v="02/09/2015"/>
    <x v="0"/>
    <x v="0"/>
    <x v="1"/>
    <x v="1"/>
    <n v="37"/>
    <n v="37"/>
    <n v="0"/>
    <n v="1"/>
    <n v="2570.206776"/>
    <n v="2570.206776"/>
    <n v="0"/>
    <m/>
  </r>
  <r>
    <s v="4950460662"/>
    <s v="02/09/2015"/>
    <x v="0"/>
    <x v="0"/>
    <x v="2"/>
    <x v="2"/>
    <n v="37"/>
    <n v="37"/>
    <n v="0"/>
    <n v="1"/>
    <n v="2570.206776"/>
    <n v="2570.206776"/>
    <n v="0"/>
    <m/>
  </r>
  <r>
    <s v="4950460662"/>
    <s v="02/09/2015"/>
    <x v="0"/>
    <x v="0"/>
    <x v="3"/>
    <x v="3"/>
    <n v="37"/>
    <n v="37"/>
    <n v="0"/>
    <n v="1"/>
    <n v="2570.206776"/>
    <n v="2570.206776"/>
    <n v="0"/>
    <m/>
  </r>
  <r>
    <s v="4950460695"/>
    <s v="03/14/2015"/>
    <x v="1"/>
    <x v="0"/>
    <x v="0"/>
    <x v="0"/>
    <n v="23"/>
    <n v="0"/>
    <n v="23"/>
    <n v="0"/>
    <n v="1597.6961039999999"/>
    <n v="0"/>
    <n v="1597.6961039999999"/>
    <m/>
  </r>
  <r>
    <s v="4950460695"/>
    <s v="03/14/2015"/>
    <x v="1"/>
    <x v="0"/>
    <x v="1"/>
    <x v="1"/>
    <n v="9"/>
    <n v="0"/>
    <n v="9"/>
    <n v="0"/>
    <n v="625.18543199999999"/>
    <n v="0"/>
    <n v="625.18543199999999"/>
    <m/>
  </r>
  <r>
    <s v="4950460695"/>
    <s v="03/14/2015"/>
    <x v="1"/>
    <x v="0"/>
    <x v="2"/>
    <x v="2"/>
    <n v="5"/>
    <n v="0"/>
    <n v="5"/>
    <n v="0"/>
    <n v="347.32524000000001"/>
    <n v="0"/>
    <n v="347.32524000000001"/>
    <m/>
  </r>
  <r>
    <s v="4950460695"/>
    <s v="03/14/2015"/>
    <x v="1"/>
    <x v="0"/>
    <x v="3"/>
    <x v="3"/>
    <n v="6"/>
    <n v="0"/>
    <n v="6"/>
    <n v="0"/>
    <n v="416.79028799999998"/>
    <n v="0"/>
    <n v="416.79028799999998"/>
    <m/>
  </r>
  <r>
    <s v="7750182015"/>
    <s v="03/05/2015"/>
    <x v="1"/>
    <x v="1"/>
    <x v="4"/>
    <x v="4"/>
    <n v="100"/>
    <n v="100"/>
    <n v="0"/>
    <n v="1"/>
    <n v="4754.9951999999994"/>
    <n v="4754.9951999999994"/>
    <n v="0"/>
    <m/>
  </r>
  <r>
    <s v="7750182015"/>
    <s v="03/05/2015"/>
    <x v="1"/>
    <x v="1"/>
    <x v="5"/>
    <x v="5"/>
    <n v="100"/>
    <n v="100"/>
    <n v="0"/>
    <n v="1"/>
    <n v="4754.9951999999994"/>
    <n v="4754.9951999999994"/>
    <n v="0"/>
    <m/>
  </r>
  <r>
    <s v="7750182015"/>
    <s v="03/05/2015"/>
    <x v="1"/>
    <x v="1"/>
    <x v="6"/>
    <x v="6"/>
    <n v="100"/>
    <n v="100"/>
    <n v="0"/>
    <n v="1"/>
    <n v="4754.9951999999994"/>
    <n v="4754.9951999999994"/>
    <n v="0"/>
    <m/>
  </r>
  <r>
    <s v="7750182015"/>
    <s v="03/05/2015"/>
    <x v="1"/>
    <x v="1"/>
    <x v="7"/>
    <x v="7"/>
    <n v="100"/>
    <n v="100"/>
    <n v="0"/>
    <n v="1"/>
    <n v="4754.9951999999994"/>
    <n v="4754.9951999999994"/>
    <n v="0"/>
    <m/>
  </r>
  <r>
    <s v="7750182033"/>
    <s v="03/16/2015"/>
    <x v="1"/>
    <x v="1"/>
    <x v="4"/>
    <x v="4"/>
    <n v="125"/>
    <n v="125"/>
    <n v="0"/>
    <n v="1"/>
    <n v="5943.7439999999997"/>
    <n v="5943.7439999999997"/>
    <n v="0"/>
    <m/>
  </r>
  <r>
    <s v="7750182033"/>
    <s v="03/16/2015"/>
    <x v="1"/>
    <x v="1"/>
    <x v="5"/>
    <x v="5"/>
    <n v="69"/>
    <n v="69"/>
    <n v="0"/>
    <n v="1"/>
    <n v="3280.946688"/>
    <n v="3280.946688"/>
    <n v="0"/>
    <m/>
  </r>
  <r>
    <s v="7750182033"/>
    <s v="03/16/2015"/>
    <x v="1"/>
    <x v="1"/>
    <x v="6"/>
    <x v="6"/>
    <n v="47"/>
    <n v="47"/>
    <n v="0"/>
    <n v="1"/>
    <n v="2234.8477439999997"/>
    <n v="2234.8477439999997"/>
    <n v="0"/>
    <m/>
  </r>
  <r>
    <s v="7750182033"/>
    <s v="03/16/2015"/>
    <x v="1"/>
    <x v="1"/>
    <x v="7"/>
    <x v="7"/>
    <n v="60"/>
    <n v="60"/>
    <n v="0"/>
    <n v="1"/>
    <n v="2852.99712"/>
    <n v="2852.99712"/>
    <n v="0"/>
    <m/>
  </r>
  <r>
    <s v="4950460708"/>
    <s v="03/23/2015"/>
    <x v="1"/>
    <x v="0"/>
    <x v="0"/>
    <x v="0"/>
    <n v="23"/>
    <n v="23"/>
    <n v="0"/>
    <n v="1"/>
    <n v="1601.23056"/>
    <n v="1601.23056"/>
    <n v="0"/>
    <m/>
  </r>
  <r>
    <s v="4950460708"/>
    <s v="03/23/2015"/>
    <x v="1"/>
    <x v="0"/>
    <x v="1"/>
    <x v="1"/>
    <n v="9"/>
    <n v="9"/>
    <n v="0"/>
    <n v="1"/>
    <n v="626.56848000000002"/>
    <n v="626.56848000000002"/>
    <n v="0"/>
    <m/>
  </r>
  <r>
    <s v="4950460708"/>
    <s v="03/23/2015"/>
    <x v="1"/>
    <x v="0"/>
    <x v="2"/>
    <x v="2"/>
    <n v="5"/>
    <n v="5"/>
    <n v="0"/>
    <n v="1"/>
    <n v="348.09360000000004"/>
    <n v="348.09360000000004"/>
    <n v="0"/>
    <m/>
  </r>
  <r>
    <s v="4950460708"/>
    <s v="03/23/2015"/>
    <x v="1"/>
    <x v="0"/>
    <x v="3"/>
    <x v="3"/>
    <n v="6"/>
    <n v="6"/>
    <n v="0"/>
    <n v="1"/>
    <n v="417.71232000000003"/>
    <n v="417.71232000000003"/>
    <n v="0"/>
    <m/>
  </r>
  <r>
    <s v="7750182092"/>
    <s v="04/16/2015"/>
    <x v="2"/>
    <x v="1"/>
    <x v="6"/>
    <x v="6"/>
    <n v="5"/>
    <n v="5"/>
    <n v="0"/>
    <n v="1"/>
    <n v="239.63855999999998"/>
    <n v="239.63855999999998"/>
    <n v="0"/>
    <m/>
  </r>
  <r>
    <s v="7750182105"/>
    <s v="04/23/2015"/>
    <x v="2"/>
    <x v="1"/>
    <x v="6"/>
    <x v="6"/>
    <n v="5"/>
    <n v="5"/>
    <n v="0"/>
    <n v="1"/>
    <n v="239.63855999999998"/>
    <n v="239.63855999999998"/>
    <n v="0"/>
    <m/>
  </r>
  <r>
    <s v="7750182106"/>
    <s v="04/23/2015"/>
    <x v="2"/>
    <x v="1"/>
    <x v="6"/>
    <x v="6"/>
    <n v="5"/>
    <n v="5"/>
    <n v="0"/>
    <n v="1"/>
    <n v="239.63855999999998"/>
    <n v="239.63855999999998"/>
    <n v="0"/>
    <m/>
  </r>
  <r>
    <s v="7750182112"/>
    <s v="04/27/2015"/>
    <x v="2"/>
    <x v="1"/>
    <x v="7"/>
    <x v="7"/>
    <n v="5"/>
    <n v="5"/>
    <n v="0"/>
    <n v="1"/>
    <n v="239.63855999999998"/>
    <n v="239.63855999999998"/>
    <n v="0"/>
    <m/>
  </r>
  <r>
    <s v="7750182115"/>
    <s v="04/28/2015"/>
    <x v="2"/>
    <x v="1"/>
    <x v="5"/>
    <x v="5"/>
    <n v="5"/>
    <n v="5"/>
    <n v="0"/>
    <n v="1"/>
    <n v="239.63855999999998"/>
    <n v="239.63855999999998"/>
    <n v="0"/>
    <m/>
  </r>
  <r>
    <s v="7750182116"/>
    <s v="04/28/2015"/>
    <x v="2"/>
    <x v="1"/>
    <x v="5"/>
    <x v="5"/>
    <n v="5"/>
    <n v="5"/>
    <n v="0"/>
    <n v="1"/>
    <n v="239.63855999999998"/>
    <n v="239.63855999999998"/>
    <n v="0"/>
    <m/>
  </r>
  <r>
    <s v="7750182119"/>
    <s v="04/29/2015"/>
    <x v="2"/>
    <x v="1"/>
    <x v="4"/>
    <x v="4"/>
    <n v="5"/>
    <n v="0"/>
    <n v="5"/>
    <n v="0"/>
    <n v="239.63855999999998"/>
    <n v="0"/>
    <n v="239.63855999999998"/>
    <s v="Rechazo en CEDI"/>
  </r>
  <r>
    <s v="7750182120"/>
    <s v="04/29/2015"/>
    <x v="2"/>
    <x v="1"/>
    <x v="4"/>
    <x v="4"/>
    <n v="5"/>
    <n v="0"/>
    <n v="5"/>
    <n v="0"/>
    <n v="239.63855999999998"/>
    <n v="0"/>
    <n v="239.63855999999998"/>
    <s v="Rechazo en CEDI"/>
  </r>
  <r>
    <s v="7750182121"/>
    <s v="04/29/2015"/>
    <x v="2"/>
    <x v="1"/>
    <x v="4"/>
    <x v="4"/>
    <n v="5"/>
    <n v="0"/>
    <n v="5"/>
    <n v="0"/>
    <n v="239.63855999999998"/>
    <n v="0"/>
    <n v="239.63855999999998"/>
    <s v="Rechazo en CEDI"/>
  </r>
  <r>
    <s v="7750182122"/>
    <s v="04/29/2015"/>
    <x v="2"/>
    <x v="1"/>
    <x v="4"/>
    <x v="4"/>
    <n v="3"/>
    <n v="0"/>
    <n v="3"/>
    <n v="0"/>
    <n v="143.78313600000001"/>
    <n v="0"/>
    <n v="143.78313600000001"/>
    <s v="Rechazo en CEDI"/>
  </r>
  <r>
    <s v="7750182122"/>
    <s v="04/29/2015"/>
    <x v="2"/>
    <x v="1"/>
    <x v="5"/>
    <x v="5"/>
    <n v="2"/>
    <n v="0"/>
    <n v="2"/>
    <n v="0"/>
    <n v="95.855423999999999"/>
    <n v="0"/>
    <n v="95.855423999999999"/>
    <s v="Rechazo en CEDI"/>
  </r>
  <r>
    <s v="7750182123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24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25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26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27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28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29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30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31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32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33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34"/>
    <s v="04/29/2015"/>
    <x v="2"/>
    <x v="1"/>
    <x v="5"/>
    <x v="5"/>
    <n v="5"/>
    <n v="0"/>
    <n v="5"/>
    <n v="0"/>
    <n v="239.63855999999998"/>
    <n v="0"/>
    <n v="239.63855999999998"/>
    <s v="Rechazo en CEDI"/>
  </r>
  <r>
    <s v="7750182135"/>
    <s v="04/29/2015"/>
    <x v="2"/>
    <x v="1"/>
    <x v="5"/>
    <x v="5"/>
    <n v="3"/>
    <n v="0"/>
    <n v="3"/>
    <n v="0"/>
    <n v="143.78313600000001"/>
    <n v="0"/>
    <n v="143.78313600000001"/>
    <s v="Rechazo en CEDI"/>
  </r>
  <r>
    <s v="7750182135"/>
    <s v="04/29/2015"/>
    <x v="2"/>
    <x v="1"/>
    <x v="6"/>
    <x v="6"/>
    <n v="2"/>
    <n v="0"/>
    <n v="2"/>
    <n v="0"/>
    <n v="95.855423999999999"/>
    <n v="0"/>
    <n v="95.855423999999999"/>
    <s v="Rechazo en CEDI"/>
  </r>
  <r>
    <s v="7750182136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37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38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39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0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1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2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3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4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5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6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7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8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49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50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51"/>
    <s v="04/29/2015"/>
    <x v="2"/>
    <x v="1"/>
    <x v="6"/>
    <x v="6"/>
    <n v="5"/>
    <n v="0"/>
    <n v="5"/>
    <n v="0"/>
    <n v="239.63855999999998"/>
    <n v="0"/>
    <n v="239.63855999999998"/>
    <s v="Rechazo en CEDI"/>
  </r>
  <r>
    <s v="7750182152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53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54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55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56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57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58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59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60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61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62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63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64"/>
    <s v="04/29/2015"/>
    <x v="2"/>
    <x v="1"/>
    <x v="7"/>
    <x v="7"/>
    <n v="5"/>
    <n v="0"/>
    <n v="5"/>
    <n v="0"/>
    <n v="239.63855999999998"/>
    <n v="0"/>
    <n v="239.63855999999998"/>
    <s v="Rechazo en CEDI"/>
  </r>
  <r>
    <s v="7750182167"/>
    <s v="04/30/2015"/>
    <x v="2"/>
    <x v="1"/>
    <x v="4"/>
    <x v="4"/>
    <n v="5"/>
    <n v="0"/>
    <n v="5"/>
    <n v="0"/>
    <n v="239.63855999999998"/>
    <n v="0"/>
    <n v="239.63855999999998"/>
    <s v="Rechazo en CEDI"/>
  </r>
  <r>
    <s v="7750182168"/>
    <s v="04/30/2015"/>
    <x v="2"/>
    <x v="1"/>
    <x v="4"/>
    <x v="4"/>
    <n v="4"/>
    <n v="0"/>
    <n v="4"/>
    <n v="0"/>
    <n v="191.710848"/>
    <n v="0"/>
    <n v="191.710848"/>
    <s v="Rechazo en CEDI"/>
  </r>
  <r>
    <s v="7750182168"/>
    <s v="04/30/2015"/>
    <x v="2"/>
    <x v="1"/>
    <x v="5"/>
    <x v="5"/>
    <n v="1"/>
    <n v="0"/>
    <n v="1"/>
    <n v="0"/>
    <n v="47.927712"/>
    <n v="0"/>
    <n v="47.927712"/>
    <s v="Rechazo en CEDI"/>
  </r>
  <r>
    <s v="7750182169"/>
    <s v="04/30/2015"/>
    <x v="2"/>
    <x v="1"/>
    <x v="5"/>
    <x v="5"/>
    <n v="3"/>
    <n v="0"/>
    <n v="3"/>
    <n v="0"/>
    <n v="143.78313600000001"/>
    <n v="0"/>
    <n v="143.78313600000001"/>
    <s v="Rechazo en CEDI"/>
  </r>
  <r>
    <s v="7750182169"/>
    <s v="04/30/2015"/>
    <x v="2"/>
    <x v="1"/>
    <x v="7"/>
    <x v="7"/>
    <n v="2"/>
    <n v="0"/>
    <n v="2"/>
    <n v="0"/>
    <n v="95.855423999999999"/>
    <n v="0"/>
    <n v="95.855423999999999"/>
    <s v="Rechazo en CEDI"/>
  </r>
  <r>
    <s v="7750182170"/>
    <s v="04/30/2015"/>
    <x v="2"/>
    <x v="1"/>
    <x v="7"/>
    <x v="7"/>
    <n v="5"/>
    <n v="0"/>
    <n v="5"/>
    <n v="0"/>
    <n v="239.63855999999998"/>
    <n v="0"/>
    <n v="239.63855999999998"/>
    <s v="Rechazo en CEDI"/>
  </r>
  <r>
    <s v="4950460728"/>
    <s v="05/04/2015"/>
    <x v="3"/>
    <x v="0"/>
    <x v="0"/>
    <x v="0"/>
    <n v="40"/>
    <n v="40"/>
    <n v="0"/>
    <n v="1"/>
    <n v="2800.6771199999998"/>
    <n v="2800.6771199999998"/>
    <n v="0"/>
    <m/>
  </r>
  <r>
    <s v="4950460728"/>
    <s v="05/04/2015"/>
    <x v="3"/>
    <x v="0"/>
    <x v="1"/>
    <x v="1"/>
    <n v="29"/>
    <n v="29"/>
    <n v="0"/>
    <n v="1"/>
    <n v="2030.490912"/>
    <n v="2030.490912"/>
    <n v="0"/>
    <m/>
  </r>
  <r>
    <s v="4950460728"/>
    <s v="05/04/2015"/>
    <x v="3"/>
    <x v="0"/>
    <x v="2"/>
    <x v="2"/>
    <n v="22"/>
    <n v="22"/>
    <n v="0"/>
    <n v="1"/>
    <n v="1540.3724159999999"/>
    <n v="1540.3724159999999"/>
    <n v="0"/>
    <m/>
  </r>
  <r>
    <s v="4950460728"/>
    <s v="05/04/2015"/>
    <x v="3"/>
    <x v="0"/>
    <x v="3"/>
    <x v="3"/>
    <n v="29"/>
    <n v="29"/>
    <n v="0"/>
    <n v="1"/>
    <n v="2030.490912"/>
    <n v="2030.490912"/>
    <n v="0"/>
    <m/>
  </r>
  <r>
    <s v="7750182176"/>
    <s v="05/02/2015"/>
    <x v="3"/>
    <x v="1"/>
    <x v="4"/>
    <x v="4"/>
    <n v="5"/>
    <n v="0"/>
    <n v="5"/>
    <n v="0"/>
    <n v="239.63855999999998"/>
    <n v="0"/>
    <n v="239.63855999999998"/>
    <s v="PO cancelada"/>
  </r>
  <r>
    <s v="7750182177"/>
    <s v="05/02/2015"/>
    <x v="3"/>
    <x v="1"/>
    <x v="4"/>
    <x v="4"/>
    <n v="5"/>
    <n v="0"/>
    <n v="5"/>
    <n v="0"/>
    <n v="239.63855999999998"/>
    <n v="0"/>
    <n v="239.63855999999998"/>
    <s v="PO cancelada"/>
  </r>
  <r>
    <s v="7750182178"/>
    <s v="05/02/2015"/>
    <x v="3"/>
    <x v="1"/>
    <x v="4"/>
    <x v="4"/>
    <n v="5"/>
    <n v="0"/>
    <n v="5"/>
    <n v="0"/>
    <n v="239.63855999999998"/>
    <n v="0"/>
    <n v="239.63855999999998"/>
    <s v="PO cancelada"/>
  </r>
  <r>
    <s v="7750182179"/>
    <s v="05/02/2015"/>
    <x v="3"/>
    <x v="1"/>
    <x v="4"/>
    <x v="4"/>
    <n v="5"/>
    <n v="0"/>
    <n v="5"/>
    <n v="0"/>
    <n v="239.63855999999998"/>
    <n v="0"/>
    <n v="239.63855999999998"/>
    <s v="PO cancelada"/>
  </r>
  <r>
    <s v="7750182180"/>
    <s v="05/02/2015"/>
    <x v="3"/>
    <x v="1"/>
    <x v="4"/>
    <x v="4"/>
    <n v="3"/>
    <n v="0"/>
    <n v="3"/>
    <n v="0"/>
    <n v="143.78313600000001"/>
    <n v="0"/>
    <n v="143.78313600000001"/>
    <s v="PO cancelada"/>
  </r>
  <r>
    <s v="7750182180"/>
    <s v="05/02/2015"/>
    <x v="3"/>
    <x v="1"/>
    <x v="5"/>
    <x v="5"/>
    <n v="2"/>
    <n v="0"/>
    <n v="2"/>
    <n v="0"/>
    <n v="95.855423999999999"/>
    <n v="0"/>
    <n v="95.855423999999999"/>
    <s v="PO cancelada"/>
  </r>
  <r>
    <s v="7750182181"/>
    <s v="05/02/2015"/>
    <x v="3"/>
    <x v="1"/>
    <x v="5"/>
    <x v="5"/>
    <n v="5"/>
    <n v="0"/>
    <n v="5"/>
    <n v="0"/>
    <n v="239.63855999999998"/>
    <n v="0"/>
    <n v="239.63855999999998"/>
    <s v="PO cancelada"/>
  </r>
  <r>
    <s v="7750182182"/>
    <s v="05/02/2015"/>
    <x v="3"/>
    <x v="1"/>
    <x v="7"/>
    <x v="7"/>
    <n v="5"/>
    <n v="0"/>
    <n v="5"/>
    <n v="0"/>
    <n v="239.63855999999998"/>
    <n v="0"/>
    <n v="239.63855999999998"/>
    <s v="PO cancelada"/>
  </r>
  <r>
    <s v="7750182184"/>
    <s v="05/04/2015"/>
    <x v="3"/>
    <x v="1"/>
    <x v="4"/>
    <x v="4"/>
    <n v="5"/>
    <n v="0"/>
    <n v="5"/>
    <n v="0"/>
    <n v="239.63855999999998"/>
    <n v="0"/>
    <n v="239.63855999999998"/>
    <s v="PO cancelada"/>
  </r>
  <r>
    <s v="7750182185"/>
    <s v="05/05/2015"/>
    <x v="3"/>
    <x v="1"/>
    <x v="4"/>
    <x v="4"/>
    <n v="100"/>
    <n v="0"/>
    <n v="100"/>
    <n v="0"/>
    <n v="4792.7712000000001"/>
    <n v="0"/>
    <n v="4792.7712000000001"/>
    <m/>
  </r>
  <r>
    <n v="7750182185"/>
    <s v="05/05/2015"/>
    <x v="3"/>
    <x v="1"/>
    <x v="5"/>
    <x v="5"/>
    <n v="100"/>
    <n v="100"/>
    <n v="0"/>
    <n v="1"/>
    <n v="4792.7712000000001"/>
    <n v="4792.7712000000001"/>
    <n v="0"/>
    <m/>
  </r>
  <r>
    <s v="7750182185"/>
    <s v="05/05/2015"/>
    <x v="3"/>
    <x v="1"/>
    <x v="6"/>
    <x v="6"/>
    <n v="100"/>
    <n v="100"/>
    <n v="0"/>
    <n v="1"/>
    <n v="4792.7712000000001"/>
    <n v="4792.7712000000001"/>
    <n v="0"/>
    <m/>
  </r>
  <r>
    <s v="7750182185"/>
    <s v="05/05/2015"/>
    <x v="3"/>
    <x v="1"/>
    <x v="7"/>
    <x v="7"/>
    <n v="100"/>
    <n v="100"/>
    <n v="0"/>
    <n v="1"/>
    <n v="4792.7712000000001"/>
    <n v="4792.7712000000001"/>
    <n v="0"/>
    <m/>
  </r>
  <r>
    <n v="8550570000"/>
    <s v="05/05/2015"/>
    <x v="3"/>
    <x v="1"/>
    <x v="4"/>
    <x v="4"/>
    <n v="100"/>
    <n v="0"/>
    <n v="100"/>
    <n v="0"/>
    <n v="4792.7712000000001"/>
    <n v="0"/>
    <n v="4792.7712000000001"/>
    <s v="PO cancelada"/>
  </r>
  <r>
    <s v="8550570000"/>
    <s v="05/05/2015"/>
    <x v="3"/>
    <x v="1"/>
    <x v="5"/>
    <x v="5"/>
    <n v="100"/>
    <n v="0"/>
    <n v="100"/>
    <n v="0"/>
    <n v="4792.7712000000001"/>
    <n v="0"/>
    <n v="4792.7712000000001"/>
    <s v="PO cancelada"/>
  </r>
  <r>
    <s v="8550570000"/>
    <s v="05/05/2015"/>
    <x v="3"/>
    <x v="1"/>
    <x v="6"/>
    <x v="6"/>
    <n v="100"/>
    <n v="0"/>
    <n v="100"/>
    <n v="0"/>
    <n v="4792.7712000000001"/>
    <n v="0"/>
    <n v="4792.7712000000001"/>
    <s v="PO cancelada"/>
  </r>
  <r>
    <s v="8550570000"/>
    <s v="05/05/2015"/>
    <x v="3"/>
    <x v="1"/>
    <x v="7"/>
    <x v="7"/>
    <n v="100"/>
    <n v="0"/>
    <n v="100"/>
    <n v="0"/>
    <n v="4792.7712000000001"/>
    <n v="0"/>
    <n v="4792.7712000000001"/>
    <s v="PO cancelada"/>
  </r>
  <r>
    <s v="4950460734"/>
    <s v="05/10/2015"/>
    <x v="3"/>
    <x v="0"/>
    <x v="0"/>
    <x v="0"/>
    <n v="1"/>
    <n v="1"/>
    <n v="0"/>
    <n v="1"/>
    <n v="70.016927999999993"/>
    <n v="70.016927999999993"/>
    <n v="0"/>
    <m/>
  </r>
  <r>
    <s v="4950460734"/>
    <s v="05/10/2015"/>
    <x v="3"/>
    <x v="0"/>
    <x v="1"/>
    <x v="1"/>
    <n v="1"/>
    <n v="1"/>
    <n v="0"/>
    <n v="1"/>
    <n v="70.016927999999993"/>
    <n v="70.016927999999993"/>
    <n v="0"/>
    <m/>
  </r>
  <r>
    <n v="7750182200"/>
    <s v="05/11/2015"/>
    <x v="3"/>
    <x v="1"/>
    <x v="4"/>
    <x v="4"/>
    <n v="92"/>
    <n v="0"/>
    <n v="92"/>
    <n v="0"/>
    <n v="4409.3495039999998"/>
    <n v="0"/>
    <n v="4409.3495039999998"/>
    <m/>
  </r>
  <r>
    <s v="7750182203"/>
    <s v="05/12/2015"/>
    <x v="3"/>
    <x v="1"/>
    <x v="5"/>
    <x v="5"/>
    <n v="32"/>
    <n v="32"/>
    <n v="0"/>
    <n v="1"/>
    <n v="1533.686784"/>
    <n v="1533.686784"/>
    <n v="0"/>
    <m/>
  </r>
  <r>
    <s v="7750182203"/>
    <s v="05/12/2015"/>
    <x v="3"/>
    <x v="1"/>
    <x v="6"/>
    <x v="6"/>
    <n v="37"/>
    <n v="37"/>
    <n v="0"/>
    <n v="1"/>
    <n v="1773.3253440000001"/>
    <n v="1773.3253440000001"/>
    <n v="0"/>
    <m/>
  </r>
  <r>
    <s v="7750182203"/>
    <s v="05/12/2015"/>
    <x v="3"/>
    <x v="1"/>
    <x v="7"/>
    <x v="7"/>
    <n v="29"/>
    <n v="29"/>
    <n v="0"/>
    <n v="1"/>
    <n v="1389.903648"/>
    <n v="1389.903648"/>
    <n v="0"/>
    <m/>
  </r>
  <r>
    <n v="7750182209"/>
    <s v="05/13/2015"/>
    <x v="3"/>
    <x v="1"/>
    <x v="4"/>
    <x v="4"/>
    <n v="3"/>
    <n v="0"/>
    <n v="3"/>
    <n v="0"/>
    <n v="142.9272"/>
    <n v="0"/>
    <n v="142.9272"/>
    <m/>
  </r>
  <r>
    <s v="7750182209"/>
    <s v="05/13/2015"/>
    <x v="3"/>
    <x v="1"/>
    <x v="5"/>
    <x v="5"/>
    <n v="23"/>
    <n v="23"/>
    <n v="0"/>
    <n v="1"/>
    <n v="1095.7752"/>
    <n v="1095.7752"/>
    <n v="0"/>
    <m/>
  </r>
  <r>
    <s v="7750182209"/>
    <s v="05/13/2015"/>
    <x v="3"/>
    <x v="1"/>
    <x v="6"/>
    <x v="6"/>
    <n v="20"/>
    <n v="20"/>
    <n v="0"/>
    <n v="1"/>
    <n v="952.84800000000007"/>
    <n v="952.84800000000007"/>
    <n v="0"/>
    <m/>
  </r>
  <r>
    <s v="7750182209"/>
    <s v="05/13/2015"/>
    <x v="3"/>
    <x v="1"/>
    <x v="7"/>
    <x v="7"/>
    <n v="18"/>
    <n v="18"/>
    <n v="0"/>
    <n v="1"/>
    <n v="857.56320000000005"/>
    <n v="857.56320000000005"/>
    <n v="0"/>
    <m/>
  </r>
  <r>
    <s v="4950460748"/>
    <s v="05/20/2015"/>
    <x v="3"/>
    <x v="0"/>
    <x v="1"/>
    <x v="1"/>
    <n v="3"/>
    <n v="3"/>
    <n v="0"/>
    <n v="1"/>
    <n v="208.80036000000001"/>
    <n v="208.80036000000001"/>
    <n v="0"/>
    <m/>
  </r>
  <r>
    <s v="4950460748"/>
    <s v="05/20/2015"/>
    <x v="3"/>
    <x v="0"/>
    <x v="2"/>
    <x v="2"/>
    <n v="2"/>
    <n v="2"/>
    <n v="0"/>
    <n v="1"/>
    <n v="139.20024000000001"/>
    <n v="139.20024000000001"/>
    <n v="0"/>
    <m/>
  </r>
  <r>
    <s v="7750182215"/>
    <s v="05/16/2015"/>
    <x v="3"/>
    <x v="1"/>
    <x v="4"/>
    <x v="4"/>
    <n v="79"/>
    <n v="79"/>
    <n v="0"/>
    <n v="1"/>
    <n v="3763.7496000000001"/>
    <n v="3763.7496000000001"/>
    <n v="0"/>
    <m/>
  </r>
  <r>
    <s v="7750182215"/>
    <s v="05/16/2015"/>
    <x v="3"/>
    <x v="1"/>
    <x v="5"/>
    <x v="5"/>
    <n v="13"/>
    <n v="13"/>
    <n v="0"/>
    <n v="1"/>
    <n v="619.35120000000006"/>
    <n v="619.35120000000006"/>
    <n v="0"/>
    <m/>
  </r>
  <r>
    <s v="7750182215"/>
    <s v="05/16/2015"/>
    <x v="3"/>
    <x v="1"/>
    <x v="6"/>
    <x v="6"/>
    <n v="14"/>
    <n v="14"/>
    <n v="0"/>
    <n v="1"/>
    <n v="666.99360000000001"/>
    <n v="666.99360000000001"/>
    <n v="0"/>
    <m/>
  </r>
  <r>
    <s v="7750182215"/>
    <s v="05/16/2015"/>
    <x v="3"/>
    <x v="1"/>
    <x v="7"/>
    <x v="7"/>
    <n v="9"/>
    <n v="9"/>
    <n v="0"/>
    <n v="1"/>
    <n v="428.78160000000003"/>
    <n v="428.78160000000003"/>
    <n v="0"/>
    <m/>
  </r>
  <r>
    <s v="7750182218"/>
    <s v="05/18/2015"/>
    <x v="3"/>
    <x v="1"/>
    <x v="5"/>
    <x v="5"/>
    <n v="5"/>
    <n v="5"/>
    <n v="0"/>
    <n v="1"/>
    <n v="238.21200000000002"/>
    <n v="238.21200000000002"/>
    <n v="0"/>
    <m/>
  </r>
  <r>
    <s v="7750182218"/>
    <s v="05/18/2015"/>
    <x v="3"/>
    <x v="1"/>
    <x v="6"/>
    <x v="6"/>
    <n v="4"/>
    <n v="4"/>
    <n v="0"/>
    <n v="1"/>
    <n v="190.56960000000001"/>
    <n v="190.56960000000001"/>
    <n v="0"/>
    <m/>
  </r>
  <r>
    <s v="7750182218"/>
    <s v="05/18/2015"/>
    <x v="3"/>
    <x v="1"/>
    <x v="7"/>
    <x v="7"/>
    <n v="4"/>
    <n v="4"/>
    <n v="0"/>
    <n v="1"/>
    <n v="190.56960000000001"/>
    <n v="190.56960000000001"/>
    <n v="0"/>
    <m/>
  </r>
  <r>
    <s v="7750182221"/>
    <s v="05/19/2015"/>
    <x v="3"/>
    <x v="1"/>
    <x v="4"/>
    <x v="4"/>
    <n v="2"/>
    <n v="2"/>
    <n v="0"/>
    <n v="1"/>
    <n v="95.284800000000004"/>
    <n v="95.284800000000004"/>
    <n v="0"/>
    <m/>
  </r>
  <r>
    <s v="7750182221"/>
    <s v="05/19/2015"/>
    <x v="3"/>
    <x v="1"/>
    <x v="5"/>
    <x v="5"/>
    <n v="5"/>
    <n v="5"/>
    <n v="0"/>
    <n v="1"/>
    <n v="238.21200000000002"/>
    <n v="238.21200000000002"/>
    <n v="0"/>
    <m/>
  </r>
  <r>
    <s v="7750182225"/>
    <s v="05/20/2015"/>
    <x v="3"/>
    <x v="1"/>
    <x v="4"/>
    <x v="4"/>
    <n v="47"/>
    <n v="47"/>
    <n v="0"/>
    <n v="1"/>
    <n v="2239.1928000000003"/>
    <n v="2239.1928000000003"/>
    <n v="0"/>
    <m/>
  </r>
  <r>
    <s v="7750182225"/>
    <s v="05/20/2015"/>
    <x v="3"/>
    <x v="1"/>
    <x v="5"/>
    <x v="5"/>
    <n v="10"/>
    <n v="10"/>
    <n v="0"/>
    <n v="1"/>
    <n v="476.42400000000004"/>
    <n v="476.42400000000004"/>
    <n v="0"/>
    <m/>
  </r>
  <r>
    <s v="7750182225"/>
    <s v="05/20/2015"/>
    <x v="3"/>
    <x v="1"/>
    <x v="6"/>
    <x v="6"/>
    <n v="10"/>
    <n v="10"/>
    <n v="0"/>
    <n v="1"/>
    <n v="476.42400000000004"/>
    <n v="476.42400000000004"/>
    <n v="0"/>
    <m/>
  </r>
  <r>
    <s v="7750182225"/>
    <s v="05/20/2015"/>
    <x v="3"/>
    <x v="1"/>
    <x v="7"/>
    <x v="7"/>
    <n v="8"/>
    <n v="8"/>
    <n v="0"/>
    <n v="1"/>
    <n v="381.13920000000002"/>
    <n v="381.13920000000002"/>
    <n v="0"/>
    <m/>
  </r>
  <r>
    <s v="7750182232"/>
    <s v="05/23/2015"/>
    <x v="3"/>
    <x v="1"/>
    <x v="4"/>
    <x v="4"/>
    <n v="29"/>
    <n v="29"/>
    <n v="0"/>
    <n v="1"/>
    <n v="1381.795944"/>
    <n v="1381.795944"/>
    <n v="0"/>
    <m/>
  </r>
  <r>
    <s v="7750182232"/>
    <s v="05/23/2015"/>
    <x v="3"/>
    <x v="1"/>
    <x v="5"/>
    <x v="5"/>
    <n v="27"/>
    <n v="27"/>
    <n v="0"/>
    <n v="1"/>
    <n v="1286.4996719999999"/>
    <n v="1286.4996719999999"/>
    <n v="0"/>
    <m/>
  </r>
  <r>
    <n v="7750182232"/>
    <s v="05/23/2015"/>
    <x v="3"/>
    <x v="1"/>
    <x v="6"/>
    <x v="6"/>
    <n v="30"/>
    <n v="30"/>
    <n v="0"/>
    <n v="1"/>
    <n v="1429.44408"/>
    <n v="1429.44408"/>
    <n v="0"/>
    <m/>
  </r>
  <r>
    <s v="7750182232"/>
    <s v="05/23/2015"/>
    <x v="3"/>
    <x v="1"/>
    <x v="7"/>
    <x v="7"/>
    <n v="23"/>
    <n v="23"/>
    <n v="0"/>
    <n v="1"/>
    <n v="1095.9071280000001"/>
    <n v="1095.9071280000001"/>
    <n v="0"/>
    <m/>
  </r>
  <r>
    <s v="7300463621"/>
    <s v="05/29/2015"/>
    <x v="3"/>
    <x v="0"/>
    <x v="0"/>
    <x v="0"/>
    <n v="4"/>
    <n v="4"/>
    <n v="0"/>
    <n v="1"/>
    <n v="278.165952"/>
    <n v="278.165952"/>
    <n v="0"/>
    <m/>
  </r>
  <r>
    <s v="7300463621"/>
    <s v="05/29/2015"/>
    <x v="3"/>
    <x v="0"/>
    <x v="1"/>
    <x v="1"/>
    <n v="2"/>
    <n v="2"/>
    <n v="0"/>
    <n v="1"/>
    <n v="139.082976"/>
    <n v="139.082976"/>
    <n v="0"/>
    <m/>
  </r>
  <r>
    <n v="7300463621"/>
    <s v="05/29/2015"/>
    <x v="3"/>
    <x v="0"/>
    <x v="2"/>
    <x v="2"/>
    <n v="1"/>
    <n v="1"/>
    <n v="0"/>
    <n v="1"/>
    <n v="69.541488000000001"/>
    <n v="69.541488000000001"/>
    <n v="0"/>
    <m/>
  </r>
  <r>
    <s v="7300463621"/>
    <s v="05/29/2015"/>
    <x v="3"/>
    <x v="0"/>
    <x v="3"/>
    <x v="3"/>
    <n v="2"/>
    <n v="2"/>
    <n v="0"/>
    <n v="1"/>
    <n v="139.082976"/>
    <n v="139.082976"/>
    <n v="0"/>
    <m/>
  </r>
  <r>
    <s v="7750182236"/>
    <s v="05/26/2015"/>
    <x v="3"/>
    <x v="1"/>
    <x v="5"/>
    <x v="5"/>
    <n v="9"/>
    <n v="9"/>
    <n v="0"/>
    <n v="1"/>
    <n v="428.83322399999997"/>
    <n v="428.83322399999997"/>
    <n v="0"/>
    <m/>
  </r>
  <r>
    <s v="7750182236"/>
    <s v="05/26/2015"/>
    <x v="3"/>
    <x v="1"/>
    <x v="7"/>
    <x v="7"/>
    <n v="3"/>
    <n v="3"/>
    <n v="0"/>
    <n v="1"/>
    <n v="142.94440800000001"/>
    <n v="142.94440800000001"/>
    <n v="0"/>
    <m/>
  </r>
  <r>
    <n v="7750182240"/>
    <s v="05/27/2015"/>
    <x v="3"/>
    <x v="1"/>
    <x v="4"/>
    <x v="4"/>
    <n v="20"/>
    <n v="0"/>
    <n v="20"/>
    <n v="0"/>
    <n v="952.04543999999999"/>
    <n v="0"/>
    <n v="952.04543999999999"/>
    <m/>
  </r>
  <r>
    <s v="7750182240"/>
    <s v="05/27/2015"/>
    <x v="3"/>
    <x v="1"/>
    <x v="5"/>
    <x v="5"/>
    <n v="9"/>
    <n v="9"/>
    <n v="0"/>
    <n v="1"/>
    <n v="428.42044799999996"/>
    <n v="428.42044799999996"/>
    <n v="0"/>
    <m/>
  </r>
  <r>
    <s v="7750182240"/>
    <s v="05/27/2015"/>
    <x v="3"/>
    <x v="1"/>
    <x v="6"/>
    <x v="6"/>
    <n v="14"/>
    <n v="14"/>
    <n v="0"/>
    <n v="1"/>
    <n v="666.43180800000005"/>
    <n v="666.43180800000005"/>
    <n v="0"/>
    <m/>
  </r>
  <r>
    <s v="7750182240"/>
    <s v="05/27/2015"/>
    <x v="3"/>
    <x v="1"/>
    <x v="7"/>
    <x v="7"/>
    <n v="11"/>
    <n v="11"/>
    <n v="0"/>
    <n v="1"/>
    <n v="523.62499200000002"/>
    <n v="523.62499200000002"/>
    <n v="0"/>
    <m/>
  </r>
  <r>
    <s v="7750182243"/>
    <s v="05/28/2015"/>
    <x v="3"/>
    <x v="1"/>
    <x v="4"/>
    <x v="4"/>
    <n v="8"/>
    <n v="0"/>
    <n v="8"/>
    <n v="0"/>
    <n v="380.81817599999999"/>
    <n v="0"/>
    <n v="380.81817599999999"/>
    <m/>
  </r>
  <r>
    <n v="7750182243"/>
    <s v="05/28/2015"/>
    <x v="3"/>
    <x v="1"/>
    <x v="5"/>
    <x v="5"/>
    <n v="6"/>
    <n v="6"/>
    <n v="0"/>
    <n v="1"/>
    <n v="285.613632"/>
    <n v="285.613632"/>
    <n v="0"/>
    <m/>
  </r>
  <r>
    <s v="7750182243"/>
    <s v="05/28/2015"/>
    <x v="3"/>
    <x v="1"/>
    <x v="6"/>
    <x v="6"/>
    <n v="5"/>
    <n v="5"/>
    <n v="0"/>
    <n v="1"/>
    <n v="238.01136"/>
    <n v="238.01136"/>
    <n v="0"/>
    <m/>
  </r>
  <r>
    <s v="7750182243"/>
    <s v="05/28/2015"/>
    <x v="3"/>
    <x v="1"/>
    <x v="7"/>
    <x v="7"/>
    <n v="3"/>
    <n v="3"/>
    <n v="0"/>
    <n v="1"/>
    <n v="142.806816"/>
    <n v="142.806816"/>
    <n v="0"/>
    <m/>
  </r>
  <r>
    <s v="7750182249"/>
    <s v="05/30/2015"/>
    <x v="3"/>
    <x v="1"/>
    <x v="4"/>
    <x v="4"/>
    <n v="1"/>
    <n v="0"/>
    <n v="1"/>
    <n v="0"/>
    <n v="47.602271999999999"/>
    <n v="0"/>
    <n v="47.602271999999999"/>
    <m/>
  </r>
  <r>
    <s v="7750182249"/>
    <s v="05/30/2015"/>
    <x v="3"/>
    <x v="1"/>
    <x v="5"/>
    <x v="5"/>
    <n v="6"/>
    <n v="6"/>
    <n v="0"/>
    <n v="1"/>
    <n v="285.613632"/>
    <n v="285.613632"/>
    <n v="0"/>
    <m/>
  </r>
  <r>
    <s v="7750182249"/>
    <s v="05/30/2015"/>
    <x v="3"/>
    <x v="1"/>
    <x v="6"/>
    <x v="6"/>
    <n v="6"/>
    <n v="6"/>
    <n v="0"/>
    <n v="1"/>
    <n v="285.613632"/>
    <n v="285.613632"/>
    <n v="0"/>
    <m/>
  </r>
  <r>
    <s v="7750182249"/>
    <s v="05/30/2015"/>
    <x v="3"/>
    <x v="1"/>
    <x v="7"/>
    <x v="7"/>
    <n v="5"/>
    <n v="5"/>
    <n v="0"/>
    <n v="1"/>
    <n v="238.01136"/>
    <n v="238.01136"/>
    <n v="0"/>
    <m/>
  </r>
  <r>
    <s v="7300463657"/>
    <s v="06/05/2015"/>
    <x v="4"/>
    <x v="0"/>
    <x v="0"/>
    <x v="0"/>
    <n v="5"/>
    <n v="5"/>
    <n v="0"/>
    <n v="1"/>
    <n v="347.31083999999998"/>
    <n v="347.31083999999998"/>
    <n v="0"/>
    <m/>
  </r>
  <r>
    <s v="7300463657"/>
    <s v="06/05/2015"/>
    <x v="4"/>
    <x v="0"/>
    <x v="1"/>
    <x v="1"/>
    <n v="1"/>
    <n v="1"/>
    <n v="0"/>
    <n v="1"/>
    <n v="69.462168000000005"/>
    <n v="69.462168000000005"/>
    <n v="0"/>
    <m/>
  </r>
  <r>
    <s v="7300463657"/>
    <s v="06/05/2015"/>
    <x v="4"/>
    <x v="0"/>
    <x v="2"/>
    <x v="2"/>
    <n v="1"/>
    <n v="1"/>
    <n v="0"/>
    <n v="1"/>
    <n v="69.462168000000005"/>
    <n v="69.462168000000005"/>
    <n v="0"/>
    <m/>
  </r>
  <r>
    <s v="7300463657"/>
    <s v="06/05/2015"/>
    <x v="4"/>
    <x v="0"/>
    <x v="3"/>
    <x v="3"/>
    <n v="1"/>
    <n v="1"/>
    <n v="0"/>
    <n v="1"/>
    <n v="69.462168000000005"/>
    <n v="69.462168000000005"/>
    <n v="0"/>
    <m/>
  </r>
  <r>
    <s v="7300463694"/>
    <s v="06/12/2015"/>
    <x v="4"/>
    <x v="0"/>
    <x v="0"/>
    <x v="0"/>
    <n v="1"/>
    <n v="1"/>
    <n v="0"/>
    <n v="1"/>
    <n v="69.462168000000005"/>
    <n v="69.462168000000005"/>
    <n v="0"/>
    <m/>
  </r>
  <r>
    <s v="7300463694"/>
    <s v="06/12/2015"/>
    <x v="4"/>
    <x v="0"/>
    <x v="1"/>
    <x v="1"/>
    <n v="4"/>
    <n v="4"/>
    <n v="0"/>
    <n v="1"/>
    <n v="277.84867200000002"/>
    <n v="277.84867200000002"/>
    <n v="0"/>
    <m/>
  </r>
  <r>
    <s v="7300463694"/>
    <s v="06/12/2015"/>
    <x v="4"/>
    <x v="0"/>
    <x v="2"/>
    <x v="2"/>
    <n v="1"/>
    <n v="1"/>
    <n v="0"/>
    <n v="1"/>
    <n v="69.462168000000005"/>
    <n v="69.462168000000005"/>
    <n v="0"/>
    <m/>
  </r>
  <r>
    <s v="7300463694"/>
    <s v="06/12/2015"/>
    <x v="4"/>
    <x v="0"/>
    <x v="3"/>
    <x v="3"/>
    <n v="1"/>
    <n v="1"/>
    <n v="0"/>
    <n v="1"/>
    <n v="69.462168000000005"/>
    <n v="69.462168000000005"/>
    <n v="0"/>
    <m/>
  </r>
  <r>
    <s v="7300463735"/>
    <s v="06/19/2015"/>
    <x v="4"/>
    <x v="0"/>
    <x v="0"/>
    <x v="0"/>
    <n v="3"/>
    <n v="3"/>
    <n v="0"/>
    <s v="Open"/>
    <n v="208.386504"/>
    <n v="208.386504"/>
    <n v="0"/>
    <m/>
  </r>
  <r>
    <s v="7300463735"/>
    <s v="06/19/2015"/>
    <x v="4"/>
    <x v="0"/>
    <x v="1"/>
    <x v="1"/>
    <n v="4"/>
    <n v="4"/>
    <n v="0"/>
    <s v="Open"/>
    <n v="277.84867200000002"/>
    <n v="277.84867200000002"/>
    <n v="0"/>
    <m/>
  </r>
  <r>
    <s v="7300463735"/>
    <s v="06/19/2015"/>
    <x v="4"/>
    <x v="0"/>
    <x v="2"/>
    <x v="2"/>
    <n v="7"/>
    <n v="7"/>
    <n v="0"/>
    <s v="Open"/>
    <n v="486.23517600000002"/>
    <n v="486.23517600000002"/>
    <n v="0"/>
    <m/>
  </r>
  <r>
    <s v="7300463735"/>
    <s v="06/19/2015"/>
    <x v="4"/>
    <x v="0"/>
    <x v="3"/>
    <x v="3"/>
    <n v="4"/>
    <n v="4"/>
    <n v="0"/>
    <s v="Open"/>
    <n v="277.84867200000002"/>
    <n v="277.84867200000002"/>
    <n v="0"/>
    <m/>
  </r>
  <r>
    <s v="7300463768"/>
    <s v="06/26/2015"/>
    <x v="4"/>
    <x v="0"/>
    <x v="0"/>
    <x v="0"/>
    <n v="5"/>
    <n v="5"/>
    <n v="0"/>
    <n v="1"/>
    <n v="347.31083999999998"/>
    <n v="347.31083999999998"/>
    <n v="0"/>
    <m/>
  </r>
  <r>
    <s v="7300463768"/>
    <s v="06/26/2015"/>
    <x v="4"/>
    <x v="0"/>
    <x v="1"/>
    <x v="1"/>
    <n v="2"/>
    <n v="2"/>
    <n v="0"/>
    <n v="1"/>
    <n v="138.92433600000001"/>
    <n v="138.92433600000001"/>
    <n v="0"/>
    <m/>
  </r>
  <r>
    <s v="7300463768"/>
    <s v="06/26/2015"/>
    <x v="4"/>
    <x v="0"/>
    <x v="3"/>
    <x v="3"/>
    <n v="1"/>
    <n v="1"/>
    <n v="0"/>
    <n v="1"/>
    <n v="69.462168000000005"/>
    <n v="69.462168000000005"/>
    <n v="0"/>
    <m/>
  </r>
  <r>
    <s v="7300463809"/>
    <s v="07/03/2015"/>
    <x v="5"/>
    <x v="0"/>
    <x v="0"/>
    <x v="0"/>
    <n v="10"/>
    <n v="10"/>
    <n v="0"/>
    <n v="1"/>
    <n v="694.62167999999997"/>
    <n v="694.62167999999997"/>
    <n v="0"/>
    <m/>
  </r>
  <r>
    <s v="7300463809"/>
    <s v="07/03/2015"/>
    <x v="5"/>
    <x v="0"/>
    <x v="1"/>
    <x v="1"/>
    <n v="4"/>
    <n v="4"/>
    <n v="0"/>
    <n v="1"/>
    <n v="277.84867200000002"/>
    <n v="277.84867200000002"/>
    <n v="0"/>
    <m/>
  </r>
  <r>
    <s v="7300463809"/>
    <s v="07/03/2015"/>
    <x v="5"/>
    <x v="0"/>
    <x v="2"/>
    <x v="2"/>
    <n v="1"/>
    <n v="1"/>
    <n v="0"/>
    <n v="1"/>
    <n v="69.462168000000005"/>
    <n v="69.462168000000005"/>
    <n v="0"/>
    <m/>
  </r>
  <r>
    <s v="7300463809"/>
    <s v="07/03/2015"/>
    <x v="5"/>
    <x v="0"/>
    <x v="3"/>
    <x v="3"/>
    <n v="1"/>
    <n v="1"/>
    <n v="0"/>
    <n v="1"/>
    <n v="69.462168000000005"/>
    <n v="69.462168000000005"/>
    <n v="0"/>
    <m/>
  </r>
  <r>
    <s v="7300463851"/>
    <s v="07/10/2015"/>
    <x v="5"/>
    <x v="0"/>
    <x v="0"/>
    <x v="0"/>
    <n v="33"/>
    <n v="33"/>
    <n v="0"/>
    <n v="1"/>
    <n v="2292.2515440000002"/>
    <n v="2292.2515440000002"/>
    <n v="0"/>
    <m/>
  </r>
  <r>
    <s v="7300463851"/>
    <s v="07/10/2015"/>
    <x v="5"/>
    <x v="0"/>
    <x v="1"/>
    <x v="1"/>
    <n v="33"/>
    <n v="33"/>
    <n v="0"/>
    <n v="1"/>
    <n v="2292.2515440000002"/>
    <n v="2292.2515440000002"/>
    <n v="0"/>
    <m/>
  </r>
  <r>
    <s v="7300463851"/>
    <s v="07/10/2015"/>
    <x v="5"/>
    <x v="0"/>
    <x v="2"/>
    <x v="2"/>
    <n v="30"/>
    <n v="30"/>
    <n v="0"/>
    <n v="1"/>
    <n v="2083.8650400000001"/>
    <n v="2083.8650400000001"/>
    <n v="0"/>
    <m/>
  </r>
  <r>
    <s v="7300463851"/>
    <s v="07/10/2015"/>
    <x v="5"/>
    <x v="0"/>
    <x v="3"/>
    <x v="3"/>
    <n v="31"/>
    <n v="31"/>
    <n v="0"/>
    <n v="1"/>
    <n v="2153.3272080000002"/>
    <n v="2153.3272080000002"/>
    <n v="0"/>
    <m/>
  </r>
  <r>
    <s v="7750182250"/>
    <s v="06/01/2015"/>
    <x v="4"/>
    <x v="1"/>
    <x v="4"/>
    <x v="4"/>
    <n v="6"/>
    <n v="0"/>
    <n v="6"/>
    <n v="0"/>
    <n v="285.28783199999998"/>
    <n v="0"/>
    <n v="285.28783199999998"/>
    <m/>
  </r>
  <r>
    <s v="7750182250"/>
    <s v="06/01/2015"/>
    <x v="4"/>
    <x v="1"/>
    <x v="5"/>
    <x v="5"/>
    <n v="6"/>
    <n v="6"/>
    <n v="0"/>
    <n v="1"/>
    <n v="285.28783199999998"/>
    <n v="285.28783199999998"/>
    <n v="0"/>
    <m/>
  </r>
  <r>
    <s v="7750182250"/>
    <s v="06/01/2015"/>
    <x v="4"/>
    <x v="1"/>
    <x v="6"/>
    <x v="6"/>
    <n v="7"/>
    <n v="7"/>
    <n v="0"/>
    <n v="1"/>
    <n v="332.835804"/>
    <n v="332.835804"/>
    <n v="0"/>
    <m/>
  </r>
  <r>
    <s v="7750182253"/>
    <s v="06/02/2015"/>
    <x v="4"/>
    <x v="1"/>
    <x v="4"/>
    <x v="4"/>
    <n v="23"/>
    <n v="0"/>
    <n v="23"/>
    <n v="0"/>
    <n v="1093.6033559999998"/>
    <n v="0"/>
    <n v="1093.6033559999998"/>
    <m/>
  </r>
  <r>
    <s v="7750182253"/>
    <s v="06/02/2015"/>
    <x v="4"/>
    <x v="1"/>
    <x v="5"/>
    <x v="5"/>
    <n v="6"/>
    <n v="6"/>
    <n v="0"/>
    <n v="1"/>
    <n v="285.28783199999998"/>
    <n v="285.28783199999998"/>
    <n v="0"/>
    <m/>
  </r>
  <r>
    <s v="7750182253"/>
    <s v="06/02/2015"/>
    <x v="4"/>
    <x v="1"/>
    <x v="7"/>
    <x v="7"/>
    <n v="1"/>
    <n v="1"/>
    <n v="0"/>
    <n v="1"/>
    <n v="47.547972000000001"/>
    <n v="47.547972000000001"/>
    <n v="0"/>
    <m/>
  </r>
  <r>
    <s v="7750182258"/>
    <s v="06/03/2015"/>
    <x v="4"/>
    <x v="1"/>
    <x v="4"/>
    <x v="4"/>
    <n v="21"/>
    <n v="0"/>
    <n v="21"/>
    <n v="0"/>
    <n v="998.50741199999993"/>
    <n v="0"/>
    <n v="998.50741199999993"/>
    <m/>
  </r>
  <r>
    <s v="7750182258"/>
    <s v="06/03/2015"/>
    <x v="4"/>
    <x v="1"/>
    <x v="5"/>
    <x v="5"/>
    <n v="7"/>
    <n v="7"/>
    <n v="0"/>
    <n v="1"/>
    <n v="332.835804"/>
    <n v="332.835804"/>
    <n v="0"/>
    <m/>
  </r>
  <r>
    <s v="7750182258"/>
    <s v="06/03/2015"/>
    <x v="4"/>
    <x v="1"/>
    <x v="6"/>
    <x v="6"/>
    <n v="10"/>
    <n v="10"/>
    <n v="0"/>
    <n v="1"/>
    <n v="475.47971999999999"/>
    <n v="475.47971999999999"/>
    <n v="0"/>
    <m/>
  </r>
  <r>
    <s v="7750182258"/>
    <s v="06/03/2015"/>
    <x v="4"/>
    <x v="1"/>
    <x v="7"/>
    <x v="7"/>
    <n v="9"/>
    <n v="9"/>
    <n v="0"/>
    <n v="1"/>
    <n v="427.93174799999997"/>
    <n v="427.93174799999997"/>
    <n v="0"/>
    <m/>
  </r>
  <r>
    <s v="7750182261"/>
    <s v="06/04/2015"/>
    <x v="4"/>
    <x v="1"/>
    <x v="4"/>
    <x v="4"/>
    <n v="3"/>
    <n v="0"/>
    <n v="3"/>
    <n v="0"/>
    <n v="142.64391599999999"/>
    <n v="0"/>
    <n v="142.64391599999999"/>
    <m/>
  </r>
  <r>
    <s v="7750182261"/>
    <s v="06/04/2015"/>
    <x v="4"/>
    <x v="1"/>
    <x v="5"/>
    <x v="5"/>
    <n v="8"/>
    <n v="8"/>
    <n v="0"/>
    <n v="1"/>
    <n v="380.38377600000001"/>
    <n v="380.38377600000001"/>
    <n v="0"/>
    <m/>
  </r>
  <r>
    <s v="7750182266"/>
    <s v="06/06/2015"/>
    <x v="4"/>
    <x v="1"/>
    <x v="4"/>
    <x v="4"/>
    <n v="16"/>
    <n v="0"/>
    <n v="16"/>
    <n v="0"/>
    <n v="760.76755200000002"/>
    <n v="0"/>
    <n v="760.76755200000002"/>
    <m/>
  </r>
  <r>
    <s v="7750182266"/>
    <s v="06/06/2015"/>
    <x v="4"/>
    <x v="1"/>
    <x v="5"/>
    <x v="5"/>
    <n v="8"/>
    <n v="8"/>
    <n v="0"/>
    <n v="1"/>
    <n v="380.38377600000001"/>
    <n v="380.38377600000001"/>
    <n v="0"/>
    <m/>
  </r>
  <r>
    <s v="7750182266"/>
    <s v="06/06/2015"/>
    <x v="4"/>
    <x v="1"/>
    <x v="6"/>
    <x v="6"/>
    <n v="2"/>
    <n v="2"/>
    <n v="0"/>
    <n v="1"/>
    <n v="95.095944000000003"/>
    <n v="95.095944000000003"/>
    <n v="0"/>
    <m/>
  </r>
  <r>
    <s v="7750182266"/>
    <s v="06/06/2015"/>
    <x v="4"/>
    <x v="1"/>
    <x v="7"/>
    <x v="7"/>
    <n v="3"/>
    <n v="3"/>
    <n v="0"/>
    <n v="1"/>
    <n v="142.64391599999999"/>
    <n v="142.64391599999999"/>
    <n v="0"/>
    <m/>
  </r>
  <r>
    <s v="7750182270"/>
    <s v="06/08/2015"/>
    <x v="4"/>
    <x v="1"/>
    <x v="4"/>
    <x v="4"/>
    <n v="26"/>
    <n v="26"/>
    <n v="0"/>
    <n v="1"/>
    <n v="1236.2472719999998"/>
    <n v="1236.2472719999998"/>
    <n v="0"/>
    <m/>
  </r>
  <r>
    <s v="7750182270"/>
    <s v="06/08/2015"/>
    <x v="4"/>
    <x v="1"/>
    <x v="5"/>
    <x v="5"/>
    <n v="6"/>
    <n v="6"/>
    <n v="0"/>
    <n v="1"/>
    <n v="285.28783199999998"/>
    <n v="285.28783199999998"/>
    <n v="0"/>
    <m/>
  </r>
  <r>
    <s v="7750182270"/>
    <s v="06/08/2015"/>
    <x v="4"/>
    <x v="1"/>
    <x v="6"/>
    <x v="6"/>
    <n v="5"/>
    <n v="0"/>
    <n v="5"/>
    <n v="0"/>
    <n v="237.73985999999999"/>
    <n v="0"/>
    <n v="237.73985999999999"/>
    <m/>
  </r>
  <r>
    <s v="7750182270"/>
    <s v="06/08/2015"/>
    <x v="4"/>
    <x v="1"/>
    <x v="7"/>
    <x v="7"/>
    <n v="3"/>
    <n v="3"/>
    <n v="0"/>
    <n v="1"/>
    <n v="142.64391599999999"/>
    <n v="142.64391599999999"/>
    <n v="0"/>
    <m/>
  </r>
  <r>
    <s v="7750182272"/>
    <s v="06/09/2015"/>
    <x v="4"/>
    <x v="1"/>
    <x v="4"/>
    <x v="4"/>
    <n v="23"/>
    <n v="23"/>
    <n v="0"/>
    <n v="1"/>
    <n v="1093.6033559999998"/>
    <n v="1093.6033559999998"/>
    <n v="0"/>
    <m/>
  </r>
  <r>
    <s v="7750182272"/>
    <s v="06/09/2015"/>
    <x v="4"/>
    <x v="1"/>
    <x v="5"/>
    <x v="5"/>
    <n v="5"/>
    <n v="5"/>
    <n v="0"/>
    <n v="1"/>
    <n v="237.73985999999999"/>
    <n v="237.73985999999999"/>
    <n v="0"/>
    <m/>
  </r>
  <r>
    <s v="7750182272"/>
    <s v="06/09/2015"/>
    <x v="4"/>
    <x v="1"/>
    <x v="7"/>
    <x v="7"/>
    <n v="1"/>
    <n v="1"/>
    <n v="0"/>
    <n v="1"/>
    <n v="47.547972000000001"/>
    <n v="47.547972000000001"/>
    <n v="0"/>
    <m/>
  </r>
  <r>
    <s v="7750182277"/>
    <s v="06/10/2015"/>
    <x v="4"/>
    <x v="1"/>
    <x v="4"/>
    <x v="4"/>
    <n v="17"/>
    <n v="17"/>
    <n v="0"/>
    <n v="1"/>
    <n v="808.31552399999998"/>
    <n v="808.31552399999998"/>
    <n v="0"/>
    <m/>
  </r>
  <r>
    <s v="7750182277"/>
    <s v="06/10/2015"/>
    <x v="4"/>
    <x v="1"/>
    <x v="5"/>
    <x v="5"/>
    <n v="9"/>
    <n v="9"/>
    <n v="0"/>
    <n v="1"/>
    <n v="427.93174799999997"/>
    <n v="427.93174799999997"/>
    <n v="0"/>
    <m/>
  </r>
  <r>
    <s v="7750182277"/>
    <s v="06/10/2015"/>
    <x v="4"/>
    <x v="1"/>
    <x v="6"/>
    <x v="6"/>
    <n v="11"/>
    <n v="0"/>
    <n v="11"/>
    <n v="0"/>
    <n v="523.027692"/>
    <n v="0"/>
    <n v="523.027692"/>
    <m/>
  </r>
  <r>
    <s v="7750182277"/>
    <s v="06/10/2015"/>
    <x v="4"/>
    <x v="1"/>
    <x v="7"/>
    <x v="7"/>
    <n v="8"/>
    <n v="8"/>
    <n v="0"/>
    <n v="1"/>
    <n v="380.38377600000001"/>
    <n v="380.38377600000001"/>
    <n v="0"/>
    <m/>
  </r>
  <r>
    <s v="7750182280"/>
    <s v="06/11/2015"/>
    <x v="4"/>
    <x v="1"/>
    <x v="4"/>
    <x v="4"/>
    <n v="8"/>
    <n v="8"/>
    <n v="0"/>
    <n v="1"/>
    <n v="380.38377600000001"/>
    <n v="380.38377600000001"/>
    <n v="0"/>
    <m/>
  </r>
  <r>
    <s v="7750182280"/>
    <s v="06/11/2015"/>
    <x v="4"/>
    <x v="1"/>
    <x v="5"/>
    <x v="5"/>
    <n v="8"/>
    <n v="8"/>
    <n v="0"/>
    <n v="1"/>
    <n v="380.38377600000001"/>
    <n v="380.38377600000001"/>
    <n v="0"/>
    <m/>
  </r>
  <r>
    <s v="7750182280"/>
    <s v="06/11/2015"/>
    <x v="4"/>
    <x v="1"/>
    <x v="6"/>
    <x v="6"/>
    <n v="1"/>
    <n v="0"/>
    <n v="1"/>
    <n v="0"/>
    <n v="47.547972000000001"/>
    <n v="0"/>
    <n v="47.547972000000001"/>
    <m/>
  </r>
  <r>
    <s v="7750182280"/>
    <s v="06/11/2015"/>
    <x v="4"/>
    <x v="1"/>
    <x v="7"/>
    <x v="7"/>
    <n v="7"/>
    <n v="7"/>
    <n v="0"/>
    <n v="1"/>
    <n v="332.835804"/>
    <n v="332.835804"/>
    <n v="0"/>
    <m/>
  </r>
  <r>
    <s v="7750182287"/>
    <s v="06/13/2015"/>
    <x v="4"/>
    <x v="1"/>
    <x v="4"/>
    <x v="4"/>
    <n v="27"/>
    <n v="27"/>
    <n v="0"/>
    <n v="1"/>
    <n v="1283.7952439999999"/>
    <n v="1283.7952439999999"/>
    <n v="0"/>
    <m/>
  </r>
  <r>
    <s v="7750182287"/>
    <s v="06/13/2015"/>
    <x v="4"/>
    <x v="1"/>
    <x v="5"/>
    <x v="5"/>
    <n v="11"/>
    <n v="11"/>
    <n v="0"/>
    <n v="1"/>
    <n v="523.027692"/>
    <n v="523.027692"/>
    <n v="0"/>
    <m/>
  </r>
  <r>
    <s v="7750182287"/>
    <s v="06/13/2015"/>
    <x v="4"/>
    <x v="1"/>
    <x v="6"/>
    <x v="6"/>
    <n v="13"/>
    <n v="0"/>
    <n v="13"/>
    <n v="0"/>
    <n v="618.12363599999992"/>
    <n v="0"/>
    <n v="618.12363599999992"/>
    <m/>
  </r>
  <r>
    <s v="7750182287"/>
    <s v="06/13/2015"/>
    <x v="4"/>
    <x v="1"/>
    <x v="7"/>
    <x v="7"/>
    <n v="2"/>
    <n v="2"/>
    <n v="0"/>
    <n v="1"/>
    <n v="95.095944000000003"/>
    <n v="95.095944000000003"/>
    <n v="0"/>
    <m/>
  </r>
  <r>
    <s v="7750182291"/>
    <s v="06/15/2015"/>
    <x v="4"/>
    <x v="1"/>
    <x v="4"/>
    <x v="4"/>
    <n v="14"/>
    <n v="14"/>
    <n v="0"/>
    <n v="1"/>
    <n v="665.67160799999999"/>
    <n v="665.67160799999999"/>
    <n v="0"/>
    <m/>
  </r>
  <r>
    <s v="7750182291"/>
    <s v="06/15/2015"/>
    <x v="4"/>
    <x v="1"/>
    <x v="5"/>
    <x v="5"/>
    <n v="4"/>
    <n v="4"/>
    <n v="0"/>
    <n v="1"/>
    <n v="190.19188800000001"/>
    <n v="190.19188800000001"/>
    <n v="0"/>
    <m/>
  </r>
  <r>
    <s v="7750182291"/>
    <s v="06/15/2015"/>
    <x v="4"/>
    <x v="1"/>
    <x v="6"/>
    <x v="6"/>
    <n v="8"/>
    <n v="0"/>
    <n v="8"/>
    <n v="0"/>
    <n v="380.38377600000001"/>
    <n v="0"/>
    <n v="380.38377600000001"/>
    <m/>
  </r>
  <r>
    <s v="7750182291"/>
    <s v="06/15/2015"/>
    <x v="4"/>
    <x v="1"/>
    <x v="7"/>
    <x v="7"/>
    <n v="8"/>
    <n v="8"/>
    <n v="0"/>
    <n v="1"/>
    <n v="380.38377600000001"/>
    <n v="380.38377600000001"/>
    <n v="0"/>
    <m/>
  </r>
  <r>
    <s v="7750182295"/>
    <s v="06/16/2015"/>
    <x v="4"/>
    <x v="1"/>
    <x v="4"/>
    <x v="4"/>
    <n v="3"/>
    <n v="3"/>
    <n v="0"/>
    <n v="1"/>
    <n v="142.64391599999999"/>
    <n v="142.64391599999999"/>
    <n v="0"/>
    <m/>
  </r>
  <r>
    <s v="7750182295"/>
    <s v="06/16/2015"/>
    <x v="4"/>
    <x v="1"/>
    <x v="6"/>
    <x v="6"/>
    <n v="9"/>
    <n v="0"/>
    <n v="9"/>
    <n v="0"/>
    <n v="427.93174799999997"/>
    <n v="0"/>
    <n v="427.93174799999997"/>
    <m/>
  </r>
  <r>
    <s v="7750182295"/>
    <s v="06/16/2015"/>
    <x v="4"/>
    <x v="1"/>
    <x v="7"/>
    <x v="7"/>
    <n v="1"/>
    <n v="1"/>
    <n v="0"/>
    <n v="1"/>
    <n v="47.547972000000001"/>
    <n v="47.547972000000001"/>
    <n v="0"/>
    <m/>
  </r>
  <r>
    <s v="7750182300"/>
    <s v="06/17/2015"/>
    <x v="4"/>
    <x v="1"/>
    <x v="4"/>
    <x v="4"/>
    <n v="20"/>
    <n v="20"/>
    <n v="0"/>
    <n v="1"/>
    <n v="950.95943999999997"/>
    <n v="950.95943999999997"/>
    <n v="0"/>
    <m/>
  </r>
  <r>
    <s v="7750182300"/>
    <s v="06/17/2015"/>
    <x v="4"/>
    <x v="1"/>
    <x v="5"/>
    <x v="5"/>
    <n v="8"/>
    <n v="8"/>
    <n v="0"/>
    <n v="1"/>
    <n v="380.38377600000001"/>
    <n v="380.38377600000001"/>
    <n v="0"/>
    <m/>
  </r>
  <r>
    <s v="7750182300"/>
    <s v="06/17/2015"/>
    <x v="4"/>
    <x v="1"/>
    <x v="6"/>
    <x v="6"/>
    <n v="13"/>
    <n v="0"/>
    <n v="13"/>
    <n v="0"/>
    <n v="618.12363599999992"/>
    <n v="0"/>
    <n v="618.12363599999992"/>
    <m/>
  </r>
  <r>
    <s v="7750182300"/>
    <s v="06/17/2015"/>
    <x v="4"/>
    <x v="1"/>
    <x v="7"/>
    <x v="7"/>
    <n v="5"/>
    <n v="5"/>
    <n v="0"/>
    <n v="1"/>
    <n v="237.73985999999999"/>
    <n v="237.73985999999999"/>
    <n v="0"/>
    <m/>
  </r>
  <r>
    <s v="7750182303"/>
    <s v="06/18/2015"/>
    <x v="4"/>
    <x v="1"/>
    <x v="4"/>
    <x v="4"/>
    <n v="2"/>
    <n v="2"/>
    <n v="0"/>
    <n v="1"/>
    <n v="95.095944000000003"/>
    <n v="95.095944000000003"/>
    <n v="0"/>
    <m/>
  </r>
  <r>
    <s v="7750182303"/>
    <s v="06/18/2015"/>
    <x v="4"/>
    <x v="1"/>
    <x v="5"/>
    <x v="5"/>
    <n v="8"/>
    <n v="8"/>
    <n v="0"/>
    <n v="1"/>
    <n v="380.38377600000001"/>
    <n v="380.38377600000001"/>
    <n v="0"/>
    <m/>
  </r>
  <r>
    <s v="7750182303"/>
    <s v="06/18/2015"/>
    <x v="4"/>
    <x v="1"/>
    <x v="6"/>
    <x v="6"/>
    <n v="9"/>
    <n v="0"/>
    <n v="9"/>
    <n v="0"/>
    <n v="427.93174799999997"/>
    <n v="0"/>
    <n v="427.93174799999997"/>
    <m/>
  </r>
  <r>
    <s v="7750182303"/>
    <s v="06/18/2015"/>
    <x v="4"/>
    <x v="1"/>
    <x v="7"/>
    <x v="7"/>
    <n v="2"/>
    <n v="2"/>
    <n v="0"/>
    <n v="1"/>
    <n v="95.095944000000003"/>
    <n v="95.095944000000003"/>
    <n v="0"/>
    <m/>
  </r>
  <r>
    <s v="7750182306"/>
    <s v="06/20/2015"/>
    <x v="4"/>
    <x v="1"/>
    <x v="6"/>
    <x v="6"/>
    <n v="10"/>
    <n v="0"/>
    <n v="10"/>
    <n v="0"/>
    <n v="475.47971999999999"/>
    <n v="0"/>
    <n v="475.47971999999999"/>
    <m/>
  </r>
  <r>
    <s v="7750182308"/>
    <s v="06/22/2015"/>
    <x v="4"/>
    <x v="1"/>
    <x v="5"/>
    <x v="5"/>
    <n v="5"/>
    <n v="5"/>
    <n v="0"/>
    <n v="1"/>
    <n v="237.73985999999999"/>
    <n v="237.73985999999999"/>
    <n v="0"/>
    <m/>
  </r>
  <r>
    <s v="7750182308"/>
    <s v="06/22/2015"/>
    <x v="4"/>
    <x v="1"/>
    <x v="6"/>
    <x v="6"/>
    <n v="10"/>
    <n v="0"/>
    <n v="10"/>
    <n v="0"/>
    <n v="475.47971999999999"/>
    <n v="0"/>
    <n v="475.47971999999999"/>
    <m/>
  </r>
  <r>
    <s v="7750182310"/>
    <s v="06/23/2015"/>
    <x v="4"/>
    <x v="1"/>
    <x v="4"/>
    <x v="4"/>
    <n v="2"/>
    <n v="2"/>
    <n v="0"/>
    <n v="1"/>
    <n v="95.095944000000003"/>
    <n v="95.095944000000003"/>
    <n v="0"/>
    <m/>
  </r>
  <r>
    <s v="7750182310"/>
    <s v="06/23/2015"/>
    <x v="4"/>
    <x v="1"/>
    <x v="5"/>
    <x v="5"/>
    <n v="4"/>
    <n v="4"/>
    <n v="0"/>
    <n v="1"/>
    <n v="190.19188800000001"/>
    <n v="190.19188800000001"/>
    <n v="0"/>
    <m/>
  </r>
  <r>
    <s v="7750182310"/>
    <s v="06/23/2015"/>
    <x v="4"/>
    <x v="1"/>
    <x v="6"/>
    <x v="6"/>
    <n v="16"/>
    <n v="0"/>
    <n v="16"/>
    <n v="0"/>
    <n v="760.76755200000002"/>
    <n v="0"/>
    <n v="760.76755200000002"/>
    <m/>
  </r>
  <r>
    <s v="7750182310"/>
    <s v="06/23/2015"/>
    <x v="4"/>
    <x v="1"/>
    <x v="7"/>
    <x v="7"/>
    <n v="3"/>
    <n v="3"/>
    <n v="0"/>
    <n v="1"/>
    <n v="142.64391599999999"/>
    <n v="142.64391599999999"/>
    <n v="0"/>
    <m/>
  </r>
  <r>
    <s v="7750182313"/>
    <s v="06/24/2015"/>
    <x v="4"/>
    <x v="1"/>
    <x v="4"/>
    <x v="4"/>
    <n v="9"/>
    <n v="9"/>
    <n v="0"/>
    <n v="1"/>
    <n v="427.93174799999997"/>
    <n v="427.93174799999997"/>
    <n v="0"/>
    <m/>
  </r>
  <r>
    <s v="7750182313"/>
    <s v="06/24/2015"/>
    <x v="4"/>
    <x v="1"/>
    <x v="5"/>
    <x v="5"/>
    <n v="4"/>
    <n v="4"/>
    <n v="0"/>
    <n v="1"/>
    <n v="190.19188800000001"/>
    <n v="190.19188800000001"/>
    <n v="0"/>
    <m/>
  </r>
  <r>
    <s v="7750182313"/>
    <s v="06/24/2015"/>
    <x v="4"/>
    <x v="1"/>
    <x v="6"/>
    <x v="6"/>
    <n v="14"/>
    <n v="0"/>
    <n v="14"/>
    <n v="0"/>
    <n v="665.67160799999999"/>
    <n v="0"/>
    <n v="665.67160799999999"/>
    <m/>
  </r>
  <r>
    <s v="7750182313"/>
    <s v="06/24/2015"/>
    <x v="4"/>
    <x v="1"/>
    <x v="7"/>
    <x v="7"/>
    <n v="8"/>
    <n v="8"/>
    <n v="0"/>
    <n v="1"/>
    <n v="380.38377600000001"/>
    <n v="380.38377600000001"/>
    <n v="0"/>
    <m/>
  </r>
  <r>
    <s v="7750182315"/>
    <s v="06/25/2015"/>
    <x v="4"/>
    <x v="1"/>
    <x v="5"/>
    <x v="5"/>
    <n v="6"/>
    <n v="3"/>
    <n v="3"/>
    <n v="0.5"/>
    <n v="285.28783199999998"/>
    <n v="142.64391599999999"/>
    <n v="142.64391599999999"/>
    <m/>
  </r>
  <r>
    <s v="7750182315"/>
    <s v="06/25/2015"/>
    <x v="4"/>
    <x v="1"/>
    <x v="6"/>
    <x v="6"/>
    <n v="3"/>
    <n v="3"/>
    <n v="0"/>
    <n v="1"/>
    <n v="142.64391599999999"/>
    <n v="142.64391599999999"/>
    <n v="0"/>
    <m/>
  </r>
  <r>
    <s v="7750182323"/>
    <s v="06/27/2015"/>
    <x v="4"/>
    <x v="1"/>
    <x v="4"/>
    <x v="4"/>
    <n v="5"/>
    <n v="5"/>
    <n v="0"/>
    <n v="1"/>
    <n v="237.73985999999999"/>
    <n v="237.73985999999999"/>
    <n v="0"/>
    <m/>
  </r>
  <r>
    <s v="7750182323"/>
    <s v="06/27/2015"/>
    <x v="4"/>
    <x v="1"/>
    <x v="5"/>
    <x v="5"/>
    <n v="5"/>
    <n v="5"/>
    <n v="0"/>
    <n v="1"/>
    <n v="237.73985999999999"/>
    <n v="237.73985999999999"/>
    <n v="0"/>
    <m/>
  </r>
  <r>
    <s v="7750182323"/>
    <s v="06/27/2015"/>
    <x v="4"/>
    <x v="1"/>
    <x v="6"/>
    <x v="6"/>
    <n v="13"/>
    <n v="13"/>
    <n v="0"/>
    <n v="1"/>
    <n v="618.12363599999992"/>
    <n v="618.12363599999992"/>
    <n v="0"/>
    <m/>
  </r>
  <r>
    <s v="7750182323"/>
    <s v="06/27/2015"/>
    <x v="4"/>
    <x v="1"/>
    <x v="7"/>
    <x v="7"/>
    <n v="4"/>
    <n v="4"/>
    <n v="0"/>
    <n v="1"/>
    <n v="190.19188800000001"/>
    <n v="190.19188800000001"/>
    <n v="0"/>
    <m/>
  </r>
  <r>
    <s v="7750182327"/>
    <s v="06/29/2015"/>
    <x v="4"/>
    <x v="1"/>
    <x v="4"/>
    <x v="4"/>
    <n v="16"/>
    <n v="16"/>
    <n v="0"/>
    <n v="1"/>
    <n v="760.76755200000002"/>
    <n v="760.76755200000002"/>
    <n v="0"/>
    <m/>
  </r>
  <r>
    <s v="7750182327"/>
    <s v="06/29/2015"/>
    <x v="4"/>
    <x v="1"/>
    <x v="5"/>
    <x v="5"/>
    <n v="15"/>
    <n v="0"/>
    <n v="15"/>
    <n v="0"/>
    <n v="713.21957999999995"/>
    <n v="0"/>
    <n v="713.21957999999995"/>
    <m/>
  </r>
  <r>
    <s v="7750182327"/>
    <s v="06/29/2015"/>
    <x v="4"/>
    <x v="1"/>
    <x v="6"/>
    <x v="6"/>
    <n v="24"/>
    <n v="24"/>
    <n v="0"/>
    <n v="1"/>
    <n v="1141.1513279999999"/>
    <n v="1141.1513279999999"/>
    <n v="0"/>
    <m/>
  </r>
  <r>
    <s v="7750182327"/>
    <s v="06/29/2015"/>
    <x v="4"/>
    <x v="1"/>
    <x v="7"/>
    <x v="7"/>
    <n v="9"/>
    <n v="9"/>
    <n v="0"/>
    <n v="1"/>
    <n v="427.93174799999997"/>
    <n v="427.93174799999997"/>
    <n v="0"/>
    <m/>
  </r>
  <r>
    <s v="7750182330"/>
    <s v="06/30/2015"/>
    <x v="4"/>
    <x v="1"/>
    <x v="4"/>
    <x v="4"/>
    <n v="5"/>
    <n v="5"/>
    <n v="0"/>
    <n v="1"/>
    <n v="237.73985999999999"/>
    <n v="237.73985999999999"/>
    <n v="0"/>
    <m/>
  </r>
  <r>
    <s v="7750182330"/>
    <s v="06/30/2015"/>
    <x v="4"/>
    <x v="1"/>
    <x v="5"/>
    <x v="5"/>
    <n v="3"/>
    <n v="0"/>
    <n v="3"/>
    <n v="0"/>
    <n v="142.64391599999999"/>
    <n v="0"/>
    <n v="142.64391599999999"/>
    <m/>
  </r>
  <r>
    <s v="7750182330"/>
    <s v="06/30/2015"/>
    <x v="4"/>
    <x v="1"/>
    <x v="6"/>
    <x v="6"/>
    <n v="16"/>
    <n v="0"/>
    <n v="16"/>
    <n v="0"/>
    <n v="760.76755200000002"/>
    <n v="0"/>
    <n v="760.76755200000002"/>
    <m/>
  </r>
  <r>
    <s v="7750182330"/>
    <s v="06/30/2015"/>
    <x v="4"/>
    <x v="1"/>
    <x v="7"/>
    <x v="7"/>
    <n v="5"/>
    <n v="5"/>
    <n v="0"/>
    <n v="1"/>
    <n v="237.73985999999999"/>
    <n v="237.73985999999999"/>
    <n v="0"/>
    <m/>
  </r>
  <r>
    <s v="7750182336"/>
    <s v="07/01/2015"/>
    <x v="5"/>
    <x v="1"/>
    <x v="4"/>
    <x v="4"/>
    <n v="11"/>
    <n v="11"/>
    <n v="0"/>
    <n v="1"/>
    <n v="523.027692"/>
    <n v="523.027692"/>
    <n v="0"/>
    <m/>
  </r>
  <r>
    <s v="7750182336"/>
    <s v="07/01/2015"/>
    <x v="5"/>
    <x v="1"/>
    <x v="5"/>
    <x v="5"/>
    <n v="13"/>
    <n v="0"/>
    <n v="13"/>
    <n v="0"/>
    <n v="618.12363599999992"/>
    <n v="0"/>
    <n v="618.12363599999992"/>
    <m/>
  </r>
  <r>
    <s v="7750182336"/>
    <s v="07/01/2015"/>
    <x v="5"/>
    <x v="1"/>
    <x v="6"/>
    <x v="6"/>
    <n v="7"/>
    <n v="7"/>
    <n v="0"/>
    <n v="1"/>
    <n v="332.835804"/>
    <n v="332.835804"/>
    <n v="0"/>
    <m/>
  </r>
  <r>
    <s v="7750182336"/>
    <s v="07/01/2015"/>
    <x v="5"/>
    <x v="1"/>
    <x v="7"/>
    <x v="7"/>
    <n v="1"/>
    <n v="1"/>
    <n v="0"/>
    <n v="1"/>
    <n v="47.547972000000001"/>
    <n v="47.547972000000001"/>
    <n v="0"/>
    <m/>
  </r>
  <r>
    <s v="7750182339"/>
    <s v="07/02/2015"/>
    <x v="5"/>
    <x v="1"/>
    <x v="4"/>
    <x v="4"/>
    <n v="7"/>
    <n v="7"/>
    <n v="0"/>
    <n v="1"/>
    <n v="332.835804"/>
    <n v="332.835804"/>
    <n v="0"/>
    <m/>
  </r>
  <r>
    <s v="7750182339"/>
    <s v="07/02/2015"/>
    <x v="5"/>
    <x v="1"/>
    <x v="5"/>
    <x v="5"/>
    <n v="6"/>
    <n v="0"/>
    <n v="6"/>
    <n v="0"/>
    <n v="285.28783199999998"/>
    <n v="0"/>
    <n v="285.28783199999998"/>
    <m/>
  </r>
  <r>
    <s v="7750182339"/>
    <s v="07/02/2015"/>
    <x v="5"/>
    <x v="1"/>
    <x v="6"/>
    <x v="6"/>
    <n v="1"/>
    <n v="1"/>
    <n v="0"/>
    <n v="1"/>
    <n v="47.547972000000001"/>
    <n v="47.547972000000001"/>
    <n v="0"/>
    <m/>
  </r>
  <r>
    <s v="7750182339"/>
    <s v="07/02/2015"/>
    <x v="5"/>
    <x v="1"/>
    <x v="7"/>
    <x v="7"/>
    <n v="13"/>
    <n v="13"/>
    <n v="0"/>
    <n v="1"/>
    <n v="618.12363599999992"/>
    <n v="618.12363599999992"/>
    <n v="0"/>
    <m/>
  </r>
  <r>
    <s v="7750182345"/>
    <s v="07/04/2015"/>
    <x v="5"/>
    <x v="1"/>
    <x v="4"/>
    <x v="4"/>
    <n v="3"/>
    <n v="3"/>
    <n v="0"/>
    <n v="1"/>
    <n v="142.64391599999999"/>
    <n v="142.64391599999999"/>
    <n v="0"/>
    <m/>
  </r>
  <r>
    <s v="7750182345"/>
    <s v="07/04/2015"/>
    <x v="5"/>
    <x v="1"/>
    <x v="5"/>
    <x v="5"/>
    <n v="24"/>
    <n v="0"/>
    <n v="24"/>
    <n v="0"/>
    <n v="1141.1513279999999"/>
    <n v="0"/>
    <n v="1141.1513279999999"/>
    <m/>
  </r>
  <r>
    <s v="7750182345"/>
    <s v="07/04/2015"/>
    <x v="5"/>
    <x v="1"/>
    <x v="7"/>
    <x v="7"/>
    <n v="4"/>
    <n v="4"/>
    <n v="0"/>
    <n v="1"/>
    <n v="190.19188800000001"/>
    <n v="190.19188800000001"/>
    <n v="0"/>
    <m/>
  </r>
  <r>
    <s v="7750182348"/>
    <s v="07/06/2015"/>
    <x v="5"/>
    <x v="1"/>
    <x v="4"/>
    <x v="4"/>
    <n v="8"/>
    <n v="8"/>
    <n v="0"/>
    <n v="1"/>
    <n v="380.38377600000001"/>
    <n v="380.38377600000001"/>
    <n v="0"/>
    <m/>
  </r>
  <r>
    <s v="7750182348"/>
    <s v="07/06/2015"/>
    <x v="5"/>
    <x v="1"/>
    <x v="5"/>
    <x v="5"/>
    <n v="5"/>
    <n v="5"/>
    <n v="0"/>
    <n v="1"/>
    <n v="237.73985999999999"/>
    <n v="237.73985999999999"/>
    <n v="0"/>
    <m/>
  </r>
  <r>
    <s v="7750182348"/>
    <s v="07/06/2015"/>
    <x v="5"/>
    <x v="1"/>
    <x v="6"/>
    <x v="6"/>
    <n v="19"/>
    <n v="19"/>
    <n v="0"/>
    <n v="1"/>
    <n v="903.41146800000001"/>
    <n v="903.41146800000001"/>
    <n v="0"/>
    <m/>
  </r>
  <r>
    <s v="7750182348"/>
    <s v="07/06/2015"/>
    <x v="5"/>
    <x v="1"/>
    <x v="7"/>
    <x v="7"/>
    <n v="4"/>
    <n v="4"/>
    <n v="0"/>
    <n v="1"/>
    <n v="190.19188800000001"/>
    <n v="190.19188800000001"/>
    <n v="0"/>
    <m/>
  </r>
  <r>
    <s v="7750182352"/>
    <s v="07/07/2015"/>
    <x v="5"/>
    <x v="1"/>
    <x v="4"/>
    <x v="4"/>
    <n v="8"/>
    <n v="8"/>
    <n v="0"/>
    <n v="1"/>
    <n v="380.38377600000001"/>
    <n v="380.38377600000001"/>
    <n v="0"/>
    <m/>
  </r>
  <r>
    <s v="7750182352"/>
    <s v="07/07/2015"/>
    <x v="5"/>
    <x v="1"/>
    <x v="5"/>
    <x v="5"/>
    <n v="18"/>
    <n v="18"/>
    <n v="0"/>
    <n v="1"/>
    <n v="855.86349599999994"/>
    <n v="855.86349599999994"/>
    <n v="0"/>
    <m/>
  </r>
  <r>
    <s v="7750182352"/>
    <s v="07/07/2015"/>
    <x v="5"/>
    <x v="1"/>
    <x v="6"/>
    <x v="6"/>
    <n v="7"/>
    <n v="7"/>
    <n v="0"/>
    <n v="1"/>
    <n v="332.835804"/>
    <n v="332.835804"/>
    <n v="0"/>
    <m/>
  </r>
  <r>
    <s v="7750182357"/>
    <s v="07/08/2015"/>
    <x v="5"/>
    <x v="1"/>
    <x v="4"/>
    <x v="4"/>
    <n v="12"/>
    <n v="12"/>
    <n v="0"/>
    <n v="1"/>
    <n v="570.57566399999996"/>
    <n v="570.57566399999996"/>
    <n v="0"/>
    <m/>
  </r>
  <r>
    <s v="7750182357"/>
    <s v="07/08/2015"/>
    <x v="5"/>
    <x v="1"/>
    <x v="5"/>
    <x v="5"/>
    <n v="24"/>
    <n v="24"/>
    <n v="0"/>
    <n v="1"/>
    <n v="1141.1513279999999"/>
    <n v="1141.1513279999999"/>
    <n v="0"/>
    <m/>
  </r>
  <r>
    <s v="7750182357"/>
    <s v="07/08/2015"/>
    <x v="5"/>
    <x v="1"/>
    <x v="6"/>
    <x v="6"/>
    <n v="15"/>
    <n v="15"/>
    <n v="0"/>
    <n v="1"/>
    <n v="713.21957999999995"/>
    <n v="713.21957999999995"/>
    <n v="0"/>
    <m/>
  </r>
  <r>
    <s v="7750182357"/>
    <s v="07/08/2015"/>
    <x v="5"/>
    <x v="1"/>
    <x v="7"/>
    <x v="7"/>
    <n v="16"/>
    <n v="16"/>
    <n v="0"/>
    <n v="1"/>
    <n v="760.76755200000002"/>
    <n v="760.76755200000002"/>
    <n v="0"/>
    <m/>
  </r>
  <r>
    <s v="7750182360"/>
    <s v="07/09/2015"/>
    <x v="5"/>
    <x v="1"/>
    <x v="4"/>
    <x v="4"/>
    <n v="6"/>
    <n v="6"/>
    <n v="0"/>
    <n v="1"/>
    <n v="285.28783199999998"/>
    <n v="285.28783199999998"/>
    <n v="0"/>
    <m/>
  </r>
  <r>
    <s v="7750182360"/>
    <s v="07/09/2015"/>
    <x v="5"/>
    <x v="1"/>
    <x v="5"/>
    <x v="5"/>
    <n v="19"/>
    <n v="19"/>
    <n v="0"/>
    <n v="1"/>
    <n v="903.41146800000001"/>
    <n v="903.41146800000001"/>
    <n v="0"/>
    <m/>
  </r>
  <r>
    <s v="4950460773"/>
    <s v="07/11/2015"/>
    <x v="5"/>
    <x v="1"/>
    <x v="8"/>
    <x v="8"/>
    <n v="180"/>
    <n v="0"/>
    <n v="180"/>
    <n v="0"/>
    <n v="8866.6488000000008"/>
    <n v="0"/>
    <n v="8866.6488000000008"/>
    <m/>
  </r>
  <r>
    <s v="4950460773"/>
    <s v="07/11/2015"/>
    <x v="5"/>
    <x v="1"/>
    <x v="9"/>
    <x v="9"/>
    <n v="180"/>
    <n v="0"/>
    <n v="180"/>
    <n v="0"/>
    <n v="8866.6488000000008"/>
    <n v="0"/>
    <n v="8866.6488000000008"/>
    <m/>
  </r>
  <r>
    <s v="4950460773"/>
    <s v="07/11/2015"/>
    <x v="5"/>
    <x v="1"/>
    <x v="10"/>
    <x v="10"/>
    <n v="38"/>
    <n v="0"/>
    <n v="38"/>
    <n v="0"/>
    <n v="1806.333648"/>
    <n v="0"/>
    <n v="1806.333648"/>
    <m/>
  </r>
  <r>
    <s v="7750182367"/>
    <s v="07/11/2015"/>
    <x v="5"/>
    <x v="1"/>
    <x v="4"/>
    <x v="4"/>
    <n v="20"/>
    <n v="20"/>
    <n v="0"/>
    <n v="1"/>
    <n v="950.95943999999997"/>
    <n v="950.95943999999997"/>
    <n v="0"/>
    <m/>
  </r>
  <r>
    <s v="7750182367"/>
    <s v="07/11/2015"/>
    <x v="5"/>
    <x v="1"/>
    <x v="5"/>
    <x v="5"/>
    <n v="15"/>
    <n v="15"/>
    <n v="0"/>
    <n v="1"/>
    <n v="713.21957999999995"/>
    <n v="713.21957999999995"/>
    <n v="0"/>
    <m/>
  </r>
  <r>
    <s v="7750182367"/>
    <s v="07/11/2015"/>
    <x v="5"/>
    <x v="1"/>
    <x v="6"/>
    <x v="6"/>
    <n v="12"/>
    <n v="12"/>
    <n v="0"/>
    <n v="1"/>
    <n v="570.57566399999996"/>
    <n v="570.57566399999996"/>
    <n v="0"/>
    <m/>
  </r>
  <r>
    <s v="7750182367"/>
    <s v="07/11/2015"/>
    <x v="5"/>
    <x v="1"/>
    <x v="7"/>
    <x v="7"/>
    <n v="12"/>
    <n v="12"/>
    <n v="0"/>
    <n v="1"/>
    <n v="570.57566399999996"/>
    <n v="570.57566399999996"/>
    <n v="0"/>
    <m/>
  </r>
  <r>
    <s v="7750182370"/>
    <s v="07/13/2015"/>
    <x v="5"/>
    <x v="1"/>
    <x v="4"/>
    <x v="4"/>
    <n v="9"/>
    <n v="9"/>
    <n v="0"/>
    <n v="1"/>
    <n v="427.93174799999997"/>
    <n v="427.93174799999997"/>
    <n v="0"/>
    <m/>
  </r>
  <r>
    <s v="7750182370"/>
    <s v="07/13/2015"/>
    <x v="5"/>
    <x v="1"/>
    <x v="5"/>
    <x v="5"/>
    <n v="9"/>
    <n v="9"/>
    <n v="0"/>
    <n v="1"/>
    <n v="427.93174799999997"/>
    <n v="427.93174799999997"/>
    <n v="0"/>
    <m/>
  </r>
  <r>
    <s v="7750182370"/>
    <s v="07/13/2015"/>
    <x v="5"/>
    <x v="1"/>
    <x v="6"/>
    <x v="6"/>
    <n v="4"/>
    <n v="4"/>
    <n v="0"/>
    <n v="1"/>
    <n v="190.19188800000001"/>
    <n v="190.19188800000001"/>
    <n v="0"/>
    <m/>
  </r>
  <r>
    <s v="7750182370"/>
    <s v="07/13/2015"/>
    <x v="5"/>
    <x v="1"/>
    <x v="7"/>
    <x v="7"/>
    <n v="3"/>
    <n v="3"/>
    <n v="0"/>
    <n v="1"/>
    <n v="142.64391599999999"/>
    <n v="142.64391599999999"/>
    <n v="0"/>
    <m/>
  </r>
  <r>
    <s v="7750182373"/>
    <s v="07/14/2015"/>
    <x v="5"/>
    <x v="1"/>
    <x v="4"/>
    <x v="4"/>
    <n v="6"/>
    <n v="6"/>
    <n v="0"/>
    <n v="1"/>
    <n v="285.28783199999998"/>
    <n v="285.28783199999998"/>
    <n v="0"/>
    <m/>
  </r>
  <r>
    <s v="7750182373"/>
    <s v="07/14/2015"/>
    <x v="5"/>
    <x v="1"/>
    <x v="5"/>
    <x v="5"/>
    <n v="7"/>
    <n v="7"/>
    <n v="0"/>
    <n v="1"/>
    <n v="332.835804"/>
    <n v="332.835804"/>
    <n v="0"/>
    <m/>
  </r>
  <r>
    <s v="7750182373"/>
    <s v="07/14/2015"/>
    <x v="5"/>
    <x v="1"/>
    <x v="6"/>
    <x v="6"/>
    <n v="3"/>
    <n v="3"/>
    <n v="0"/>
    <n v="1"/>
    <n v="142.64391599999999"/>
    <n v="142.64391599999999"/>
    <n v="0"/>
    <m/>
  </r>
  <r>
    <s v="7750182373"/>
    <s v="07/14/2015"/>
    <x v="5"/>
    <x v="1"/>
    <x v="7"/>
    <x v="7"/>
    <n v="8"/>
    <n v="8"/>
    <n v="0"/>
    <n v="1"/>
    <n v="380.38377600000001"/>
    <n v="380.38377600000001"/>
    <n v="0"/>
    <m/>
  </r>
  <r>
    <s v="4950460777"/>
    <s v="07/17/2015"/>
    <x v="5"/>
    <x v="1"/>
    <x v="8"/>
    <x v="8"/>
    <n v="180"/>
    <n v="0"/>
    <n v="180"/>
    <n v="0"/>
    <n v="8866.6488000000008"/>
    <n v="0"/>
    <n v="8866.6488000000008"/>
    <m/>
  </r>
  <r>
    <s v="4950460777"/>
    <s v="07/17/2015"/>
    <x v="5"/>
    <x v="1"/>
    <x v="9"/>
    <x v="9"/>
    <n v="180"/>
    <n v="0"/>
    <n v="180"/>
    <n v="0"/>
    <n v="8866.6488000000008"/>
    <n v="0"/>
    <n v="8866.6488000000008"/>
    <m/>
  </r>
  <r>
    <s v="4950460777"/>
    <s v="07/17/2015"/>
    <x v="5"/>
    <x v="1"/>
    <x v="10"/>
    <x v="10"/>
    <n v="38"/>
    <n v="0"/>
    <n v="38"/>
    <n v="0"/>
    <n v="1806.333648"/>
    <n v="0"/>
    <n v="1806.333648"/>
    <m/>
  </r>
  <r>
    <s v="7300463892"/>
    <s v="07/17/2015"/>
    <x v="5"/>
    <x v="0"/>
    <x v="0"/>
    <x v="0"/>
    <n v="2"/>
    <n v="2"/>
    <n v="0"/>
    <n v="1"/>
    <n v="138.85680000000002"/>
    <n v="138.85680000000002"/>
    <n v="0"/>
    <m/>
  </r>
  <r>
    <s v="7300463892"/>
    <s v="07/17/2015"/>
    <x v="5"/>
    <x v="0"/>
    <x v="1"/>
    <x v="1"/>
    <n v="3"/>
    <n v="3"/>
    <n v="0"/>
    <n v="1"/>
    <n v="208.2852"/>
    <n v="208.2852"/>
    <n v="0"/>
    <m/>
  </r>
  <r>
    <s v="7300463892"/>
    <s v="07/17/2015"/>
    <x v="5"/>
    <x v="0"/>
    <x v="2"/>
    <x v="2"/>
    <n v="3"/>
    <n v="3"/>
    <n v="0"/>
    <n v="1"/>
    <n v="208.2852"/>
    <n v="208.2852"/>
    <n v="0"/>
    <m/>
  </r>
  <r>
    <s v="7300463892"/>
    <s v="07/17/2015"/>
    <x v="5"/>
    <x v="0"/>
    <x v="3"/>
    <x v="3"/>
    <n v="2"/>
    <n v="2"/>
    <n v="0"/>
    <n v="1"/>
    <n v="138.85680000000002"/>
    <n v="138.85680000000002"/>
    <n v="0"/>
    <m/>
  </r>
  <r>
    <s v="7750182378"/>
    <s v="07/15/2015"/>
    <x v="5"/>
    <x v="1"/>
    <x v="4"/>
    <x v="4"/>
    <n v="8"/>
    <n v="8"/>
    <n v="0"/>
    <n v="1"/>
    <n v="380.19888000000003"/>
    <n v="380.19888000000003"/>
    <n v="0"/>
    <m/>
  </r>
  <r>
    <s v="7750182378"/>
    <s v="07/15/2015"/>
    <x v="5"/>
    <x v="1"/>
    <x v="5"/>
    <x v="5"/>
    <n v="16"/>
    <n v="16"/>
    <n v="0"/>
    <n v="1"/>
    <n v="760.39776000000006"/>
    <n v="760.39776000000006"/>
    <n v="0"/>
    <m/>
  </r>
  <r>
    <s v="7750182378"/>
    <s v="07/15/2015"/>
    <x v="5"/>
    <x v="1"/>
    <x v="6"/>
    <x v="6"/>
    <n v="10"/>
    <n v="10"/>
    <n v="0"/>
    <n v="1"/>
    <n v="475.24860000000001"/>
    <n v="475.24860000000001"/>
    <n v="0"/>
    <m/>
  </r>
  <r>
    <s v="7750182378"/>
    <s v="07/15/2015"/>
    <x v="5"/>
    <x v="1"/>
    <x v="7"/>
    <x v="7"/>
    <n v="11"/>
    <n v="11"/>
    <n v="0"/>
    <n v="1"/>
    <n v="522.77346"/>
    <n v="522.77346"/>
    <n v="0"/>
    <m/>
  </r>
  <r>
    <s v="7750182381"/>
    <s v="07/16/2015"/>
    <x v="5"/>
    <x v="1"/>
    <x v="4"/>
    <x v="4"/>
    <n v="42"/>
    <n v="42"/>
    <n v="0"/>
    <n v="1"/>
    <n v="1995.5340719999999"/>
    <n v="1995.5340719999999"/>
    <n v="0"/>
    <m/>
  </r>
  <r>
    <s v="7750182381"/>
    <s v="07/16/2015"/>
    <x v="5"/>
    <x v="1"/>
    <x v="5"/>
    <x v="5"/>
    <n v="61"/>
    <n v="61"/>
    <n v="0"/>
    <n v="1"/>
    <n v="2898.2756759999997"/>
    <n v="2898.2756759999997"/>
    <n v="0"/>
    <m/>
  </r>
  <r>
    <s v="7750182381"/>
    <s v="07/16/2015"/>
    <x v="5"/>
    <x v="1"/>
    <x v="6"/>
    <x v="6"/>
    <n v="45"/>
    <n v="45"/>
    <n v="0"/>
    <n v="1"/>
    <n v="2138.07222"/>
    <n v="2138.07222"/>
    <n v="0"/>
    <m/>
  </r>
  <r>
    <s v="7750182381"/>
    <s v="07/16/2015"/>
    <x v="5"/>
    <x v="1"/>
    <x v="7"/>
    <x v="7"/>
    <n v="54"/>
    <n v="54"/>
    <n v="0"/>
    <n v="1"/>
    <n v="2565.6866639999998"/>
    <n v="2565.6866639999998"/>
    <n v="0"/>
    <m/>
  </r>
  <r>
    <s v="4950460779"/>
    <s v="07/24/2015"/>
    <x v="5"/>
    <x v="1"/>
    <x v="8"/>
    <x v="8"/>
    <n v="180"/>
    <n v="180"/>
    <n v="0"/>
    <n v="1"/>
    <n v="8866.6488000000008"/>
    <n v="8866.6488000000008"/>
    <n v="0"/>
    <m/>
  </r>
  <r>
    <s v="4950460779"/>
    <s v="07/24/2015"/>
    <x v="5"/>
    <x v="1"/>
    <x v="9"/>
    <x v="9"/>
    <n v="180"/>
    <n v="180"/>
    <n v="0"/>
    <n v="1"/>
    <n v="8866.6488000000008"/>
    <n v="8866.6488000000008"/>
    <n v="0"/>
    <m/>
  </r>
  <r>
    <s v="4950460779"/>
    <s v="07/24/2015"/>
    <x v="5"/>
    <x v="1"/>
    <x v="10"/>
    <x v="10"/>
    <n v="38"/>
    <n v="38"/>
    <n v="0"/>
    <n v="1"/>
    <n v="1806.333648"/>
    <n v="1806.333648"/>
    <n v="0"/>
    <m/>
  </r>
  <r>
    <s v="7300463933"/>
    <s v="07/24/2015"/>
    <x v="5"/>
    <x v="0"/>
    <x v="0"/>
    <x v="0"/>
    <n v="3"/>
    <n v="0"/>
    <n v="3"/>
    <n v="0"/>
    <n v="208.23192"/>
    <n v="0"/>
    <n v="208.23192"/>
    <m/>
  </r>
  <r>
    <s v="7300463933"/>
    <s v="07/24/2015"/>
    <x v="5"/>
    <x v="0"/>
    <x v="1"/>
    <x v="1"/>
    <n v="1"/>
    <n v="0"/>
    <n v="1"/>
    <n v="0"/>
    <n v="69.410640000000001"/>
    <n v="0"/>
    <n v="69.410640000000001"/>
    <m/>
  </r>
  <r>
    <s v="7300463933"/>
    <s v="07/24/2015"/>
    <x v="5"/>
    <x v="0"/>
    <x v="2"/>
    <x v="2"/>
    <n v="1"/>
    <n v="0"/>
    <n v="1"/>
    <n v="0"/>
    <n v="69.410640000000001"/>
    <n v="0"/>
    <n v="69.410640000000001"/>
    <m/>
  </r>
  <r>
    <s v="7300463933"/>
    <s v="07/24/2015"/>
    <x v="5"/>
    <x v="0"/>
    <x v="3"/>
    <x v="3"/>
    <n v="2"/>
    <n v="0"/>
    <n v="2"/>
    <n v="0"/>
    <n v="138.82128"/>
    <n v="0"/>
    <n v="138.82128"/>
    <m/>
  </r>
  <r>
    <s v="7750182388"/>
    <s v="07/18/2015"/>
    <x v="5"/>
    <x v="1"/>
    <x v="4"/>
    <x v="4"/>
    <n v="28"/>
    <n v="28"/>
    <n v="0"/>
    <n v="1"/>
    <n v="1330.3560479999999"/>
    <n v="1330.3560479999999"/>
    <n v="0"/>
    <m/>
  </r>
  <r>
    <s v="7750182388"/>
    <s v="07/18/2015"/>
    <x v="5"/>
    <x v="1"/>
    <x v="5"/>
    <x v="5"/>
    <n v="38"/>
    <n v="38"/>
    <n v="0"/>
    <n v="1"/>
    <n v="1805.4832079999999"/>
    <n v="1805.4832079999999"/>
    <n v="0"/>
    <m/>
  </r>
  <r>
    <s v="7750182388"/>
    <s v="07/18/2015"/>
    <x v="5"/>
    <x v="1"/>
    <x v="6"/>
    <x v="6"/>
    <n v="34"/>
    <n v="34"/>
    <n v="0"/>
    <n v="1"/>
    <n v="1615.4323440000001"/>
    <n v="1615.4323440000001"/>
    <n v="0"/>
    <m/>
  </r>
  <r>
    <s v="7750182388"/>
    <s v="07/18/2015"/>
    <x v="5"/>
    <x v="1"/>
    <x v="7"/>
    <x v="7"/>
    <n v="34"/>
    <n v="34"/>
    <n v="0"/>
    <n v="1"/>
    <n v="1615.4323440000001"/>
    <n v="1615.4323440000001"/>
    <n v="0"/>
    <m/>
  </r>
  <r>
    <s v="7750182392"/>
    <s v="07/21/2015"/>
    <x v="5"/>
    <x v="1"/>
    <x v="4"/>
    <x v="4"/>
    <n v="8"/>
    <n v="8"/>
    <n v="0"/>
    <n v="1"/>
    <n v="380.10172799999998"/>
    <n v="380.10172799999998"/>
    <n v="0"/>
    <m/>
  </r>
  <r>
    <s v="7750182392"/>
    <s v="07/21/2015"/>
    <x v="5"/>
    <x v="1"/>
    <x v="5"/>
    <x v="5"/>
    <n v="5"/>
    <n v="5"/>
    <n v="0"/>
    <n v="1"/>
    <n v="237.56358"/>
    <n v="237.56358"/>
    <n v="0"/>
    <m/>
  </r>
  <r>
    <s v="7750182392"/>
    <s v="07/21/2015"/>
    <x v="5"/>
    <x v="1"/>
    <x v="6"/>
    <x v="6"/>
    <n v="2"/>
    <n v="2"/>
    <n v="0"/>
    <n v="1"/>
    <n v="95.025431999999995"/>
    <n v="95.025431999999995"/>
    <n v="0"/>
    <m/>
  </r>
  <r>
    <s v="7750182398"/>
    <s v="07/22/2015"/>
    <x v="5"/>
    <x v="1"/>
    <x v="4"/>
    <x v="4"/>
    <n v="15"/>
    <n v="15"/>
    <n v="0"/>
    <n v="1"/>
    <n v="712.69074000000001"/>
    <n v="712.69074000000001"/>
    <n v="0"/>
    <m/>
  </r>
  <r>
    <s v="7750182398"/>
    <s v="07/22/2015"/>
    <x v="5"/>
    <x v="1"/>
    <x v="5"/>
    <x v="5"/>
    <n v="18"/>
    <n v="18"/>
    <n v="0"/>
    <n v="1"/>
    <n v="855.22888799999998"/>
    <n v="855.22888799999998"/>
    <n v="0"/>
    <m/>
  </r>
  <r>
    <s v="7750182398"/>
    <s v="07/22/2015"/>
    <x v="5"/>
    <x v="1"/>
    <x v="6"/>
    <x v="6"/>
    <n v="97"/>
    <n v="97"/>
    <n v="0"/>
    <n v="1"/>
    <n v="4608.7334519999995"/>
    <n v="4608.7334519999995"/>
    <n v="0"/>
    <m/>
  </r>
  <r>
    <s v="7750182398"/>
    <s v="07/22/2015"/>
    <x v="5"/>
    <x v="1"/>
    <x v="7"/>
    <x v="7"/>
    <n v="10"/>
    <n v="10"/>
    <n v="0"/>
    <n v="1"/>
    <n v="475.12716"/>
    <n v="475.12716"/>
    <n v="0"/>
    <m/>
  </r>
  <r>
    <s v="7750182400"/>
    <s v="07/23/2015"/>
    <x v="5"/>
    <x v="1"/>
    <x v="4"/>
    <x v="4"/>
    <n v="19"/>
    <n v="19"/>
    <n v="0"/>
    <n v="1"/>
    <n v="902.74160399999994"/>
    <n v="902.74160399999994"/>
    <n v="0"/>
    <m/>
  </r>
  <r>
    <s v="7750182400"/>
    <s v="07/23/2015"/>
    <x v="5"/>
    <x v="1"/>
    <x v="5"/>
    <x v="5"/>
    <n v="10"/>
    <n v="10"/>
    <n v="0"/>
    <n v="1"/>
    <n v="475.12716"/>
    <n v="475.12716"/>
    <n v="0"/>
    <m/>
  </r>
  <r>
    <s v="7750182400"/>
    <s v="07/23/2015"/>
    <x v="5"/>
    <x v="1"/>
    <x v="7"/>
    <x v="7"/>
    <n v="22"/>
    <n v="22"/>
    <n v="0"/>
    <n v="1"/>
    <n v="1045.2797519999999"/>
    <n v="1045.2797519999999"/>
    <n v="0"/>
    <m/>
  </r>
  <r>
    <s v="4950460788"/>
    <s v="07/30/2015"/>
    <x v="5"/>
    <x v="0"/>
    <x v="2"/>
    <x v="2"/>
    <n v="68"/>
    <n v="0"/>
    <n v="68"/>
    <n v="0"/>
    <n v="4719.9235200000003"/>
    <n v="0"/>
    <n v="4719.9235200000003"/>
    <m/>
  </r>
  <r>
    <s v="5250552557"/>
    <s v="07/29/2015"/>
    <x v="5"/>
    <x v="0"/>
    <x v="0"/>
    <x v="0"/>
    <n v="68"/>
    <n v="0"/>
    <n v="68"/>
    <n v="0"/>
    <n v="4719.9235200000003"/>
    <n v="0"/>
    <n v="4719.9235200000003"/>
    <m/>
  </r>
  <r>
    <s v="5250552557"/>
    <s v="07/29/2015"/>
    <x v="5"/>
    <x v="0"/>
    <x v="1"/>
    <x v="1"/>
    <n v="68"/>
    <n v="0"/>
    <n v="68"/>
    <n v="0"/>
    <n v="4719.9235200000003"/>
    <n v="0"/>
    <n v="4719.9235200000003"/>
    <m/>
  </r>
  <r>
    <s v="5250552557"/>
    <s v="07/29/2015"/>
    <x v="5"/>
    <x v="0"/>
    <x v="2"/>
    <x v="2"/>
    <n v="68"/>
    <n v="0"/>
    <n v="68"/>
    <n v="0"/>
    <n v="4719.9235200000003"/>
    <n v="0"/>
    <n v="4719.9235200000003"/>
    <m/>
  </r>
  <r>
    <s v="7750182406"/>
    <s v="07/25/2015"/>
    <x v="5"/>
    <x v="1"/>
    <x v="7"/>
    <x v="7"/>
    <n v="49"/>
    <n v="0"/>
    <n v="49"/>
    <n v="0"/>
    <n v="2328.1230839999998"/>
    <n v="0"/>
    <n v="2328.1230839999998"/>
    <m/>
  </r>
  <r>
    <s v="7750182413"/>
    <s v="07/28/2015"/>
    <x v="5"/>
    <x v="1"/>
    <x v="4"/>
    <x v="4"/>
    <n v="14"/>
    <n v="14"/>
    <n v="0"/>
    <n v="1"/>
    <n v="665.17802399999994"/>
    <n v="665.17802399999994"/>
    <n v="0"/>
    <m/>
  </r>
  <r>
    <s v="7750182418"/>
    <s v="07/29/2015"/>
    <x v="5"/>
    <x v="1"/>
    <x v="4"/>
    <x v="4"/>
    <n v="19"/>
    <n v="19"/>
    <n v="0"/>
    <n v="1"/>
    <n v="902.74160399999994"/>
    <n v="902.74160399999994"/>
    <n v="0"/>
    <m/>
  </r>
  <r>
    <s v="7750182418"/>
    <s v="07/29/2015"/>
    <x v="5"/>
    <x v="1"/>
    <x v="5"/>
    <x v="5"/>
    <n v="20"/>
    <n v="20"/>
    <n v="0"/>
    <n v="1"/>
    <n v="950.25432000000001"/>
    <n v="950.25432000000001"/>
    <n v="0"/>
    <m/>
  </r>
  <r>
    <s v="7750182421"/>
    <s v="07/30/2015"/>
    <x v="5"/>
    <x v="1"/>
    <x v="4"/>
    <x v="4"/>
    <n v="29"/>
    <n v="29"/>
    <n v="0"/>
    <n v="1"/>
    <n v="1377.8687640000001"/>
    <n v="1377.8687640000001"/>
    <n v="0"/>
    <m/>
  </r>
  <r>
    <s v="7750182421"/>
    <s v="07/30/2015"/>
    <x v="5"/>
    <x v="1"/>
    <x v="5"/>
    <x v="5"/>
    <n v="26"/>
    <n v="26"/>
    <n v="0"/>
    <n v="1"/>
    <n v="1235.330616"/>
    <n v="1235.330616"/>
    <n v="0"/>
    <m/>
  </r>
  <r>
    <s v="7750182421"/>
    <s v="07/30/2015"/>
    <x v="5"/>
    <x v="1"/>
    <x v="6"/>
    <x v="6"/>
    <n v="6"/>
    <n v="6"/>
    <n v="0"/>
    <n v="1"/>
    <n v="285.07629600000001"/>
    <n v="285.07629600000001"/>
    <n v="0"/>
    <m/>
  </r>
  <r>
    <s v="7750182421"/>
    <s v="07/30/2015"/>
    <x v="5"/>
    <x v="1"/>
    <x v="7"/>
    <x v="7"/>
    <n v="33"/>
    <n v="33"/>
    <n v="0"/>
    <n v="1"/>
    <n v="1567.9196279999999"/>
    <n v="1567.9196279999999"/>
    <n v="0"/>
    <m/>
  </r>
  <r>
    <s v="7300463977"/>
    <s v="07/31/2015"/>
    <x v="5"/>
    <x v="1"/>
    <x v="11"/>
    <x v="11"/>
    <n v="50"/>
    <n v="0"/>
    <n v="50"/>
    <n v="0"/>
    <n v="1900.1799999999998"/>
    <n v="0"/>
    <n v="1900.1799999999998"/>
    <m/>
  </r>
  <r>
    <s v="7300463977"/>
    <s v="07/31/2015"/>
    <x v="5"/>
    <x v="1"/>
    <x v="12"/>
    <x v="12"/>
    <n v="24"/>
    <n v="0"/>
    <n v="24"/>
    <n v="0"/>
    <n v="911.99685599999998"/>
    <n v="0"/>
    <n v="911.99685599999998"/>
    <m/>
  </r>
  <r>
    <s v="7300463977"/>
    <s v="07/31/2015"/>
    <x v="5"/>
    <x v="0"/>
    <x v="0"/>
    <x v="0"/>
    <n v="6"/>
    <n v="0"/>
    <n v="6"/>
    <n v="0"/>
    <n v="416.37556800000004"/>
    <n v="0"/>
    <n v="416.37556800000004"/>
    <m/>
  </r>
  <r>
    <s v="7300463977"/>
    <s v="07/31/2015"/>
    <x v="5"/>
    <x v="0"/>
    <x v="1"/>
    <x v="1"/>
    <n v="4"/>
    <n v="0"/>
    <n v="4"/>
    <n v="0"/>
    <n v="277.58371199999999"/>
    <n v="0"/>
    <n v="277.58371199999999"/>
    <m/>
  </r>
  <r>
    <s v="7300463977"/>
    <s v="07/31/2015"/>
    <x v="5"/>
    <x v="0"/>
    <x v="3"/>
    <x v="3"/>
    <n v="4"/>
    <n v="0"/>
    <n v="4"/>
    <n v="0"/>
    <n v="277.58371199999999"/>
    <n v="0"/>
    <n v="277.58371199999999"/>
    <m/>
  </r>
  <r>
    <s v="4950460797"/>
    <s v="08/07/2015"/>
    <x v="6"/>
    <x v="0"/>
    <x v="2"/>
    <x v="2"/>
    <n v="68"/>
    <n v="68"/>
    <n v="0"/>
    <n v="1"/>
    <n v="4691.5022399999998"/>
    <n v="4691.5022399999998"/>
    <n v="0"/>
    <m/>
  </r>
  <r>
    <s v="4950460797"/>
    <s v="08/07/2015"/>
    <x v="6"/>
    <x v="0"/>
    <x v="13"/>
    <x v="13"/>
    <n v="68"/>
    <n v="68"/>
    <n v="0"/>
    <n v="1"/>
    <n v="4222.3520160000007"/>
    <n v="4222.3520160000007"/>
    <n v="0"/>
    <m/>
  </r>
  <r>
    <s v="4950460811"/>
    <s v="08/19/2015"/>
    <x v="6"/>
    <x v="1"/>
    <x v="8"/>
    <x v="8"/>
    <n v="90"/>
    <n v="0"/>
    <n v="90"/>
    <n v="0"/>
    <n v="4406.62896"/>
    <n v="0"/>
    <n v="4406.62896"/>
    <m/>
  </r>
  <r>
    <s v="4950460811"/>
    <s v="08/19/2015"/>
    <x v="6"/>
    <x v="1"/>
    <x v="9"/>
    <x v="9"/>
    <n v="87"/>
    <n v="0"/>
    <n v="87"/>
    <n v="0"/>
    <n v="4259.7413280000001"/>
    <n v="0"/>
    <n v="4259.7413280000001"/>
    <m/>
  </r>
  <r>
    <s v="4950460812"/>
    <s v="08/20/2015"/>
    <x v="6"/>
    <x v="1"/>
    <x v="8"/>
    <x v="8"/>
    <n v="90"/>
    <n v="0"/>
    <n v="90"/>
    <n v="0"/>
    <n v="4406.62896"/>
    <n v="0"/>
    <n v="4406.62896"/>
    <m/>
  </r>
  <r>
    <s v="4950460812"/>
    <s v="08/20/2015"/>
    <x v="6"/>
    <x v="1"/>
    <x v="9"/>
    <x v="9"/>
    <n v="87"/>
    <n v="0"/>
    <n v="87"/>
    <n v="0"/>
    <n v="4259.7413280000001"/>
    <n v="0"/>
    <n v="4259.7413280000001"/>
    <m/>
  </r>
  <r>
    <s v="4950460812"/>
    <s v="08/20/2015"/>
    <x v="6"/>
    <x v="1"/>
    <x v="10"/>
    <x v="10"/>
    <n v="64"/>
    <n v="0"/>
    <n v="64"/>
    <n v="0"/>
    <n v="3023.92704"/>
    <n v="0"/>
    <n v="3023.92704"/>
    <m/>
  </r>
  <r>
    <s v="7300463974"/>
    <s v="08/02/2015"/>
    <x v="6"/>
    <x v="0"/>
    <x v="0"/>
    <x v="0"/>
    <n v="3"/>
    <n v="3"/>
    <n v="0"/>
    <n v="1"/>
    <n v="206.97803999999999"/>
    <n v="206.97803999999999"/>
    <n v="0"/>
    <m/>
  </r>
  <r>
    <s v="7300463974"/>
    <s v="08/02/2015"/>
    <x v="6"/>
    <x v="0"/>
    <x v="1"/>
    <x v="1"/>
    <n v="1"/>
    <n v="1"/>
    <n v="0"/>
    <n v="1"/>
    <n v="68.992680000000007"/>
    <n v="68.992680000000007"/>
    <n v="0"/>
    <m/>
  </r>
  <r>
    <s v="7300463974"/>
    <s v="08/02/2015"/>
    <x v="6"/>
    <x v="0"/>
    <x v="2"/>
    <x v="2"/>
    <n v="1"/>
    <n v="1"/>
    <n v="0"/>
    <n v="1"/>
    <n v="68.992680000000007"/>
    <n v="68.992680000000007"/>
    <n v="0"/>
    <m/>
  </r>
  <r>
    <s v="7300463974"/>
    <s v="08/02/2015"/>
    <x v="6"/>
    <x v="0"/>
    <x v="3"/>
    <x v="3"/>
    <n v="2"/>
    <n v="2"/>
    <n v="0"/>
    <n v="1"/>
    <n v="137.98536000000001"/>
    <n v="137.98536000000001"/>
    <n v="0"/>
    <m/>
  </r>
  <r>
    <s v="7300464020"/>
    <s v="08/07/2015"/>
    <x v="6"/>
    <x v="1"/>
    <x v="11"/>
    <x v="11"/>
    <n v="54"/>
    <n v="0"/>
    <n v="54"/>
    <n v="0"/>
    <n v="2040.269472"/>
    <n v="0"/>
    <n v="2040.269472"/>
    <m/>
  </r>
  <r>
    <s v="7300464020"/>
    <s v="08/07/2015"/>
    <x v="6"/>
    <x v="1"/>
    <x v="12"/>
    <x v="12"/>
    <n v="24"/>
    <n v="0"/>
    <n v="24"/>
    <n v="0"/>
    <n v="906.69743999999992"/>
    <n v="0"/>
    <n v="906.69743999999992"/>
    <m/>
  </r>
  <r>
    <s v="7300464020"/>
    <s v="08/07/2015"/>
    <x v="6"/>
    <x v="0"/>
    <x v="0"/>
    <x v="0"/>
    <n v="5"/>
    <n v="3"/>
    <n v="2"/>
    <n v="0.6"/>
    <n v="344.96339999999998"/>
    <n v="206.97803999999999"/>
    <n v="137.98535999999999"/>
    <m/>
  </r>
  <r>
    <s v="7300464020"/>
    <s v="08/07/2015"/>
    <x v="6"/>
    <x v="0"/>
    <x v="1"/>
    <x v="1"/>
    <n v="5"/>
    <n v="3"/>
    <n v="2"/>
    <n v="0.6"/>
    <n v="344.96339999999998"/>
    <n v="206.97803999999999"/>
    <n v="137.98535999999999"/>
    <m/>
  </r>
  <r>
    <s v="7300464020"/>
    <s v="08/07/2015"/>
    <x v="6"/>
    <x v="0"/>
    <x v="2"/>
    <x v="2"/>
    <n v="1"/>
    <n v="1"/>
    <n v="0"/>
    <n v="1"/>
    <n v="68.992680000000007"/>
    <n v="68.992680000000007"/>
    <n v="0"/>
    <m/>
  </r>
  <r>
    <s v="7300464020"/>
    <s v="08/07/2015"/>
    <x v="6"/>
    <x v="0"/>
    <x v="3"/>
    <x v="3"/>
    <n v="3"/>
    <n v="3"/>
    <n v="0"/>
    <n v="1"/>
    <n v="206.97803999999999"/>
    <n v="206.97803999999999"/>
    <n v="0"/>
    <m/>
  </r>
  <r>
    <s v="7300464049"/>
    <s v="08/14/2015"/>
    <x v="6"/>
    <x v="1"/>
    <x v="11"/>
    <x v="11"/>
    <n v="51"/>
    <n v="0"/>
    <n v="51"/>
    <n v="0"/>
    <n v="1926.9211679999999"/>
    <n v="0"/>
    <n v="1926.9211679999999"/>
    <m/>
  </r>
  <r>
    <s v="7300464049"/>
    <s v="08/14/2015"/>
    <x v="6"/>
    <x v="1"/>
    <x v="12"/>
    <x v="12"/>
    <n v="24"/>
    <n v="0"/>
    <n v="24"/>
    <n v="0"/>
    <n v="906.69743999999992"/>
    <n v="0"/>
    <n v="906.69743999999992"/>
    <m/>
  </r>
  <r>
    <s v="7300464049"/>
    <s v="08/14/2015"/>
    <x v="6"/>
    <x v="0"/>
    <x v="0"/>
    <x v="0"/>
    <n v="8"/>
    <n v="0"/>
    <n v="8"/>
    <n v="0"/>
    <n v="551.94144000000006"/>
    <n v="0"/>
    <n v="551.94144000000006"/>
    <m/>
  </r>
  <r>
    <s v="7300464049"/>
    <s v="08/14/2015"/>
    <x v="6"/>
    <x v="0"/>
    <x v="1"/>
    <x v="1"/>
    <n v="2"/>
    <n v="0"/>
    <n v="2"/>
    <n v="0"/>
    <n v="137.98536000000001"/>
    <n v="0"/>
    <n v="137.98536000000001"/>
    <m/>
  </r>
  <r>
    <s v="7300464049"/>
    <s v="08/14/2015"/>
    <x v="6"/>
    <x v="0"/>
    <x v="2"/>
    <x v="2"/>
    <n v="1"/>
    <n v="1"/>
    <n v="0"/>
    <n v="1"/>
    <n v="68.992680000000007"/>
    <n v="68.992680000000007"/>
    <n v="0"/>
    <m/>
  </r>
  <r>
    <s v="7300464049"/>
    <s v="08/14/2015"/>
    <x v="6"/>
    <x v="0"/>
    <x v="3"/>
    <x v="3"/>
    <n v="2"/>
    <n v="2"/>
    <n v="0"/>
    <n v="1"/>
    <n v="137.98536000000001"/>
    <n v="137.98536000000001"/>
    <n v="0"/>
    <m/>
  </r>
  <r>
    <s v="7300464081"/>
    <s v="08/21/2015"/>
    <x v="6"/>
    <x v="1"/>
    <x v="11"/>
    <x v="11"/>
    <n v="59"/>
    <n v="0"/>
    <n v="59"/>
    <n v="0"/>
    <n v="2229.1833119999997"/>
    <n v="0"/>
    <n v="2229.1833119999997"/>
    <m/>
  </r>
  <r>
    <s v="7300464081"/>
    <s v="08/21/2015"/>
    <x v="6"/>
    <x v="1"/>
    <x v="12"/>
    <x v="12"/>
    <n v="24"/>
    <n v="0"/>
    <n v="24"/>
    <n v="0"/>
    <n v="906.69743999999992"/>
    <n v="0"/>
    <n v="906.69743999999992"/>
    <m/>
  </r>
  <r>
    <s v="7300464081"/>
    <s v="08/21/2015"/>
    <x v="6"/>
    <x v="0"/>
    <x v="0"/>
    <x v="0"/>
    <n v="14"/>
    <n v="0"/>
    <n v="14"/>
    <n v="0"/>
    <n v="965.89751999999999"/>
    <n v="0"/>
    <n v="965.89751999999999"/>
    <m/>
  </r>
  <r>
    <s v="7300464081"/>
    <s v="08/21/2015"/>
    <x v="6"/>
    <x v="0"/>
    <x v="1"/>
    <x v="1"/>
    <n v="5"/>
    <n v="0"/>
    <n v="5"/>
    <n v="0"/>
    <n v="344.96339999999998"/>
    <n v="0"/>
    <n v="344.96339999999998"/>
    <m/>
  </r>
  <r>
    <s v="7300464081"/>
    <s v="08/21/2015"/>
    <x v="6"/>
    <x v="0"/>
    <x v="2"/>
    <x v="2"/>
    <n v="1"/>
    <n v="1"/>
    <n v="0"/>
    <n v="1"/>
    <n v="68.992680000000007"/>
    <n v="68.992680000000007"/>
    <n v="0"/>
    <m/>
  </r>
  <r>
    <s v="7300464081"/>
    <s v="08/21/2015"/>
    <x v="6"/>
    <x v="0"/>
    <x v="3"/>
    <x v="3"/>
    <n v="2"/>
    <n v="2"/>
    <n v="0"/>
    <n v="1"/>
    <n v="137.98536000000001"/>
    <n v="137.98536000000001"/>
    <n v="0"/>
    <m/>
  </r>
  <r>
    <s v="7300464113"/>
    <s v="08/28/2015"/>
    <x v="6"/>
    <x v="0"/>
    <x v="0"/>
    <x v="0"/>
    <n v="18"/>
    <n v="0"/>
    <n v="18"/>
    <n v="0"/>
    <n v="1241.86824"/>
    <n v="0"/>
    <n v="1241.86824"/>
    <m/>
  </r>
  <r>
    <s v="7300464113"/>
    <s v="08/28/2015"/>
    <x v="6"/>
    <x v="0"/>
    <x v="1"/>
    <x v="1"/>
    <n v="6"/>
    <n v="0"/>
    <n v="6"/>
    <n v="0"/>
    <n v="413.95607999999999"/>
    <n v="0"/>
    <n v="413.95607999999999"/>
    <m/>
  </r>
  <r>
    <s v="7750182427"/>
    <s v="08/01/2015"/>
    <x v="6"/>
    <x v="1"/>
    <x v="5"/>
    <x v="5"/>
    <n v="5"/>
    <n v="5"/>
    <n v="0"/>
    <n v="1"/>
    <n v="236.13300000000001"/>
    <n v="236.13300000000001"/>
    <n v="0"/>
    <m/>
  </r>
  <r>
    <s v="7750182427"/>
    <s v="08/01/2015"/>
    <x v="6"/>
    <x v="1"/>
    <x v="6"/>
    <x v="6"/>
    <n v="5"/>
    <n v="5"/>
    <n v="0"/>
    <n v="1"/>
    <n v="236.13300000000001"/>
    <n v="236.13300000000001"/>
    <n v="0"/>
    <m/>
  </r>
  <r>
    <s v="7750182427"/>
    <s v="08/01/2015"/>
    <x v="6"/>
    <x v="1"/>
    <x v="7"/>
    <x v="7"/>
    <n v="6"/>
    <n v="6"/>
    <n v="0"/>
    <n v="1"/>
    <n v="283.3596"/>
    <n v="283.3596"/>
    <n v="0"/>
    <m/>
  </r>
  <r>
    <s v="7750182430"/>
    <s v="08/03/2015"/>
    <x v="6"/>
    <x v="1"/>
    <x v="4"/>
    <x v="4"/>
    <n v="8"/>
    <n v="8"/>
    <n v="0"/>
    <n v="1"/>
    <n v="377.81280000000004"/>
    <n v="377.81280000000004"/>
    <n v="0"/>
    <m/>
  </r>
  <r>
    <s v="7750182430"/>
    <s v="08/03/2015"/>
    <x v="6"/>
    <x v="1"/>
    <x v="5"/>
    <x v="5"/>
    <n v="2"/>
    <n v="2"/>
    <n v="0"/>
    <n v="1"/>
    <n v="94.45320000000001"/>
    <n v="94.45320000000001"/>
    <n v="0"/>
    <m/>
  </r>
  <r>
    <s v="7750182430"/>
    <s v="08/03/2015"/>
    <x v="6"/>
    <x v="1"/>
    <x v="6"/>
    <x v="6"/>
    <n v="4"/>
    <n v="4"/>
    <n v="0"/>
    <n v="1"/>
    <n v="188.90640000000002"/>
    <n v="188.90640000000002"/>
    <n v="0"/>
    <m/>
  </r>
  <r>
    <s v="7750182430"/>
    <s v="08/03/2015"/>
    <x v="6"/>
    <x v="1"/>
    <x v="7"/>
    <x v="7"/>
    <n v="4"/>
    <n v="4"/>
    <n v="0"/>
    <n v="1"/>
    <n v="188.90640000000002"/>
    <n v="188.90640000000002"/>
    <n v="0"/>
    <m/>
  </r>
  <r>
    <s v="7750182433"/>
    <s v="08/04/2015"/>
    <x v="6"/>
    <x v="1"/>
    <x v="4"/>
    <x v="4"/>
    <n v="4"/>
    <n v="4"/>
    <n v="0"/>
    <n v="1"/>
    <n v="188.90640000000002"/>
    <n v="188.90640000000002"/>
    <n v="0"/>
    <m/>
  </r>
  <r>
    <s v="7750182433"/>
    <s v="08/04/2015"/>
    <x v="6"/>
    <x v="1"/>
    <x v="5"/>
    <x v="5"/>
    <n v="2"/>
    <n v="2"/>
    <n v="0"/>
    <n v="1"/>
    <n v="94.45320000000001"/>
    <n v="94.45320000000001"/>
    <n v="0"/>
    <m/>
  </r>
  <r>
    <s v="7750182433"/>
    <s v="08/04/2015"/>
    <x v="6"/>
    <x v="1"/>
    <x v="6"/>
    <x v="6"/>
    <n v="1"/>
    <n v="1"/>
    <n v="0"/>
    <n v="1"/>
    <n v="47.226600000000005"/>
    <n v="47.226600000000005"/>
    <n v="0"/>
    <m/>
  </r>
  <r>
    <s v="7750182433"/>
    <s v="08/04/2015"/>
    <x v="6"/>
    <x v="1"/>
    <x v="7"/>
    <x v="7"/>
    <n v="1"/>
    <n v="1"/>
    <n v="0"/>
    <n v="1"/>
    <n v="47.226600000000005"/>
    <n v="47.226600000000005"/>
    <n v="0"/>
    <m/>
  </r>
  <r>
    <s v="7750182437"/>
    <s v="08/05/2015"/>
    <x v="6"/>
    <x v="1"/>
    <x v="4"/>
    <x v="4"/>
    <n v="12"/>
    <n v="12"/>
    <n v="0"/>
    <n v="1"/>
    <n v="566.7192"/>
    <n v="566.7192"/>
    <n v="0"/>
    <m/>
  </r>
  <r>
    <s v="7750182437"/>
    <s v="08/05/2015"/>
    <x v="6"/>
    <x v="1"/>
    <x v="5"/>
    <x v="5"/>
    <n v="5"/>
    <n v="5"/>
    <n v="0"/>
    <n v="1"/>
    <n v="236.13300000000001"/>
    <n v="236.13300000000001"/>
    <n v="0"/>
    <m/>
  </r>
  <r>
    <s v="7750182437"/>
    <s v="08/05/2015"/>
    <x v="6"/>
    <x v="1"/>
    <x v="6"/>
    <x v="6"/>
    <n v="3"/>
    <n v="3"/>
    <n v="0"/>
    <n v="1"/>
    <n v="141.6798"/>
    <n v="141.6798"/>
    <n v="0"/>
    <m/>
  </r>
  <r>
    <s v="7750182437"/>
    <s v="08/05/2015"/>
    <x v="6"/>
    <x v="1"/>
    <x v="7"/>
    <x v="7"/>
    <n v="6"/>
    <n v="6"/>
    <n v="0"/>
    <n v="1"/>
    <n v="283.3596"/>
    <n v="283.3596"/>
    <n v="0"/>
    <m/>
  </r>
  <r>
    <s v="7750182440"/>
    <s v="08/06/2015"/>
    <x v="6"/>
    <x v="1"/>
    <x v="4"/>
    <x v="4"/>
    <n v="23"/>
    <n v="23"/>
    <n v="0"/>
    <n v="1"/>
    <n v="1086.2118"/>
    <n v="1086.2118"/>
    <n v="0"/>
    <m/>
  </r>
  <r>
    <s v="7750182440"/>
    <s v="08/06/2015"/>
    <x v="6"/>
    <x v="1"/>
    <x v="5"/>
    <x v="5"/>
    <n v="16"/>
    <n v="16"/>
    <n v="0"/>
    <n v="1"/>
    <n v="755.62560000000008"/>
    <n v="755.62560000000008"/>
    <n v="0"/>
    <m/>
  </r>
  <r>
    <s v="7750182440"/>
    <s v="08/06/2015"/>
    <x v="6"/>
    <x v="1"/>
    <x v="6"/>
    <x v="6"/>
    <n v="6"/>
    <n v="6"/>
    <n v="0"/>
    <n v="1"/>
    <n v="283.3596"/>
    <n v="283.3596"/>
    <n v="0"/>
    <m/>
  </r>
  <r>
    <s v="7750182440"/>
    <s v="08/06/2015"/>
    <x v="6"/>
    <x v="1"/>
    <x v="7"/>
    <x v="7"/>
    <n v="8"/>
    <n v="8"/>
    <n v="0"/>
    <n v="1"/>
    <n v="377.81280000000004"/>
    <n v="377.81280000000004"/>
    <n v="0"/>
    <m/>
  </r>
  <r>
    <s v="7750182447"/>
    <s v="08/08/2015"/>
    <x v="6"/>
    <x v="1"/>
    <x v="4"/>
    <x v="4"/>
    <n v="10"/>
    <n v="10"/>
    <n v="0"/>
    <n v="1"/>
    <n v="472.26600000000002"/>
    <n v="472.26600000000002"/>
    <n v="0"/>
    <m/>
  </r>
  <r>
    <s v="7750182447"/>
    <s v="08/08/2015"/>
    <x v="6"/>
    <x v="1"/>
    <x v="5"/>
    <x v="5"/>
    <n v="6"/>
    <n v="6"/>
    <n v="0"/>
    <n v="1"/>
    <n v="283.3596"/>
    <n v="283.3596"/>
    <n v="0"/>
    <m/>
  </r>
  <r>
    <s v="7750182447"/>
    <s v="08/08/2015"/>
    <x v="6"/>
    <x v="1"/>
    <x v="6"/>
    <x v="6"/>
    <n v="2"/>
    <n v="2"/>
    <n v="0"/>
    <n v="1"/>
    <n v="94.45320000000001"/>
    <n v="94.45320000000001"/>
    <n v="0"/>
    <m/>
  </r>
  <r>
    <s v="7750182447"/>
    <s v="08/08/2015"/>
    <x v="6"/>
    <x v="1"/>
    <x v="7"/>
    <x v="7"/>
    <n v="6"/>
    <n v="6"/>
    <n v="0"/>
    <n v="1"/>
    <n v="283.3596"/>
    <n v="283.3596"/>
    <n v="0"/>
    <m/>
  </r>
  <r>
    <s v="7750182450"/>
    <s v="08/10/2015"/>
    <x v="6"/>
    <x v="1"/>
    <x v="4"/>
    <x v="4"/>
    <n v="3"/>
    <n v="3"/>
    <n v="0"/>
    <n v="1"/>
    <n v="141.6798"/>
    <n v="141.6798"/>
    <n v="0"/>
    <m/>
  </r>
  <r>
    <s v="7750182450"/>
    <s v="08/10/2015"/>
    <x v="6"/>
    <x v="1"/>
    <x v="5"/>
    <x v="5"/>
    <n v="3"/>
    <n v="3"/>
    <n v="0"/>
    <n v="1"/>
    <n v="141.6798"/>
    <n v="141.6798"/>
    <n v="0"/>
    <m/>
  </r>
  <r>
    <s v="7750182450"/>
    <s v="08/10/2015"/>
    <x v="6"/>
    <x v="1"/>
    <x v="6"/>
    <x v="6"/>
    <n v="5"/>
    <n v="5"/>
    <n v="0"/>
    <n v="1"/>
    <n v="236.13300000000001"/>
    <n v="236.13300000000001"/>
    <n v="0"/>
    <m/>
  </r>
  <r>
    <s v="7750182450"/>
    <s v="08/10/2015"/>
    <x v="6"/>
    <x v="1"/>
    <x v="7"/>
    <x v="7"/>
    <n v="3"/>
    <n v="3"/>
    <n v="0"/>
    <n v="1"/>
    <n v="141.6798"/>
    <n v="141.6798"/>
    <n v="0"/>
    <m/>
  </r>
  <r>
    <s v="7750182454"/>
    <s v="08/11/2015"/>
    <x v="6"/>
    <x v="1"/>
    <x v="4"/>
    <x v="4"/>
    <n v="7"/>
    <n v="7"/>
    <n v="0"/>
    <n v="1"/>
    <n v="330.58620000000002"/>
    <n v="330.58620000000002"/>
    <n v="0"/>
    <m/>
  </r>
  <r>
    <s v="7750182454"/>
    <s v="08/11/2015"/>
    <x v="6"/>
    <x v="1"/>
    <x v="5"/>
    <x v="5"/>
    <n v="1"/>
    <n v="1"/>
    <n v="0"/>
    <n v="1"/>
    <n v="47.226600000000005"/>
    <n v="47.226600000000005"/>
    <n v="0"/>
    <m/>
  </r>
  <r>
    <s v="7750182454"/>
    <s v="08/11/2015"/>
    <x v="6"/>
    <x v="1"/>
    <x v="6"/>
    <x v="6"/>
    <n v="3"/>
    <n v="3"/>
    <n v="0"/>
    <n v="1"/>
    <n v="141.6798"/>
    <n v="141.6798"/>
    <n v="0"/>
    <m/>
  </r>
  <r>
    <s v="7750182454"/>
    <s v="08/11/2015"/>
    <x v="6"/>
    <x v="1"/>
    <x v="7"/>
    <x v="7"/>
    <n v="1"/>
    <n v="1"/>
    <n v="0"/>
    <n v="1"/>
    <n v="47.226600000000005"/>
    <n v="47.226600000000005"/>
    <n v="0"/>
    <m/>
  </r>
  <r>
    <s v="7750182459"/>
    <s v="08/12/2015"/>
    <x v="6"/>
    <x v="1"/>
    <x v="4"/>
    <x v="4"/>
    <n v="2"/>
    <n v="2"/>
    <n v="0"/>
    <n v="1"/>
    <n v="94.45320000000001"/>
    <n v="94.45320000000001"/>
    <n v="0"/>
    <m/>
  </r>
  <r>
    <s v="7750182459"/>
    <s v="08/12/2015"/>
    <x v="6"/>
    <x v="1"/>
    <x v="5"/>
    <x v="5"/>
    <n v="2"/>
    <n v="2"/>
    <n v="0"/>
    <n v="1"/>
    <n v="94.45320000000001"/>
    <n v="94.45320000000001"/>
    <n v="0"/>
    <m/>
  </r>
  <r>
    <s v="7750182459"/>
    <s v="08/12/2015"/>
    <x v="6"/>
    <x v="1"/>
    <x v="6"/>
    <x v="6"/>
    <n v="1"/>
    <n v="1"/>
    <n v="0"/>
    <n v="1"/>
    <n v="47.226600000000005"/>
    <n v="47.226600000000005"/>
    <n v="0"/>
    <m/>
  </r>
  <r>
    <s v="7750182461"/>
    <s v="08/13/2015"/>
    <x v="6"/>
    <x v="1"/>
    <x v="4"/>
    <x v="4"/>
    <n v="12"/>
    <n v="12"/>
    <n v="0"/>
    <n v="1"/>
    <n v="566.7192"/>
    <n v="566.7192"/>
    <n v="0"/>
    <m/>
  </r>
  <r>
    <s v="7750182461"/>
    <s v="08/13/2015"/>
    <x v="6"/>
    <x v="1"/>
    <x v="5"/>
    <x v="5"/>
    <n v="3"/>
    <n v="3"/>
    <n v="0"/>
    <n v="1"/>
    <n v="141.6798"/>
    <n v="141.6798"/>
    <n v="0"/>
    <m/>
  </r>
  <r>
    <s v="7750182461"/>
    <s v="08/13/2015"/>
    <x v="6"/>
    <x v="1"/>
    <x v="6"/>
    <x v="6"/>
    <n v="3"/>
    <n v="3"/>
    <n v="0"/>
    <n v="1"/>
    <n v="141.6798"/>
    <n v="141.6798"/>
    <n v="0"/>
    <m/>
  </r>
  <r>
    <s v="7750182461"/>
    <s v="08/13/2015"/>
    <x v="6"/>
    <x v="1"/>
    <x v="7"/>
    <x v="7"/>
    <n v="7"/>
    <n v="7"/>
    <n v="0"/>
    <n v="1"/>
    <n v="330.58620000000002"/>
    <n v="330.58620000000002"/>
    <n v="0"/>
    <m/>
  </r>
  <r>
    <s v="7750182467"/>
    <s v="08/15/2015"/>
    <x v="6"/>
    <x v="1"/>
    <x v="4"/>
    <x v="4"/>
    <n v="7"/>
    <n v="7"/>
    <n v="0"/>
    <n v="1"/>
    <n v="330.58620000000002"/>
    <n v="330.58620000000002"/>
    <n v="0"/>
    <m/>
  </r>
  <r>
    <s v="7750182467"/>
    <s v="08/15/2015"/>
    <x v="6"/>
    <x v="1"/>
    <x v="5"/>
    <x v="5"/>
    <n v="8"/>
    <n v="8"/>
    <n v="0"/>
    <n v="1"/>
    <n v="377.81280000000004"/>
    <n v="377.81280000000004"/>
    <n v="0"/>
    <m/>
  </r>
  <r>
    <s v="7750182467"/>
    <s v="08/15/2015"/>
    <x v="6"/>
    <x v="1"/>
    <x v="6"/>
    <x v="6"/>
    <n v="5"/>
    <n v="5"/>
    <n v="0"/>
    <n v="1"/>
    <n v="236.13300000000001"/>
    <n v="236.13300000000001"/>
    <n v="0"/>
    <m/>
  </r>
  <r>
    <s v="7750182467"/>
    <s v="08/15/2015"/>
    <x v="6"/>
    <x v="1"/>
    <x v="7"/>
    <x v="7"/>
    <n v="5"/>
    <n v="5"/>
    <n v="0"/>
    <n v="1"/>
    <n v="236.13300000000001"/>
    <n v="236.13300000000001"/>
    <n v="0"/>
    <m/>
  </r>
  <r>
    <s v="7750182471"/>
    <s v="08/17/2015"/>
    <x v="6"/>
    <x v="1"/>
    <x v="4"/>
    <x v="4"/>
    <n v="6"/>
    <n v="6"/>
    <n v="0"/>
    <n v="1"/>
    <n v="283.3596"/>
    <n v="283.3596"/>
    <n v="0"/>
    <m/>
  </r>
  <r>
    <s v="7750182471"/>
    <s v="08/17/2015"/>
    <x v="6"/>
    <x v="1"/>
    <x v="5"/>
    <x v="5"/>
    <n v="7"/>
    <n v="7"/>
    <n v="0"/>
    <n v="1"/>
    <n v="330.58620000000002"/>
    <n v="330.58620000000002"/>
    <n v="0"/>
    <m/>
  </r>
  <r>
    <s v="7750182471"/>
    <s v="08/17/2015"/>
    <x v="6"/>
    <x v="1"/>
    <x v="6"/>
    <x v="6"/>
    <n v="5"/>
    <n v="5"/>
    <n v="0"/>
    <n v="1"/>
    <n v="236.13300000000001"/>
    <n v="236.13300000000001"/>
    <n v="0"/>
    <m/>
  </r>
  <r>
    <s v="7750182471"/>
    <s v="08/17/2015"/>
    <x v="6"/>
    <x v="1"/>
    <x v="7"/>
    <x v="7"/>
    <n v="7"/>
    <n v="7"/>
    <n v="0"/>
    <n v="1"/>
    <n v="330.58620000000002"/>
    <n v="330.58620000000002"/>
    <n v="0"/>
    <m/>
  </r>
  <r>
    <s v="7750182474"/>
    <s v="08/18/2015"/>
    <x v="6"/>
    <x v="1"/>
    <x v="4"/>
    <x v="4"/>
    <n v="2"/>
    <n v="2"/>
    <n v="0"/>
    <n v="1"/>
    <n v="94.45320000000001"/>
    <n v="94.45320000000001"/>
    <n v="0"/>
    <m/>
  </r>
  <r>
    <s v="7750182474"/>
    <s v="08/18/2015"/>
    <x v="6"/>
    <x v="1"/>
    <x v="6"/>
    <x v="6"/>
    <n v="1"/>
    <n v="1"/>
    <n v="0"/>
    <n v="1"/>
    <n v="47.226600000000005"/>
    <n v="47.226600000000005"/>
    <n v="0"/>
    <m/>
  </r>
  <r>
    <s v="7750182474"/>
    <s v="08/18/2015"/>
    <x v="6"/>
    <x v="1"/>
    <x v="7"/>
    <x v="7"/>
    <n v="3"/>
    <n v="3"/>
    <n v="0"/>
    <n v="1"/>
    <n v="141.6798"/>
    <n v="141.6798"/>
    <n v="0"/>
    <m/>
  </r>
  <r>
    <s v="7750182478"/>
    <s v="08/19/2015"/>
    <x v="6"/>
    <x v="1"/>
    <x v="4"/>
    <x v="4"/>
    <n v="9"/>
    <n v="9"/>
    <n v="0"/>
    <n v="1"/>
    <n v="425.0394"/>
    <n v="425.0394"/>
    <n v="0"/>
    <m/>
  </r>
  <r>
    <s v="7750182478"/>
    <s v="08/19/2015"/>
    <x v="6"/>
    <x v="1"/>
    <x v="5"/>
    <x v="5"/>
    <n v="7"/>
    <n v="7"/>
    <n v="0"/>
    <n v="1"/>
    <n v="330.58620000000002"/>
    <n v="330.58620000000002"/>
    <n v="0"/>
    <m/>
  </r>
  <r>
    <s v="7750182478"/>
    <s v="08/19/2015"/>
    <x v="6"/>
    <x v="1"/>
    <x v="6"/>
    <x v="6"/>
    <n v="5"/>
    <n v="5"/>
    <n v="0"/>
    <n v="1"/>
    <n v="236.13300000000001"/>
    <n v="236.13300000000001"/>
    <n v="0"/>
    <m/>
  </r>
  <r>
    <s v="7750182478"/>
    <s v="08/19/2015"/>
    <x v="6"/>
    <x v="1"/>
    <x v="7"/>
    <x v="7"/>
    <n v="6"/>
    <n v="6"/>
    <n v="0"/>
    <n v="1"/>
    <n v="283.3596"/>
    <n v="283.3596"/>
    <n v="0"/>
    <m/>
  </r>
  <r>
    <s v="7750182481"/>
    <s v="08/20/2015"/>
    <x v="6"/>
    <x v="1"/>
    <x v="4"/>
    <x v="4"/>
    <n v="17"/>
    <n v="17"/>
    <n v="0"/>
    <n v="1"/>
    <n v="802.85220000000004"/>
    <n v="802.85220000000004"/>
    <n v="0"/>
    <m/>
  </r>
  <r>
    <s v="7750182481"/>
    <s v="08/20/2015"/>
    <x v="6"/>
    <x v="1"/>
    <x v="5"/>
    <x v="5"/>
    <n v="17"/>
    <n v="17"/>
    <n v="0"/>
    <n v="1"/>
    <n v="802.85220000000004"/>
    <n v="802.85220000000004"/>
    <n v="0"/>
    <m/>
  </r>
  <r>
    <s v="7750182481"/>
    <s v="08/20/2015"/>
    <x v="6"/>
    <x v="1"/>
    <x v="6"/>
    <x v="6"/>
    <n v="17"/>
    <n v="17"/>
    <n v="0"/>
    <n v="1"/>
    <n v="802.85220000000004"/>
    <n v="802.85220000000004"/>
    <n v="0"/>
    <m/>
  </r>
  <r>
    <s v="7750182481"/>
    <s v="08/20/2015"/>
    <x v="6"/>
    <x v="1"/>
    <x v="7"/>
    <x v="7"/>
    <n v="17"/>
    <n v="17"/>
    <n v="0"/>
    <n v="1"/>
    <n v="802.85220000000004"/>
    <n v="802.85220000000004"/>
    <n v="0"/>
    <m/>
  </r>
  <r>
    <s v="7750182483"/>
    <s v="08/21/2015"/>
    <x v="6"/>
    <x v="1"/>
    <x v="4"/>
    <x v="4"/>
    <n v="17"/>
    <n v="17"/>
    <n v="0"/>
    <n v="1"/>
    <n v="802.85220000000004"/>
    <n v="802.85220000000004"/>
    <n v="0"/>
    <m/>
  </r>
  <r>
    <s v="7750182487"/>
    <s v="08/22/2015"/>
    <x v="6"/>
    <x v="1"/>
    <x v="4"/>
    <x v="4"/>
    <n v="17"/>
    <n v="17"/>
    <n v="0"/>
    <n v="1"/>
    <n v="802.85220000000004"/>
    <n v="802.85220000000004"/>
    <n v="0"/>
    <m/>
  </r>
  <r>
    <s v="7750182487"/>
    <s v="08/22/2015"/>
    <x v="6"/>
    <x v="1"/>
    <x v="5"/>
    <x v="5"/>
    <n v="17"/>
    <n v="17"/>
    <n v="0"/>
    <n v="1"/>
    <n v="802.85220000000004"/>
    <n v="802.85220000000004"/>
    <n v="0"/>
    <m/>
  </r>
  <r>
    <s v="7750182491"/>
    <s v="08/24/2015"/>
    <x v="6"/>
    <x v="1"/>
    <x v="7"/>
    <x v="7"/>
    <n v="17"/>
    <n v="17"/>
    <n v="0"/>
    <n v="1"/>
    <n v="802.85220000000004"/>
    <n v="802.85220000000004"/>
    <n v="0"/>
    <m/>
  </r>
  <r>
    <s v="7750182493"/>
    <s v="08/25/2015"/>
    <x v="6"/>
    <x v="1"/>
    <x v="6"/>
    <x v="6"/>
    <n v="17"/>
    <n v="17"/>
    <n v="0"/>
    <n v="1"/>
    <n v="802.85220000000004"/>
    <n v="802.85220000000004"/>
    <n v="0"/>
    <m/>
  </r>
  <r>
    <s v="7750182497"/>
    <s v="08/26/2015"/>
    <x v="6"/>
    <x v="1"/>
    <x v="4"/>
    <x v="4"/>
    <n v="17"/>
    <n v="17"/>
    <n v="0"/>
    <n v="1"/>
    <n v="802.85220000000004"/>
    <n v="802.85220000000004"/>
    <n v="0"/>
    <m/>
  </r>
  <r>
    <s v="7750182500"/>
    <s v="08/27/2015"/>
    <x v="6"/>
    <x v="1"/>
    <x v="5"/>
    <x v="5"/>
    <n v="17"/>
    <n v="17"/>
    <n v="0"/>
    <n v="1"/>
    <n v="802.85220000000004"/>
    <n v="802.85220000000004"/>
    <n v="0"/>
    <m/>
  </r>
  <r>
    <s v="7750182507"/>
    <s v="08/29/2015"/>
    <x v="6"/>
    <x v="1"/>
    <x v="4"/>
    <x v="4"/>
    <n v="17"/>
    <n v="17"/>
    <n v="0"/>
    <n v="1"/>
    <n v="802.85220000000004"/>
    <n v="802.85220000000004"/>
    <n v="0"/>
    <m/>
  </r>
  <r>
    <s v="7750182512"/>
    <s v="08/31/2015"/>
    <x v="6"/>
    <x v="1"/>
    <x v="5"/>
    <x v="5"/>
    <n v="17"/>
    <n v="17"/>
    <n v="0"/>
    <n v="1"/>
    <n v="802.85220000000004"/>
    <n v="802.85220000000004"/>
    <n v="0"/>
    <m/>
  </r>
  <r>
    <s v="7750182512"/>
    <s v="08/31/2015"/>
    <x v="6"/>
    <x v="1"/>
    <x v="6"/>
    <x v="6"/>
    <n v="17"/>
    <n v="17"/>
    <n v="0"/>
    <n v="1"/>
    <n v="802.85220000000004"/>
    <n v="802.85220000000004"/>
    <n v="0"/>
    <m/>
  </r>
  <r>
    <s v="7750182512"/>
    <s v="08/31/2015"/>
    <x v="6"/>
    <x v="1"/>
    <x v="7"/>
    <x v="7"/>
    <n v="17"/>
    <n v="17"/>
    <n v="0"/>
    <n v="1"/>
    <n v="802.85220000000004"/>
    <n v="802.85220000000004"/>
    <n v="0"/>
    <m/>
  </r>
  <r>
    <s v="7300464142"/>
    <s v="09/04/2015"/>
    <x v="7"/>
    <x v="0"/>
    <x v="0"/>
    <x v="0"/>
    <n v="21"/>
    <n v="21"/>
    <n v="0"/>
    <n v="1"/>
    <n v="1391.8584959999998"/>
    <n v="1391.8584959999998"/>
    <n v="0"/>
    <m/>
  </r>
  <r>
    <s v="7300464142"/>
    <s v="09/04/2015"/>
    <x v="7"/>
    <x v="0"/>
    <x v="1"/>
    <x v="1"/>
    <n v="7"/>
    <n v="7"/>
    <n v="0"/>
    <n v="1"/>
    <n v="463.952832"/>
    <n v="463.952832"/>
    <n v="0"/>
    <m/>
  </r>
  <r>
    <s v="7300464142"/>
    <s v="09/04/2015"/>
    <x v="7"/>
    <x v="0"/>
    <x v="2"/>
    <x v="2"/>
    <n v="1"/>
    <n v="1"/>
    <n v="0"/>
    <n v="1"/>
    <n v="66.278976"/>
    <n v="66.278976"/>
    <n v="0"/>
    <m/>
  </r>
  <r>
    <s v="7300464142"/>
    <s v="09/04/2015"/>
    <x v="7"/>
    <x v="0"/>
    <x v="3"/>
    <x v="3"/>
    <n v="1"/>
    <n v="1"/>
    <n v="0"/>
    <n v="1"/>
    <n v="66.278976"/>
    <n v="66.278976"/>
    <n v="0"/>
    <m/>
  </r>
  <r>
    <s v="7300464171"/>
    <s v="09/11/2015"/>
    <x v="7"/>
    <x v="0"/>
    <x v="0"/>
    <x v="0"/>
    <n v="1"/>
    <n v="1"/>
    <n v="0"/>
    <n v="1"/>
    <n v="66.278976"/>
    <n v="66.278976"/>
    <n v="0"/>
    <m/>
  </r>
  <r>
    <s v="7300464171"/>
    <s v="09/11/2015"/>
    <x v="7"/>
    <x v="0"/>
    <x v="1"/>
    <x v="1"/>
    <n v="3"/>
    <n v="3"/>
    <n v="0"/>
    <n v="1"/>
    <n v="198.836928"/>
    <n v="198.836928"/>
    <n v="0"/>
    <m/>
  </r>
  <r>
    <s v="7300464171"/>
    <s v="09/11/2015"/>
    <x v="7"/>
    <x v="0"/>
    <x v="3"/>
    <x v="3"/>
    <n v="1"/>
    <n v="1"/>
    <n v="0"/>
    <n v="1"/>
    <n v="66.278976"/>
    <n v="66.278976"/>
    <n v="0"/>
    <m/>
  </r>
  <r>
    <s v="7300464203"/>
    <s v="09/18/2015"/>
    <x v="7"/>
    <x v="0"/>
    <x v="0"/>
    <x v="0"/>
    <n v="4"/>
    <n v="4"/>
    <n v="0"/>
    <n v="1"/>
    <n v="265.115904"/>
    <n v="265.115904"/>
    <n v="0"/>
    <m/>
  </r>
  <r>
    <s v="7300464203"/>
    <s v="09/18/2015"/>
    <x v="7"/>
    <x v="0"/>
    <x v="1"/>
    <x v="1"/>
    <n v="1"/>
    <n v="1"/>
    <n v="0"/>
    <n v="1"/>
    <n v="66.278976"/>
    <n v="66.278976"/>
    <n v="0"/>
    <m/>
  </r>
  <r>
    <s v="7300464203"/>
    <s v="09/18/2015"/>
    <x v="7"/>
    <x v="0"/>
    <x v="3"/>
    <x v="3"/>
    <n v="2"/>
    <n v="2"/>
    <n v="0"/>
    <n v="1"/>
    <n v="132.557952"/>
    <n v="132.557952"/>
    <n v="0"/>
    <m/>
  </r>
  <r>
    <s v="7300464232"/>
    <s v="09/25/2015"/>
    <x v="7"/>
    <x v="0"/>
    <x v="0"/>
    <x v="0"/>
    <n v="5"/>
    <n v="5"/>
    <n v="0"/>
    <n v="1"/>
    <n v="331.39488"/>
    <n v="331.39488"/>
    <n v="0"/>
    <m/>
  </r>
  <r>
    <s v="7300464232"/>
    <s v="09/25/2015"/>
    <x v="7"/>
    <x v="0"/>
    <x v="1"/>
    <x v="1"/>
    <n v="1"/>
    <n v="1"/>
    <n v="0"/>
    <n v="1"/>
    <n v="66.278976"/>
    <n v="66.278976"/>
    <n v="0"/>
    <m/>
  </r>
  <r>
    <s v="7300464232"/>
    <s v="09/25/2015"/>
    <x v="7"/>
    <x v="0"/>
    <x v="2"/>
    <x v="2"/>
    <n v="2"/>
    <n v="2"/>
    <n v="0"/>
    <n v="1"/>
    <n v="132.557952"/>
    <n v="132.557952"/>
    <n v="0"/>
    <m/>
  </r>
  <r>
    <s v="7300464232"/>
    <s v="09/25/2015"/>
    <x v="7"/>
    <x v="0"/>
    <x v="3"/>
    <x v="3"/>
    <n v="1"/>
    <n v="1"/>
    <n v="0"/>
    <n v="1"/>
    <n v="66.278976"/>
    <n v="66.278976"/>
    <n v="0"/>
    <m/>
  </r>
  <r>
    <s v="7750182523"/>
    <s v="09/03/2015"/>
    <x v="7"/>
    <x v="1"/>
    <x v="4"/>
    <x v="4"/>
    <n v="17"/>
    <n v="17"/>
    <n v="0"/>
    <n v="1"/>
    <n v="807.75268800000003"/>
    <n v="807.75268800000003"/>
    <n v="0"/>
    <m/>
  </r>
  <r>
    <s v="7750182532"/>
    <s v="09/07/2015"/>
    <x v="7"/>
    <x v="1"/>
    <x v="4"/>
    <x v="4"/>
    <n v="17"/>
    <n v="17"/>
    <n v="0"/>
    <n v="1"/>
    <n v="807.75268800000003"/>
    <n v="807.75268800000003"/>
    <n v="0"/>
    <m/>
  </r>
  <r>
    <s v="7750182538"/>
    <s v="09/08/2015"/>
    <x v="7"/>
    <x v="1"/>
    <x v="5"/>
    <x v="5"/>
    <n v="17"/>
    <n v="17"/>
    <n v="0"/>
    <n v="1"/>
    <n v="807.75268800000003"/>
    <n v="807.75268800000003"/>
    <n v="0"/>
    <m/>
  </r>
  <r>
    <s v="7750182538"/>
    <s v="09/08/2015"/>
    <x v="7"/>
    <x v="1"/>
    <x v="7"/>
    <x v="7"/>
    <n v="17"/>
    <n v="17"/>
    <n v="0"/>
    <n v="1"/>
    <n v="807.75268800000003"/>
    <n v="807.75268800000003"/>
    <n v="0"/>
    <m/>
  </r>
  <r>
    <s v="7750182552"/>
    <s v="09/12/2015"/>
    <x v="7"/>
    <x v="1"/>
    <x v="4"/>
    <x v="4"/>
    <n v="17"/>
    <n v="17"/>
    <n v="0"/>
    <n v="1"/>
    <n v="807.75268800000003"/>
    <n v="807.75268800000003"/>
    <n v="0"/>
    <m/>
  </r>
  <r>
    <s v="7750182563"/>
    <s v="09/16/2015"/>
    <x v="7"/>
    <x v="1"/>
    <x v="4"/>
    <x v="4"/>
    <n v="17"/>
    <n v="17"/>
    <n v="0"/>
    <n v="1"/>
    <n v="807.75268800000003"/>
    <n v="807.75268800000003"/>
    <n v="0"/>
    <m/>
  </r>
  <r>
    <s v="7750182563"/>
    <s v="09/16/2015"/>
    <x v="7"/>
    <x v="1"/>
    <x v="5"/>
    <x v="5"/>
    <n v="17"/>
    <n v="17"/>
    <n v="0"/>
    <n v="1"/>
    <n v="807.75268800000003"/>
    <n v="807.75268800000003"/>
    <n v="0"/>
    <m/>
  </r>
  <r>
    <s v="7750182575"/>
    <s v="09/22/2015"/>
    <x v="7"/>
    <x v="1"/>
    <x v="4"/>
    <x v="4"/>
    <n v="17"/>
    <n v="17"/>
    <n v="0"/>
    <n v="1"/>
    <n v="807.75268800000003"/>
    <n v="807.75268800000003"/>
    <n v="0"/>
    <m/>
  </r>
  <r>
    <s v="7750182575"/>
    <s v="09/22/2015"/>
    <x v="7"/>
    <x v="1"/>
    <x v="7"/>
    <x v="7"/>
    <n v="17"/>
    <n v="17"/>
    <n v="0"/>
    <n v="1"/>
    <n v="807.75268800000003"/>
    <n v="807.75268800000003"/>
    <n v="0"/>
    <m/>
  </r>
  <r>
    <s v="7750182579"/>
    <s v="09/23/2015"/>
    <x v="7"/>
    <x v="1"/>
    <x v="5"/>
    <x v="5"/>
    <n v="17"/>
    <n v="17"/>
    <n v="0"/>
    <n v="1"/>
    <n v="807.75268800000003"/>
    <n v="807.75268800000003"/>
    <n v="0"/>
    <m/>
  </r>
  <r>
    <s v="7750182584"/>
    <s v="09/24/2015"/>
    <x v="7"/>
    <x v="1"/>
    <x v="4"/>
    <x v="4"/>
    <n v="17"/>
    <n v="17"/>
    <n v="0"/>
    <n v="1"/>
    <n v="807.75268800000003"/>
    <n v="807.75268800000003"/>
    <n v="0"/>
    <m/>
  </r>
  <r>
    <s v="7750182584"/>
    <s v="09/24/2015"/>
    <x v="7"/>
    <x v="1"/>
    <x v="6"/>
    <x v="6"/>
    <n v="17"/>
    <n v="17"/>
    <n v="0"/>
    <n v="1"/>
    <n v="807.75268800000003"/>
    <n v="807.75268800000003"/>
    <n v="0"/>
    <m/>
  </r>
  <r>
    <s v="7750182594"/>
    <s v="09/28/2015"/>
    <x v="7"/>
    <x v="1"/>
    <x v="4"/>
    <x v="4"/>
    <n v="17"/>
    <n v="17"/>
    <n v="0"/>
    <n v="1"/>
    <n v="807.75268800000003"/>
    <n v="807.75268800000003"/>
    <n v="0"/>
    <m/>
  </r>
  <r>
    <s v="7750182594"/>
    <s v="09/28/2015"/>
    <x v="7"/>
    <x v="1"/>
    <x v="5"/>
    <x v="5"/>
    <n v="17"/>
    <n v="17"/>
    <n v="0"/>
    <n v="1"/>
    <n v="807.75268800000003"/>
    <n v="807.75268800000003"/>
    <n v="0"/>
    <m/>
  </r>
  <r>
    <s v="7750182594"/>
    <s v="09/28/2015"/>
    <x v="7"/>
    <x v="1"/>
    <x v="7"/>
    <x v="7"/>
    <n v="17"/>
    <n v="17"/>
    <n v="0"/>
    <n v="1"/>
    <n v="807.75268800000003"/>
    <n v="807.75268800000003"/>
    <n v="0"/>
    <m/>
  </r>
  <r>
    <s v="7300464267"/>
    <s v="10/02/2015"/>
    <x v="8"/>
    <x v="0"/>
    <x v="0"/>
    <x v="0"/>
    <n v="1"/>
    <n v="1"/>
    <n v="0"/>
    <n v="1"/>
    <n v="62.948207999999994"/>
    <n v="62.948207999999994"/>
    <n v="0"/>
    <m/>
  </r>
  <r>
    <s v="7300464267"/>
    <s v="10/02/2015"/>
    <x v="8"/>
    <x v="0"/>
    <x v="1"/>
    <x v="1"/>
    <n v="1"/>
    <n v="1"/>
    <n v="0"/>
    <n v="1"/>
    <n v="62.948207999999994"/>
    <n v="62.948207999999994"/>
    <n v="0"/>
    <m/>
  </r>
  <r>
    <s v="7300464267"/>
    <s v="10/02/2015"/>
    <x v="8"/>
    <x v="0"/>
    <x v="2"/>
    <x v="2"/>
    <n v="1"/>
    <n v="1"/>
    <n v="0"/>
    <n v="1"/>
    <n v="62.948207999999994"/>
    <n v="62.948207999999994"/>
    <n v="0"/>
    <m/>
  </r>
  <r>
    <s v="7300464267"/>
    <s v="10/02/2015"/>
    <x v="8"/>
    <x v="0"/>
    <x v="3"/>
    <x v="3"/>
    <n v="1"/>
    <n v="1"/>
    <n v="0"/>
    <n v="1"/>
    <n v="62.948207999999994"/>
    <n v="62.948207999999994"/>
    <n v="0"/>
    <m/>
  </r>
  <r>
    <s v="7300464267"/>
    <s v="10/02/2015"/>
    <x v="8"/>
    <x v="1"/>
    <x v="8"/>
    <x v="8"/>
    <n v="155"/>
    <n v="60"/>
    <n v="95"/>
    <n v="0.38709677419354838"/>
    <n v="7666.1946000000007"/>
    <n v="2967.5592000000001"/>
    <n v="4698.635400000001"/>
    <m/>
  </r>
  <r>
    <s v="7300464267"/>
    <s v="10/02/2015"/>
    <x v="8"/>
    <x v="1"/>
    <x v="9"/>
    <x v="9"/>
    <n v="146"/>
    <n v="146"/>
    <n v="0"/>
    <n v="1"/>
    <n v="7221.0607200000004"/>
    <n v="7221.0607200000004"/>
    <n v="0"/>
    <m/>
  </r>
  <r>
    <s v="7300464267"/>
    <s v="10/02/2015"/>
    <x v="8"/>
    <x v="1"/>
    <x v="10"/>
    <x v="10"/>
    <n v="68"/>
    <n v="68"/>
    <n v="0"/>
    <n v="1"/>
    <n v="3245.5200479999999"/>
    <n v="3245.5200479999999"/>
    <n v="0"/>
    <m/>
  </r>
  <r>
    <s v="7300464292"/>
    <s v="10/06/2015"/>
    <x v="8"/>
    <x v="0"/>
    <x v="0"/>
    <x v="0"/>
    <n v="4"/>
    <n v="4"/>
    <n v="0"/>
    <n v="1"/>
    <n v="251.79283199999998"/>
    <n v="251.79283199999998"/>
    <n v="0"/>
    <m/>
  </r>
  <r>
    <s v="7300464292"/>
    <s v="10/06/2015"/>
    <x v="8"/>
    <x v="0"/>
    <x v="1"/>
    <x v="1"/>
    <n v="2"/>
    <n v="2"/>
    <n v="0"/>
    <n v="1"/>
    <n v="125.89641599999999"/>
    <n v="125.89641599999999"/>
    <n v="0"/>
    <m/>
  </r>
  <r>
    <s v="7300464292"/>
    <s v="10/06/2015"/>
    <x v="8"/>
    <x v="0"/>
    <x v="3"/>
    <x v="3"/>
    <n v="3"/>
    <n v="3"/>
    <n v="0"/>
    <n v="1"/>
    <n v="188.84462399999998"/>
    <n v="188.84462399999998"/>
    <n v="0"/>
    <m/>
  </r>
  <r>
    <s v="7300464292"/>
    <s v="10/06/2015"/>
    <x v="8"/>
    <x v="1"/>
    <x v="8"/>
    <x v="8"/>
    <n v="90"/>
    <n v="90"/>
    <n v="0"/>
    <n v="1"/>
    <n v="4451.3388000000004"/>
    <n v="4451.3388000000004"/>
    <n v="0"/>
    <m/>
  </r>
  <r>
    <s v="7300464292"/>
    <s v="10/06/2015"/>
    <x v="8"/>
    <x v="1"/>
    <x v="9"/>
    <x v="9"/>
    <n v="70"/>
    <n v="0"/>
    <n v="70"/>
    <n v="0"/>
    <n v="3462.1524000000004"/>
    <n v="0"/>
    <n v="3462.1524000000004"/>
    <m/>
  </r>
  <r>
    <s v="7300464292"/>
    <s v="10/06/2015"/>
    <x v="8"/>
    <x v="1"/>
    <x v="10"/>
    <x v="10"/>
    <n v="33"/>
    <n v="33"/>
    <n v="0"/>
    <n v="1"/>
    <n v="1575.031788"/>
    <n v="1575.031788"/>
    <n v="0"/>
    <m/>
  </r>
  <r>
    <s v="7300464306"/>
    <s v="10/10/2015"/>
    <x v="8"/>
    <x v="0"/>
    <x v="0"/>
    <x v="0"/>
    <n v="1"/>
    <n v="1"/>
    <n v="0"/>
    <n v="1"/>
    <n v="62.948207999999994"/>
    <n v="62.948207999999994"/>
    <n v="0"/>
    <m/>
  </r>
  <r>
    <s v="7300464306"/>
    <s v="10/10/2015"/>
    <x v="8"/>
    <x v="0"/>
    <x v="1"/>
    <x v="1"/>
    <n v="1"/>
    <n v="1"/>
    <n v="0"/>
    <n v="1"/>
    <n v="62.948207999999994"/>
    <n v="62.948207999999994"/>
    <n v="0"/>
    <m/>
  </r>
  <r>
    <s v="7300464306"/>
    <s v="10/10/2015"/>
    <x v="8"/>
    <x v="0"/>
    <x v="3"/>
    <x v="3"/>
    <n v="1"/>
    <n v="1"/>
    <n v="0"/>
    <n v="1"/>
    <n v="62.948207999999994"/>
    <n v="62.948207999999994"/>
    <n v="0"/>
    <m/>
  </r>
  <r>
    <s v="7300464306"/>
    <s v="10/10/2015"/>
    <x v="8"/>
    <x v="1"/>
    <x v="8"/>
    <x v="8"/>
    <n v="72"/>
    <n v="72"/>
    <n v="0"/>
    <n v="1"/>
    <n v="3561.0710400000003"/>
    <n v="3561.0710400000003"/>
    <n v="0"/>
    <m/>
  </r>
  <r>
    <s v="7300464306"/>
    <s v="10/10/2015"/>
    <x v="8"/>
    <x v="1"/>
    <x v="9"/>
    <x v="9"/>
    <n v="10"/>
    <n v="10"/>
    <n v="0"/>
    <n v="1"/>
    <n v="494.59320000000002"/>
    <n v="494.59320000000002"/>
    <n v="0"/>
    <m/>
  </r>
  <r>
    <s v="7300464306"/>
    <s v="10/10/2015"/>
    <x v="8"/>
    <x v="1"/>
    <x v="10"/>
    <x v="10"/>
    <n v="6"/>
    <n v="6"/>
    <n v="0"/>
    <n v="1"/>
    <n v="286.369416"/>
    <n v="286.369416"/>
    <n v="0"/>
    <m/>
  </r>
  <r>
    <s v="7300464324"/>
    <s v="10/13/2015"/>
    <x v="8"/>
    <x v="0"/>
    <x v="0"/>
    <x v="0"/>
    <n v="2"/>
    <n v="2"/>
    <n v="0"/>
    <n v="1"/>
    <n v="125.89641599999999"/>
    <n v="125.89641599999999"/>
    <n v="0"/>
    <m/>
  </r>
  <r>
    <s v="7300464324"/>
    <s v="10/13/2015"/>
    <x v="8"/>
    <x v="0"/>
    <x v="3"/>
    <x v="3"/>
    <n v="1"/>
    <n v="1"/>
    <n v="0"/>
    <n v="1"/>
    <n v="62.948207999999994"/>
    <n v="62.948207999999994"/>
    <n v="0"/>
    <m/>
  </r>
  <r>
    <s v="7300464324"/>
    <s v="10/13/2015"/>
    <x v="8"/>
    <x v="1"/>
    <x v="8"/>
    <x v="8"/>
    <n v="21"/>
    <n v="21"/>
    <n v="0"/>
    <n v="1"/>
    <n v="1038.6457200000002"/>
    <n v="1038.6457200000002"/>
    <n v="0"/>
    <m/>
  </r>
  <r>
    <s v="7300464324"/>
    <s v="10/13/2015"/>
    <x v="8"/>
    <x v="1"/>
    <x v="9"/>
    <x v="9"/>
    <n v="77"/>
    <n v="77"/>
    <n v="0"/>
    <n v="1"/>
    <n v="3808.3676400000004"/>
    <n v="3808.3676400000004"/>
    <n v="0"/>
    <m/>
  </r>
  <r>
    <s v="7300464324"/>
    <s v="10/13/2015"/>
    <x v="8"/>
    <x v="1"/>
    <x v="10"/>
    <x v="10"/>
    <n v="18"/>
    <n v="18"/>
    <n v="0"/>
    <n v="1"/>
    <n v="859.108248"/>
    <n v="859.108248"/>
    <n v="0"/>
    <m/>
  </r>
  <r>
    <s v="7300464336"/>
    <s v="10/17/2015"/>
    <x v="8"/>
    <x v="0"/>
    <x v="1"/>
    <x v="1"/>
    <n v="1"/>
    <n v="1"/>
    <n v="0"/>
    <n v="1"/>
    <n v="62.948207999999994"/>
    <n v="62.948207999999994"/>
    <n v="0"/>
    <m/>
  </r>
  <r>
    <s v="7300464336"/>
    <s v="10/17/2015"/>
    <x v="8"/>
    <x v="1"/>
    <x v="8"/>
    <x v="8"/>
    <n v="11"/>
    <n v="11"/>
    <n v="0"/>
    <n v="1"/>
    <n v="544.05252000000007"/>
    <n v="544.05252000000007"/>
    <n v="0"/>
    <m/>
  </r>
  <r>
    <s v="7300464336"/>
    <s v="10/17/2015"/>
    <x v="8"/>
    <x v="1"/>
    <x v="9"/>
    <x v="9"/>
    <n v="12"/>
    <n v="12"/>
    <n v="0"/>
    <n v="1"/>
    <n v="593.51184000000012"/>
    <n v="593.51184000000012"/>
    <n v="0"/>
    <m/>
  </r>
  <r>
    <s v="7300464336"/>
    <s v="10/17/2015"/>
    <x v="8"/>
    <x v="1"/>
    <x v="10"/>
    <x v="10"/>
    <n v="22"/>
    <n v="22"/>
    <n v="0"/>
    <n v="1"/>
    <n v="1050.0211919999999"/>
    <n v="1050.0211919999999"/>
    <n v="0"/>
    <m/>
  </r>
  <r>
    <s v="7300464354"/>
    <s v="10/20/2015"/>
    <x v="8"/>
    <x v="0"/>
    <x v="3"/>
    <x v="3"/>
    <n v="1"/>
    <n v="1"/>
    <n v="0"/>
    <n v="1"/>
    <n v="62.948207999999994"/>
    <n v="62.948207999999994"/>
    <n v="0"/>
    <m/>
  </r>
  <r>
    <s v="7300464354"/>
    <s v="10/20/2015"/>
    <x v="8"/>
    <x v="1"/>
    <x v="8"/>
    <x v="8"/>
    <n v="10"/>
    <n v="10"/>
    <n v="0"/>
    <n v="1"/>
    <n v="494.59320000000002"/>
    <n v="494.59320000000002"/>
    <n v="0"/>
    <m/>
  </r>
  <r>
    <s v="7300464354"/>
    <s v="10/20/2015"/>
    <x v="8"/>
    <x v="1"/>
    <x v="9"/>
    <x v="9"/>
    <n v="15"/>
    <n v="15"/>
    <n v="0"/>
    <n v="1"/>
    <n v="741.88980000000004"/>
    <n v="741.88980000000004"/>
    <n v="0"/>
    <m/>
  </r>
  <r>
    <s v="7300464354"/>
    <s v="10/20/2015"/>
    <x v="8"/>
    <x v="1"/>
    <x v="10"/>
    <x v="10"/>
    <n v="8"/>
    <n v="8"/>
    <n v="0"/>
    <n v="1"/>
    <n v="381.82588799999996"/>
    <n v="381.82588799999996"/>
    <n v="0"/>
    <m/>
  </r>
  <r>
    <s v="7300464368"/>
    <s v="10/24/2015"/>
    <x v="8"/>
    <x v="0"/>
    <x v="0"/>
    <x v="0"/>
    <n v="2"/>
    <n v="2"/>
    <n v="0"/>
    <n v="1"/>
    <n v="125.89641599999999"/>
    <n v="125.89641599999999"/>
    <n v="0"/>
    <m/>
  </r>
  <r>
    <s v="7300464368"/>
    <s v="10/24/2015"/>
    <x v="8"/>
    <x v="0"/>
    <x v="1"/>
    <x v="1"/>
    <n v="1"/>
    <n v="1"/>
    <n v="0"/>
    <n v="1"/>
    <n v="62.948207999999994"/>
    <n v="62.948207999999994"/>
    <n v="0"/>
    <m/>
  </r>
  <r>
    <s v="7300464368"/>
    <s v="10/24/2015"/>
    <x v="8"/>
    <x v="1"/>
    <x v="8"/>
    <x v="8"/>
    <n v="9"/>
    <n v="9"/>
    <n v="0"/>
    <n v="1"/>
    <n v="445.13388000000003"/>
    <n v="445.13388000000003"/>
    <n v="0"/>
    <m/>
  </r>
  <r>
    <s v="7300464368"/>
    <s v="10/24/2015"/>
    <x v="8"/>
    <x v="1"/>
    <x v="9"/>
    <x v="9"/>
    <n v="16"/>
    <n v="16"/>
    <n v="0"/>
    <n v="1"/>
    <n v="791.34912000000008"/>
    <n v="791.34912000000008"/>
    <n v="0"/>
    <m/>
  </r>
  <r>
    <s v="7300464368"/>
    <s v="10/24/2015"/>
    <x v="8"/>
    <x v="1"/>
    <x v="10"/>
    <x v="10"/>
    <n v="17"/>
    <n v="17"/>
    <n v="0"/>
    <n v="1"/>
    <n v="811.38001199999997"/>
    <n v="811.38001199999997"/>
    <n v="0"/>
    <m/>
  </r>
  <r>
    <s v="7300464386"/>
    <s v="10/27/2015"/>
    <x v="8"/>
    <x v="0"/>
    <x v="0"/>
    <x v="0"/>
    <n v="3"/>
    <n v="3"/>
    <n v="0"/>
    <n v="1"/>
    <n v="188.84462399999998"/>
    <n v="188.84462399999998"/>
    <n v="0"/>
    <m/>
  </r>
  <r>
    <s v="7300464386"/>
    <s v="10/27/2015"/>
    <x v="8"/>
    <x v="0"/>
    <x v="1"/>
    <x v="1"/>
    <n v="1"/>
    <n v="1"/>
    <n v="0"/>
    <n v="1"/>
    <n v="62.948207999999994"/>
    <n v="62.948207999999994"/>
    <n v="0"/>
    <m/>
  </r>
  <r>
    <s v="7300464386"/>
    <s v="10/27/2015"/>
    <x v="8"/>
    <x v="0"/>
    <x v="2"/>
    <x v="2"/>
    <n v="1"/>
    <n v="1"/>
    <n v="0"/>
    <n v="1"/>
    <n v="62.948207999999994"/>
    <n v="62.948207999999994"/>
    <n v="0"/>
    <m/>
  </r>
  <r>
    <s v="7300464386"/>
    <s v="10/27/2015"/>
    <x v="8"/>
    <x v="0"/>
    <x v="3"/>
    <x v="3"/>
    <n v="1"/>
    <n v="1"/>
    <n v="0"/>
    <n v="1"/>
    <n v="62.948207999999994"/>
    <n v="62.948207999999994"/>
    <n v="0"/>
    <m/>
  </r>
  <r>
    <s v="7300464386"/>
    <s v="10/27/2015"/>
    <x v="8"/>
    <x v="1"/>
    <x v="8"/>
    <x v="8"/>
    <n v="10"/>
    <n v="10"/>
    <n v="0"/>
    <n v="1"/>
    <n v="494.59320000000002"/>
    <n v="494.59320000000002"/>
    <n v="0"/>
    <m/>
  </r>
  <r>
    <s v="7300464386"/>
    <s v="10/27/2015"/>
    <x v="8"/>
    <x v="1"/>
    <x v="9"/>
    <x v="9"/>
    <n v="9"/>
    <n v="9"/>
    <n v="0"/>
    <n v="1"/>
    <n v="445.13388000000003"/>
    <n v="445.13388000000003"/>
    <n v="0"/>
    <m/>
  </r>
  <r>
    <s v="7300464386"/>
    <s v="10/27/2015"/>
    <x v="8"/>
    <x v="1"/>
    <x v="10"/>
    <x v="10"/>
    <n v="14"/>
    <n v="14"/>
    <n v="0"/>
    <n v="1"/>
    <n v="668.19530399999996"/>
    <n v="668.19530399999996"/>
    <n v="0"/>
    <m/>
  </r>
  <r>
    <s v="7300464401"/>
    <s v="10/31/2015"/>
    <x v="8"/>
    <x v="0"/>
    <x v="0"/>
    <x v="0"/>
    <n v="4"/>
    <n v="4"/>
    <n v="0"/>
    <n v="1"/>
    <n v="251.79283199999998"/>
    <n v="251.79283199999998"/>
    <n v="0"/>
    <m/>
  </r>
  <r>
    <s v="7300464401"/>
    <s v="10/31/2015"/>
    <x v="8"/>
    <x v="0"/>
    <x v="3"/>
    <x v="3"/>
    <n v="1"/>
    <n v="1"/>
    <n v="0"/>
    <n v="1"/>
    <n v="62.948207999999994"/>
    <n v="62.948207999999994"/>
    <n v="0"/>
    <m/>
  </r>
  <r>
    <s v="7300464401"/>
    <s v="10/31/2015"/>
    <x v="8"/>
    <x v="1"/>
    <x v="8"/>
    <x v="8"/>
    <n v="15"/>
    <n v="15"/>
    <n v="0"/>
    <n v="1"/>
    <n v="741.88980000000004"/>
    <n v="741.88980000000004"/>
    <n v="0"/>
    <m/>
  </r>
  <r>
    <s v="7300464401"/>
    <s v="10/31/2015"/>
    <x v="8"/>
    <x v="1"/>
    <x v="9"/>
    <x v="9"/>
    <n v="8"/>
    <n v="8"/>
    <n v="0"/>
    <n v="1"/>
    <n v="395.67456000000004"/>
    <n v="395.67456000000004"/>
    <n v="0"/>
    <m/>
  </r>
  <r>
    <s v="7300464401"/>
    <s v="10/31/2015"/>
    <x v="8"/>
    <x v="1"/>
    <x v="10"/>
    <x v="10"/>
    <n v="22"/>
    <n v="22"/>
    <n v="0"/>
    <n v="1"/>
    <n v="1050.0211919999999"/>
    <n v="1050.0211919999999"/>
    <n v="0"/>
    <m/>
  </r>
  <r>
    <s v="7750182603"/>
    <s v="10/01/2015"/>
    <x v="8"/>
    <x v="1"/>
    <x v="4"/>
    <x v="4"/>
    <n v="17"/>
    <n v="17"/>
    <n v="0"/>
    <n v="1"/>
    <n v="810.99771599999997"/>
    <n v="810.99771599999997"/>
    <n v="0"/>
    <m/>
  </r>
  <r>
    <s v="7750182603"/>
    <s v="10/01/2015"/>
    <x v="8"/>
    <x v="1"/>
    <x v="6"/>
    <x v="6"/>
    <n v="17"/>
    <n v="17"/>
    <n v="0"/>
    <n v="1"/>
    <n v="810.99771599999997"/>
    <n v="810.99771599999997"/>
    <n v="0"/>
    <m/>
  </r>
  <r>
    <s v="7750182611"/>
    <s v="10/03/2015"/>
    <x v="8"/>
    <x v="1"/>
    <x v="4"/>
    <x v="4"/>
    <n v="17"/>
    <n v="17"/>
    <n v="0"/>
    <n v="1"/>
    <n v="810.99771599999997"/>
    <n v="810.99771599999997"/>
    <n v="0"/>
    <m/>
  </r>
  <r>
    <s v="7750182611"/>
    <s v="10/03/2015"/>
    <x v="8"/>
    <x v="1"/>
    <x v="5"/>
    <x v="5"/>
    <n v="17"/>
    <n v="17"/>
    <n v="0"/>
    <n v="1"/>
    <n v="810.99771599999997"/>
    <n v="810.99771599999997"/>
    <n v="0"/>
    <m/>
  </r>
  <r>
    <s v="7750182615"/>
    <s v="10/05/2015"/>
    <x v="8"/>
    <x v="1"/>
    <x v="7"/>
    <x v="7"/>
    <n v="17"/>
    <n v="17"/>
    <n v="0"/>
    <n v="1"/>
    <n v="810.99771599999997"/>
    <n v="810.99771599999997"/>
    <n v="0"/>
    <m/>
  </r>
  <r>
    <s v="7750182626"/>
    <s v="10/08/2015"/>
    <x v="8"/>
    <x v="1"/>
    <x v="4"/>
    <x v="4"/>
    <n v="17"/>
    <n v="17"/>
    <n v="0"/>
    <n v="1"/>
    <n v="810.99771599999997"/>
    <n v="810.99771599999997"/>
    <n v="0"/>
    <m/>
  </r>
  <r>
    <s v="7750182626"/>
    <s v="10/08/2015"/>
    <x v="8"/>
    <x v="1"/>
    <x v="5"/>
    <x v="5"/>
    <n v="17"/>
    <n v="17"/>
    <n v="0"/>
    <n v="1"/>
    <n v="810.99771599999997"/>
    <n v="810.99771599999997"/>
    <n v="0"/>
    <m/>
  </r>
  <r>
    <s v="7750182634"/>
    <s v="10/10/2015"/>
    <x v="8"/>
    <x v="1"/>
    <x v="4"/>
    <x v="4"/>
    <n v="17"/>
    <n v="17"/>
    <n v="0"/>
    <n v="1"/>
    <n v="810.99771599999997"/>
    <n v="810.99771599999997"/>
    <n v="0"/>
    <m/>
  </r>
  <r>
    <s v="7750182634"/>
    <s v="10/10/2015"/>
    <x v="8"/>
    <x v="1"/>
    <x v="6"/>
    <x v="6"/>
    <n v="17"/>
    <n v="0"/>
    <n v="17"/>
    <n v="0"/>
    <n v="810.99771599999997"/>
    <n v="0"/>
    <n v="810.99771599999997"/>
    <m/>
  </r>
  <r>
    <s v="7750182638"/>
    <s v="10/12/2015"/>
    <x v="8"/>
    <x v="1"/>
    <x v="5"/>
    <x v="5"/>
    <n v="17"/>
    <n v="17"/>
    <n v="0"/>
    <n v="1"/>
    <n v="810.99771599999997"/>
    <n v="810.99771599999997"/>
    <n v="0"/>
    <m/>
  </r>
  <r>
    <s v="7750182638"/>
    <s v="10/12/2015"/>
    <x v="8"/>
    <x v="1"/>
    <x v="7"/>
    <x v="7"/>
    <n v="17"/>
    <n v="17"/>
    <n v="0"/>
    <n v="1"/>
    <n v="810.99771599999997"/>
    <n v="810.99771599999997"/>
    <n v="0"/>
    <m/>
  </r>
  <r>
    <s v="7750182650"/>
    <s v="10/15/2015"/>
    <x v="8"/>
    <x v="1"/>
    <x v="4"/>
    <x v="4"/>
    <n v="17"/>
    <n v="17"/>
    <n v="0"/>
    <n v="1"/>
    <n v="810.99771599999997"/>
    <n v="810.99771599999997"/>
    <n v="0"/>
    <m/>
  </r>
  <r>
    <s v="7750182650"/>
    <s v="10/15/2015"/>
    <x v="8"/>
    <x v="1"/>
    <x v="6"/>
    <x v="6"/>
    <n v="17"/>
    <n v="17"/>
    <n v="0"/>
    <n v="1"/>
    <n v="810.99771599999997"/>
    <n v="810.99771599999997"/>
    <n v="0"/>
    <m/>
  </r>
  <r>
    <s v="7750182657"/>
    <s v="10/17/2015"/>
    <x v="8"/>
    <x v="1"/>
    <x v="4"/>
    <x v="4"/>
    <n v="17"/>
    <n v="17"/>
    <n v="0"/>
    <n v="1"/>
    <n v="810.99771599999997"/>
    <n v="810.99771599999997"/>
    <n v="0"/>
    <m/>
  </r>
  <r>
    <s v="7750182659"/>
    <s v="10/19/2015"/>
    <x v="8"/>
    <x v="1"/>
    <x v="5"/>
    <x v="5"/>
    <n v="17"/>
    <n v="17"/>
    <n v="0"/>
    <n v="1"/>
    <n v="810.99771599999997"/>
    <n v="810.99771599999997"/>
    <n v="0"/>
    <m/>
  </r>
  <r>
    <s v="7750182659"/>
    <s v="10/19/2015"/>
    <x v="8"/>
    <x v="1"/>
    <x v="7"/>
    <x v="7"/>
    <n v="17"/>
    <n v="17"/>
    <n v="0"/>
    <n v="1"/>
    <n v="810.99771599999997"/>
    <n v="810.99771599999997"/>
    <n v="0"/>
    <m/>
  </r>
  <r>
    <s v="7750182670"/>
    <s v="10/22/2015"/>
    <x v="8"/>
    <x v="1"/>
    <x v="6"/>
    <x v="6"/>
    <n v="17"/>
    <n v="17"/>
    <n v="0"/>
    <n v="1"/>
    <n v="810.99771599999997"/>
    <n v="810.99771599999997"/>
    <n v="0"/>
    <m/>
  </r>
  <r>
    <s v="7750182671"/>
    <s v="10/23/2015"/>
    <x v="8"/>
    <x v="1"/>
    <x v="4"/>
    <x v="4"/>
    <n v="17"/>
    <n v="17"/>
    <n v="0"/>
    <n v="1"/>
    <n v="810.99771599999997"/>
    <n v="810.99771599999997"/>
    <n v="0"/>
    <m/>
  </r>
  <r>
    <s v="7750182678"/>
    <s v="10/24/2015"/>
    <x v="8"/>
    <x v="1"/>
    <x v="5"/>
    <x v="5"/>
    <n v="17"/>
    <n v="17"/>
    <n v="0"/>
    <n v="1"/>
    <n v="810.99771599999997"/>
    <n v="810.99771599999997"/>
    <n v="0"/>
    <m/>
  </r>
  <r>
    <s v="7750182692"/>
    <s v="10/29/2015"/>
    <x v="8"/>
    <x v="1"/>
    <x v="4"/>
    <x v="4"/>
    <n v="17"/>
    <n v="17"/>
    <n v="0"/>
    <n v="1"/>
    <n v="810.99771599999997"/>
    <n v="810.99771599999997"/>
    <n v="0"/>
    <m/>
  </r>
  <r>
    <s v="7750182699"/>
    <s v="10/31/2015"/>
    <x v="8"/>
    <x v="1"/>
    <x v="4"/>
    <x v="4"/>
    <n v="17"/>
    <n v="17"/>
    <n v="0"/>
    <n v="1"/>
    <n v="810.99771599999997"/>
    <n v="810.99771599999997"/>
    <n v="0"/>
    <m/>
  </r>
  <r>
    <s v="7750182699"/>
    <s v="10/31/2015"/>
    <x v="8"/>
    <x v="1"/>
    <x v="5"/>
    <x v="5"/>
    <n v="17"/>
    <n v="17"/>
    <n v="0"/>
    <n v="1"/>
    <n v="810.99771599999997"/>
    <n v="810.99771599999997"/>
    <n v="0"/>
    <m/>
  </r>
  <r>
    <s v="7750182699"/>
    <s v="10/31/2015"/>
    <x v="8"/>
    <x v="1"/>
    <x v="7"/>
    <x v="7"/>
    <n v="17"/>
    <n v="17"/>
    <n v="0"/>
    <n v="1"/>
    <n v="810.99771599999997"/>
    <n v="810.99771599999997"/>
    <n v="0"/>
    <m/>
  </r>
  <r>
    <s v="4950460872"/>
    <s v="11/13/2015"/>
    <x v="9"/>
    <x v="1"/>
    <x v="14"/>
    <x v="14"/>
    <n v="40"/>
    <n v="40"/>
    <n v="0"/>
    <n v="1"/>
    <n v="1913.8060800000001"/>
    <n v="1913.8060800000001"/>
    <n v="0"/>
    <m/>
  </r>
  <r>
    <s v="4950460872"/>
    <s v="11/13/2015"/>
    <x v="9"/>
    <x v="1"/>
    <x v="15"/>
    <x v="15"/>
    <n v="71"/>
    <n v="71"/>
    <n v="0"/>
    <n v="1"/>
    <n v="3520.2135120000003"/>
    <n v="3520.2135120000003"/>
    <n v="0"/>
    <m/>
  </r>
  <r>
    <s v="7300464419"/>
    <s v="11/03/2015"/>
    <x v="9"/>
    <x v="1"/>
    <x v="8"/>
    <x v="8"/>
    <n v="2"/>
    <n v="2"/>
    <n v="0"/>
    <n v="1"/>
    <n v="99.160944000000001"/>
    <n v="99.160944000000001"/>
    <n v="0"/>
    <m/>
  </r>
  <r>
    <s v="7300464419"/>
    <s v="11/03/2015"/>
    <x v="9"/>
    <x v="1"/>
    <x v="9"/>
    <x v="9"/>
    <n v="2"/>
    <n v="2"/>
    <n v="0"/>
    <n v="1"/>
    <n v="99.160944000000001"/>
    <n v="99.160944000000001"/>
    <n v="0"/>
    <m/>
  </r>
  <r>
    <s v="7300464419"/>
    <s v="11/03/2015"/>
    <x v="9"/>
    <x v="1"/>
    <x v="10"/>
    <x v="10"/>
    <n v="6"/>
    <n v="6"/>
    <n v="0"/>
    <n v="1"/>
    <n v="287.07091200000002"/>
    <n v="287.07091200000002"/>
    <n v="0"/>
    <m/>
  </r>
  <r>
    <s v="7300464433"/>
    <s v="11/07/2015"/>
    <x v="9"/>
    <x v="0"/>
    <x v="0"/>
    <x v="0"/>
    <n v="8"/>
    <n v="8"/>
    <n v="0"/>
    <n v="1"/>
    <n v="504.81926399999998"/>
    <n v="504.81926399999998"/>
    <n v="0"/>
    <m/>
  </r>
  <r>
    <s v="7300464433"/>
    <s v="11/07/2015"/>
    <x v="9"/>
    <x v="0"/>
    <x v="1"/>
    <x v="1"/>
    <n v="7"/>
    <n v="7"/>
    <n v="0"/>
    <n v="1"/>
    <n v="441.71685600000001"/>
    <n v="441.71685600000001"/>
    <n v="0"/>
    <m/>
  </r>
  <r>
    <s v="7300464433"/>
    <s v="11/07/2015"/>
    <x v="9"/>
    <x v="0"/>
    <x v="2"/>
    <x v="2"/>
    <n v="4"/>
    <n v="4"/>
    <n v="0"/>
    <n v="1"/>
    <n v="252.40963199999999"/>
    <n v="252.40963199999999"/>
    <n v="0"/>
    <m/>
  </r>
  <r>
    <s v="7300464433"/>
    <s v="11/07/2015"/>
    <x v="9"/>
    <x v="0"/>
    <x v="3"/>
    <x v="3"/>
    <n v="4"/>
    <n v="3"/>
    <n v="1"/>
    <n v="0.75"/>
    <n v="252.40963199999999"/>
    <n v="189.30722399999999"/>
    <n v="63.102407999999997"/>
    <m/>
  </r>
  <r>
    <s v="7300464433"/>
    <s v="11/07/2015"/>
    <x v="9"/>
    <x v="1"/>
    <x v="8"/>
    <x v="8"/>
    <n v="16"/>
    <n v="16"/>
    <n v="0"/>
    <n v="1"/>
    <n v="793.28755200000001"/>
    <n v="793.28755200000001"/>
    <n v="0"/>
    <m/>
  </r>
  <r>
    <s v="7300464433"/>
    <s v="11/07/2015"/>
    <x v="9"/>
    <x v="1"/>
    <x v="9"/>
    <x v="9"/>
    <n v="11"/>
    <n v="11"/>
    <n v="0"/>
    <n v="1"/>
    <n v="545.38519200000007"/>
    <n v="545.38519200000007"/>
    <n v="0"/>
    <m/>
  </r>
  <r>
    <s v="7300464433"/>
    <s v="11/07/2015"/>
    <x v="9"/>
    <x v="1"/>
    <x v="10"/>
    <x v="10"/>
    <n v="27"/>
    <n v="27"/>
    <n v="0"/>
    <n v="1"/>
    <n v="1291.8191040000002"/>
    <n v="1291.8191040000002"/>
    <n v="0"/>
    <m/>
  </r>
  <r>
    <s v="7300464452"/>
    <s v="11/10/2015"/>
    <x v="9"/>
    <x v="1"/>
    <x v="8"/>
    <x v="8"/>
    <n v="10"/>
    <n v="10"/>
    <n v="0"/>
    <n v="1"/>
    <n v="495.80472000000003"/>
    <n v="495.80472000000003"/>
    <n v="0"/>
    <m/>
  </r>
  <r>
    <s v="7300464452"/>
    <s v="11/10/2015"/>
    <x v="9"/>
    <x v="1"/>
    <x v="9"/>
    <x v="9"/>
    <n v="8"/>
    <n v="8"/>
    <n v="0"/>
    <n v="1"/>
    <n v="396.643776"/>
    <n v="396.643776"/>
    <n v="0"/>
    <m/>
  </r>
  <r>
    <s v="7300464452"/>
    <s v="11/10/2015"/>
    <x v="9"/>
    <x v="1"/>
    <x v="10"/>
    <x v="10"/>
    <n v="4"/>
    <n v="4"/>
    <n v="0"/>
    <n v="1"/>
    <n v="191.380608"/>
    <n v="191.380608"/>
    <n v="0"/>
    <m/>
  </r>
  <r>
    <s v="7300464466"/>
    <s v="11/14/2015"/>
    <x v="9"/>
    <x v="0"/>
    <x v="0"/>
    <x v="0"/>
    <n v="1"/>
    <n v="1"/>
    <n v="0"/>
    <n v="1"/>
    <n v="63.102407999999997"/>
    <n v="63.102407999999997"/>
    <n v="0"/>
    <m/>
  </r>
  <r>
    <s v="7300464466"/>
    <s v="11/14/2015"/>
    <x v="9"/>
    <x v="1"/>
    <x v="8"/>
    <x v="8"/>
    <n v="8"/>
    <n v="8"/>
    <n v="0"/>
    <n v="1"/>
    <n v="396.643776"/>
    <n v="396.643776"/>
    <n v="0"/>
    <m/>
  </r>
  <r>
    <s v="7300464466"/>
    <s v="11/14/2015"/>
    <x v="9"/>
    <x v="1"/>
    <x v="9"/>
    <x v="9"/>
    <n v="4"/>
    <n v="4"/>
    <n v="0"/>
    <n v="1"/>
    <n v="198.321888"/>
    <n v="198.321888"/>
    <n v="0"/>
    <m/>
  </r>
  <r>
    <s v="7300464466"/>
    <s v="11/14/2015"/>
    <x v="9"/>
    <x v="1"/>
    <x v="10"/>
    <x v="10"/>
    <n v="15"/>
    <n v="15"/>
    <n v="0"/>
    <n v="1"/>
    <n v="717.67728"/>
    <n v="717.67728"/>
    <n v="0"/>
    <m/>
  </r>
  <r>
    <s v="7300464486"/>
    <s v="11/17/2015"/>
    <x v="9"/>
    <x v="1"/>
    <x v="8"/>
    <x v="8"/>
    <n v="14"/>
    <n v="14"/>
    <n v="0"/>
    <n v="1"/>
    <n v="694.12660800000003"/>
    <n v="694.12660800000003"/>
    <n v="0"/>
    <m/>
  </r>
  <r>
    <s v="7300464486"/>
    <s v="11/17/2015"/>
    <x v="9"/>
    <x v="1"/>
    <x v="9"/>
    <x v="9"/>
    <n v="6"/>
    <n v="6"/>
    <n v="0"/>
    <n v="1"/>
    <n v="297.48283200000003"/>
    <n v="297.48283200000003"/>
    <n v="0"/>
    <m/>
  </r>
  <r>
    <s v="7300464486"/>
    <s v="11/17/2015"/>
    <x v="9"/>
    <x v="1"/>
    <x v="10"/>
    <x v="10"/>
    <n v="7"/>
    <n v="7"/>
    <n v="0"/>
    <n v="1"/>
    <n v="334.91606400000001"/>
    <n v="334.91606400000001"/>
    <n v="0"/>
    <m/>
  </r>
  <r>
    <s v="7300464500"/>
    <s v="11/21/2015"/>
    <x v="9"/>
    <x v="0"/>
    <x v="0"/>
    <x v="0"/>
    <n v="3"/>
    <n v="3"/>
    <n v="0"/>
    <n v="1"/>
    <n v="189.30722399999999"/>
    <n v="189.30722399999999"/>
    <n v="0"/>
    <m/>
  </r>
  <r>
    <s v="7300464500"/>
    <s v="11/21/2015"/>
    <x v="9"/>
    <x v="0"/>
    <x v="1"/>
    <x v="1"/>
    <n v="3"/>
    <n v="3"/>
    <n v="0"/>
    <n v="1"/>
    <n v="189.30722399999999"/>
    <n v="189.30722399999999"/>
    <n v="0"/>
    <m/>
  </r>
  <r>
    <s v="7300464500"/>
    <s v="11/21/2015"/>
    <x v="9"/>
    <x v="0"/>
    <x v="2"/>
    <x v="2"/>
    <n v="3"/>
    <n v="3"/>
    <n v="0"/>
    <n v="1"/>
    <n v="189.30722399999999"/>
    <n v="189.30722399999999"/>
    <n v="0"/>
    <m/>
  </r>
  <r>
    <s v="7300464500"/>
    <s v="11/21/2015"/>
    <x v="9"/>
    <x v="0"/>
    <x v="3"/>
    <x v="3"/>
    <n v="3"/>
    <n v="3"/>
    <n v="0"/>
    <n v="1"/>
    <n v="189.30722399999999"/>
    <n v="189.30722399999999"/>
    <n v="0"/>
    <m/>
  </r>
  <r>
    <s v="7300464500"/>
    <s v="11/21/2015"/>
    <x v="9"/>
    <x v="1"/>
    <x v="8"/>
    <x v="8"/>
    <n v="15"/>
    <n v="15"/>
    <n v="0"/>
    <n v="1"/>
    <n v="743.70708000000002"/>
    <n v="743.70708000000002"/>
    <n v="0"/>
    <m/>
  </r>
  <r>
    <s v="7300464500"/>
    <s v="11/21/2015"/>
    <x v="9"/>
    <x v="1"/>
    <x v="9"/>
    <x v="9"/>
    <n v="10"/>
    <n v="10"/>
    <n v="0"/>
    <n v="1"/>
    <n v="495.80472000000003"/>
    <n v="495.80472000000003"/>
    <n v="0"/>
    <m/>
  </r>
  <r>
    <s v="7300464500"/>
    <s v="11/21/2015"/>
    <x v="9"/>
    <x v="1"/>
    <x v="10"/>
    <x v="10"/>
    <n v="21"/>
    <n v="21"/>
    <n v="0"/>
    <n v="1"/>
    <n v="1004.748192"/>
    <n v="1004.748192"/>
    <n v="0"/>
    <m/>
  </r>
  <r>
    <s v="7300464520"/>
    <s v="11/24/2015"/>
    <x v="9"/>
    <x v="0"/>
    <x v="0"/>
    <x v="0"/>
    <n v="2"/>
    <n v="2"/>
    <n v="0"/>
    <n v="1"/>
    <n v="126.20481599999999"/>
    <n v="126.20481599999999"/>
    <n v="0"/>
    <m/>
  </r>
  <r>
    <s v="7300464520"/>
    <s v="11/24/2015"/>
    <x v="9"/>
    <x v="0"/>
    <x v="1"/>
    <x v="1"/>
    <n v="1"/>
    <n v="1"/>
    <n v="0"/>
    <n v="1"/>
    <n v="63.102407999999997"/>
    <n v="63.102407999999997"/>
    <n v="0"/>
    <m/>
  </r>
  <r>
    <s v="7300464520"/>
    <s v="11/24/2015"/>
    <x v="9"/>
    <x v="1"/>
    <x v="8"/>
    <x v="8"/>
    <n v="16"/>
    <n v="16"/>
    <n v="0"/>
    <n v="1"/>
    <n v="793.28755200000001"/>
    <n v="793.28755200000001"/>
    <n v="0"/>
    <m/>
  </r>
  <r>
    <s v="7300464520"/>
    <s v="11/24/2015"/>
    <x v="9"/>
    <x v="1"/>
    <x v="9"/>
    <x v="9"/>
    <n v="6"/>
    <n v="6"/>
    <n v="0"/>
    <n v="1"/>
    <n v="297.48283200000003"/>
    <n v="297.48283200000003"/>
    <n v="0"/>
    <m/>
  </r>
  <r>
    <s v="7300464520"/>
    <s v="11/24/2015"/>
    <x v="9"/>
    <x v="1"/>
    <x v="10"/>
    <x v="10"/>
    <n v="7"/>
    <n v="7"/>
    <n v="0"/>
    <n v="1"/>
    <n v="334.91606400000001"/>
    <n v="334.91606400000001"/>
    <n v="0"/>
    <m/>
  </r>
  <r>
    <s v="7300464535"/>
    <s v="11/28/2015"/>
    <x v="9"/>
    <x v="1"/>
    <x v="14"/>
    <x v="14"/>
    <n v="24"/>
    <n v="24"/>
    <n v="0"/>
    <n v="1"/>
    <n v="1148.2836480000001"/>
    <n v="1148.2836480000001"/>
    <n v="0"/>
    <m/>
  </r>
  <r>
    <s v="7300464535"/>
    <s v="11/28/2015"/>
    <x v="9"/>
    <x v="1"/>
    <x v="15"/>
    <x v="15"/>
    <n v="1"/>
    <n v="1"/>
    <n v="0"/>
    <n v="1"/>
    <n v="49.580472"/>
    <n v="49.580472"/>
    <n v="0"/>
    <m/>
  </r>
  <r>
    <s v="7300464535"/>
    <s v="11/28/2015"/>
    <x v="9"/>
    <x v="0"/>
    <x v="0"/>
    <x v="0"/>
    <n v="1"/>
    <n v="1"/>
    <n v="0"/>
    <n v="1"/>
    <n v="63.102407999999997"/>
    <n v="63.102407999999997"/>
    <n v="0"/>
    <m/>
  </r>
  <r>
    <s v="7300464535"/>
    <s v="11/28/2015"/>
    <x v="9"/>
    <x v="1"/>
    <x v="8"/>
    <x v="8"/>
    <n v="13"/>
    <n v="13"/>
    <n v="0"/>
    <n v="1"/>
    <n v="644.54613600000005"/>
    <n v="644.54613600000005"/>
    <n v="0"/>
    <m/>
  </r>
  <r>
    <s v="7300464535"/>
    <s v="11/28/2015"/>
    <x v="9"/>
    <x v="1"/>
    <x v="9"/>
    <x v="9"/>
    <n v="18"/>
    <n v="18"/>
    <n v="0"/>
    <n v="1"/>
    <n v="892.44849600000009"/>
    <n v="892.44849600000009"/>
    <n v="0"/>
    <m/>
  </r>
  <r>
    <s v="7300464535"/>
    <s v="11/28/2015"/>
    <x v="9"/>
    <x v="1"/>
    <x v="10"/>
    <x v="10"/>
    <n v="12"/>
    <n v="12"/>
    <n v="0"/>
    <n v="1"/>
    <n v="574.14182400000004"/>
    <n v="574.14182400000004"/>
    <n v="0"/>
    <m/>
  </r>
  <r>
    <s v="7750182702"/>
    <s v="11/02/2015"/>
    <x v="9"/>
    <x v="1"/>
    <x v="6"/>
    <x v="6"/>
    <n v="17"/>
    <n v="17"/>
    <n v="0"/>
    <n v="1"/>
    <n v="812.98447199999998"/>
    <n v="812.98447199999998"/>
    <n v="0"/>
    <m/>
  </r>
  <r>
    <s v="7750182716"/>
    <s v="11/05/2015"/>
    <x v="9"/>
    <x v="1"/>
    <x v="4"/>
    <x v="4"/>
    <n v="17"/>
    <n v="17"/>
    <n v="0"/>
    <n v="1"/>
    <n v="812.98447199999998"/>
    <n v="812.98447199999998"/>
    <n v="0"/>
    <m/>
  </r>
  <r>
    <s v="7750182725"/>
    <s v="11/07/2015"/>
    <x v="9"/>
    <x v="1"/>
    <x v="5"/>
    <x v="5"/>
    <n v="17"/>
    <n v="17"/>
    <n v="0"/>
    <n v="1"/>
    <n v="812.98447199999998"/>
    <n v="812.98447199999998"/>
    <n v="0"/>
    <m/>
  </r>
  <r>
    <s v="7750182727"/>
    <s v="11/09/2015"/>
    <x v="9"/>
    <x v="1"/>
    <x v="4"/>
    <x v="4"/>
    <n v="17"/>
    <n v="17"/>
    <n v="0"/>
    <n v="1"/>
    <n v="812.98447199999998"/>
    <n v="812.98447199999998"/>
    <n v="0"/>
    <m/>
  </r>
  <r>
    <s v="7750182727"/>
    <s v="11/09/2015"/>
    <x v="9"/>
    <x v="1"/>
    <x v="7"/>
    <x v="7"/>
    <n v="17"/>
    <n v="17"/>
    <n v="0"/>
    <n v="1"/>
    <n v="812.98447199999998"/>
    <n v="812.98447199999998"/>
    <n v="0"/>
    <m/>
  </r>
  <r>
    <s v="7750182731"/>
    <s v="11/10/2015"/>
    <x v="9"/>
    <x v="1"/>
    <x v="5"/>
    <x v="5"/>
    <n v="17"/>
    <n v="17"/>
    <n v="0"/>
    <n v="1"/>
    <n v="812.98447199999998"/>
    <n v="812.98447199999998"/>
    <n v="0"/>
    <m/>
  </r>
  <r>
    <s v="7750182739"/>
    <s v="11/12/2015"/>
    <x v="9"/>
    <x v="1"/>
    <x v="4"/>
    <x v="4"/>
    <n v="17"/>
    <n v="17"/>
    <n v="0"/>
    <n v="1"/>
    <n v="812.98447199999998"/>
    <n v="812.98447199999998"/>
    <n v="0"/>
    <m/>
  </r>
  <r>
    <s v="7750182742"/>
    <s v="11/13/2015"/>
    <x v="9"/>
    <x v="1"/>
    <x v="6"/>
    <x v="6"/>
    <n v="17"/>
    <n v="17"/>
    <n v="0"/>
    <n v="1"/>
    <n v="812.98447199999998"/>
    <n v="812.98447199999998"/>
    <n v="0"/>
    <m/>
  </r>
  <r>
    <s v="7750182752"/>
    <s v="11/16/2015"/>
    <x v="9"/>
    <x v="1"/>
    <x v="5"/>
    <x v="5"/>
    <n v="17"/>
    <n v="17"/>
    <n v="0"/>
    <n v="1"/>
    <n v="812.98447199999998"/>
    <n v="812.98447199999998"/>
    <n v="0"/>
    <m/>
  </r>
  <r>
    <s v="7750182752"/>
    <s v="11/16/2015"/>
    <x v="9"/>
    <x v="1"/>
    <x v="7"/>
    <x v="7"/>
    <n v="17"/>
    <n v="17"/>
    <n v="0"/>
    <n v="1"/>
    <n v="812.98447199999998"/>
    <n v="812.98447199999998"/>
    <n v="0"/>
    <m/>
  </r>
  <r>
    <s v="7750182758"/>
    <s v="11/18/2015"/>
    <x v="9"/>
    <x v="1"/>
    <x v="4"/>
    <x v="4"/>
    <n v="17"/>
    <n v="17"/>
    <n v="0"/>
    <n v="1"/>
    <n v="812.98447199999998"/>
    <n v="812.98447199999998"/>
    <n v="0"/>
    <m/>
  </r>
  <r>
    <s v="7750182764"/>
    <s v="11/19/2015"/>
    <x v="9"/>
    <x v="1"/>
    <x v="4"/>
    <x v="4"/>
    <n v="17"/>
    <n v="17"/>
    <n v="0"/>
    <n v="1"/>
    <n v="812.98447199999998"/>
    <n v="812.98447199999998"/>
    <n v="0"/>
    <m/>
  </r>
  <r>
    <s v="7750182764"/>
    <s v="11/19/2015"/>
    <x v="9"/>
    <x v="1"/>
    <x v="5"/>
    <x v="5"/>
    <n v="17"/>
    <n v="17"/>
    <n v="0"/>
    <n v="1"/>
    <n v="812.98447199999998"/>
    <n v="812.98447199999998"/>
    <n v="0"/>
    <m/>
  </r>
  <r>
    <s v="7750182764"/>
    <s v="11/19/2015"/>
    <x v="9"/>
    <x v="1"/>
    <x v="6"/>
    <x v="6"/>
    <n v="17"/>
    <n v="17"/>
    <n v="0"/>
    <n v="1"/>
    <n v="812.98447199999998"/>
    <n v="812.98447199999998"/>
    <n v="0"/>
    <m/>
  </r>
  <r>
    <s v="7750182777"/>
    <s v="11/23/2015"/>
    <x v="9"/>
    <x v="1"/>
    <x v="4"/>
    <x v="4"/>
    <n v="17"/>
    <n v="17"/>
    <n v="0"/>
    <n v="1"/>
    <n v="812.98447199999998"/>
    <n v="812.98447199999998"/>
    <n v="0"/>
    <m/>
  </r>
  <r>
    <s v="7750182780"/>
    <s v="11/24/2015"/>
    <x v="9"/>
    <x v="1"/>
    <x v="7"/>
    <x v="7"/>
    <n v="17"/>
    <n v="17"/>
    <n v="0"/>
    <n v="1"/>
    <n v="812.98447199999998"/>
    <n v="812.98447199999998"/>
    <n v="0"/>
    <m/>
  </r>
  <r>
    <s v="7750182791"/>
    <s v="11/26/2015"/>
    <x v="9"/>
    <x v="1"/>
    <x v="5"/>
    <x v="5"/>
    <n v="17"/>
    <n v="17"/>
    <n v="0"/>
    <n v="1"/>
    <n v="812.98447199999998"/>
    <n v="812.98447199999998"/>
    <n v="0"/>
    <m/>
  </r>
  <r>
    <s v="7750182804"/>
    <s v="11/30/2015"/>
    <x v="9"/>
    <x v="1"/>
    <x v="4"/>
    <x v="4"/>
    <n v="17"/>
    <n v="17"/>
    <n v="0"/>
    <n v="1"/>
    <n v="812.98447199999998"/>
    <n v="812.98447199999998"/>
    <n v="0"/>
    <m/>
  </r>
  <r>
    <s v="7750182804"/>
    <s v="11/30/2015"/>
    <x v="9"/>
    <x v="1"/>
    <x v="6"/>
    <x v="6"/>
    <n v="17"/>
    <n v="17"/>
    <n v="0"/>
    <n v="1"/>
    <n v="812.98447199999998"/>
    <n v="812.98447199999998"/>
    <n v="0"/>
    <m/>
  </r>
  <r>
    <s v="0250004897"/>
    <s v="12/14/2015"/>
    <x v="10"/>
    <x v="1"/>
    <x v="14"/>
    <x v="14"/>
    <n v="5"/>
    <n v="0"/>
    <n v="5"/>
    <n v="0"/>
    <n v="237.07422"/>
    <n v="0"/>
    <n v="237.07422"/>
    <m/>
  </r>
  <r>
    <s v="0250004909"/>
    <s v="12/14/2015"/>
    <x v="10"/>
    <x v="1"/>
    <x v="15"/>
    <x v="15"/>
    <n v="2"/>
    <n v="0"/>
    <n v="2"/>
    <n v="0"/>
    <n v="98.269103999999999"/>
    <n v="0"/>
    <n v="98.269103999999999"/>
    <m/>
  </r>
  <r>
    <s v="0250004909"/>
    <s v="12/14/2015"/>
    <x v="10"/>
    <x v="0"/>
    <x v="0"/>
    <x v="0"/>
    <n v="1"/>
    <n v="0"/>
    <n v="1"/>
    <n v="0"/>
    <n v="62.534880000000001"/>
    <n v="0"/>
    <n v="62.534880000000001"/>
    <m/>
  </r>
  <r>
    <s v="0250004909"/>
    <s v="12/14/2015"/>
    <x v="10"/>
    <x v="0"/>
    <x v="1"/>
    <x v="1"/>
    <n v="1"/>
    <n v="0"/>
    <n v="1"/>
    <n v="0"/>
    <n v="62.534880000000001"/>
    <n v="0"/>
    <n v="62.534880000000001"/>
    <m/>
  </r>
  <r>
    <s v="0250004909"/>
    <s v="12/14/2015"/>
    <x v="10"/>
    <x v="0"/>
    <x v="2"/>
    <x v="2"/>
    <n v="1"/>
    <n v="0"/>
    <n v="1"/>
    <n v="0"/>
    <n v="62.534880000000001"/>
    <n v="0"/>
    <n v="62.534880000000001"/>
    <m/>
  </r>
  <r>
    <s v="0250004909"/>
    <s v="12/14/2015"/>
    <x v="10"/>
    <x v="0"/>
    <x v="3"/>
    <x v="3"/>
    <n v="1"/>
    <n v="0"/>
    <n v="1"/>
    <n v="0"/>
    <n v="62.534880000000001"/>
    <n v="0"/>
    <n v="62.534880000000001"/>
    <m/>
  </r>
  <r>
    <s v="0250004909"/>
    <s v="12/14/2015"/>
    <x v="10"/>
    <x v="1"/>
    <x v="8"/>
    <x v="8"/>
    <n v="2"/>
    <n v="0"/>
    <n v="2"/>
    <n v="0"/>
    <n v="98.269103999999999"/>
    <n v="0"/>
    <n v="98.269103999999999"/>
    <m/>
  </r>
  <r>
    <s v="0250004909"/>
    <s v="12/14/2015"/>
    <x v="10"/>
    <x v="1"/>
    <x v="9"/>
    <x v="9"/>
    <n v="2"/>
    <n v="0"/>
    <n v="2"/>
    <n v="0"/>
    <n v="98.269103999999999"/>
    <n v="0"/>
    <n v="98.269103999999999"/>
    <m/>
  </r>
  <r>
    <s v="0250004909"/>
    <s v="12/14/2015"/>
    <x v="10"/>
    <x v="1"/>
    <x v="10"/>
    <x v="10"/>
    <n v="1"/>
    <n v="0"/>
    <n v="1"/>
    <n v="0"/>
    <n v="47.414844000000002"/>
    <n v="0"/>
    <n v="47.414844000000002"/>
    <m/>
  </r>
  <r>
    <s v="4950461002"/>
    <s v="12/19/2015"/>
    <x v="10"/>
    <x v="1"/>
    <x v="15"/>
    <x v="15"/>
    <n v="2"/>
    <n v="2"/>
    <n v="0"/>
    <n v="1"/>
    <n v="98.269103999999999"/>
    <n v="98.269103999999999"/>
    <n v="0"/>
    <m/>
  </r>
  <r>
    <s v="4950461002"/>
    <s v="12/19/2015"/>
    <x v="10"/>
    <x v="0"/>
    <x v="0"/>
    <x v="0"/>
    <n v="1"/>
    <n v="1"/>
    <n v="0"/>
    <n v="1"/>
    <n v="62.534880000000001"/>
    <n v="62.534880000000001"/>
    <n v="0"/>
    <m/>
  </r>
  <r>
    <s v="4950461002"/>
    <s v="12/19/2015"/>
    <x v="10"/>
    <x v="0"/>
    <x v="1"/>
    <x v="1"/>
    <n v="1"/>
    <n v="1"/>
    <n v="0"/>
    <n v="1"/>
    <n v="62.534880000000001"/>
    <n v="62.534880000000001"/>
    <n v="0"/>
    <m/>
  </r>
  <r>
    <s v="4950461002"/>
    <s v="12/19/2015"/>
    <x v="10"/>
    <x v="0"/>
    <x v="2"/>
    <x v="2"/>
    <n v="1"/>
    <n v="1"/>
    <n v="0"/>
    <n v="1"/>
    <n v="62.534880000000001"/>
    <n v="62.534880000000001"/>
    <n v="0"/>
    <m/>
  </r>
  <r>
    <s v="4950461002"/>
    <s v="12/19/2015"/>
    <x v="10"/>
    <x v="0"/>
    <x v="3"/>
    <x v="3"/>
    <n v="1"/>
    <n v="0"/>
    <n v="1"/>
    <n v="0"/>
    <n v="62.534880000000001"/>
    <n v="0"/>
    <n v="62.534880000000001"/>
    <m/>
  </r>
  <r>
    <s v="4950461002"/>
    <s v="12/19/2015"/>
    <x v="10"/>
    <x v="1"/>
    <x v="8"/>
    <x v="8"/>
    <n v="2"/>
    <n v="2"/>
    <n v="0"/>
    <n v="1"/>
    <n v="98.269103999999999"/>
    <n v="98.269103999999999"/>
    <n v="0"/>
    <m/>
  </r>
  <r>
    <s v="4950461002"/>
    <s v="12/19/2015"/>
    <x v="10"/>
    <x v="1"/>
    <x v="9"/>
    <x v="9"/>
    <n v="2"/>
    <n v="2"/>
    <n v="0"/>
    <n v="1"/>
    <n v="98.269103999999999"/>
    <n v="98.269103999999999"/>
    <n v="0"/>
    <m/>
  </r>
  <r>
    <s v="4950461002"/>
    <s v="12/19/2015"/>
    <x v="10"/>
    <x v="1"/>
    <x v="10"/>
    <x v="10"/>
    <n v="1"/>
    <n v="1"/>
    <n v="0"/>
    <n v="1"/>
    <n v="47.414844000000002"/>
    <n v="47.414844000000002"/>
    <n v="0"/>
    <m/>
  </r>
  <r>
    <s v="5250554070"/>
    <s v="12/03/2015"/>
    <x v="10"/>
    <x v="1"/>
    <x v="14"/>
    <x v="14"/>
    <n v="15"/>
    <n v="15"/>
    <n v="0"/>
    <n v="1"/>
    <n v="711.22266000000002"/>
    <n v="711.22266000000002"/>
    <n v="0"/>
    <m/>
  </r>
  <r>
    <s v="7300464554"/>
    <s v="12/01/2015"/>
    <x v="10"/>
    <x v="1"/>
    <x v="14"/>
    <x v="14"/>
    <n v="12"/>
    <n v="12"/>
    <n v="0"/>
    <n v="1"/>
    <n v="568.97812799999997"/>
    <n v="568.97812799999997"/>
    <n v="0"/>
    <m/>
  </r>
  <r>
    <s v="7300464554"/>
    <s v="12/01/2015"/>
    <x v="10"/>
    <x v="1"/>
    <x v="15"/>
    <x v="15"/>
    <n v="3"/>
    <n v="3"/>
    <n v="0"/>
    <n v="1"/>
    <n v="147.40365600000001"/>
    <n v="147.40365600000001"/>
    <n v="0"/>
    <m/>
  </r>
  <r>
    <s v="7300464554"/>
    <s v="12/01/2015"/>
    <x v="10"/>
    <x v="0"/>
    <x v="0"/>
    <x v="0"/>
    <n v="1"/>
    <n v="1"/>
    <n v="0"/>
    <n v="1"/>
    <n v="62.534880000000001"/>
    <n v="62.534880000000001"/>
    <n v="0"/>
    <m/>
  </r>
  <r>
    <s v="7300464554"/>
    <s v="12/01/2015"/>
    <x v="10"/>
    <x v="0"/>
    <x v="3"/>
    <x v="3"/>
    <n v="4"/>
    <n v="4"/>
    <n v="0"/>
    <n v="1"/>
    <n v="250.13952"/>
    <n v="250.13952"/>
    <n v="0"/>
    <m/>
  </r>
  <r>
    <s v="7300464554"/>
    <s v="12/01/2015"/>
    <x v="10"/>
    <x v="1"/>
    <x v="8"/>
    <x v="8"/>
    <n v="14"/>
    <n v="14"/>
    <n v="0"/>
    <n v="1"/>
    <n v="687.88372800000002"/>
    <n v="687.88372800000002"/>
    <n v="0"/>
    <m/>
  </r>
  <r>
    <s v="7300464554"/>
    <s v="12/01/2015"/>
    <x v="10"/>
    <x v="1"/>
    <x v="9"/>
    <x v="9"/>
    <n v="15"/>
    <n v="15"/>
    <n v="0"/>
    <n v="1"/>
    <n v="737.01828"/>
    <n v="737.01828"/>
    <n v="0"/>
    <m/>
  </r>
  <r>
    <s v="7300464554"/>
    <s v="12/01/2015"/>
    <x v="10"/>
    <x v="1"/>
    <x v="10"/>
    <x v="10"/>
    <n v="5"/>
    <n v="5"/>
    <n v="0"/>
    <n v="1"/>
    <n v="237.07422"/>
    <n v="237.07422"/>
    <n v="0"/>
    <m/>
  </r>
  <r>
    <s v="7300464566"/>
    <s v="12/05/2015"/>
    <x v="10"/>
    <x v="1"/>
    <x v="14"/>
    <x v="14"/>
    <n v="7"/>
    <n v="7"/>
    <n v="0"/>
    <n v="1"/>
    <n v="331.903908"/>
    <n v="331.903908"/>
    <n v="0"/>
    <m/>
  </r>
  <r>
    <s v="7300464566"/>
    <s v="12/05/2015"/>
    <x v="10"/>
    <x v="1"/>
    <x v="15"/>
    <x v="15"/>
    <n v="8"/>
    <n v="8"/>
    <n v="0"/>
    <n v="1"/>
    <n v="393.07641599999999"/>
    <n v="393.07641599999999"/>
    <n v="0"/>
    <m/>
  </r>
  <r>
    <s v="7300464566"/>
    <s v="12/05/2015"/>
    <x v="10"/>
    <x v="0"/>
    <x v="3"/>
    <x v="3"/>
    <n v="2"/>
    <n v="2"/>
    <n v="0"/>
    <n v="1"/>
    <n v="125.06976"/>
    <n v="125.06976"/>
    <n v="0"/>
    <m/>
  </r>
  <r>
    <s v="7300464566"/>
    <s v="12/05/2015"/>
    <x v="10"/>
    <x v="1"/>
    <x v="8"/>
    <x v="8"/>
    <n v="11"/>
    <n v="11"/>
    <n v="0"/>
    <n v="1"/>
    <n v="540.48007200000006"/>
    <n v="540.48007200000006"/>
    <n v="0"/>
    <m/>
  </r>
  <r>
    <s v="7300464566"/>
    <s v="12/05/2015"/>
    <x v="10"/>
    <x v="1"/>
    <x v="9"/>
    <x v="9"/>
    <n v="11"/>
    <n v="11"/>
    <n v="0"/>
    <n v="1"/>
    <n v="540.48007200000006"/>
    <n v="540.48007200000006"/>
    <n v="0"/>
    <m/>
  </r>
  <r>
    <s v="7300464566"/>
    <s v="12/05/2015"/>
    <x v="10"/>
    <x v="1"/>
    <x v="10"/>
    <x v="10"/>
    <n v="15"/>
    <n v="15"/>
    <n v="0"/>
    <n v="1"/>
    <n v="711.22266000000002"/>
    <n v="711.22266000000002"/>
    <n v="0"/>
    <m/>
  </r>
  <r>
    <s v="7300464585"/>
    <s v="12/08/2015"/>
    <x v="10"/>
    <x v="1"/>
    <x v="14"/>
    <x v="14"/>
    <n v="28"/>
    <n v="28"/>
    <n v="0"/>
    <n v="1"/>
    <n v="1327.615632"/>
    <n v="1327.615632"/>
    <n v="0"/>
    <m/>
  </r>
  <r>
    <s v="7300464585"/>
    <s v="12/08/2015"/>
    <x v="10"/>
    <x v="1"/>
    <x v="15"/>
    <x v="15"/>
    <n v="5"/>
    <n v="5"/>
    <n v="0"/>
    <n v="1"/>
    <n v="245.67276000000001"/>
    <n v="245.67276000000001"/>
    <n v="0"/>
    <m/>
  </r>
  <r>
    <s v="7300464585"/>
    <s v="12/08/2015"/>
    <x v="10"/>
    <x v="0"/>
    <x v="0"/>
    <x v="0"/>
    <n v="2"/>
    <n v="2"/>
    <n v="0"/>
    <n v="1"/>
    <n v="125.06976"/>
    <n v="125.06976"/>
    <n v="0"/>
    <m/>
  </r>
  <r>
    <s v="7300464585"/>
    <s v="12/08/2015"/>
    <x v="10"/>
    <x v="0"/>
    <x v="1"/>
    <x v="1"/>
    <n v="2"/>
    <n v="2"/>
    <n v="0"/>
    <n v="1"/>
    <n v="125.06976"/>
    <n v="125.06976"/>
    <n v="0"/>
    <m/>
  </r>
  <r>
    <s v="7300464585"/>
    <s v="12/08/2015"/>
    <x v="10"/>
    <x v="0"/>
    <x v="2"/>
    <x v="2"/>
    <n v="1"/>
    <n v="1"/>
    <n v="0"/>
    <n v="1"/>
    <n v="62.534880000000001"/>
    <n v="62.534880000000001"/>
    <n v="0"/>
    <m/>
  </r>
  <r>
    <s v="7300464585"/>
    <s v="12/08/2015"/>
    <x v="10"/>
    <x v="0"/>
    <x v="3"/>
    <x v="3"/>
    <n v="1"/>
    <n v="1"/>
    <n v="0"/>
    <n v="1"/>
    <n v="62.534880000000001"/>
    <n v="62.534880000000001"/>
    <n v="0"/>
    <m/>
  </r>
  <r>
    <s v="7300464585"/>
    <s v="12/08/2015"/>
    <x v="10"/>
    <x v="1"/>
    <x v="8"/>
    <x v="8"/>
    <n v="38"/>
    <n v="38"/>
    <n v="0"/>
    <n v="1"/>
    <n v="1867.1129760000001"/>
    <n v="1867.1129760000001"/>
    <n v="0"/>
    <m/>
  </r>
  <r>
    <s v="7300464585"/>
    <s v="12/08/2015"/>
    <x v="10"/>
    <x v="1"/>
    <x v="9"/>
    <x v="9"/>
    <n v="31"/>
    <n v="31"/>
    <n v="0"/>
    <n v="1"/>
    <n v="1523.171112"/>
    <n v="1523.171112"/>
    <n v="0"/>
    <m/>
  </r>
  <r>
    <s v="7300464585"/>
    <s v="12/08/2015"/>
    <x v="10"/>
    <x v="1"/>
    <x v="10"/>
    <x v="10"/>
    <n v="9"/>
    <n v="9"/>
    <n v="0"/>
    <n v="1"/>
    <n v="426.73359599999998"/>
    <n v="426.73359599999998"/>
    <n v="0"/>
    <m/>
  </r>
  <r>
    <s v="7300464601"/>
    <s v="12/12/2015"/>
    <x v="10"/>
    <x v="1"/>
    <x v="14"/>
    <x v="14"/>
    <n v="22"/>
    <n v="0"/>
    <n v="22"/>
    <n v="0"/>
    <n v="1043.1265679999999"/>
    <n v="0"/>
    <n v="1043.1265679999999"/>
    <m/>
  </r>
  <r>
    <s v="7300464601"/>
    <s v="12/12/2015"/>
    <x v="10"/>
    <x v="1"/>
    <x v="15"/>
    <x v="15"/>
    <n v="5"/>
    <n v="5"/>
    <n v="0"/>
    <n v="1"/>
    <n v="245.67276000000001"/>
    <n v="245.67276000000001"/>
    <n v="0"/>
    <m/>
  </r>
  <r>
    <s v="7300464601"/>
    <s v="12/12/2015"/>
    <x v="10"/>
    <x v="0"/>
    <x v="0"/>
    <x v="0"/>
    <n v="5"/>
    <n v="5"/>
    <n v="0"/>
    <n v="1"/>
    <n v="312.67439999999999"/>
    <n v="312.67439999999999"/>
    <n v="0"/>
    <m/>
  </r>
  <r>
    <s v="7300464601"/>
    <s v="12/12/2015"/>
    <x v="10"/>
    <x v="0"/>
    <x v="1"/>
    <x v="1"/>
    <n v="2"/>
    <n v="2"/>
    <n v="0"/>
    <n v="1"/>
    <n v="125.06976"/>
    <n v="125.06976"/>
    <n v="0"/>
    <m/>
  </r>
  <r>
    <s v="7300464601"/>
    <s v="12/12/2015"/>
    <x v="10"/>
    <x v="0"/>
    <x v="3"/>
    <x v="3"/>
    <n v="1"/>
    <n v="1"/>
    <n v="0"/>
    <n v="1"/>
    <n v="62.534880000000001"/>
    <n v="62.534880000000001"/>
    <n v="0"/>
    <m/>
  </r>
  <r>
    <s v="7300464601"/>
    <s v="12/12/2015"/>
    <x v="10"/>
    <x v="1"/>
    <x v="8"/>
    <x v="8"/>
    <n v="34"/>
    <n v="34"/>
    <n v="0"/>
    <n v="1"/>
    <n v="1670.5747680000002"/>
    <n v="1670.5747680000002"/>
    <n v="0"/>
    <m/>
  </r>
  <r>
    <s v="7300464601"/>
    <s v="12/12/2015"/>
    <x v="10"/>
    <x v="1"/>
    <x v="9"/>
    <x v="9"/>
    <n v="31"/>
    <n v="31"/>
    <n v="0"/>
    <n v="1"/>
    <n v="1523.171112"/>
    <n v="1523.171112"/>
    <n v="0"/>
    <m/>
  </r>
  <r>
    <s v="7300464601"/>
    <s v="12/12/2015"/>
    <x v="10"/>
    <x v="1"/>
    <x v="10"/>
    <x v="10"/>
    <n v="13"/>
    <n v="13"/>
    <n v="0"/>
    <n v="1"/>
    <n v="616.39297199999999"/>
    <n v="616.39297199999999"/>
    <n v="0"/>
    <m/>
  </r>
  <r>
    <s v="7300464620"/>
    <s v="12/15/2015"/>
    <x v="10"/>
    <x v="1"/>
    <x v="14"/>
    <x v="14"/>
    <n v="17"/>
    <n v="0"/>
    <n v="17"/>
    <n v="0"/>
    <n v="806.05234799999994"/>
    <n v="0"/>
    <n v="806.05234799999994"/>
    <m/>
  </r>
  <r>
    <s v="7300464620"/>
    <s v="12/15/2015"/>
    <x v="10"/>
    <x v="1"/>
    <x v="15"/>
    <x v="15"/>
    <n v="12"/>
    <n v="12"/>
    <n v="0"/>
    <n v="1"/>
    <n v="589.61462400000005"/>
    <n v="589.61462400000005"/>
    <n v="0"/>
    <m/>
  </r>
  <r>
    <s v="7300464620"/>
    <s v="12/15/2015"/>
    <x v="10"/>
    <x v="0"/>
    <x v="0"/>
    <x v="0"/>
    <n v="10"/>
    <n v="10"/>
    <n v="0"/>
    <n v="1"/>
    <n v="625.34879999999998"/>
    <n v="625.34879999999998"/>
    <n v="0"/>
    <m/>
  </r>
  <r>
    <s v="7300464620"/>
    <s v="12/15/2015"/>
    <x v="10"/>
    <x v="0"/>
    <x v="1"/>
    <x v="1"/>
    <n v="14"/>
    <n v="14"/>
    <n v="0"/>
    <n v="1"/>
    <n v="875.48832000000004"/>
    <n v="875.48832000000004"/>
    <n v="0"/>
    <m/>
  </r>
  <r>
    <s v="7300464620"/>
    <s v="12/15/2015"/>
    <x v="10"/>
    <x v="0"/>
    <x v="2"/>
    <x v="2"/>
    <n v="2"/>
    <n v="1"/>
    <n v="1"/>
    <n v="0.5"/>
    <n v="125.06976"/>
    <n v="62.534880000000001"/>
    <n v="62.534880000000001"/>
    <m/>
  </r>
  <r>
    <s v="7300464620"/>
    <s v="12/15/2015"/>
    <x v="10"/>
    <x v="0"/>
    <x v="3"/>
    <x v="3"/>
    <n v="16"/>
    <n v="0"/>
    <n v="16"/>
    <n v="0"/>
    <n v="1000.55808"/>
    <n v="0"/>
    <n v="1000.55808"/>
    <m/>
  </r>
  <r>
    <s v="7300464620"/>
    <s v="12/15/2015"/>
    <x v="10"/>
    <x v="1"/>
    <x v="8"/>
    <x v="8"/>
    <n v="66"/>
    <n v="66"/>
    <n v="0"/>
    <n v="1"/>
    <n v="3242.8804320000004"/>
    <n v="3242.8804320000004"/>
    <n v="0"/>
    <m/>
  </r>
  <r>
    <s v="7300464620"/>
    <s v="12/15/2015"/>
    <x v="10"/>
    <x v="1"/>
    <x v="9"/>
    <x v="9"/>
    <n v="62"/>
    <n v="62"/>
    <n v="0"/>
    <n v="1"/>
    <n v="3046.342224"/>
    <n v="3046.342224"/>
    <n v="0"/>
    <m/>
  </r>
  <r>
    <s v="7300464620"/>
    <s v="12/15/2015"/>
    <x v="10"/>
    <x v="1"/>
    <x v="10"/>
    <x v="10"/>
    <n v="25"/>
    <n v="25"/>
    <n v="0"/>
    <n v="1"/>
    <n v="1185.3711000000001"/>
    <n v="1185.3711000000001"/>
    <n v="0"/>
    <m/>
  </r>
  <r>
    <s v="7300464636"/>
    <s v="12/19/2015"/>
    <x v="10"/>
    <x v="1"/>
    <x v="14"/>
    <x v="14"/>
    <n v="47"/>
    <n v="0"/>
    <n v="47"/>
    <n v="0"/>
    <n v="2228.497668"/>
    <n v="0"/>
    <n v="2228.497668"/>
    <m/>
  </r>
  <r>
    <s v="7300464636"/>
    <s v="12/19/2015"/>
    <x v="10"/>
    <x v="1"/>
    <x v="15"/>
    <x v="15"/>
    <n v="11"/>
    <n v="11"/>
    <n v="0"/>
    <n v="1"/>
    <n v="540.48007200000006"/>
    <n v="540.48007200000006"/>
    <n v="0"/>
    <m/>
  </r>
  <r>
    <s v="7300464636"/>
    <s v="12/19/2015"/>
    <x v="10"/>
    <x v="0"/>
    <x v="0"/>
    <x v="0"/>
    <n v="2"/>
    <n v="2"/>
    <n v="0"/>
    <n v="1"/>
    <n v="125.06976"/>
    <n v="125.06976"/>
    <n v="0"/>
    <m/>
  </r>
  <r>
    <s v="7300464636"/>
    <s v="12/19/2015"/>
    <x v="10"/>
    <x v="0"/>
    <x v="1"/>
    <x v="1"/>
    <n v="5"/>
    <n v="5"/>
    <n v="0"/>
    <n v="1"/>
    <n v="312.67439999999999"/>
    <n v="312.67439999999999"/>
    <n v="0"/>
    <m/>
  </r>
  <r>
    <s v="7300464636"/>
    <s v="12/19/2015"/>
    <x v="10"/>
    <x v="0"/>
    <x v="2"/>
    <x v="2"/>
    <n v="3"/>
    <n v="3"/>
    <n v="0"/>
    <n v="1"/>
    <n v="187.60464000000002"/>
    <n v="187.60464000000002"/>
    <n v="0"/>
    <m/>
  </r>
  <r>
    <s v="7300464636"/>
    <s v="12/19/2015"/>
    <x v="10"/>
    <x v="0"/>
    <x v="3"/>
    <x v="3"/>
    <n v="2"/>
    <n v="2"/>
    <n v="0"/>
    <n v="1"/>
    <n v="125.06976"/>
    <n v="125.06976"/>
    <n v="0"/>
    <m/>
  </r>
  <r>
    <s v="7300464636"/>
    <s v="12/19/2015"/>
    <x v="10"/>
    <x v="1"/>
    <x v="8"/>
    <x v="8"/>
    <n v="31"/>
    <n v="31"/>
    <n v="0"/>
    <n v="1"/>
    <n v="1523.171112"/>
    <n v="1523.171112"/>
    <n v="0"/>
    <m/>
  </r>
  <r>
    <s v="7300464636"/>
    <s v="12/19/2015"/>
    <x v="10"/>
    <x v="1"/>
    <x v="9"/>
    <x v="9"/>
    <n v="33"/>
    <n v="33"/>
    <n v="0"/>
    <n v="1"/>
    <n v="1621.4402160000002"/>
    <n v="1621.4402160000002"/>
    <n v="0"/>
    <m/>
  </r>
  <r>
    <s v="7300464636"/>
    <s v="12/19/2015"/>
    <x v="10"/>
    <x v="1"/>
    <x v="10"/>
    <x v="10"/>
    <n v="15"/>
    <n v="15"/>
    <n v="0"/>
    <n v="1"/>
    <n v="711.22266000000002"/>
    <n v="711.22266000000002"/>
    <n v="0"/>
    <m/>
  </r>
  <r>
    <s v="7300464655"/>
    <s v="12/22/2015"/>
    <x v="10"/>
    <x v="1"/>
    <x v="14"/>
    <x v="14"/>
    <n v="43"/>
    <n v="0"/>
    <n v="43"/>
    <n v="0"/>
    <n v="2038.8382919999999"/>
    <n v="0"/>
    <n v="2038.8382919999999"/>
    <m/>
  </r>
  <r>
    <s v="7300464655"/>
    <s v="12/22/2015"/>
    <x v="10"/>
    <x v="1"/>
    <x v="15"/>
    <x v="15"/>
    <n v="8"/>
    <n v="8"/>
    <n v="0"/>
    <n v="1"/>
    <n v="393.07641599999999"/>
    <n v="393.07641599999999"/>
    <n v="0"/>
    <m/>
  </r>
  <r>
    <s v="7300464655"/>
    <s v="12/22/2015"/>
    <x v="10"/>
    <x v="0"/>
    <x v="0"/>
    <x v="0"/>
    <n v="15"/>
    <n v="15"/>
    <n v="0"/>
    <n v="1"/>
    <n v="938.02319999999997"/>
    <n v="938.02319999999997"/>
    <n v="0"/>
    <m/>
  </r>
  <r>
    <s v="7300464655"/>
    <s v="12/22/2015"/>
    <x v="10"/>
    <x v="0"/>
    <x v="1"/>
    <x v="1"/>
    <n v="7"/>
    <n v="0"/>
    <n v="7"/>
    <n v="0"/>
    <n v="437.74416000000002"/>
    <n v="0"/>
    <n v="437.74416000000002"/>
    <m/>
  </r>
  <r>
    <s v="7300464655"/>
    <s v="12/22/2015"/>
    <x v="10"/>
    <x v="0"/>
    <x v="3"/>
    <x v="3"/>
    <n v="21"/>
    <n v="10"/>
    <n v="11"/>
    <n v="0.47619047619047616"/>
    <n v="1313.2324800000001"/>
    <n v="625.34879999999998"/>
    <n v="687.88368000000014"/>
    <m/>
  </r>
  <r>
    <s v="7300464655"/>
    <s v="12/22/2015"/>
    <x v="10"/>
    <x v="1"/>
    <x v="8"/>
    <x v="8"/>
    <n v="56"/>
    <n v="46"/>
    <n v="10"/>
    <n v="0.8214285714285714"/>
    <n v="2751.5349120000001"/>
    <n v="2260.1893920000002"/>
    <n v="491.34551999999985"/>
    <m/>
  </r>
  <r>
    <s v="7300464655"/>
    <s v="12/22/2015"/>
    <x v="10"/>
    <x v="1"/>
    <x v="9"/>
    <x v="9"/>
    <n v="48"/>
    <n v="48"/>
    <n v="0"/>
    <n v="1"/>
    <n v="2358.4584960000002"/>
    <n v="2358.4584960000002"/>
    <n v="0"/>
    <m/>
  </r>
  <r>
    <s v="7300464655"/>
    <s v="12/22/2015"/>
    <x v="10"/>
    <x v="1"/>
    <x v="10"/>
    <x v="10"/>
    <n v="35"/>
    <n v="35"/>
    <n v="0"/>
    <n v="1"/>
    <n v="1659.51954"/>
    <n v="1659.51954"/>
    <n v="0"/>
    <m/>
  </r>
  <r>
    <s v="7300464671"/>
    <s v="12/26/2015"/>
    <x v="10"/>
    <x v="1"/>
    <x v="14"/>
    <x v="14"/>
    <n v="45"/>
    <n v="0"/>
    <n v="45"/>
    <n v="0"/>
    <n v="2133.6679799999997"/>
    <n v="0"/>
    <n v="2133.6679799999997"/>
    <m/>
  </r>
  <r>
    <s v="7300464671"/>
    <s v="12/26/2015"/>
    <x v="10"/>
    <x v="1"/>
    <x v="15"/>
    <x v="15"/>
    <n v="8"/>
    <n v="8"/>
    <n v="0"/>
    <n v="1"/>
    <n v="393.07641599999999"/>
    <n v="393.07641599999999"/>
    <n v="0"/>
    <m/>
  </r>
  <r>
    <s v="7300464671"/>
    <s v="12/26/2015"/>
    <x v="10"/>
    <x v="0"/>
    <x v="0"/>
    <x v="0"/>
    <n v="3"/>
    <n v="3"/>
    <n v="0"/>
    <n v="1"/>
    <n v="187.60464000000002"/>
    <n v="187.60464000000002"/>
    <n v="0"/>
    <m/>
  </r>
  <r>
    <s v="7300464671"/>
    <s v="12/26/2015"/>
    <x v="10"/>
    <x v="0"/>
    <x v="1"/>
    <x v="1"/>
    <n v="2"/>
    <n v="2"/>
    <n v="0"/>
    <n v="1"/>
    <n v="125.06976"/>
    <n v="125.06976"/>
    <n v="0"/>
    <m/>
  </r>
  <r>
    <s v="7300464671"/>
    <s v="12/26/2015"/>
    <x v="10"/>
    <x v="0"/>
    <x v="2"/>
    <x v="2"/>
    <n v="1"/>
    <n v="1"/>
    <n v="0"/>
    <n v="1"/>
    <n v="62.534880000000001"/>
    <n v="62.534880000000001"/>
    <n v="0"/>
    <m/>
  </r>
  <r>
    <s v="7300464671"/>
    <s v="12/26/2015"/>
    <x v="10"/>
    <x v="0"/>
    <x v="3"/>
    <x v="3"/>
    <n v="2"/>
    <n v="2"/>
    <n v="0"/>
    <n v="1"/>
    <n v="125.06976"/>
    <n v="125.06976"/>
    <n v="0"/>
    <m/>
  </r>
  <r>
    <s v="7300464671"/>
    <s v="12/26/2015"/>
    <x v="10"/>
    <x v="1"/>
    <x v="8"/>
    <x v="8"/>
    <n v="13"/>
    <n v="13"/>
    <n v="0"/>
    <n v="1"/>
    <n v="638.74917600000003"/>
    <n v="638.74917600000003"/>
    <n v="0"/>
    <m/>
  </r>
  <r>
    <s v="7300464671"/>
    <s v="12/26/2015"/>
    <x v="10"/>
    <x v="1"/>
    <x v="9"/>
    <x v="9"/>
    <n v="10"/>
    <n v="10"/>
    <n v="0"/>
    <n v="1"/>
    <n v="491.34552000000002"/>
    <n v="491.34552000000002"/>
    <n v="0"/>
    <m/>
  </r>
  <r>
    <s v="7300464671"/>
    <s v="12/26/2015"/>
    <x v="10"/>
    <x v="1"/>
    <x v="10"/>
    <x v="10"/>
    <n v="12"/>
    <n v="12"/>
    <n v="0"/>
    <n v="1"/>
    <n v="568.97812799999997"/>
    <n v="568.97812799999997"/>
    <n v="0"/>
    <m/>
  </r>
  <r>
    <s v="7750182816"/>
    <s v="12/04/2015"/>
    <x v="10"/>
    <x v="1"/>
    <x v="4"/>
    <x v="4"/>
    <n v="425"/>
    <n v="425"/>
    <n v="0"/>
    <n v="1"/>
    <n v="20141.817599999998"/>
    <n v="20141.817599999998"/>
    <n v="0"/>
    <m/>
  </r>
  <r>
    <s v="7750182816"/>
    <s v="12/04/2015"/>
    <x v="10"/>
    <x v="1"/>
    <x v="5"/>
    <x v="5"/>
    <n v="442"/>
    <n v="442"/>
    <n v="0"/>
    <n v="1"/>
    <n v="20947.490303999999"/>
    <n v="20947.490303999999"/>
    <n v="0"/>
    <m/>
  </r>
  <r>
    <s v="7750182816"/>
    <s v="12/04/2015"/>
    <x v="10"/>
    <x v="1"/>
    <x v="6"/>
    <x v="6"/>
    <n v="442"/>
    <n v="442"/>
    <n v="0"/>
    <n v="1"/>
    <n v="20947.490303999999"/>
    <n v="20947.490303999999"/>
    <n v="0"/>
    <m/>
  </r>
  <r>
    <s v="7750182816"/>
    <s v="12/04/2015"/>
    <x v="10"/>
    <x v="1"/>
    <x v="7"/>
    <x v="7"/>
    <n v="442"/>
    <n v="442"/>
    <n v="0"/>
    <n v="1"/>
    <n v="20947.490303999999"/>
    <n v="20947.490303999999"/>
    <n v="0"/>
    <m/>
  </r>
  <r>
    <s v="7750182839"/>
    <s v="12/10/2015"/>
    <x v="10"/>
    <x v="1"/>
    <x v="4"/>
    <x v="4"/>
    <n v="17"/>
    <n v="17"/>
    <n v="0"/>
    <n v="1"/>
    <n v="805.67270399999995"/>
    <n v="805.67270399999995"/>
    <n v="0"/>
    <m/>
  </r>
  <r>
    <s v="7750182842"/>
    <s v="12/11/2015"/>
    <x v="10"/>
    <x v="1"/>
    <x v="4"/>
    <x v="4"/>
    <n v="51"/>
    <n v="51"/>
    <n v="0"/>
    <n v="1"/>
    <n v="2417.0181120000002"/>
    <n v="2417.0181120000002"/>
    <n v="0"/>
    <m/>
  </r>
  <r>
    <s v="7750182842"/>
    <s v="12/11/2015"/>
    <x v="10"/>
    <x v="1"/>
    <x v="5"/>
    <x v="5"/>
    <n v="51"/>
    <n v="51"/>
    <n v="0"/>
    <n v="1"/>
    <n v="2417.0181120000002"/>
    <n v="2417.0181120000002"/>
    <n v="0"/>
    <m/>
  </r>
  <r>
    <s v="7750182842"/>
    <s v="12/11/2015"/>
    <x v="10"/>
    <x v="1"/>
    <x v="6"/>
    <x v="6"/>
    <n v="34"/>
    <n v="34"/>
    <n v="0"/>
    <n v="1"/>
    <n v="1611.3454079999999"/>
    <n v="1611.3454079999999"/>
    <n v="0"/>
    <m/>
  </r>
  <r>
    <s v="7750182842"/>
    <s v="12/11/2015"/>
    <x v="10"/>
    <x v="1"/>
    <x v="7"/>
    <x v="7"/>
    <n v="34"/>
    <n v="34"/>
    <n v="0"/>
    <n v="1"/>
    <n v="1611.3454079999999"/>
    <n v="1611.3454079999999"/>
    <n v="0"/>
    <m/>
  </r>
  <r>
    <s v="7750182855"/>
    <s v="12/14/2015"/>
    <x v="10"/>
    <x v="1"/>
    <x v="4"/>
    <x v="4"/>
    <n v="17"/>
    <n v="17"/>
    <n v="0"/>
    <n v="1"/>
    <n v="805.67270399999995"/>
    <n v="805.67270399999995"/>
    <n v="0"/>
    <m/>
  </r>
  <r>
    <s v="7750182855"/>
    <s v="12/14/2015"/>
    <x v="10"/>
    <x v="1"/>
    <x v="5"/>
    <x v="5"/>
    <n v="17"/>
    <n v="17"/>
    <n v="0"/>
    <n v="1"/>
    <n v="805.67270399999995"/>
    <n v="805.67270399999995"/>
    <n v="0"/>
    <m/>
  </r>
  <r>
    <s v="7750182855"/>
    <s v="12/14/2015"/>
    <x v="10"/>
    <x v="1"/>
    <x v="6"/>
    <x v="6"/>
    <n v="17"/>
    <n v="17"/>
    <n v="0"/>
    <n v="1"/>
    <n v="805.67270399999995"/>
    <n v="805.67270399999995"/>
    <n v="0"/>
    <m/>
  </r>
  <r>
    <s v="7750182855"/>
    <s v="12/14/2015"/>
    <x v="10"/>
    <x v="1"/>
    <x v="7"/>
    <x v="7"/>
    <n v="17"/>
    <n v="17"/>
    <n v="0"/>
    <n v="1"/>
    <n v="805.67270399999995"/>
    <n v="805.67270399999995"/>
    <n v="0"/>
    <m/>
  </r>
  <r>
    <s v="7750182869"/>
    <s v="12/16/2015"/>
    <x v="10"/>
    <x v="1"/>
    <x v="4"/>
    <x v="4"/>
    <n v="17"/>
    <n v="17"/>
    <n v="0"/>
    <n v="1"/>
    <n v="805.67270399999995"/>
    <n v="805.67270399999995"/>
    <n v="0"/>
    <m/>
  </r>
  <r>
    <s v="7750182869"/>
    <s v="12/16/2015"/>
    <x v="10"/>
    <x v="1"/>
    <x v="5"/>
    <x v="5"/>
    <n v="17"/>
    <n v="17"/>
    <n v="0"/>
    <n v="1"/>
    <n v="805.67270399999995"/>
    <n v="805.67270399999995"/>
    <n v="0"/>
    <m/>
  </r>
  <r>
    <s v="7750182869"/>
    <s v="12/16/2015"/>
    <x v="10"/>
    <x v="1"/>
    <x v="7"/>
    <x v="7"/>
    <n v="34"/>
    <n v="17"/>
    <n v="17"/>
    <n v="0.5"/>
    <n v="1611.3454079999999"/>
    <n v="805.67270399999995"/>
    <n v="805.67270399999995"/>
    <m/>
  </r>
  <r>
    <s v="7750182877"/>
    <s v="12/17/2015"/>
    <x v="10"/>
    <x v="1"/>
    <x v="4"/>
    <x v="4"/>
    <n v="34"/>
    <n v="34"/>
    <n v="0"/>
    <n v="1"/>
    <n v="1611.3454079999999"/>
    <n v="1611.3454079999999"/>
    <n v="0"/>
    <m/>
  </r>
  <r>
    <s v="7750182877"/>
    <s v="12/17/2015"/>
    <x v="10"/>
    <x v="1"/>
    <x v="5"/>
    <x v="5"/>
    <n v="34"/>
    <n v="34"/>
    <n v="0"/>
    <n v="1"/>
    <n v="1611.3454079999999"/>
    <n v="1611.3454079999999"/>
    <n v="0"/>
    <m/>
  </r>
  <r>
    <s v="7750182877"/>
    <s v="12/17/2015"/>
    <x v="10"/>
    <x v="1"/>
    <x v="6"/>
    <x v="6"/>
    <n v="34"/>
    <n v="34"/>
    <n v="0"/>
    <n v="1"/>
    <n v="1611.3454079999999"/>
    <n v="1611.3454079999999"/>
    <n v="0"/>
    <m/>
  </r>
  <r>
    <s v="7750182877"/>
    <s v="12/17/2015"/>
    <x v="10"/>
    <x v="1"/>
    <x v="7"/>
    <x v="7"/>
    <n v="17"/>
    <n v="17"/>
    <n v="0"/>
    <n v="1"/>
    <n v="805.67270399999995"/>
    <n v="805.67270399999995"/>
    <n v="0"/>
    <m/>
  </r>
  <r>
    <s v="7750182881"/>
    <s v="12/18/2015"/>
    <x v="10"/>
    <x v="1"/>
    <x v="4"/>
    <x v="4"/>
    <n v="34"/>
    <n v="34"/>
    <n v="0"/>
    <n v="1"/>
    <n v="1611.3454079999999"/>
    <n v="1611.3454079999999"/>
    <n v="0"/>
    <m/>
  </r>
  <r>
    <s v="7750182881"/>
    <s v="12/18/2015"/>
    <x v="10"/>
    <x v="1"/>
    <x v="5"/>
    <x v="5"/>
    <n v="34"/>
    <n v="34"/>
    <n v="0"/>
    <n v="1"/>
    <n v="1611.3454079999999"/>
    <n v="1611.3454079999999"/>
    <n v="0"/>
    <m/>
  </r>
  <r>
    <s v="7750182881"/>
    <s v="12/18/2015"/>
    <x v="10"/>
    <x v="1"/>
    <x v="7"/>
    <x v="7"/>
    <n v="17"/>
    <n v="17"/>
    <n v="0"/>
    <n v="1"/>
    <n v="805.67270399999995"/>
    <n v="805.67270399999995"/>
    <n v="0"/>
    <m/>
  </r>
  <r>
    <s v="7750182888"/>
    <s v="12/19/2015"/>
    <x v="10"/>
    <x v="1"/>
    <x v="4"/>
    <x v="4"/>
    <n v="17"/>
    <n v="17"/>
    <n v="0"/>
    <n v="1"/>
    <n v="805.67270399999995"/>
    <n v="805.67270399999995"/>
    <n v="0"/>
    <m/>
  </r>
  <r>
    <s v="7750182888"/>
    <s v="12/19/2015"/>
    <x v="10"/>
    <x v="1"/>
    <x v="6"/>
    <x v="6"/>
    <n v="34"/>
    <n v="34"/>
    <n v="0"/>
    <n v="1"/>
    <n v="1611.3454079999999"/>
    <n v="1611.3454079999999"/>
    <n v="0"/>
    <m/>
  </r>
  <r>
    <s v="7750182893"/>
    <s v="12/21/2015"/>
    <x v="10"/>
    <x v="1"/>
    <x v="4"/>
    <x v="4"/>
    <n v="17"/>
    <n v="17"/>
    <n v="0"/>
    <n v="1"/>
    <n v="805.67270399999995"/>
    <n v="805.67270399999995"/>
    <n v="0"/>
    <m/>
  </r>
  <r>
    <s v="7750182893"/>
    <s v="12/21/2015"/>
    <x v="10"/>
    <x v="1"/>
    <x v="5"/>
    <x v="5"/>
    <n v="17"/>
    <n v="17"/>
    <n v="0"/>
    <n v="1"/>
    <n v="805.67270399999995"/>
    <n v="805.67270399999995"/>
    <n v="0"/>
    <m/>
  </r>
  <r>
    <s v="7750182893"/>
    <s v="12/21/2015"/>
    <x v="10"/>
    <x v="1"/>
    <x v="7"/>
    <x v="7"/>
    <n v="17"/>
    <n v="17"/>
    <n v="0"/>
    <n v="1"/>
    <n v="805.67270399999995"/>
    <n v="805.67270399999995"/>
    <n v="0"/>
    <m/>
  </r>
  <r>
    <s v="7750182901"/>
    <s v="12/22/2015"/>
    <x v="10"/>
    <x v="1"/>
    <x v="4"/>
    <x v="4"/>
    <n v="85"/>
    <n v="85"/>
    <n v="0"/>
    <n v="1"/>
    <n v="4028.3635199999999"/>
    <n v="4028.3635199999999"/>
    <n v="0"/>
    <m/>
  </r>
  <r>
    <s v="7750182901"/>
    <s v="12/22/2015"/>
    <x v="10"/>
    <x v="1"/>
    <x v="5"/>
    <x v="5"/>
    <n v="85"/>
    <n v="85"/>
    <n v="0"/>
    <n v="1"/>
    <n v="4028.3635199999999"/>
    <n v="4028.3635199999999"/>
    <n v="0"/>
    <m/>
  </r>
  <r>
    <s v="7750182901"/>
    <s v="12/22/2015"/>
    <x v="10"/>
    <x v="1"/>
    <x v="7"/>
    <x v="7"/>
    <n v="85"/>
    <n v="85"/>
    <n v="0"/>
    <n v="1"/>
    <n v="4028.3635199999999"/>
    <n v="4028.3635199999999"/>
    <n v="0"/>
    <m/>
  </r>
  <r>
    <s v="7750182913"/>
    <s v="12/24/2015"/>
    <x v="10"/>
    <x v="1"/>
    <x v="6"/>
    <x v="6"/>
    <n v="17"/>
    <n v="17"/>
    <n v="0"/>
    <n v="1"/>
    <n v="805.67270399999995"/>
    <n v="805.67270399999995"/>
    <n v="0"/>
    <m/>
  </r>
  <r>
    <s v="7750182915"/>
    <s v="12/29/2015"/>
    <x v="10"/>
    <x v="1"/>
    <x v="4"/>
    <x v="4"/>
    <n v="51"/>
    <n v="51"/>
    <n v="0"/>
    <n v="1"/>
    <n v="2417.0181120000002"/>
    <n v="2417.0181120000002"/>
    <n v="0"/>
    <m/>
  </r>
  <r>
    <s v="7750182915"/>
    <s v="12/29/2015"/>
    <x v="10"/>
    <x v="1"/>
    <x v="5"/>
    <x v="5"/>
    <n v="34"/>
    <n v="0"/>
    <n v="34"/>
    <n v="0"/>
    <n v="1611.3454079999999"/>
    <n v="0"/>
    <n v="1611.3454079999999"/>
    <m/>
  </r>
  <r>
    <s v="7750182915"/>
    <s v="12/29/2015"/>
    <x v="10"/>
    <x v="1"/>
    <x v="7"/>
    <x v="7"/>
    <n v="51"/>
    <n v="51"/>
    <n v="0"/>
    <n v="1"/>
    <n v="2417.0181120000002"/>
    <n v="2417.0181120000002"/>
    <n v="0"/>
    <m/>
  </r>
  <r>
    <s v="7750182922"/>
    <s v="12/26/2015"/>
    <x v="10"/>
    <x v="1"/>
    <x v="4"/>
    <x v="4"/>
    <n v="17"/>
    <n v="17"/>
    <n v="0"/>
    <n v="1"/>
    <n v="805.67270399999995"/>
    <n v="805.67270399999995"/>
    <n v="0"/>
    <m/>
  </r>
  <r>
    <s v="7750182922"/>
    <s v="12/26/2015"/>
    <x v="10"/>
    <x v="1"/>
    <x v="5"/>
    <x v="5"/>
    <n v="17"/>
    <n v="17"/>
    <n v="0"/>
    <n v="1"/>
    <n v="805.67270399999995"/>
    <n v="805.67270399999995"/>
    <n v="0"/>
    <m/>
  </r>
  <r>
    <s v="7750182922"/>
    <s v="12/26/2015"/>
    <x v="10"/>
    <x v="1"/>
    <x v="6"/>
    <x v="6"/>
    <n v="17"/>
    <n v="17"/>
    <n v="0"/>
    <n v="1"/>
    <n v="805.67270399999995"/>
    <n v="805.67270399999995"/>
    <n v="0"/>
    <m/>
  </r>
  <r>
    <s v="7750182927"/>
    <s v="12/28/2015"/>
    <x v="10"/>
    <x v="1"/>
    <x v="4"/>
    <x v="4"/>
    <n v="17"/>
    <n v="17"/>
    <n v="0"/>
    <n v="1"/>
    <n v="805.67270399999995"/>
    <n v="805.67270399999995"/>
    <n v="0"/>
    <m/>
  </r>
  <r>
    <s v="7750182927"/>
    <s v="12/28/2015"/>
    <x v="10"/>
    <x v="1"/>
    <x v="7"/>
    <x v="7"/>
    <n v="17"/>
    <n v="17"/>
    <n v="0"/>
    <n v="1"/>
    <n v="805.67270399999995"/>
    <n v="805.67270399999995"/>
    <n v="0"/>
    <m/>
  </r>
  <r>
    <s v="7750182937"/>
    <s v="12/30/2015"/>
    <x v="10"/>
    <x v="1"/>
    <x v="5"/>
    <x v="5"/>
    <n v="17"/>
    <n v="17"/>
    <n v="0"/>
    <n v="1"/>
    <n v="805.67270399999995"/>
    <n v="805.67270399999995"/>
    <n v="0"/>
    <m/>
  </r>
  <r>
    <s v="7750182941"/>
    <s v="12/31/2015"/>
    <x v="10"/>
    <x v="1"/>
    <x v="4"/>
    <x v="4"/>
    <n v="17"/>
    <n v="17"/>
    <n v="0"/>
    <n v="1"/>
    <n v="805.67270399999995"/>
    <n v="805.67270399999995"/>
    <n v="0"/>
    <m/>
  </r>
  <r>
    <s v="7750182941"/>
    <s v="12/31/2015"/>
    <x v="10"/>
    <x v="1"/>
    <x v="6"/>
    <x v="6"/>
    <n v="17"/>
    <n v="17"/>
    <n v="0"/>
    <n v="1"/>
    <n v="805.67270399999995"/>
    <n v="805.67270399999995"/>
    <n v="0"/>
    <m/>
  </r>
  <r>
    <s v="7750182941"/>
    <s v="12/31/2015"/>
    <x v="10"/>
    <x v="1"/>
    <x v="7"/>
    <x v="7"/>
    <n v="17"/>
    <n v="0"/>
    <n v="17"/>
    <n v="0"/>
    <n v="805.67270399999995"/>
    <n v="0"/>
    <n v="805.67270399999995"/>
    <m/>
  </r>
  <r>
    <s v="4950460853"/>
    <s v="10/17/2015"/>
    <x v="8"/>
    <x v="2"/>
    <x v="16"/>
    <x v="16"/>
    <n v="70"/>
    <n v="0"/>
    <n v="70"/>
    <n v="0"/>
    <n v="3032.9426400000002"/>
    <n v="0"/>
    <n v="3032.9426400000002"/>
    <m/>
  </r>
  <r>
    <s v="4950460853"/>
    <s v="10/17/2015"/>
    <x v="8"/>
    <x v="2"/>
    <x v="17"/>
    <x v="17"/>
    <n v="70"/>
    <n v="70"/>
    <n v="0"/>
    <n v="1"/>
    <n v="1969.84872"/>
    <n v="1969.84872"/>
    <n v="0"/>
    <m/>
  </r>
  <r>
    <s v="4950460853"/>
    <s v="10/17/2015"/>
    <x v="8"/>
    <x v="2"/>
    <x v="18"/>
    <x v="18"/>
    <n v="70"/>
    <n v="0"/>
    <n v="70"/>
    <n v="0"/>
    <n v="3032.9426400000002"/>
    <n v="0"/>
    <n v="3032.9426400000002"/>
    <m/>
  </r>
  <r>
    <s v="4950460853"/>
    <s v="10/17/2015"/>
    <x v="8"/>
    <x v="2"/>
    <x v="19"/>
    <x v="19"/>
    <n v="70"/>
    <n v="70"/>
    <n v="0"/>
    <n v="1"/>
    <n v="1969.84872"/>
    <n v="1969.84872"/>
    <n v="0"/>
    <m/>
  </r>
  <r>
    <s v="4950460853"/>
    <s v="10/17/2015"/>
    <x v="8"/>
    <x v="2"/>
    <x v="20"/>
    <x v="20"/>
    <n v="70"/>
    <n v="0"/>
    <n v="70"/>
    <n v="0"/>
    <n v="3032.9426400000002"/>
    <n v="0"/>
    <n v="3032.9426400000002"/>
    <m/>
  </r>
  <r>
    <s v="4950460853"/>
    <s v="10/17/2015"/>
    <x v="8"/>
    <x v="2"/>
    <x v="21"/>
    <x v="21"/>
    <n v="70"/>
    <n v="70"/>
    <n v="0"/>
    <n v="1"/>
    <n v="1969.84872"/>
    <n v="1969.84872"/>
    <n v="0"/>
    <m/>
  </r>
  <r>
    <s v="4950460855"/>
    <s v="10/23/2015"/>
    <x v="8"/>
    <x v="2"/>
    <x v="16"/>
    <x v="16"/>
    <n v="70"/>
    <n v="0"/>
    <n v="70"/>
    <n v="0"/>
    <n v="3032.9426400000002"/>
    <n v="0"/>
    <n v="3032.9426400000002"/>
    <m/>
  </r>
  <r>
    <s v="4950460855"/>
    <s v="10/23/2015"/>
    <x v="8"/>
    <x v="2"/>
    <x v="18"/>
    <x v="18"/>
    <n v="70"/>
    <n v="70"/>
    <n v="0"/>
    <n v="1"/>
    <n v="3032.9426400000002"/>
    <n v="3032.9426400000002"/>
    <n v="0"/>
    <m/>
  </r>
  <r>
    <s v="4950460855"/>
    <s v="10/23/2015"/>
    <x v="8"/>
    <x v="2"/>
    <x v="20"/>
    <x v="20"/>
    <n v="70"/>
    <n v="0"/>
    <n v="70"/>
    <n v="0"/>
    <n v="3032.9426400000002"/>
    <n v="0"/>
    <n v="3032.9426400000002"/>
    <m/>
  </r>
  <r>
    <s v="4950460857"/>
    <s v="10/30/2015"/>
    <x v="8"/>
    <x v="2"/>
    <x v="16"/>
    <x v="16"/>
    <n v="70"/>
    <n v="70"/>
    <n v="0"/>
    <n v="1"/>
    <n v="3032.9426400000002"/>
    <n v="3032.9426400000002"/>
    <n v="0"/>
    <m/>
  </r>
  <r>
    <s v="4950460857"/>
    <s v="10/30/2015"/>
    <x v="8"/>
    <x v="2"/>
    <x v="20"/>
    <x v="20"/>
    <n v="70"/>
    <n v="70"/>
    <n v="0"/>
    <n v="1"/>
    <n v="3032.9426400000002"/>
    <n v="3032.9426400000002"/>
    <n v="0"/>
    <m/>
  </r>
  <r>
    <s v="4950460873"/>
    <s v="11/10/2015"/>
    <x v="9"/>
    <x v="2"/>
    <x v="16"/>
    <x v="16"/>
    <n v="20"/>
    <n v="20"/>
    <n v="0"/>
    <n v="1"/>
    <n v="866.55503999999996"/>
    <n v="866.55503999999996"/>
    <n v="0"/>
    <m/>
  </r>
  <r>
    <s v="4950460873"/>
    <s v="11/10/2015"/>
    <x v="9"/>
    <x v="2"/>
    <x v="17"/>
    <x v="17"/>
    <n v="16"/>
    <n v="16"/>
    <n v="0"/>
    <n v="1"/>
    <n v="450.25113599999997"/>
    <n v="450.25113599999997"/>
    <n v="0"/>
    <m/>
  </r>
  <r>
    <s v="4950460873"/>
    <s v="11/10/2015"/>
    <x v="9"/>
    <x v="2"/>
    <x v="18"/>
    <x v="18"/>
    <n v="20"/>
    <n v="20"/>
    <n v="0"/>
    <n v="1"/>
    <n v="866.55503999999996"/>
    <n v="866.55503999999996"/>
    <n v="0"/>
    <m/>
  </r>
  <r>
    <s v="4950460873"/>
    <s v="11/10/2015"/>
    <x v="9"/>
    <x v="2"/>
    <x v="19"/>
    <x v="19"/>
    <n v="24"/>
    <n v="24"/>
    <n v="0"/>
    <n v="1"/>
    <n v="675.37670400000002"/>
    <n v="675.37670400000002"/>
    <n v="0"/>
    <m/>
  </r>
  <r>
    <s v="4950460873"/>
    <s v="11/10/2015"/>
    <x v="9"/>
    <x v="2"/>
    <x v="20"/>
    <x v="20"/>
    <n v="19"/>
    <n v="19"/>
    <n v="0"/>
    <n v="1"/>
    <n v="823.22728800000004"/>
    <n v="823.22728800000004"/>
    <n v="0"/>
    <m/>
  </r>
  <r>
    <s v="4950460873"/>
    <s v="11/10/2015"/>
    <x v="9"/>
    <x v="2"/>
    <x v="21"/>
    <x v="21"/>
    <n v="24"/>
    <n v="24"/>
    <n v="0"/>
    <n v="1"/>
    <n v="675.37670400000002"/>
    <n v="675.37670400000002"/>
    <n v="0"/>
    <m/>
  </r>
  <r>
    <s v="4950460927"/>
    <s v="11/24/2015"/>
    <x v="9"/>
    <x v="2"/>
    <x v="16"/>
    <x v="16"/>
    <n v="18"/>
    <n v="18"/>
    <n v="0"/>
    <n v="1"/>
    <n v="779.89953600000001"/>
    <n v="779.89953600000001"/>
    <n v="0"/>
    <m/>
  </r>
  <r>
    <s v="4950460927"/>
    <s v="11/24/2015"/>
    <x v="9"/>
    <x v="2"/>
    <x v="17"/>
    <x v="17"/>
    <n v="51"/>
    <n v="51"/>
    <n v="0"/>
    <n v="1"/>
    <n v="1435.1754960000001"/>
    <n v="1435.1754960000001"/>
    <n v="0"/>
    <m/>
  </r>
  <r>
    <s v="4950460927"/>
    <s v="11/24/2015"/>
    <x v="9"/>
    <x v="2"/>
    <x v="18"/>
    <x v="18"/>
    <n v="18"/>
    <n v="18"/>
    <n v="0"/>
    <n v="1"/>
    <n v="779.89953600000001"/>
    <n v="779.89953600000001"/>
    <n v="0"/>
    <m/>
  </r>
  <r>
    <s v="4950460927"/>
    <s v="11/24/2015"/>
    <x v="9"/>
    <x v="2"/>
    <x v="19"/>
    <x v="19"/>
    <n v="27"/>
    <n v="27"/>
    <n v="0"/>
    <n v="1"/>
    <n v="759.79879200000005"/>
    <n v="759.79879200000005"/>
    <n v="0"/>
    <m/>
  </r>
  <r>
    <s v="4950460927"/>
    <s v="11/24/2015"/>
    <x v="9"/>
    <x v="2"/>
    <x v="20"/>
    <x v="20"/>
    <n v="3"/>
    <n v="3"/>
    <n v="0"/>
    <n v="1"/>
    <n v="129.98325600000001"/>
    <n v="129.98325600000001"/>
    <n v="0"/>
    <m/>
  </r>
  <r>
    <s v="4950460927"/>
    <s v="11/24/2015"/>
    <x v="9"/>
    <x v="2"/>
    <x v="21"/>
    <x v="21"/>
    <n v="28"/>
    <n v="28"/>
    <n v="0"/>
    <n v="1"/>
    <n v="787.93948799999998"/>
    <n v="787.93948799999998"/>
    <n v="0"/>
    <m/>
  </r>
  <r>
    <s v="7750182690"/>
    <s v="10/29/2015"/>
    <x v="8"/>
    <x v="2"/>
    <x v="16"/>
    <x v="16"/>
    <n v="2"/>
    <n v="0"/>
    <n v="2"/>
    <n v="0"/>
    <n v="86.655504000000008"/>
    <n v="0"/>
    <n v="86.655504000000008"/>
    <m/>
  </r>
  <r>
    <s v="7750182690"/>
    <s v="10/29/2015"/>
    <x v="8"/>
    <x v="2"/>
    <x v="17"/>
    <x v="17"/>
    <n v="2"/>
    <n v="2"/>
    <n v="0"/>
    <n v="1"/>
    <n v="56.281391999999997"/>
    <n v="56.281391999999997"/>
    <n v="0"/>
    <m/>
  </r>
  <r>
    <s v="7750182690"/>
    <s v="10/29/2015"/>
    <x v="8"/>
    <x v="2"/>
    <x v="18"/>
    <x v="18"/>
    <n v="2"/>
    <n v="2"/>
    <n v="0"/>
    <n v="1"/>
    <n v="86.655504000000008"/>
    <n v="86.655504000000008"/>
    <n v="0"/>
    <m/>
  </r>
  <r>
    <s v="7750182690"/>
    <s v="10/29/2015"/>
    <x v="8"/>
    <x v="2"/>
    <x v="19"/>
    <x v="19"/>
    <n v="3"/>
    <n v="3"/>
    <n v="0"/>
    <n v="1"/>
    <n v="84.422088000000002"/>
    <n v="84.422088000000002"/>
    <n v="0"/>
    <m/>
  </r>
  <r>
    <s v="7750182690"/>
    <s v="10/29/2015"/>
    <x v="8"/>
    <x v="2"/>
    <x v="20"/>
    <x v="20"/>
    <n v="2"/>
    <n v="2"/>
    <n v="0"/>
    <n v="1"/>
    <n v="86.655504000000008"/>
    <n v="86.655504000000008"/>
    <n v="0"/>
    <m/>
  </r>
  <r>
    <s v="7750182690"/>
    <s v="10/29/2015"/>
    <x v="8"/>
    <x v="2"/>
    <x v="21"/>
    <x v="21"/>
    <n v="2"/>
    <n v="2"/>
    <n v="0"/>
    <n v="1"/>
    <n v="56.281391999999997"/>
    <n v="56.281391999999997"/>
    <n v="0"/>
    <m/>
  </r>
  <r>
    <s v="7750182697"/>
    <s v="10/31/2015"/>
    <x v="8"/>
    <x v="2"/>
    <x v="16"/>
    <x v="16"/>
    <n v="66"/>
    <n v="0"/>
    <n v="66"/>
    <n v="0"/>
    <n v="2859.6316320000001"/>
    <n v="0"/>
    <n v="2859.6316320000001"/>
    <m/>
  </r>
  <r>
    <s v="7750182697"/>
    <s v="10/31/2015"/>
    <x v="8"/>
    <x v="2"/>
    <x v="20"/>
    <x v="20"/>
    <n v="48"/>
    <n v="48"/>
    <n v="0"/>
    <n v="1"/>
    <n v="2079.7320960000002"/>
    <n v="2079.7320960000002"/>
    <n v="0"/>
    <m/>
  </r>
  <r>
    <s v="7750182721"/>
    <s v="11/07/2015"/>
    <x v="9"/>
    <x v="2"/>
    <x v="16"/>
    <x v="16"/>
    <n v="2"/>
    <n v="0"/>
    <n v="2"/>
    <n v="0"/>
    <n v="86.655504000000008"/>
    <n v="0"/>
    <n v="86.655504000000008"/>
    <m/>
  </r>
  <r>
    <s v="7750182721"/>
    <s v="11/07/2015"/>
    <x v="9"/>
    <x v="2"/>
    <x v="17"/>
    <x v="17"/>
    <n v="3"/>
    <n v="0"/>
    <n v="3"/>
    <n v="0"/>
    <n v="84.422088000000002"/>
    <n v="0"/>
    <n v="84.422088000000002"/>
    <m/>
  </r>
  <r>
    <s v="7750182721"/>
    <s v="11/07/2015"/>
    <x v="9"/>
    <x v="2"/>
    <x v="21"/>
    <x v="21"/>
    <n v="1"/>
    <n v="0"/>
    <n v="1"/>
    <n v="0"/>
    <n v="28.140695999999998"/>
    <n v="0"/>
    <n v="28.140695999999998"/>
    <m/>
  </r>
  <r>
    <s v="7750182728"/>
    <s v="11/10/2015"/>
    <x v="9"/>
    <x v="2"/>
    <x v="17"/>
    <x v="17"/>
    <n v="4"/>
    <n v="4"/>
    <n v="0"/>
    <n v="1"/>
    <n v="112.56278399999999"/>
    <n v="112.56278399999999"/>
    <n v="0"/>
    <m/>
  </r>
  <r>
    <s v="7750182728"/>
    <s v="11/10/2015"/>
    <x v="9"/>
    <x v="2"/>
    <x v="19"/>
    <x v="19"/>
    <n v="6"/>
    <n v="6"/>
    <n v="0"/>
    <n v="1"/>
    <n v="168.844176"/>
    <n v="168.844176"/>
    <n v="0"/>
    <m/>
  </r>
  <r>
    <s v="7750182728"/>
    <s v="11/10/2015"/>
    <x v="9"/>
    <x v="2"/>
    <x v="21"/>
    <x v="21"/>
    <n v="5"/>
    <n v="5"/>
    <n v="0"/>
    <n v="1"/>
    <n v="140.70347999999998"/>
    <n v="140.70347999999998"/>
    <n v="0"/>
    <m/>
  </r>
  <r>
    <s v="7750182738"/>
    <s v="11/12/2015"/>
    <x v="9"/>
    <x v="2"/>
    <x v="18"/>
    <x v="18"/>
    <n v="1"/>
    <n v="0"/>
    <n v="1"/>
    <n v="0"/>
    <n v="43.327752000000004"/>
    <n v="0"/>
    <n v="43.327752000000004"/>
    <m/>
  </r>
  <r>
    <s v="7750182746"/>
    <s v="11/14/2015"/>
    <x v="9"/>
    <x v="2"/>
    <x v="16"/>
    <x v="16"/>
    <n v="3"/>
    <n v="3"/>
    <n v="0"/>
    <n v="1"/>
    <n v="129.98325600000001"/>
    <n v="129.98325600000001"/>
    <n v="0"/>
    <m/>
  </r>
  <r>
    <s v="7750182746"/>
    <s v="11/14/2015"/>
    <x v="9"/>
    <x v="2"/>
    <x v="17"/>
    <x v="17"/>
    <n v="1"/>
    <n v="1"/>
    <n v="0"/>
    <n v="1"/>
    <n v="28.140695999999998"/>
    <n v="28.140695999999998"/>
    <n v="0"/>
    <m/>
  </r>
  <r>
    <s v="7750182746"/>
    <s v="11/14/2015"/>
    <x v="9"/>
    <x v="2"/>
    <x v="18"/>
    <x v="18"/>
    <n v="1"/>
    <n v="1"/>
    <n v="0"/>
    <n v="1"/>
    <n v="43.327752000000004"/>
    <n v="43.327752000000004"/>
    <n v="0"/>
    <m/>
  </r>
  <r>
    <s v="7750182746"/>
    <s v="11/14/2015"/>
    <x v="9"/>
    <x v="2"/>
    <x v="19"/>
    <x v="19"/>
    <n v="3"/>
    <n v="3"/>
    <n v="0"/>
    <n v="1"/>
    <n v="84.422088000000002"/>
    <n v="84.422088000000002"/>
    <n v="0"/>
    <m/>
  </r>
  <r>
    <s v="7750182762"/>
    <s v="11/19/2015"/>
    <x v="9"/>
    <x v="2"/>
    <x v="17"/>
    <x v="17"/>
    <n v="12"/>
    <n v="0"/>
    <n v="12"/>
    <n v="0"/>
    <n v="337.68835200000001"/>
    <n v="0"/>
    <n v="337.68835200000001"/>
    <m/>
  </r>
  <r>
    <s v="7750182762"/>
    <s v="11/19/2015"/>
    <x v="9"/>
    <x v="2"/>
    <x v="18"/>
    <x v="18"/>
    <n v="4"/>
    <n v="0"/>
    <n v="4"/>
    <n v="0"/>
    <n v="173.31100800000002"/>
    <n v="0"/>
    <n v="173.31100800000002"/>
    <m/>
  </r>
  <r>
    <s v="7750182762"/>
    <s v="11/19/2015"/>
    <x v="9"/>
    <x v="2"/>
    <x v="19"/>
    <x v="19"/>
    <n v="4"/>
    <n v="0"/>
    <n v="4"/>
    <n v="0"/>
    <n v="112.56278399999999"/>
    <n v="0"/>
    <n v="112.56278399999999"/>
    <m/>
  </r>
  <r>
    <s v="7750182762"/>
    <s v="11/19/2015"/>
    <x v="9"/>
    <x v="2"/>
    <x v="21"/>
    <x v="21"/>
    <n v="3"/>
    <n v="0"/>
    <n v="3"/>
    <n v="0"/>
    <n v="84.422088000000002"/>
    <n v="0"/>
    <n v="84.422088000000002"/>
    <m/>
  </r>
  <r>
    <s v="7750182772"/>
    <s v="11/21/2015"/>
    <x v="9"/>
    <x v="2"/>
    <x v="16"/>
    <x v="16"/>
    <n v="4"/>
    <n v="4"/>
    <n v="0"/>
    <n v="1"/>
    <n v="173.31100800000002"/>
    <n v="173.31100800000002"/>
    <n v="0"/>
    <m/>
  </r>
  <r>
    <s v="7750182772"/>
    <s v="11/21/2015"/>
    <x v="9"/>
    <x v="2"/>
    <x v="17"/>
    <x v="17"/>
    <n v="2"/>
    <n v="2"/>
    <n v="0"/>
    <n v="1"/>
    <n v="56.281391999999997"/>
    <n v="56.281391999999997"/>
    <n v="0"/>
    <m/>
  </r>
  <r>
    <s v="7750182788"/>
    <s v="11/26/2015"/>
    <x v="9"/>
    <x v="2"/>
    <x v="18"/>
    <x v="18"/>
    <n v="2"/>
    <n v="0"/>
    <n v="2"/>
    <n v="0"/>
    <n v="86.655504000000008"/>
    <n v="0"/>
    <n v="86.655504000000008"/>
    <m/>
  </r>
  <r>
    <s v="7750182788"/>
    <s v="11/26/2015"/>
    <x v="9"/>
    <x v="2"/>
    <x v="19"/>
    <x v="19"/>
    <n v="1"/>
    <n v="0"/>
    <n v="1"/>
    <n v="0"/>
    <n v="28.140695999999998"/>
    <n v="0"/>
    <n v="28.140695999999998"/>
    <m/>
  </r>
  <r>
    <s v="7750182788"/>
    <s v="11/26/2015"/>
    <x v="9"/>
    <x v="2"/>
    <x v="21"/>
    <x v="21"/>
    <n v="2"/>
    <n v="0"/>
    <n v="2"/>
    <n v="0"/>
    <n v="56.281391999999997"/>
    <n v="0"/>
    <n v="56.281391999999997"/>
    <m/>
  </r>
  <r>
    <s v="7750182798"/>
    <s v="11/28/2015"/>
    <x v="9"/>
    <x v="2"/>
    <x v="17"/>
    <x v="17"/>
    <n v="2"/>
    <n v="0"/>
    <n v="2"/>
    <n v="0"/>
    <n v="56.281391999999997"/>
    <n v="0"/>
    <n v="56.281391999999997"/>
    <m/>
  </r>
  <r>
    <s v="7750182805"/>
    <s v="12/01/2015"/>
    <x v="10"/>
    <x v="2"/>
    <x v="16"/>
    <x v="16"/>
    <n v="1"/>
    <n v="1"/>
    <n v="0"/>
    <n v="1"/>
    <n v="43.327752000000004"/>
    <n v="43.327752000000004"/>
    <n v="0"/>
    <m/>
  </r>
  <r>
    <s v="7750182805"/>
    <s v="12/01/2015"/>
    <x v="10"/>
    <x v="2"/>
    <x v="20"/>
    <x v="20"/>
    <n v="1"/>
    <n v="1"/>
    <n v="0"/>
    <n v="1"/>
    <n v="43.327752000000004"/>
    <n v="43.327752000000004"/>
    <n v="0"/>
    <m/>
  </r>
  <r>
    <s v="7750182812"/>
    <s v="12/03/2015"/>
    <x v="10"/>
    <x v="2"/>
    <x v="16"/>
    <x v="16"/>
    <n v="1"/>
    <n v="1"/>
    <n v="0"/>
    <n v="1"/>
    <n v="43.327752000000004"/>
    <n v="43.327752000000004"/>
    <n v="0"/>
    <m/>
  </r>
  <r>
    <s v="7750182812"/>
    <s v="12/03/2015"/>
    <x v="10"/>
    <x v="2"/>
    <x v="17"/>
    <x v="17"/>
    <n v="3"/>
    <n v="3"/>
    <n v="0"/>
    <n v="1"/>
    <n v="84.422088000000002"/>
    <n v="84.422088000000002"/>
    <n v="0"/>
    <m/>
  </r>
  <r>
    <s v="7750182812"/>
    <s v="12/03/2015"/>
    <x v="10"/>
    <x v="2"/>
    <x v="18"/>
    <x v="18"/>
    <n v="4"/>
    <n v="4"/>
    <n v="0"/>
    <n v="1"/>
    <n v="173.31100800000002"/>
    <n v="173.31100800000002"/>
    <n v="0"/>
    <m/>
  </r>
  <r>
    <s v="7750182812"/>
    <s v="12/03/2015"/>
    <x v="10"/>
    <x v="2"/>
    <x v="19"/>
    <x v="19"/>
    <n v="5"/>
    <n v="5"/>
    <n v="0"/>
    <n v="1"/>
    <n v="140.70347999999998"/>
    <n v="140.70347999999998"/>
    <n v="0"/>
    <m/>
  </r>
  <r>
    <s v="7750182812"/>
    <s v="12/03/2015"/>
    <x v="10"/>
    <x v="2"/>
    <x v="20"/>
    <x v="20"/>
    <n v="1"/>
    <n v="1"/>
    <n v="0"/>
    <n v="1"/>
    <n v="43.327752000000004"/>
    <n v="43.327752000000004"/>
    <n v="0"/>
    <m/>
  </r>
  <r>
    <s v="7750182812"/>
    <s v="12/03/2015"/>
    <x v="10"/>
    <x v="2"/>
    <x v="21"/>
    <x v="21"/>
    <n v="6"/>
    <n v="6"/>
    <n v="0"/>
    <n v="1"/>
    <n v="168.844176"/>
    <n v="168.844176"/>
    <n v="0"/>
    <m/>
  </r>
  <r>
    <s v="7750182821"/>
    <s v="12/05/2015"/>
    <x v="10"/>
    <x v="2"/>
    <x v="16"/>
    <x v="16"/>
    <n v="23"/>
    <n v="23"/>
    <n v="0"/>
    <n v="1"/>
    <n v="996.53829600000006"/>
    <n v="996.53829600000006"/>
    <n v="0"/>
    <m/>
  </r>
  <r>
    <s v="7750182821"/>
    <s v="12/05/2015"/>
    <x v="10"/>
    <x v="2"/>
    <x v="17"/>
    <x v="17"/>
    <n v="40"/>
    <n v="40"/>
    <n v="0"/>
    <n v="1"/>
    <n v="1125.6278399999999"/>
    <n v="1125.6278399999999"/>
    <n v="0"/>
    <m/>
  </r>
  <r>
    <s v="7750182821"/>
    <s v="12/05/2015"/>
    <x v="10"/>
    <x v="2"/>
    <x v="18"/>
    <x v="18"/>
    <n v="22"/>
    <n v="22"/>
    <n v="0"/>
    <n v="1"/>
    <n v="953.21054400000003"/>
    <n v="953.21054400000003"/>
    <n v="0"/>
    <m/>
  </r>
  <r>
    <s v="7750182821"/>
    <s v="12/05/2015"/>
    <x v="10"/>
    <x v="2"/>
    <x v="19"/>
    <x v="19"/>
    <n v="37"/>
    <n v="37"/>
    <n v="0"/>
    <n v="1"/>
    <n v="1041.2057520000001"/>
    <n v="1041.2057520000001"/>
    <n v="0"/>
    <m/>
  </r>
  <r>
    <s v="7750182821"/>
    <s v="12/05/2015"/>
    <x v="10"/>
    <x v="2"/>
    <x v="20"/>
    <x v="20"/>
    <n v="17"/>
    <n v="17"/>
    <n v="0"/>
    <n v="1"/>
    <n v="736.57178399999998"/>
    <n v="736.57178399999998"/>
    <n v="0"/>
    <m/>
  </r>
  <r>
    <s v="7750182821"/>
    <s v="12/05/2015"/>
    <x v="10"/>
    <x v="2"/>
    <x v="21"/>
    <x v="21"/>
    <n v="22"/>
    <n v="22"/>
    <n v="0"/>
    <n v="1"/>
    <n v="619.09531200000004"/>
    <n v="619.09531200000004"/>
    <n v="0"/>
    <m/>
  </r>
  <r>
    <s v="7750182827"/>
    <s v="12/08/2015"/>
    <x v="10"/>
    <x v="2"/>
    <x v="19"/>
    <x v="19"/>
    <n v="1"/>
    <n v="0"/>
    <n v="1"/>
    <n v="0"/>
    <n v="28.140695999999998"/>
    <n v="0"/>
    <n v="28.140695999999998"/>
    <m/>
  </r>
  <r>
    <s v="7750182827"/>
    <s v="12/08/2015"/>
    <x v="10"/>
    <x v="2"/>
    <x v="21"/>
    <x v="21"/>
    <n v="1"/>
    <n v="0"/>
    <n v="1"/>
    <n v="0"/>
    <n v="28.140695999999998"/>
    <n v="0"/>
    <n v="28.140695999999998"/>
    <m/>
  </r>
  <r>
    <s v="7750182836"/>
    <s v="12/10/2015"/>
    <x v="10"/>
    <x v="2"/>
    <x v="16"/>
    <x v="16"/>
    <n v="3"/>
    <n v="3"/>
    <n v="0"/>
    <n v="1"/>
    <n v="129.98325600000001"/>
    <n v="129.98325600000001"/>
    <n v="0"/>
    <m/>
  </r>
  <r>
    <s v="7750182836"/>
    <s v="12/10/2015"/>
    <x v="10"/>
    <x v="2"/>
    <x v="17"/>
    <x v="17"/>
    <n v="18"/>
    <n v="18"/>
    <n v="0"/>
    <n v="1"/>
    <n v="506.53252800000001"/>
    <n v="506.53252800000001"/>
    <n v="0"/>
    <m/>
  </r>
  <r>
    <s v="7750182836"/>
    <s v="12/10/2015"/>
    <x v="10"/>
    <x v="2"/>
    <x v="18"/>
    <x v="18"/>
    <n v="12"/>
    <n v="12"/>
    <n v="0"/>
    <n v="1"/>
    <n v="519.93302400000005"/>
    <n v="519.93302400000005"/>
    <n v="0"/>
    <m/>
  </r>
  <r>
    <s v="7750182836"/>
    <s v="12/10/2015"/>
    <x v="10"/>
    <x v="2"/>
    <x v="19"/>
    <x v="19"/>
    <n v="24"/>
    <n v="24"/>
    <n v="0"/>
    <n v="1"/>
    <n v="675.37670400000002"/>
    <n v="675.37670400000002"/>
    <n v="0"/>
    <m/>
  </r>
  <r>
    <s v="7750182836"/>
    <s v="12/10/2015"/>
    <x v="10"/>
    <x v="2"/>
    <x v="20"/>
    <x v="20"/>
    <n v="2"/>
    <n v="2"/>
    <n v="0"/>
    <n v="1"/>
    <n v="86.655504000000008"/>
    <n v="86.655504000000008"/>
    <n v="0"/>
    <m/>
  </r>
  <r>
    <s v="7750182836"/>
    <s v="12/10/2015"/>
    <x v="10"/>
    <x v="2"/>
    <x v="21"/>
    <x v="21"/>
    <n v="20"/>
    <n v="20"/>
    <n v="0"/>
    <n v="1"/>
    <n v="562.81391999999994"/>
    <n v="562.81391999999994"/>
    <n v="0"/>
    <m/>
  </r>
  <r>
    <s v="7750182850"/>
    <s v="12/12/2015"/>
    <x v="10"/>
    <x v="2"/>
    <x v="17"/>
    <x v="17"/>
    <n v="1"/>
    <n v="0"/>
    <n v="1"/>
    <n v="0"/>
    <n v="28.140695999999998"/>
    <n v="0"/>
    <n v="28.140695999999998"/>
    <m/>
  </r>
  <r>
    <s v="7750182859"/>
    <s v="12/15/2015"/>
    <x v="10"/>
    <x v="2"/>
    <x v="16"/>
    <x v="16"/>
    <n v="4"/>
    <n v="4"/>
    <n v="0"/>
    <n v="1"/>
    <n v="173.31100800000002"/>
    <n v="173.31100800000002"/>
    <n v="0"/>
    <m/>
  </r>
  <r>
    <s v="7750182859"/>
    <s v="12/15/2015"/>
    <x v="10"/>
    <x v="2"/>
    <x v="17"/>
    <x v="17"/>
    <n v="15"/>
    <n v="15"/>
    <n v="0"/>
    <n v="1"/>
    <n v="422.11043999999998"/>
    <n v="422.11043999999998"/>
    <n v="0"/>
    <m/>
  </r>
  <r>
    <s v="7750182859"/>
    <s v="12/15/2015"/>
    <x v="10"/>
    <x v="2"/>
    <x v="18"/>
    <x v="18"/>
    <n v="6"/>
    <n v="6"/>
    <n v="0"/>
    <n v="1"/>
    <n v="259.96651200000002"/>
    <n v="259.96651200000002"/>
    <n v="0"/>
    <m/>
  </r>
  <r>
    <s v="7750182859"/>
    <s v="12/15/2015"/>
    <x v="10"/>
    <x v="2"/>
    <x v="19"/>
    <x v="19"/>
    <n v="18"/>
    <n v="18"/>
    <n v="0"/>
    <n v="1"/>
    <n v="506.53252800000001"/>
    <n v="506.53252800000001"/>
    <n v="0"/>
    <m/>
  </r>
  <r>
    <s v="7750182859"/>
    <s v="12/15/2015"/>
    <x v="10"/>
    <x v="2"/>
    <x v="20"/>
    <x v="20"/>
    <n v="6"/>
    <n v="6"/>
    <n v="0"/>
    <n v="1"/>
    <n v="259.96651200000002"/>
    <n v="259.96651200000002"/>
    <n v="0"/>
    <m/>
  </r>
  <r>
    <s v="7750182859"/>
    <s v="12/15/2015"/>
    <x v="10"/>
    <x v="2"/>
    <x v="21"/>
    <x v="21"/>
    <n v="5"/>
    <n v="5"/>
    <n v="0"/>
    <n v="1"/>
    <n v="140.70347999999998"/>
    <n v="140.70347999999998"/>
    <n v="0"/>
    <m/>
  </r>
  <r>
    <s v="7750182874"/>
    <s v="12/17/2015"/>
    <x v="10"/>
    <x v="2"/>
    <x v="16"/>
    <x v="16"/>
    <n v="20"/>
    <n v="20"/>
    <n v="0"/>
    <n v="1"/>
    <n v="866.55503999999996"/>
    <n v="866.55503999999996"/>
    <n v="0"/>
    <m/>
  </r>
  <r>
    <s v="7750182874"/>
    <s v="12/17/2015"/>
    <x v="10"/>
    <x v="2"/>
    <x v="17"/>
    <x v="17"/>
    <n v="37"/>
    <n v="37"/>
    <n v="0"/>
    <n v="1"/>
    <n v="1041.2057520000001"/>
    <n v="1041.2057520000001"/>
    <n v="0"/>
    <m/>
  </r>
  <r>
    <s v="7750182874"/>
    <s v="12/17/2015"/>
    <x v="10"/>
    <x v="2"/>
    <x v="18"/>
    <x v="18"/>
    <n v="23"/>
    <n v="23"/>
    <n v="0"/>
    <n v="1"/>
    <n v="996.53829600000006"/>
    <n v="996.53829600000006"/>
    <n v="0"/>
    <m/>
  </r>
  <r>
    <s v="7750182874"/>
    <s v="12/17/2015"/>
    <x v="10"/>
    <x v="2"/>
    <x v="19"/>
    <x v="19"/>
    <n v="41"/>
    <n v="41"/>
    <n v="0"/>
    <n v="1"/>
    <n v="1153.768536"/>
    <n v="1153.768536"/>
    <n v="0"/>
    <m/>
  </r>
  <r>
    <s v="7750182874"/>
    <s v="12/17/2015"/>
    <x v="10"/>
    <x v="2"/>
    <x v="20"/>
    <x v="20"/>
    <n v="9"/>
    <n v="9"/>
    <n v="0"/>
    <n v="1"/>
    <n v="389.94976800000001"/>
    <n v="389.94976800000001"/>
    <n v="0"/>
    <m/>
  </r>
  <r>
    <s v="7750182874"/>
    <s v="12/17/2015"/>
    <x v="10"/>
    <x v="2"/>
    <x v="21"/>
    <x v="21"/>
    <n v="27"/>
    <n v="27"/>
    <n v="0"/>
    <n v="1"/>
    <n v="759.79879200000005"/>
    <n v="759.79879200000005"/>
    <n v="0"/>
    <m/>
  </r>
  <r>
    <s v="7750182898"/>
    <s v="12/22/2015"/>
    <x v="10"/>
    <x v="2"/>
    <x v="17"/>
    <x v="17"/>
    <n v="11"/>
    <n v="11"/>
    <n v="0"/>
    <n v="1"/>
    <n v="309.54765600000002"/>
    <n v="309.54765600000002"/>
    <n v="0"/>
    <m/>
  </r>
  <r>
    <s v="7750182898"/>
    <s v="12/22/2015"/>
    <x v="10"/>
    <x v="2"/>
    <x v="18"/>
    <x v="18"/>
    <n v="4"/>
    <n v="4"/>
    <n v="0"/>
    <n v="1"/>
    <n v="173.31100800000002"/>
    <n v="173.31100800000002"/>
    <n v="0"/>
    <m/>
  </r>
  <r>
    <s v="7750182898"/>
    <s v="12/22/2015"/>
    <x v="10"/>
    <x v="2"/>
    <x v="19"/>
    <x v="19"/>
    <n v="7"/>
    <n v="7"/>
    <n v="0"/>
    <n v="1"/>
    <n v="196.984872"/>
    <n v="196.984872"/>
    <n v="0"/>
    <m/>
  </r>
  <r>
    <s v="7750182898"/>
    <s v="12/22/2015"/>
    <x v="10"/>
    <x v="2"/>
    <x v="20"/>
    <x v="20"/>
    <n v="2"/>
    <n v="2"/>
    <n v="0"/>
    <n v="1"/>
    <n v="86.655504000000008"/>
    <n v="86.655504000000008"/>
    <n v="0"/>
    <m/>
  </r>
  <r>
    <s v="7750182898"/>
    <s v="12/22/2015"/>
    <x v="10"/>
    <x v="2"/>
    <x v="21"/>
    <x v="21"/>
    <n v="14"/>
    <n v="14"/>
    <n v="0"/>
    <n v="1"/>
    <n v="393.96974399999999"/>
    <n v="393.96974399999999"/>
    <n v="0"/>
    <m/>
  </r>
  <r>
    <s v="7750182911"/>
    <s v="12/24/2015"/>
    <x v="10"/>
    <x v="2"/>
    <x v="16"/>
    <x v="16"/>
    <n v="20"/>
    <n v="20"/>
    <n v="0"/>
    <n v="1"/>
    <n v="866.55503999999996"/>
    <n v="866.55503999999996"/>
    <n v="0"/>
    <m/>
  </r>
  <r>
    <s v="7750182911"/>
    <s v="12/24/2015"/>
    <x v="10"/>
    <x v="2"/>
    <x v="17"/>
    <x v="17"/>
    <n v="32"/>
    <n v="32"/>
    <n v="0"/>
    <n v="1"/>
    <n v="900.50227199999995"/>
    <n v="900.50227199999995"/>
    <n v="0"/>
    <m/>
  </r>
  <r>
    <s v="7750182911"/>
    <s v="12/24/2015"/>
    <x v="10"/>
    <x v="2"/>
    <x v="18"/>
    <x v="18"/>
    <n v="13"/>
    <n v="13"/>
    <n v="0"/>
    <n v="1"/>
    <n v="563.26077599999996"/>
    <n v="563.26077599999996"/>
    <n v="0"/>
    <m/>
  </r>
  <r>
    <s v="7750182911"/>
    <s v="12/24/2015"/>
    <x v="10"/>
    <x v="2"/>
    <x v="19"/>
    <x v="19"/>
    <n v="36"/>
    <n v="36"/>
    <n v="0"/>
    <n v="1"/>
    <n v="1013.065056"/>
    <n v="1013.065056"/>
    <n v="0"/>
    <m/>
  </r>
  <r>
    <s v="7750182911"/>
    <s v="12/24/2015"/>
    <x v="10"/>
    <x v="2"/>
    <x v="20"/>
    <x v="20"/>
    <n v="11"/>
    <n v="11"/>
    <n v="0"/>
    <n v="1"/>
    <n v="476.60527200000001"/>
    <n v="476.60527200000001"/>
    <n v="0"/>
    <m/>
  </r>
  <r>
    <s v="7750182911"/>
    <s v="12/24/2015"/>
    <x v="10"/>
    <x v="2"/>
    <x v="21"/>
    <x v="21"/>
    <n v="19"/>
    <n v="19"/>
    <n v="0"/>
    <n v="1"/>
    <n v="534.673224"/>
    <n v="534.673224"/>
    <n v="0"/>
    <m/>
  </r>
  <r>
    <s v="7750182929"/>
    <s v="12/29/2015"/>
    <x v="10"/>
    <x v="2"/>
    <x v="17"/>
    <x v="17"/>
    <n v="2"/>
    <n v="0"/>
    <n v="2"/>
    <n v="0"/>
    <n v="56.281391999999997"/>
    <n v="0"/>
    <n v="56.281391999999997"/>
    <m/>
  </r>
  <r>
    <s v="7750182929"/>
    <s v="12/29/2015"/>
    <x v="10"/>
    <x v="2"/>
    <x v="18"/>
    <x v="18"/>
    <n v="5"/>
    <n v="0"/>
    <n v="5"/>
    <n v="0"/>
    <n v="216.63875999999999"/>
    <n v="0"/>
    <n v="216.6387599999999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24">
  <r>
    <s v="7300464690"/>
    <x v="0"/>
    <x v="0"/>
    <x v="0"/>
    <n v="70012080"/>
    <x v="0"/>
    <n v="46"/>
    <n v="46"/>
    <n v="0"/>
    <n v="1"/>
    <n v="2190.4624079999999"/>
    <n v="2190.4624079999999"/>
    <n v="0"/>
    <m/>
  </r>
  <r>
    <s v="7300464690"/>
    <x v="0"/>
    <x v="0"/>
    <x v="0"/>
    <n v="70012081"/>
    <x v="1"/>
    <n v="2"/>
    <n v="2"/>
    <n v="0"/>
    <n v="1"/>
    <n v="98.691696000000007"/>
    <n v="98.691696000000007"/>
    <n v="0"/>
    <m/>
  </r>
  <r>
    <s v="7300464690"/>
    <x v="0"/>
    <x v="0"/>
    <x v="1"/>
    <n v="70359457"/>
    <x v="2"/>
    <n v="1"/>
    <n v="1"/>
    <n v="0"/>
    <n v="1"/>
    <n v="62.803799999999995"/>
    <n v="62.803799999999995"/>
    <n v="0"/>
    <m/>
  </r>
  <r>
    <s v="7300464690"/>
    <x v="0"/>
    <x v="0"/>
    <x v="1"/>
    <n v="70359458"/>
    <x v="3"/>
    <n v="7"/>
    <n v="7"/>
    <n v="0"/>
    <n v="1"/>
    <n v="439.6266"/>
    <n v="439.6266"/>
    <n v="0"/>
    <m/>
  </r>
  <r>
    <s v="7300464690"/>
    <x v="0"/>
    <x v="0"/>
    <x v="1"/>
    <n v="70359459"/>
    <x v="4"/>
    <n v="3"/>
    <n v="3"/>
    <n v="0"/>
    <n v="1"/>
    <n v="188.41139999999999"/>
    <n v="188.41139999999999"/>
    <n v="0"/>
    <m/>
  </r>
  <r>
    <s v="7300464690"/>
    <x v="0"/>
    <x v="0"/>
    <x v="1"/>
    <n v="70359460"/>
    <x v="5"/>
    <n v="10"/>
    <n v="10"/>
    <n v="0"/>
    <n v="1"/>
    <n v="628.03800000000001"/>
    <n v="628.03800000000001"/>
    <n v="0"/>
    <m/>
  </r>
  <r>
    <s v="7300464690"/>
    <x v="0"/>
    <x v="0"/>
    <x v="0"/>
    <n v="70409245"/>
    <x v="6"/>
    <n v="14"/>
    <n v="14"/>
    <n v="0"/>
    <n v="1"/>
    <n v="690.84187200000008"/>
    <n v="690.84187200000008"/>
    <n v="0"/>
    <m/>
  </r>
  <r>
    <s v="7300464690"/>
    <x v="0"/>
    <x v="0"/>
    <x v="0"/>
    <n v="70409246"/>
    <x v="7"/>
    <n v="3"/>
    <n v="3"/>
    <n v="0"/>
    <n v="1"/>
    <n v="148.03754400000003"/>
    <n v="148.03754400000003"/>
    <n v="0"/>
    <m/>
  </r>
  <r>
    <s v="7300464690"/>
    <x v="0"/>
    <x v="0"/>
    <x v="0"/>
    <n v="70409248"/>
    <x v="8"/>
    <n v="5"/>
    <n v="5"/>
    <n v="0"/>
    <n v="1"/>
    <n v="238.09374"/>
    <n v="238.09374"/>
    <n v="0"/>
    <m/>
  </r>
  <r>
    <s v="7300464705"/>
    <x v="0"/>
    <x v="0"/>
    <x v="0"/>
    <n v="70012080"/>
    <x v="0"/>
    <n v="36"/>
    <n v="36"/>
    <n v="0"/>
    <n v="1"/>
    <n v="1714.274928"/>
    <n v="1714.274928"/>
    <n v="0"/>
    <m/>
  </r>
  <r>
    <s v="7300464705"/>
    <x v="0"/>
    <x v="0"/>
    <x v="0"/>
    <n v="70012081"/>
    <x v="1"/>
    <n v="1"/>
    <n v="1"/>
    <n v="0"/>
    <n v="1"/>
    <n v="49.345848000000004"/>
    <n v="49.345848000000004"/>
    <n v="0"/>
    <m/>
  </r>
  <r>
    <s v="7300464705"/>
    <x v="0"/>
    <x v="0"/>
    <x v="1"/>
    <n v="70359457"/>
    <x v="2"/>
    <n v="2"/>
    <n v="2"/>
    <n v="0"/>
    <n v="1"/>
    <n v="125.60759999999999"/>
    <n v="125.60759999999999"/>
    <n v="0"/>
    <m/>
  </r>
  <r>
    <s v="7300464705"/>
    <x v="0"/>
    <x v="0"/>
    <x v="1"/>
    <n v="70359458"/>
    <x v="3"/>
    <n v="1"/>
    <n v="1"/>
    <n v="0"/>
    <n v="1"/>
    <n v="62.803799999999995"/>
    <n v="62.803799999999995"/>
    <n v="0"/>
    <m/>
  </r>
  <r>
    <s v="7300464705"/>
    <x v="0"/>
    <x v="0"/>
    <x v="1"/>
    <n v="70359459"/>
    <x v="4"/>
    <n v="1"/>
    <n v="1"/>
    <n v="0"/>
    <n v="1"/>
    <n v="62.803799999999995"/>
    <n v="62.803799999999995"/>
    <n v="0"/>
    <m/>
  </r>
  <r>
    <s v="7300464705"/>
    <x v="0"/>
    <x v="0"/>
    <x v="0"/>
    <n v="70409245"/>
    <x v="6"/>
    <n v="11"/>
    <n v="11"/>
    <n v="0"/>
    <n v="1"/>
    <n v="542.80432800000005"/>
    <n v="542.80432800000005"/>
    <n v="0"/>
    <m/>
  </r>
  <r>
    <s v="7300464705"/>
    <x v="0"/>
    <x v="0"/>
    <x v="0"/>
    <n v="70409246"/>
    <x v="7"/>
    <n v="5"/>
    <n v="5"/>
    <n v="0"/>
    <n v="1"/>
    <n v="246.72924"/>
    <n v="246.72924"/>
    <n v="0"/>
    <m/>
  </r>
  <r>
    <s v="7300464705"/>
    <x v="0"/>
    <x v="0"/>
    <x v="0"/>
    <n v="70409248"/>
    <x v="8"/>
    <n v="14"/>
    <n v="14"/>
    <n v="0"/>
    <n v="1"/>
    <n v="666.66247199999998"/>
    <n v="666.66247199999998"/>
    <n v="0"/>
    <m/>
  </r>
  <r>
    <s v="7300464723"/>
    <x v="1"/>
    <x v="0"/>
    <x v="0"/>
    <n v="70012080"/>
    <x v="0"/>
    <n v="2"/>
    <n v="2"/>
    <n v="0"/>
    <n v="1"/>
    <n v="95.237495999999993"/>
    <n v="95.237495999999993"/>
    <n v="0"/>
    <m/>
  </r>
  <r>
    <s v="7300464723"/>
    <x v="1"/>
    <x v="0"/>
    <x v="0"/>
    <n v="70012081"/>
    <x v="1"/>
    <n v="1"/>
    <n v="1"/>
    <n v="0"/>
    <n v="1"/>
    <n v="49.345848000000004"/>
    <n v="49.345848000000004"/>
    <n v="0"/>
    <m/>
  </r>
  <r>
    <s v="7300464723"/>
    <x v="1"/>
    <x v="0"/>
    <x v="1"/>
    <n v="70359458"/>
    <x v="3"/>
    <n v="4"/>
    <n v="4"/>
    <n v="0"/>
    <n v="1"/>
    <n v="251.21519999999998"/>
    <n v="251.21519999999998"/>
    <n v="0"/>
    <m/>
  </r>
  <r>
    <s v="7300464723"/>
    <x v="1"/>
    <x v="0"/>
    <x v="1"/>
    <n v="70359459"/>
    <x v="4"/>
    <n v="1"/>
    <n v="1"/>
    <n v="0"/>
    <n v="1"/>
    <n v="62.803799999999995"/>
    <n v="62.803799999999995"/>
    <n v="0"/>
    <m/>
  </r>
  <r>
    <s v="7300464723"/>
    <x v="1"/>
    <x v="0"/>
    <x v="1"/>
    <n v="70359460"/>
    <x v="5"/>
    <n v="3"/>
    <n v="3"/>
    <n v="0"/>
    <n v="1"/>
    <n v="188.41139999999999"/>
    <n v="188.41139999999999"/>
    <n v="0"/>
    <m/>
  </r>
  <r>
    <s v="7300464723"/>
    <x v="1"/>
    <x v="0"/>
    <x v="0"/>
    <n v="70409245"/>
    <x v="6"/>
    <n v="2"/>
    <n v="2"/>
    <n v="0"/>
    <n v="1"/>
    <n v="98.691696000000007"/>
    <n v="98.691696000000007"/>
    <n v="0"/>
    <m/>
  </r>
  <r>
    <s v="7300464723"/>
    <x v="1"/>
    <x v="0"/>
    <x v="0"/>
    <n v="70409246"/>
    <x v="7"/>
    <n v="5"/>
    <n v="5"/>
    <n v="0"/>
    <n v="1"/>
    <n v="246.72924"/>
    <n v="246.72924"/>
    <n v="0"/>
    <m/>
  </r>
  <r>
    <s v="7300464723"/>
    <x v="1"/>
    <x v="0"/>
    <x v="0"/>
    <n v="70409248"/>
    <x v="8"/>
    <n v="6"/>
    <n v="6"/>
    <n v="0"/>
    <n v="1"/>
    <n v="285.71248800000001"/>
    <n v="285.71248800000001"/>
    <n v="0"/>
    <m/>
  </r>
  <r>
    <s v="7300464738"/>
    <x v="2"/>
    <x v="0"/>
    <x v="0"/>
    <n v="70012080"/>
    <x v="0"/>
    <n v="1"/>
    <n v="1"/>
    <n v="0"/>
    <n v="1"/>
    <n v="47.618747999999997"/>
    <n v="47.618747999999997"/>
    <n v="0"/>
    <m/>
  </r>
  <r>
    <s v="7300464738"/>
    <x v="2"/>
    <x v="0"/>
    <x v="0"/>
    <n v="70012081"/>
    <x v="1"/>
    <n v="14"/>
    <n v="14"/>
    <n v="0"/>
    <n v="1"/>
    <n v="690.84187200000008"/>
    <n v="690.84187200000008"/>
    <n v="0"/>
    <m/>
  </r>
  <r>
    <s v="7300464738"/>
    <x v="2"/>
    <x v="0"/>
    <x v="1"/>
    <n v="70359460"/>
    <x v="5"/>
    <n v="2"/>
    <n v="2"/>
    <n v="0"/>
    <n v="1"/>
    <n v="125.60759999999999"/>
    <n v="125.60759999999999"/>
    <n v="0"/>
    <m/>
  </r>
  <r>
    <s v="7300464738"/>
    <x v="2"/>
    <x v="0"/>
    <x v="0"/>
    <n v="70409245"/>
    <x v="6"/>
    <n v="15"/>
    <n v="14"/>
    <n v="1"/>
    <n v="0.93333333333333335"/>
    <n v="740.18772000000001"/>
    <n v="690.84187200000008"/>
    <n v="49.345847999999933"/>
    <m/>
  </r>
  <r>
    <s v="7300464738"/>
    <x v="2"/>
    <x v="0"/>
    <x v="0"/>
    <n v="70409246"/>
    <x v="7"/>
    <n v="20"/>
    <n v="20"/>
    <n v="0"/>
    <n v="1"/>
    <n v="986.91696000000002"/>
    <n v="986.91696000000002"/>
    <n v="0"/>
    <m/>
  </r>
  <r>
    <s v="7300464738"/>
    <x v="2"/>
    <x v="0"/>
    <x v="0"/>
    <n v="70409248"/>
    <x v="8"/>
    <n v="16"/>
    <n v="16"/>
    <n v="0"/>
    <n v="1"/>
    <n v="761.89996799999994"/>
    <n v="761.89996799999994"/>
    <n v="0"/>
    <m/>
  </r>
  <r>
    <s v="7300464757"/>
    <x v="3"/>
    <x v="0"/>
    <x v="0"/>
    <n v="70012080"/>
    <x v="0"/>
    <n v="5"/>
    <n v="5"/>
    <n v="0"/>
    <n v="1"/>
    <n v="238.09374"/>
    <n v="238.09374"/>
    <n v="0"/>
    <m/>
  </r>
  <r>
    <s v="7300464757"/>
    <x v="3"/>
    <x v="0"/>
    <x v="0"/>
    <n v="70012081"/>
    <x v="1"/>
    <n v="6"/>
    <n v="6"/>
    <n v="0"/>
    <n v="1"/>
    <n v="296.07508800000005"/>
    <n v="296.07508800000005"/>
    <n v="0"/>
    <m/>
  </r>
  <r>
    <s v="7300464757"/>
    <x v="3"/>
    <x v="0"/>
    <x v="0"/>
    <n v="70409245"/>
    <x v="6"/>
    <n v="4"/>
    <n v="4"/>
    <n v="0"/>
    <n v="1"/>
    <n v="197.38339200000001"/>
    <n v="197.38339200000001"/>
    <n v="0"/>
    <m/>
  </r>
  <r>
    <s v="7300464757"/>
    <x v="3"/>
    <x v="0"/>
    <x v="0"/>
    <n v="70409246"/>
    <x v="7"/>
    <n v="2"/>
    <n v="2"/>
    <n v="0"/>
    <n v="1"/>
    <n v="98.691696000000007"/>
    <n v="98.691696000000007"/>
    <n v="0"/>
    <m/>
  </r>
  <r>
    <s v="7300464772"/>
    <x v="4"/>
    <x v="0"/>
    <x v="0"/>
    <n v="70012080"/>
    <x v="0"/>
    <n v="21"/>
    <n v="21"/>
    <n v="0"/>
    <n v="1"/>
    <n v="999.99370799999997"/>
    <n v="999.99370799999997"/>
    <n v="0"/>
    <m/>
  </r>
  <r>
    <s v="7300464772"/>
    <x v="4"/>
    <x v="0"/>
    <x v="0"/>
    <n v="70012081"/>
    <x v="1"/>
    <n v="5"/>
    <n v="5"/>
    <n v="0"/>
    <n v="1"/>
    <n v="246.72924"/>
    <n v="246.72924"/>
    <n v="0"/>
    <m/>
  </r>
  <r>
    <s v="7300464772"/>
    <x v="4"/>
    <x v="0"/>
    <x v="1"/>
    <n v="70359457"/>
    <x v="2"/>
    <n v="3"/>
    <n v="3"/>
    <n v="0"/>
    <n v="1"/>
    <n v="188.41139999999999"/>
    <n v="188.41139999999999"/>
    <n v="0"/>
    <m/>
  </r>
  <r>
    <s v="7300464772"/>
    <x v="4"/>
    <x v="0"/>
    <x v="1"/>
    <n v="70359458"/>
    <x v="3"/>
    <n v="3"/>
    <n v="3"/>
    <n v="0"/>
    <n v="1"/>
    <n v="188.41139999999999"/>
    <n v="188.41139999999999"/>
    <n v="0"/>
    <m/>
  </r>
  <r>
    <s v="7300464772"/>
    <x v="4"/>
    <x v="0"/>
    <x v="1"/>
    <n v="70359459"/>
    <x v="4"/>
    <n v="2"/>
    <n v="2"/>
    <n v="0"/>
    <n v="1"/>
    <n v="125.60759999999999"/>
    <n v="125.60759999999999"/>
    <n v="0"/>
    <m/>
  </r>
  <r>
    <s v="7300464772"/>
    <x v="4"/>
    <x v="0"/>
    <x v="1"/>
    <n v="70359460"/>
    <x v="5"/>
    <n v="5"/>
    <n v="5"/>
    <n v="0"/>
    <n v="1"/>
    <n v="314.01900000000001"/>
    <n v="314.01900000000001"/>
    <n v="0"/>
    <m/>
  </r>
  <r>
    <s v="7300464772"/>
    <x v="4"/>
    <x v="0"/>
    <x v="0"/>
    <n v="70409245"/>
    <x v="6"/>
    <n v="12"/>
    <n v="12"/>
    <n v="0"/>
    <n v="1"/>
    <n v="592.1501760000001"/>
    <n v="592.1501760000001"/>
    <n v="0"/>
    <m/>
  </r>
  <r>
    <s v="7300464772"/>
    <x v="4"/>
    <x v="0"/>
    <x v="0"/>
    <n v="70409246"/>
    <x v="7"/>
    <n v="8"/>
    <n v="8"/>
    <n v="0"/>
    <n v="1"/>
    <n v="394.76678400000003"/>
    <n v="394.76678400000003"/>
    <n v="0"/>
    <m/>
  </r>
  <r>
    <s v="7300464772"/>
    <x v="4"/>
    <x v="0"/>
    <x v="0"/>
    <n v="70409248"/>
    <x v="8"/>
    <n v="9"/>
    <n v="9"/>
    <n v="0"/>
    <n v="1"/>
    <n v="428.56873200000001"/>
    <n v="428.56873200000001"/>
    <n v="0"/>
    <m/>
  </r>
  <r>
    <s v="7300464789"/>
    <x v="5"/>
    <x v="0"/>
    <x v="0"/>
    <n v="70012080"/>
    <x v="0"/>
    <n v="10"/>
    <n v="10"/>
    <n v="0"/>
    <n v="1"/>
    <n v="476.18747999999999"/>
    <n v="476.18747999999999"/>
    <n v="0"/>
    <m/>
  </r>
  <r>
    <s v="7300464789"/>
    <x v="5"/>
    <x v="0"/>
    <x v="0"/>
    <n v="70012081"/>
    <x v="1"/>
    <n v="2"/>
    <n v="2"/>
    <n v="0"/>
    <n v="1"/>
    <n v="98.691696000000007"/>
    <n v="98.691696000000007"/>
    <n v="0"/>
    <m/>
  </r>
  <r>
    <s v="7300464789"/>
    <x v="5"/>
    <x v="0"/>
    <x v="1"/>
    <n v="70359457"/>
    <x v="2"/>
    <n v="8"/>
    <n v="8"/>
    <n v="0"/>
    <n v="1"/>
    <n v="502.43039999999996"/>
    <n v="502.43039999999996"/>
    <n v="0"/>
    <m/>
  </r>
  <r>
    <s v="7300464789"/>
    <x v="5"/>
    <x v="0"/>
    <x v="1"/>
    <n v="70359458"/>
    <x v="3"/>
    <n v="8"/>
    <n v="8"/>
    <n v="0"/>
    <n v="1"/>
    <n v="502.43039999999996"/>
    <n v="502.43039999999996"/>
    <n v="0"/>
    <m/>
  </r>
  <r>
    <s v="7300464789"/>
    <x v="5"/>
    <x v="0"/>
    <x v="1"/>
    <n v="70359459"/>
    <x v="4"/>
    <n v="6"/>
    <n v="6"/>
    <n v="0"/>
    <n v="1"/>
    <n v="376.82279999999997"/>
    <n v="376.82279999999997"/>
    <n v="0"/>
    <m/>
  </r>
  <r>
    <s v="7300464789"/>
    <x v="5"/>
    <x v="0"/>
    <x v="1"/>
    <n v="70359460"/>
    <x v="5"/>
    <n v="7"/>
    <n v="7"/>
    <n v="0"/>
    <n v="1"/>
    <n v="439.6266"/>
    <n v="439.6266"/>
    <n v="0"/>
    <m/>
  </r>
  <r>
    <s v="7300464789"/>
    <x v="5"/>
    <x v="0"/>
    <x v="0"/>
    <n v="70409245"/>
    <x v="6"/>
    <n v="13"/>
    <n v="13"/>
    <n v="0"/>
    <n v="1"/>
    <n v="641.49602400000003"/>
    <n v="641.49602400000003"/>
    <n v="0"/>
    <m/>
  </r>
  <r>
    <s v="7300464789"/>
    <x v="5"/>
    <x v="0"/>
    <x v="0"/>
    <n v="70409246"/>
    <x v="7"/>
    <n v="10"/>
    <n v="10"/>
    <n v="0"/>
    <n v="1"/>
    <n v="493.45848000000001"/>
    <n v="493.45848000000001"/>
    <n v="0"/>
    <m/>
  </r>
  <r>
    <s v="7300464789"/>
    <x v="5"/>
    <x v="0"/>
    <x v="0"/>
    <n v="70409248"/>
    <x v="8"/>
    <n v="9"/>
    <n v="9"/>
    <n v="0"/>
    <n v="1"/>
    <n v="428.56873200000001"/>
    <n v="428.56873200000001"/>
    <n v="0"/>
    <m/>
  </r>
  <r>
    <s v="7300464804"/>
    <x v="6"/>
    <x v="0"/>
    <x v="0"/>
    <n v="70012080"/>
    <x v="0"/>
    <n v="15"/>
    <n v="15"/>
    <n v="0"/>
    <n v="1"/>
    <n v="714.28121999999996"/>
    <n v="714.28121999999996"/>
    <n v="0"/>
    <m/>
  </r>
  <r>
    <s v="7300464804"/>
    <x v="6"/>
    <x v="0"/>
    <x v="0"/>
    <n v="70012081"/>
    <x v="1"/>
    <n v="7"/>
    <n v="7"/>
    <n v="0"/>
    <n v="1"/>
    <n v="345.42093600000004"/>
    <n v="345.42093600000004"/>
    <n v="0"/>
    <m/>
  </r>
  <r>
    <s v="7300464804"/>
    <x v="6"/>
    <x v="0"/>
    <x v="1"/>
    <n v="70359457"/>
    <x v="2"/>
    <n v="4"/>
    <n v="4"/>
    <n v="0"/>
    <n v="1"/>
    <n v="251.21519999999998"/>
    <n v="251.21519999999998"/>
    <n v="0"/>
    <m/>
  </r>
  <r>
    <s v="7300464804"/>
    <x v="6"/>
    <x v="0"/>
    <x v="1"/>
    <n v="70359458"/>
    <x v="3"/>
    <n v="6"/>
    <n v="6"/>
    <n v="0"/>
    <n v="1"/>
    <n v="376.82279999999997"/>
    <n v="376.82279999999997"/>
    <n v="0"/>
    <m/>
  </r>
  <r>
    <s v="7300464804"/>
    <x v="6"/>
    <x v="0"/>
    <x v="1"/>
    <n v="70359459"/>
    <x v="4"/>
    <n v="7"/>
    <n v="7"/>
    <n v="0"/>
    <n v="1"/>
    <n v="439.6266"/>
    <n v="439.6266"/>
    <n v="0"/>
    <m/>
  </r>
  <r>
    <s v="7300464804"/>
    <x v="6"/>
    <x v="0"/>
    <x v="1"/>
    <n v="70359460"/>
    <x v="5"/>
    <n v="8"/>
    <n v="0"/>
    <n v="8"/>
    <n v="0"/>
    <n v="502.43039999999996"/>
    <n v="0"/>
    <n v="502.43039999999996"/>
    <m/>
  </r>
  <r>
    <s v="7300464804"/>
    <x v="6"/>
    <x v="0"/>
    <x v="0"/>
    <n v="70409245"/>
    <x v="6"/>
    <n v="9"/>
    <n v="9"/>
    <n v="0"/>
    <n v="1"/>
    <n v="444.11263200000002"/>
    <n v="444.11263200000002"/>
    <n v="0"/>
    <m/>
  </r>
  <r>
    <s v="7300464804"/>
    <x v="6"/>
    <x v="0"/>
    <x v="0"/>
    <n v="70409246"/>
    <x v="7"/>
    <n v="9"/>
    <n v="9"/>
    <n v="0"/>
    <n v="1"/>
    <n v="444.11263200000002"/>
    <n v="444.11263200000002"/>
    <n v="0"/>
    <m/>
  </r>
  <r>
    <s v="7300464804"/>
    <x v="6"/>
    <x v="0"/>
    <x v="0"/>
    <n v="70409248"/>
    <x v="8"/>
    <n v="11"/>
    <n v="11"/>
    <n v="0"/>
    <n v="1"/>
    <n v="523.80622800000003"/>
    <n v="523.80622800000003"/>
    <n v="0"/>
    <m/>
  </r>
  <r>
    <s v="7300464822"/>
    <x v="7"/>
    <x v="0"/>
    <x v="0"/>
    <n v="70012080"/>
    <x v="0"/>
    <n v="4"/>
    <n v="4"/>
    <n v="0"/>
    <n v="1"/>
    <n v="190.47499199999999"/>
    <n v="190.47499199999999"/>
    <n v="0"/>
    <m/>
  </r>
  <r>
    <s v="7300464822"/>
    <x v="7"/>
    <x v="0"/>
    <x v="0"/>
    <n v="70012081"/>
    <x v="1"/>
    <n v="2"/>
    <n v="2"/>
    <n v="0"/>
    <n v="1"/>
    <n v="98.691696000000007"/>
    <n v="98.691696000000007"/>
    <n v="0"/>
    <m/>
  </r>
  <r>
    <s v="7300464822"/>
    <x v="7"/>
    <x v="0"/>
    <x v="1"/>
    <n v="70359457"/>
    <x v="2"/>
    <n v="1"/>
    <n v="1"/>
    <n v="0"/>
    <n v="1"/>
    <n v="62.803799999999995"/>
    <n v="62.803799999999995"/>
    <n v="0"/>
    <m/>
  </r>
  <r>
    <s v="7300464822"/>
    <x v="7"/>
    <x v="0"/>
    <x v="1"/>
    <n v="70359458"/>
    <x v="3"/>
    <n v="2"/>
    <n v="2"/>
    <n v="0"/>
    <n v="1"/>
    <n v="125.60759999999999"/>
    <n v="125.60759999999999"/>
    <n v="0"/>
    <m/>
  </r>
  <r>
    <s v="7300464822"/>
    <x v="7"/>
    <x v="0"/>
    <x v="1"/>
    <n v="70359459"/>
    <x v="4"/>
    <n v="2"/>
    <n v="2"/>
    <n v="0"/>
    <n v="1"/>
    <n v="125.60759999999999"/>
    <n v="125.60759999999999"/>
    <n v="0"/>
    <m/>
  </r>
  <r>
    <s v="7300464822"/>
    <x v="7"/>
    <x v="0"/>
    <x v="1"/>
    <n v="70359460"/>
    <x v="5"/>
    <n v="2"/>
    <n v="0"/>
    <n v="2"/>
    <n v="0"/>
    <n v="125.60759999999999"/>
    <n v="0"/>
    <n v="125.60759999999999"/>
    <m/>
  </r>
  <r>
    <s v="7300464822"/>
    <x v="7"/>
    <x v="0"/>
    <x v="0"/>
    <n v="70409245"/>
    <x v="6"/>
    <n v="18"/>
    <n v="18"/>
    <n v="0"/>
    <n v="1"/>
    <n v="888.22526400000004"/>
    <n v="888.22526400000004"/>
    <n v="0"/>
    <m/>
  </r>
  <r>
    <s v="7300464822"/>
    <x v="7"/>
    <x v="0"/>
    <x v="0"/>
    <n v="70409246"/>
    <x v="7"/>
    <n v="6"/>
    <n v="6"/>
    <n v="0"/>
    <n v="1"/>
    <n v="296.07508800000005"/>
    <n v="296.07508800000005"/>
    <n v="0"/>
    <m/>
  </r>
  <r>
    <s v="7300464822"/>
    <x v="7"/>
    <x v="0"/>
    <x v="0"/>
    <n v="70409248"/>
    <x v="8"/>
    <n v="5"/>
    <n v="5"/>
    <n v="0"/>
    <n v="1"/>
    <n v="238.09374"/>
    <n v="238.09374"/>
    <n v="0"/>
    <m/>
  </r>
  <r>
    <s v="7300464837"/>
    <x v="8"/>
    <x v="0"/>
    <x v="0"/>
    <n v="70012080"/>
    <x v="0"/>
    <n v="19"/>
    <n v="19"/>
    <n v="0"/>
    <n v="1"/>
    <n v="904.756212"/>
    <n v="904.756212"/>
    <n v="0"/>
    <m/>
  </r>
  <r>
    <s v="7300464837"/>
    <x v="8"/>
    <x v="0"/>
    <x v="0"/>
    <n v="70012081"/>
    <x v="1"/>
    <n v="3"/>
    <n v="3"/>
    <n v="0"/>
    <n v="1"/>
    <n v="148.03754400000003"/>
    <n v="148.03754400000003"/>
    <n v="0"/>
    <m/>
  </r>
  <r>
    <s v="7300464837"/>
    <x v="8"/>
    <x v="0"/>
    <x v="1"/>
    <n v="70359457"/>
    <x v="2"/>
    <n v="4"/>
    <n v="0"/>
    <n v="4"/>
    <n v="0"/>
    <n v="251.21519999999998"/>
    <n v="0"/>
    <n v="251.21519999999998"/>
    <m/>
  </r>
  <r>
    <s v="7300464837"/>
    <x v="8"/>
    <x v="0"/>
    <x v="1"/>
    <n v="70359458"/>
    <x v="3"/>
    <n v="1"/>
    <n v="0"/>
    <n v="1"/>
    <n v="0"/>
    <n v="62.803799999999995"/>
    <n v="0"/>
    <n v="62.803799999999995"/>
    <m/>
  </r>
  <r>
    <s v="7300464837"/>
    <x v="8"/>
    <x v="0"/>
    <x v="1"/>
    <n v="70359459"/>
    <x v="4"/>
    <n v="3"/>
    <n v="3"/>
    <n v="0"/>
    <n v="1"/>
    <n v="188.41139999999999"/>
    <n v="188.41139999999999"/>
    <n v="0"/>
    <m/>
  </r>
  <r>
    <s v="7300464837"/>
    <x v="8"/>
    <x v="0"/>
    <x v="1"/>
    <n v="70359460"/>
    <x v="5"/>
    <n v="12"/>
    <n v="12"/>
    <n v="0"/>
    <n v="1"/>
    <n v="753.64559999999994"/>
    <n v="753.64559999999994"/>
    <n v="0"/>
    <m/>
  </r>
  <r>
    <s v="7300464837"/>
    <x v="8"/>
    <x v="0"/>
    <x v="0"/>
    <n v="70409245"/>
    <x v="6"/>
    <n v="10"/>
    <n v="0"/>
    <n v="10"/>
    <n v="0"/>
    <n v="493.45848000000001"/>
    <n v="0"/>
    <n v="493.45848000000001"/>
    <m/>
  </r>
  <r>
    <s v="7300464837"/>
    <x v="8"/>
    <x v="0"/>
    <x v="0"/>
    <n v="70409246"/>
    <x v="7"/>
    <n v="14"/>
    <n v="14"/>
    <n v="0"/>
    <n v="1"/>
    <n v="690.84187200000008"/>
    <n v="690.84187200000008"/>
    <n v="0"/>
    <m/>
  </r>
  <r>
    <s v="7300464837"/>
    <x v="8"/>
    <x v="0"/>
    <x v="0"/>
    <n v="70409248"/>
    <x v="8"/>
    <n v="12"/>
    <n v="12"/>
    <n v="0"/>
    <n v="1"/>
    <n v="571.42497600000002"/>
    <n v="571.42497600000002"/>
    <n v="0"/>
    <m/>
  </r>
  <r>
    <s v="7750182944"/>
    <x v="9"/>
    <x v="0"/>
    <x v="0"/>
    <n v="70345323"/>
    <x v="9"/>
    <n v="17"/>
    <n v="17"/>
    <n v="0"/>
    <n v="1"/>
    <n v="809.13743999999997"/>
    <n v="809.13743999999997"/>
    <n v="0"/>
    <m/>
  </r>
  <r>
    <s v="7750182952"/>
    <x v="10"/>
    <x v="0"/>
    <x v="0"/>
    <n v="70345323"/>
    <x v="9"/>
    <n v="17"/>
    <n v="17"/>
    <n v="0"/>
    <n v="1"/>
    <n v="809.13743999999997"/>
    <n v="809.13743999999997"/>
    <n v="0"/>
    <m/>
  </r>
  <r>
    <s v="7750182960"/>
    <x v="11"/>
    <x v="0"/>
    <x v="0"/>
    <n v="70345325"/>
    <x v="10"/>
    <n v="17"/>
    <n v="17"/>
    <n v="0"/>
    <n v="1"/>
    <n v="809.13743999999997"/>
    <n v="809.13743999999997"/>
    <n v="0"/>
    <m/>
  </r>
  <r>
    <s v="7750182965"/>
    <x v="12"/>
    <x v="0"/>
    <x v="0"/>
    <n v="70345322"/>
    <x v="11"/>
    <n v="17"/>
    <n v="17"/>
    <n v="0"/>
    <n v="1"/>
    <n v="809.13743999999997"/>
    <n v="809.13743999999997"/>
    <n v="0"/>
    <m/>
  </r>
  <r>
    <s v="7750182965"/>
    <x v="12"/>
    <x v="0"/>
    <x v="0"/>
    <n v="70345323"/>
    <x v="9"/>
    <n v="17"/>
    <n v="17"/>
    <n v="0"/>
    <n v="1"/>
    <n v="809.13743999999997"/>
    <n v="809.13743999999997"/>
    <n v="0"/>
    <m/>
  </r>
  <r>
    <s v="7750182983"/>
    <x v="13"/>
    <x v="0"/>
    <x v="0"/>
    <n v="70345322"/>
    <x v="11"/>
    <n v="17"/>
    <n v="17"/>
    <n v="0"/>
    <n v="1"/>
    <n v="809.13743999999997"/>
    <n v="809.13743999999997"/>
    <n v="0"/>
    <m/>
  </r>
  <r>
    <s v="7750182983"/>
    <x v="13"/>
    <x v="0"/>
    <x v="0"/>
    <n v="70345323"/>
    <x v="9"/>
    <n v="17"/>
    <n v="17"/>
    <n v="0"/>
    <n v="1"/>
    <n v="809.13743999999997"/>
    <n v="809.13743999999997"/>
    <n v="0"/>
    <m/>
  </r>
  <r>
    <s v="7750183009"/>
    <x v="14"/>
    <x v="0"/>
    <x v="0"/>
    <n v="70345322"/>
    <x v="11"/>
    <n v="17"/>
    <n v="17"/>
    <n v="0"/>
    <n v="1"/>
    <n v="809.13743999999997"/>
    <n v="809.13743999999997"/>
    <n v="0"/>
    <m/>
  </r>
  <r>
    <s v="7750183019"/>
    <x v="15"/>
    <x v="0"/>
    <x v="0"/>
    <n v="70345324"/>
    <x v="12"/>
    <n v="17"/>
    <n v="17"/>
    <n v="0"/>
    <n v="1"/>
    <n v="809.13743999999997"/>
    <n v="809.13743999999997"/>
    <n v="0"/>
    <m/>
  </r>
  <r>
    <s v="7750183023"/>
    <x v="7"/>
    <x v="0"/>
    <x v="0"/>
    <n v="70345325"/>
    <x v="10"/>
    <n v="17"/>
    <n v="17"/>
    <n v="0"/>
    <n v="1"/>
    <n v="809.13743999999997"/>
    <n v="809.13743999999997"/>
    <n v="0"/>
    <m/>
  </r>
  <r>
    <s v="7750183042"/>
    <x v="8"/>
    <x v="0"/>
    <x v="0"/>
    <n v="70345322"/>
    <x v="11"/>
    <n v="17"/>
    <n v="17"/>
    <n v="0"/>
    <n v="1"/>
    <n v="809.13743999999997"/>
    <n v="809.13743999999997"/>
    <n v="0"/>
    <m/>
  </r>
  <r>
    <s v="7750182955"/>
    <x v="0"/>
    <x v="0"/>
    <x v="2"/>
    <n v="70442222"/>
    <x v="13"/>
    <n v="2"/>
    <n v="2"/>
    <n v="0"/>
    <n v="1"/>
    <n v="87.028127999999995"/>
    <n v="87.028127999999995"/>
    <n v="0"/>
    <m/>
  </r>
  <r>
    <s v="7750182963"/>
    <x v="12"/>
    <x v="0"/>
    <x v="2"/>
    <n v="70442222"/>
    <x v="13"/>
    <n v="6"/>
    <n v="6"/>
    <n v="0"/>
    <n v="1"/>
    <n v="261.084384"/>
    <n v="261.084384"/>
    <n v="0"/>
    <m/>
  </r>
  <r>
    <s v="7750182977"/>
    <x v="3"/>
    <x v="0"/>
    <x v="2"/>
    <n v="70442221"/>
    <x v="14"/>
    <n v="5"/>
    <n v="0"/>
    <n v="5"/>
    <n v="0"/>
    <n v="141.30855"/>
    <n v="0"/>
    <n v="141.30855"/>
    <m/>
  </r>
  <r>
    <s v="7750182977"/>
    <x v="3"/>
    <x v="0"/>
    <x v="2"/>
    <n v="70442223"/>
    <x v="15"/>
    <n v="2"/>
    <n v="0"/>
    <n v="2"/>
    <n v="0"/>
    <n v="56.523420000000002"/>
    <n v="0"/>
    <n v="56.523420000000002"/>
    <m/>
  </r>
  <r>
    <s v="7750182986"/>
    <x v="16"/>
    <x v="0"/>
    <x v="2"/>
    <n v="70442220"/>
    <x v="16"/>
    <n v="5"/>
    <n v="5"/>
    <n v="0"/>
    <n v="1"/>
    <n v="217.57032000000001"/>
    <n v="217.57032000000001"/>
    <n v="0"/>
    <m/>
  </r>
  <r>
    <s v="7750182986"/>
    <x v="16"/>
    <x v="0"/>
    <x v="2"/>
    <n v="70442221"/>
    <x v="14"/>
    <n v="15"/>
    <n v="15"/>
    <n v="0"/>
    <n v="1"/>
    <n v="423.92565000000002"/>
    <n v="423.92565000000002"/>
    <n v="0"/>
    <m/>
  </r>
  <r>
    <s v="7750182986"/>
    <x v="16"/>
    <x v="0"/>
    <x v="2"/>
    <n v="70442222"/>
    <x v="13"/>
    <n v="6"/>
    <n v="6"/>
    <n v="0"/>
    <n v="1"/>
    <n v="261.084384"/>
    <n v="261.084384"/>
    <n v="0"/>
    <m/>
  </r>
  <r>
    <s v="7750182986"/>
    <x v="16"/>
    <x v="0"/>
    <x v="2"/>
    <n v="70442223"/>
    <x v="15"/>
    <n v="17"/>
    <n v="17"/>
    <n v="0"/>
    <n v="1"/>
    <n v="480.44907000000001"/>
    <n v="480.44907000000001"/>
    <n v="0"/>
    <m/>
  </r>
  <r>
    <s v="7750182999"/>
    <x v="5"/>
    <x v="0"/>
    <x v="2"/>
    <n v="70442221"/>
    <x v="14"/>
    <n v="4"/>
    <n v="4"/>
    <n v="0"/>
    <n v="1"/>
    <n v="113.04684"/>
    <n v="113.04684"/>
    <n v="0"/>
    <m/>
  </r>
  <r>
    <s v="7750183007"/>
    <x v="14"/>
    <x v="0"/>
    <x v="2"/>
    <n v="70442220"/>
    <x v="16"/>
    <n v="4"/>
    <n v="4"/>
    <n v="0"/>
    <n v="1"/>
    <n v="174.05625599999999"/>
    <n v="174.05625599999999"/>
    <n v="0"/>
    <m/>
  </r>
  <r>
    <s v="7750183007"/>
    <x v="14"/>
    <x v="0"/>
    <x v="2"/>
    <n v="70442221"/>
    <x v="14"/>
    <n v="25"/>
    <n v="25"/>
    <n v="0"/>
    <n v="1"/>
    <n v="706.54274999999996"/>
    <n v="706.54274999999996"/>
    <n v="0"/>
    <m/>
  </r>
  <r>
    <s v="7750183007"/>
    <x v="14"/>
    <x v="0"/>
    <x v="2"/>
    <n v="70442222"/>
    <x v="13"/>
    <n v="4"/>
    <n v="3"/>
    <n v="1"/>
    <n v="0.75"/>
    <n v="174.05625599999999"/>
    <n v="130.542192"/>
    <n v="43.514063999999991"/>
    <m/>
  </r>
  <r>
    <s v="7750183007"/>
    <x v="14"/>
    <x v="0"/>
    <x v="2"/>
    <n v="70442223"/>
    <x v="15"/>
    <n v="18"/>
    <n v="18"/>
    <n v="0"/>
    <n v="1"/>
    <n v="508.71078"/>
    <n v="508.71078"/>
    <n v="0"/>
    <m/>
  </r>
  <r>
    <s v="7750183007"/>
    <x v="14"/>
    <x v="0"/>
    <x v="2"/>
    <n v="70442224"/>
    <x v="17"/>
    <n v="1"/>
    <n v="1"/>
    <n v="0"/>
    <n v="1"/>
    <n v="43.514063999999998"/>
    <n v="43.514063999999998"/>
    <n v="0"/>
    <m/>
  </r>
  <r>
    <s v="7750183007"/>
    <x v="14"/>
    <x v="0"/>
    <x v="2"/>
    <n v="70442225"/>
    <x v="18"/>
    <n v="3"/>
    <n v="3"/>
    <n v="0"/>
    <n v="1"/>
    <n v="84.785129999999995"/>
    <n v="84.785129999999995"/>
    <n v="0"/>
    <m/>
  </r>
  <r>
    <s v="7750183032"/>
    <x v="17"/>
    <x v="0"/>
    <x v="2"/>
    <n v="70442220"/>
    <x v="16"/>
    <n v="10"/>
    <n v="10"/>
    <n v="0"/>
    <n v="1"/>
    <n v="435.14064000000002"/>
    <n v="435.14064000000002"/>
    <n v="0"/>
    <m/>
  </r>
  <r>
    <s v="7750183032"/>
    <x v="17"/>
    <x v="0"/>
    <x v="2"/>
    <n v="70442221"/>
    <x v="14"/>
    <n v="17"/>
    <n v="17"/>
    <n v="0"/>
    <n v="1"/>
    <n v="480.44907000000001"/>
    <n v="480.44907000000001"/>
    <n v="0"/>
    <m/>
  </r>
  <r>
    <s v="7750183032"/>
    <x v="17"/>
    <x v="0"/>
    <x v="2"/>
    <n v="70442222"/>
    <x v="13"/>
    <n v="7"/>
    <n v="0"/>
    <n v="7"/>
    <n v="0"/>
    <n v="304.59844800000002"/>
    <n v="0"/>
    <n v="304.59844800000002"/>
    <m/>
  </r>
  <r>
    <s v="7750183032"/>
    <x v="17"/>
    <x v="0"/>
    <x v="2"/>
    <n v="70442223"/>
    <x v="15"/>
    <n v="12"/>
    <n v="12"/>
    <n v="0"/>
    <n v="1"/>
    <n v="339.14051999999998"/>
    <n v="339.14051999999998"/>
    <n v="0"/>
    <m/>
  </r>
  <r>
    <s v="7750183032"/>
    <x v="17"/>
    <x v="0"/>
    <x v="2"/>
    <n v="70442224"/>
    <x v="17"/>
    <n v="1"/>
    <n v="1"/>
    <n v="0"/>
    <n v="1"/>
    <n v="43.514063999999998"/>
    <n v="43.514063999999998"/>
    <n v="0"/>
    <m/>
  </r>
  <r>
    <s v="7750183032"/>
    <x v="17"/>
    <x v="0"/>
    <x v="2"/>
    <n v="70442225"/>
    <x v="18"/>
    <n v="7"/>
    <n v="7"/>
    <n v="0"/>
    <n v="1"/>
    <n v="197.83197000000001"/>
    <n v="197.83197000000001"/>
    <n v="0"/>
    <m/>
  </r>
  <r>
    <s v="4950461056"/>
    <x v="18"/>
    <x v="1"/>
    <x v="0"/>
    <n v="70012080"/>
    <x v="0"/>
    <n v="4"/>
    <n v="4"/>
    <n v="0"/>
    <n v="1"/>
    <n v="190.63776000000001"/>
    <n v="190.63776000000001"/>
    <n v="0"/>
    <m/>
  </r>
  <r>
    <s v="4950461056"/>
    <x v="18"/>
    <x v="1"/>
    <x v="0"/>
    <n v="70409248"/>
    <x v="8"/>
    <n v="4"/>
    <n v="4"/>
    <n v="0"/>
    <n v="1"/>
    <n v="190.63776000000001"/>
    <n v="190.63776000000001"/>
    <n v="0"/>
    <m/>
  </r>
  <r>
    <s v="4950461056"/>
    <x v="18"/>
    <x v="1"/>
    <x v="0"/>
    <n v="70478722"/>
    <x v="19"/>
    <n v="4"/>
    <n v="4"/>
    <n v="0"/>
    <n v="1"/>
    <n v="148.16404800000001"/>
    <n v="148.16404800000001"/>
    <n v="0"/>
    <m/>
  </r>
  <r>
    <s v="4950461056"/>
    <x v="18"/>
    <x v="1"/>
    <x v="0"/>
    <n v="70478723"/>
    <x v="20"/>
    <n v="4"/>
    <n v="4"/>
    <n v="0"/>
    <n v="1"/>
    <n v="148.16404800000001"/>
    <n v="148.16404800000001"/>
    <n v="0"/>
    <m/>
  </r>
  <r>
    <s v="4950461075"/>
    <x v="19"/>
    <x v="1"/>
    <x v="0"/>
    <n v="70409245"/>
    <x v="6"/>
    <n v="1"/>
    <n v="0"/>
    <n v="1"/>
    <n v="0"/>
    <n v="49.388016000000007"/>
    <n v="0"/>
    <n v="49.388016000000007"/>
    <m/>
  </r>
  <r>
    <s v="4950461084"/>
    <x v="20"/>
    <x v="1"/>
    <x v="0"/>
    <n v="70478722"/>
    <x v="19"/>
    <n v="224"/>
    <n v="224"/>
    <n v="0"/>
    <n v="1"/>
    <n v="8297.1866879999998"/>
    <n v="8297.1866879999998"/>
    <n v="0"/>
    <m/>
  </r>
  <r>
    <s v="4950461084"/>
    <x v="20"/>
    <x v="1"/>
    <x v="0"/>
    <n v="70478723"/>
    <x v="20"/>
    <n v="224"/>
    <n v="206"/>
    <n v="18"/>
    <n v="0.9196428571428571"/>
    <n v="8297.1866879999998"/>
    <n v="7630.448472"/>
    <n v="666.73821599999974"/>
    <m/>
  </r>
  <r>
    <s v="7300464855"/>
    <x v="21"/>
    <x v="1"/>
    <x v="0"/>
    <n v="70012080"/>
    <x v="0"/>
    <n v="5"/>
    <n v="5"/>
    <n v="0"/>
    <n v="1"/>
    <n v="238.2972"/>
    <n v="238.2972"/>
    <n v="0"/>
    <m/>
  </r>
  <r>
    <s v="7300464855"/>
    <x v="21"/>
    <x v="1"/>
    <x v="0"/>
    <n v="70012081"/>
    <x v="1"/>
    <n v="2"/>
    <n v="2"/>
    <n v="0"/>
    <n v="1"/>
    <n v="98.776032000000015"/>
    <n v="98.776032000000015"/>
    <n v="0"/>
    <m/>
  </r>
  <r>
    <s v="7300464855"/>
    <x v="21"/>
    <x v="1"/>
    <x v="1"/>
    <n v="70359458"/>
    <x v="3"/>
    <n v="4"/>
    <n v="0"/>
    <n v="4"/>
    <n v="0"/>
    <n v="251.42995200000001"/>
    <n v="0"/>
    <n v="251.42995200000001"/>
    <m/>
  </r>
  <r>
    <s v="7300464855"/>
    <x v="21"/>
    <x v="1"/>
    <x v="1"/>
    <n v="70359459"/>
    <x v="4"/>
    <n v="3"/>
    <n v="3"/>
    <n v="0"/>
    <n v="1"/>
    <n v="188.572464"/>
    <n v="188.572464"/>
    <n v="0"/>
    <m/>
  </r>
  <r>
    <s v="7300464855"/>
    <x v="21"/>
    <x v="1"/>
    <x v="1"/>
    <n v="70359460"/>
    <x v="5"/>
    <n v="8"/>
    <n v="8"/>
    <n v="0"/>
    <n v="1"/>
    <n v="502.85990400000003"/>
    <n v="502.85990400000003"/>
    <n v="0"/>
    <m/>
  </r>
  <r>
    <s v="7300464855"/>
    <x v="21"/>
    <x v="1"/>
    <x v="0"/>
    <n v="70409245"/>
    <x v="6"/>
    <n v="9"/>
    <n v="0"/>
    <n v="9"/>
    <n v="0"/>
    <n v="444.49214400000005"/>
    <n v="0"/>
    <n v="444.49214400000005"/>
    <m/>
  </r>
  <r>
    <s v="7300464855"/>
    <x v="21"/>
    <x v="1"/>
    <x v="0"/>
    <n v="70409246"/>
    <x v="7"/>
    <n v="5"/>
    <n v="5"/>
    <n v="0"/>
    <n v="1"/>
    <n v="246.94008000000002"/>
    <n v="246.94008000000002"/>
    <n v="0"/>
    <m/>
  </r>
  <r>
    <s v="7300464855"/>
    <x v="21"/>
    <x v="1"/>
    <x v="0"/>
    <n v="70409248"/>
    <x v="8"/>
    <n v="4"/>
    <n v="4"/>
    <n v="0"/>
    <n v="1"/>
    <n v="190.63776000000001"/>
    <n v="190.63776000000001"/>
    <n v="0"/>
    <m/>
  </r>
  <r>
    <s v="7300464871"/>
    <x v="22"/>
    <x v="1"/>
    <x v="0"/>
    <n v="70012080"/>
    <x v="0"/>
    <n v="13"/>
    <n v="13"/>
    <n v="0"/>
    <n v="1"/>
    <n v="619.57272"/>
    <n v="619.57272"/>
    <n v="0"/>
    <m/>
  </r>
  <r>
    <s v="7300464871"/>
    <x v="22"/>
    <x v="1"/>
    <x v="0"/>
    <n v="70012081"/>
    <x v="1"/>
    <n v="6"/>
    <n v="6"/>
    <n v="0"/>
    <n v="1"/>
    <n v="296.32809600000002"/>
    <n v="296.32809600000002"/>
    <n v="0"/>
    <m/>
  </r>
  <r>
    <s v="7300464871"/>
    <x v="22"/>
    <x v="1"/>
    <x v="1"/>
    <n v="70359457"/>
    <x v="2"/>
    <n v="5"/>
    <n v="5"/>
    <n v="0"/>
    <n v="1"/>
    <n v="314.28744"/>
    <n v="314.28744"/>
    <n v="0"/>
    <m/>
  </r>
  <r>
    <s v="7300464871"/>
    <x v="22"/>
    <x v="1"/>
    <x v="1"/>
    <n v="70359458"/>
    <x v="3"/>
    <n v="7"/>
    <n v="7"/>
    <n v="0"/>
    <n v="1"/>
    <n v="440.00241599999998"/>
    <n v="440.00241599999998"/>
    <n v="0"/>
    <m/>
  </r>
  <r>
    <s v="7300464871"/>
    <x v="22"/>
    <x v="1"/>
    <x v="1"/>
    <n v="70359459"/>
    <x v="4"/>
    <n v="4"/>
    <n v="4"/>
    <n v="0"/>
    <n v="1"/>
    <n v="251.42995200000001"/>
    <n v="251.42995200000001"/>
    <n v="0"/>
    <m/>
  </r>
  <r>
    <s v="7300464871"/>
    <x v="22"/>
    <x v="1"/>
    <x v="1"/>
    <n v="70359460"/>
    <x v="5"/>
    <n v="5"/>
    <n v="5"/>
    <n v="0"/>
    <n v="1"/>
    <n v="314.28744"/>
    <n v="314.28744"/>
    <n v="0"/>
    <m/>
  </r>
  <r>
    <s v="7300464871"/>
    <x v="22"/>
    <x v="1"/>
    <x v="0"/>
    <n v="70409245"/>
    <x v="6"/>
    <n v="14"/>
    <n v="0"/>
    <n v="14"/>
    <n v="0"/>
    <n v="691.43222400000002"/>
    <n v="0"/>
    <n v="691.43222400000002"/>
    <m/>
  </r>
  <r>
    <s v="7300464871"/>
    <x v="22"/>
    <x v="1"/>
    <x v="0"/>
    <n v="70409246"/>
    <x v="7"/>
    <n v="8"/>
    <n v="8"/>
    <n v="0"/>
    <n v="1"/>
    <n v="395.10412800000006"/>
    <n v="395.10412800000006"/>
    <n v="0"/>
    <m/>
  </r>
  <r>
    <s v="7300464871"/>
    <x v="22"/>
    <x v="1"/>
    <x v="0"/>
    <n v="70409248"/>
    <x v="8"/>
    <n v="6"/>
    <n v="6"/>
    <n v="0"/>
    <n v="1"/>
    <n v="285.95663999999999"/>
    <n v="285.95663999999999"/>
    <n v="0"/>
    <m/>
  </r>
  <r>
    <s v="7300464889"/>
    <x v="23"/>
    <x v="1"/>
    <x v="0"/>
    <n v="70012080"/>
    <x v="0"/>
    <n v="2"/>
    <n v="2"/>
    <n v="0"/>
    <n v="1"/>
    <n v="95.318880000000007"/>
    <n v="95.318880000000007"/>
    <n v="0"/>
    <m/>
  </r>
  <r>
    <s v="7300464889"/>
    <x v="23"/>
    <x v="1"/>
    <x v="0"/>
    <n v="70012081"/>
    <x v="1"/>
    <n v="1"/>
    <n v="1"/>
    <n v="0"/>
    <n v="1"/>
    <n v="49.388016000000007"/>
    <n v="49.388016000000007"/>
    <n v="0"/>
    <m/>
  </r>
  <r>
    <s v="7300464889"/>
    <x v="23"/>
    <x v="1"/>
    <x v="1"/>
    <n v="70359457"/>
    <x v="2"/>
    <n v="2"/>
    <n v="2"/>
    <n v="0"/>
    <n v="1"/>
    <n v="125.71497600000001"/>
    <n v="125.71497600000001"/>
    <n v="0"/>
    <m/>
  </r>
  <r>
    <s v="7300464889"/>
    <x v="23"/>
    <x v="1"/>
    <x v="1"/>
    <n v="70359458"/>
    <x v="3"/>
    <n v="3"/>
    <n v="3"/>
    <n v="0"/>
    <n v="1"/>
    <n v="188.572464"/>
    <n v="188.572464"/>
    <n v="0"/>
    <m/>
  </r>
  <r>
    <s v="7300464889"/>
    <x v="23"/>
    <x v="1"/>
    <x v="1"/>
    <n v="70359459"/>
    <x v="4"/>
    <n v="3"/>
    <n v="3"/>
    <n v="0"/>
    <n v="1"/>
    <n v="188.572464"/>
    <n v="188.572464"/>
    <n v="0"/>
    <m/>
  </r>
  <r>
    <s v="7300464889"/>
    <x v="23"/>
    <x v="1"/>
    <x v="1"/>
    <n v="70359460"/>
    <x v="5"/>
    <n v="5"/>
    <n v="5"/>
    <n v="0"/>
    <n v="1"/>
    <n v="314.28744"/>
    <n v="314.28744"/>
    <n v="0"/>
    <m/>
  </r>
  <r>
    <s v="7300464889"/>
    <x v="23"/>
    <x v="1"/>
    <x v="0"/>
    <n v="70409245"/>
    <x v="6"/>
    <n v="6"/>
    <n v="0"/>
    <n v="6"/>
    <n v="0"/>
    <n v="296.32809600000002"/>
    <n v="0"/>
    <n v="296.32809600000002"/>
    <m/>
  </r>
  <r>
    <s v="7300464889"/>
    <x v="23"/>
    <x v="1"/>
    <x v="0"/>
    <n v="70409246"/>
    <x v="7"/>
    <n v="4"/>
    <n v="4"/>
    <n v="0"/>
    <n v="1"/>
    <n v="197.55206400000003"/>
    <n v="197.55206400000003"/>
    <n v="0"/>
    <m/>
  </r>
  <r>
    <s v="7300464889"/>
    <x v="23"/>
    <x v="1"/>
    <x v="0"/>
    <n v="70409248"/>
    <x v="8"/>
    <n v="1"/>
    <n v="1"/>
    <n v="0"/>
    <n v="1"/>
    <n v="47.659440000000004"/>
    <n v="47.659440000000004"/>
    <n v="0"/>
    <m/>
  </r>
  <r>
    <s v="7300464904"/>
    <x v="24"/>
    <x v="1"/>
    <x v="0"/>
    <n v="70012080"/>
    <x v="0"/>
    <n v="16"/>
    <n v="16"/>
    <n v="0"/>
    <n v="1"/>
    <n v="762.55104000000006"/>
    <n v="762.55104000000006"/>
    <n v="0"/>
    <m/>
  </r>
  <r>
    <s v="7300464904"/>
    <x v="24"/>
    <x v="1"/>
    <x v="0"/>
    <n v="70012081"/>
    <x v="1"/>
    <n v="6"/>
    <n v="6"/>
    <n v="0"/>
    <n v="1"/>
    <n v="296.32809600000002"/>
    <n v="296.32809600000002"/>
    <n v="0"/>
    <m/>
  </r>
  <r>
    <s v="7300464904"/>
    <x v="24"/>
    <x v="1"/>
    <x v="1"/>
    <n v="70359457"/>
    <x v="2"/>
    <n v="5"/>
    <n v="5"/>
    <n v="0"/>
    <n v="1"/>
    <n v="314.28744"/>
    <n v="314.28744"/>
    <n v="0"/>
    <m/>
  </r>
  <r>
    <s v="7300464904"/>
    <x v="24"/>
    <x v="1"/>
    <x v="1"/>
    <n v="70359458"/>
    <x v="3"/>
    <n v="4"/>
    <n v="4"/>
    <n v="0"/>
    <n v="1"/>
    <n v="251.42995200000001"/>
    <n v="251.42995200000001"/>
    <n v="0"/>
    <m/>
  </r>
  <r>
    <s v="7300464904"/>
    <x v="24"/>
    <x v="1"/>
    <x v="1"/>
    <n v="70359459"/>
    <x v="4"/>
    <n v="6"/>
    <n v="6"/>
    <n v="0"/>
    <n v="1"/>
    <n v="377.14492799999999"/>
    <n v="377.14492799999999"/>
    <n v="0"/>
    <m/>
  </r>
  <r>
    <s v="7300464904"/>
    <x v="24"/>
    <x v="1"/>
    <x v="1"/>
    <n v="70359460"/>
    <x v="5"/>
    <n v="6"/>
    <n v="6"/>
    <n v="0"/>
    <n v="1"/>
    <n v="377.14492799999999"/>
    <n v="377.14492799999999"/>
    <n v="0"/>
    <m/>
  </r>
  <r>
    <s v="7300464904"/>
    <x v="24"/>
    <x v="1"/>
    <x v="0"/>
    <n v="70409245"/>
    <x v="6"/>
    <n v="37"/>
    <n v="37"/>
    <n v="0"/>
    <n v="1"/>
    <n v="1827.3565920000001"/>
    <n v="1827.3565920000001"/>
    <n v="0"/>
    <m/>
  </r>
  <r>
    <s v="7300464904"/>
    <x v="24"/>
    <x v="1"/>
    <x v="0"/>
    <n v="70409246"/>
    <x v="7"/>
    <n v="13"/>
    <n v="0"/>
    <n v="13"/>
    <n v="0"/>
    <n v="642.04420800000003"/>
    <n v="0"/>
    <n v="642.04420800000003"/>
    <m/>
  </r>
  <r>
    <s v="7300464904"/>
    <x v="24"/>
    <x v="1"/>
    <x v="0"/>
    <n v="70409248"/>
    <x v="8"/>
    <n v="11"/>
    <n v="11"/>
    <n v="0"/>
    <n v="1"/>
    <n v="524.25383999999997"/>
    <n v="524.25383999999997"/>
    <n v="0"/>
    <m/>
  </r>
  <r>
    <s v="7300464922"/>
    <x v="25"/>
    <x v="1"/>
    <x v="0"/>
    <n v="70012080"/>
    <x v="0"/>
    <n v="8"/>
    <n v="8"/>
    <n v="0"/>
    <n v="1"/>
    <n v="381.27552000000003"/>
    <n v="381.27552000000003"/>
    <n v="0"/>
    <m/>
  </r>
  <r>
    <s v="7300464922"/>
    <x v="25"/>
    <x v="1"/>
    <x v="0"/>
    <n v="70012081"/>
    <x v="1"/>
    <n v="1"/>
    <n v="1"/>
    <n v="0"/>
    <n v="1"/>
    <n v="49.388016000000007"/>
    <n v="49.388016000000007"/>
    <n v="0"/>
    <m/>
  </r>
  <r>
    <s v="7300464922"/>
    <x v="25"/>
    <x v="1"/>
    <x v="1"/>
    <n v="70359457"/>
    <x v="2"/>
    <n v="1"/>
    <n v="1"/>
    <n v="0"/>
    <n v="1"/>
    <n v="62.857488000000004"/>
    <n v="62.857488000000004"/>
    <n v="0"/>
    <m/>
  </r>
  <r>
    <s v="7300464922"/>
    <x v="25"/>
    <x v="1"/>
    <x v="1"/>
    <n v="70359459"/>
    <x v="4"/>
    <n v="4"/>
    <n v="4"/>
    <n v="0"/>
    <n v="1"/>
    <n v="251.42995200000001"/>
    <n v="251.42995200000001"/>
    <n v="0"/>
    <m/>
  </r>
  <r>
    <s v="7300464922"/>
    <x v="25"/>
    <x v="1"/>
    <x v="1"/>
    <n v="70359460"/>
    <x v="5"/>
    <n v="3"/>
    <n v="3"/>
    <n v="0"/>
    <n v="1"/>
    <n v="188.572464"/>
    <n v="188.572464"/>
    <n v="0"/>
    <m/>
  </r>
  <r>
    <s v="7300464922"/>
    <x v="25"/>
    <x v="1"/>
    <x v="0"/>
    <n v="70409245"/>
    <x v="6"/>
    <n v="14"/>
    <n v="14"/>
    <n v="0"/>
    <n v="1"/>
    <n v="691.43222400000002"/>
    <n v="691.43222400000002"/>
    <n v="0"/>
    <m/>
  </r>
  <r>
    <s v="7300464922"/>
    <x v="25"/>
    <x v="1"/>
    <x v="0"/>
    <n v="70409246"/>
    <x v="7"/>
    <n v="6"/>
    <n v="6"/>
    <n v="0"/>
    <n v="1"/>
    <n v="296.32809600000002"/>
    <n v="296.32809600000002"/>
    <n v="0"/>
    <m/>
  </r>
  <r>
    <s v="7300464922"/>
    <x v="25"/>
    <x v="1"/>
    <x v="0"/>
    <n v="70409248"/>
    <x v="8"/>
    <n v="4"/>
    <n v="4"/>
    <n v="0"/>
    <n v="1"/>
    <n v="190.63776000000001"/>
    <n v="190.63776000000001"/>
    <n v="0"/>
    <m/>
  </r>
  <r>
    <s v="7300464935"/>
    <x v="26"/>
    <x v="1"/>
    <x v="0"/>
    <n v="70012080"/>
    <x v="0"/>
    <n v="17"/>
    <n v="17"/>
    <n v="0"/>
    <n v="1"/>
    <n v="810.21048000000008"/>
    <n v="810.21048000000008"/>
    <n v="0"/>
    <m/>
  </r>
  <r>
    <s v="7300464935"/>
    <x v="26"/>
    <x v="1"/>
    <x v="0"/>
    <n v="70012081"/>
    <x v="1"/>
    <n v="9"/>
    <n v="9"/>
    <n v="0"/>
    <n v="1"/>
    <n v="444.49214400000005"/>
    <n v="444.49214400000005"/>
    <n v="0"/>
    <m/>
  </r>
  <r>
    <s v="7300464935"/>
    <x v="26"/>
    <x v="1"/>
    <x v="1"/>
    <n v="70359458"/>
    <x v="3"/>
    <n v="3"/>
    <n v="3"/>
    <n v="0"/>
    <n v="1"/>
    <n v="188.572464"/>
    <n v="188.572464"/>
    <n v="0"/>
    <m/>
  </r>
  <r>
    <s v="7300464935"/>
    <x v="26"/>
    <x v="1"/>
    <x v="1"/>
    <n v="70359459"/>
    <x v="4"/>
    <n v="3"/>
    <n v="3"/>
    <n v="0"/>
    <n v="1"/>
    <n v="188.572464"/>
    <n v="188.572464"/>
    <n v="0"/>
    <m/>
  </r>
  <r>
    <s v="7300464935"/>
    <x v="26"/>
    <x v="1"/>
    <x v="1"/>
    <n v="70359460"/>
    <x v="5"/>
    <n v="3"/>
    <n v="3"/>
    <n v="0"/>
    <n v="1"/>
    <n v="188.572464"/>
    <n v="188.572464"/>
    <n v="0"/>
    <m/>
  </r>
  <r>
    <s v="7300464935"/>
    <x v="26"/>
    <x v="1"/>
    <x v="0"/>
    <n v="70409245"/>
    <x v="6"/>
    <n v="9"/>
    <n v="9"/>
    <n v="0"/>
    <n v="1"/>
    <n v="444.49214400000005"/>
    <n v="444.49214400000005"/>
    <n v="0"/>
    <m/>
  </r>
  <r>
    <s v="7300464935"/>
    <x v="26"/>
    <x v="1"/>
    <x v="0"/>
    <n v="70409246"/>
    <x v="7"/>
    <n v="19"/>
    <n v="0"/>
    <n v="19"/>
    <n v="0"/>
    <n v="938.3723040000001"/>
    <n v="0"/>
    <n v="938.3723040000001"/>
    <m/>
  </r>
  <r>
    <s v="7300464935"/>
    <x v="26"/>
    <x v="1"/>
    <x v="0"/>
    <n v="70409248"/>
    <x v="8"/>
    <n v="4"/>
    <n v="4"/>
    <n v="0"/>
    <n v="1"/>
    <n v="190.63776000000001"/>
    <n v="190.63776000000001"/>
    <n v="0"/>
    <m/>
  </r>
  <r>
    <s v="7300464953"/>
    <x v="27"/>
    <x v="1"/>
    <x v="0"/>
    <n v="70012080"/>
    <x v="0"/>
    <n v="5"/>
    <n v="0"/>
    <n v="5"/>
    <n v="0"/>
    <n v="238.2972"/>
    <n v="0"/>
    <n v="238.2972"/>
    <m/>
  </r>
  <r>
    <s v="7300464953"/>
    <x v="27"/>
    <x v="1"/>
    <x v="0"/>
    <n v="70012081"/>
    <x v="1"/>
    <n v="1"/>
    <n v="1"/>
    <n v="0"/>
    <n v="1"/>
    <n v="49.388016000000007"/>
    <n v="49.388016000000007"/>
    <n v="0"/>
    <m/>
  </r>
  <r>
    <s v="7300464953"/>
    <x v="27"/>
    <x v="1"/>
    <x v="1"/>
    <n v="70359458"/>
    <x v="3"/>
    <n v="2"/>
    <n v="2"/>
    <n v="0"/>
    <n v="1"/>
    <n v="125.71497600000001"/>
    <n v="125.71497600000001"/>
    <n v="0"/>
    <m/>
  </r>
  <r>
    <s v="7300464953"/>
    <x v="27"/>
    <x v="1"/>
    <x v="1"/>
    <n v="70359459"/>
    <x v="4"/>
    <n v="2"/>
    <n v="2"/>
    <n v="0"/>
    <n v="1"/>
    <n v="125.71497600000001"/>
    <n v="125.71497600000001"/>
    <n v="0"/>
    <m/>
  </r>
  <r>
    <s v="7300464953"/>
    <x v="27"/>
    <x v="1"/>
    <x v="1"/>
    <n v="70359460"/>
    <x v="5"/>
    <n v="1"/>
    <n v="1"/>
    <n v="0"/>
    <n v="1"/>
    <n v="62.857488000000004"/>
    <n v="62.857488000000004"/>
    <n v="0"/>
    <m/>
  </r>
  <r>
    <s v="7300464953"/>
    <x v="27"/>
    <x v="1"/>
    <x v="0"/>
    <n v="70409245"/>
    <x v="6"/>
    <n v="6"/>
    <n v="6"/>
    <n v="0"/>
    <n v="1"/>
    <n v="296.32809600000002"/>
    <n v="296.32809600000002"/>
    <n v="0"/>
    <m/>
  </r>
  <r>
    <s v="7300464953"/>
    <x v="27"/>
    <x v="1"/>
    <x v="0"/>
    <n v="70409246"/>
    <x v="7"/>
    <n v="3"/>
    <n v="0"/>
    <n v="3"/>
    <n v="0"/>
    <n v="148.16404800000001"/>
    <n v="0"/>
    <n v="148.16404800000001"/>
    <m/>
  </r>
  <r>
    <s v="7300464953"/>
    <x v="27"/>
    <x v="1"/>
    <x v="0"/>
    <n v="70409248"/>
    <x v="8"/>
    <n v="5"/>
    <n v="5"/>
    <n v="0"/>
    <n v="1"/>
    <n v="238.2972"/>
    <n v="238.2972"/>
    <n v="0"/>
    <m/>
  </r>
  <r>
    <s v="7300464969"/>
    <x v="28"/>
    <x v="1"/>
    <x v="0"/>
    <n v="70012080"/>
    <x v="0"/>
    <n v="12"/>
    <n v="0"/>
    <n v="12"/>
    <n v="0"/>
    <n v="571.91327999999999"/>
    <n v="0"/>
    <n v="571.91327999999999"/>
    <m/>
  </r>
  <r>
    <s v="7300464969"/>
    <x v="28"/>
    <x v="1"/>
    <x v="0"/>
    <n v="70012081"/>
    <x v="1"/>
    <n v="5"/>
    <n v="5"/>
    <n v="0"/>
    <n v="1"/>
    <n v="246.94008000000002"/>
    <n v="246.94008000000002"/>
    <n v="0"/>
    <m/>
  </r>
  <r>
    <s v="7300464969"/>
    <x v="28"/>
    <x v="1"/>
    <x v="1"/>
    <n v="70359457"/>
    <x v="2"/>
    <n v="2"/>
    <n v="2"/>
    <n v="0"/>
    <n v="1"/>
    <n v="125.71497600000001"/>
    <n v="125.71497600000001"/>
    <n v="0"/>
    <m/>
  </r>
  <r>
    <s v="7300464969"/>
    <x v="28"/>
    <x v="1"/>
    <x v="1"/>
    <n v="70359458"/>
    <x v="3"/>
    <n v="2"/>
    <n v="2"/>
    <n v="0"/>
    <n v="1"/>
    <n v="125.71497600000001"/>
    <n v="125.71497600000001"/>
    <n v="0"/>
    <m/>
  </r>
  <r>
    <s v="7300464969"/>
    <x v="28"/>
    <x v="1"/>
    <x v="1"/>
    <n v="70359459"/>
    <x v="4"/>
    <n v="2"/>
    <n v="2"/>
    <n v="0"/>
    <n v="1"/>
    <n v="125.71497600000001"/>
    <n v="125.71497600000001"/>
    <n v="0"/>
    <m/>
  </r>
  <r>
    <s v="7300464969"/>
    <x v="28"/>
    <x v="1"/>
    <x v="1"/>
    <n v="70359460"/>
    <x v="5"/>
    <n v="4"/>
    <n v="4"/>
    <n v="0"/>
    <n v="1"/>
    <n v="251.42995200000001"/>
    <n v="251.42995200000001"/>
    <n v="0"/>
    <m/>
  </r>
  <r>
    <s v="7300464969"/>
    <x v="28"/>
    <x v="1"/>
    <x v="0"/>
    <n v="70409245"/>
    <x v="6"/>
    <n v="8"/>
    <n v="8"/>
    <n v="0"/>
    <n v="1"/>
    <n v="395.10412800000006"/>
    <n v="395.10412800000006"/>
    <n v="0"/>
    <m/>
  </r>
  <r>
    <s v="7300464969"/>
    <x v="28"/>
    <x v="1"/>
    <x v="0"/>
    <n v="70409246"/>
    <x v="7"/>
    <n v="25"/>
    <n v="25"/>
    <n v="0"/>
    <n v="1"/>
    <n v="1234.7004000000002"/>
    <n v="1234.7004000000002"/>
    <n v="0"/>
    <m/>
  </r>
  <r>
    <s v="7300464969"/>
    <x v="28"/>
    <x v="1"/>
    <x v="0"/>
    <n v="70409248"/>
    <x v="8"/>
    <n v="10"/>
    <n v="0"/>
    <n v="10"/>
    <n v="0"/>
    <n v="476.59440000000001"/>
    <n v="0"/>
    <n v="476.59440000000001"/>
    <m/>
  </r>
  <r>
    <s v="7750183053"/>
    <x v="29"/>
    <x v="1"/>
    <x v="2"/>
    <n v="70442221"/>
    <x v="14"/>
    <n v="4"/>
    <n v="4"/>
    <n v="0"/>
    <n v="1"/>
    <n v="113.14346399999999"/>
    <n v="113.14346399999999"/>
    <n v="0"/>
    <m/>
  </r>
  <r>
    <s v="7750183053"/>
    <x v="29"/>
    <x v="1"/>
    <x v="2"/>
    <n v="70442222"/>
    <x v="13"/>
    <n v="3"/>
    <n v="3"/>
    <n v="0"/>
    <n v="1"/>
    <n v="130.65379199999998"/>
    <n v="130.65379199999998"/>
    <n v="0"/>
    <m/>
  </r>
  <r>
    <s v="7750183053"/>
    <x v="29"/>
    <x v="1"/>
    <x v="2"/>
    <n v="70442225"/>
    <x v="18"/>
    <n v="2"/>
    <n v="2"/>
    <n v="0"/>
    <n v="1"/>
    <n v="56.571731999999997"/>
    <n v="56.571731999999997"/>
    <n v="0"/>
    <m/>
  </r>
  <r>
    <s v="7750183063"/>
    <x v="30"/>
    <x v="1"/>
    <x v="0"/>
    <n v="70345323"/>
    <x v="9"/>
    <n v="17"/>
    <n v="17"/>
    <n v="0"/>
    <n v="1"/>
    <n v="809.82879600000001"/>
    <n v="809.82879600000001"/>
    <n v="0"/>
    <m/>
  </r>
  <r>
    <s v="7750183072"/>
    <x v="31"/>
    <x v="1"/>
    <x v="2"/>
    <n v="70442221"/>
    <x v="14"/>
    <n v="6"/>
    <n v="6"/>
    <n v="0"/>
    <n v="1"/>
    <n v="169.71519599999999"/>
    <n v="169.71519599999999"/>
    <n v="0"/>
    <m/>
  </r>
  <r>
    <s v="7750183072"/>
    <x v="31"/>
    <x v="1"/>
    <x v="2"/>
    <n v="70442222"/>
    <x v="13"/>
    <n v="1"/>
    <n v="1"/>
    <n v="0"/>
    <n v="1"/>
    <n v="43.551263999999996"/>
    <n v="43.551263999999996"/>
    <n v="0"/>
    <m/>
  </r>
  <r>
    <s v="7750183072"/>
    <x v="31"/>
    <x v="1"/>
    <x v="2"/>
    <n v="70442223"/>
    <x v="15"/>
    <n v="13"/>
    <n v="13"/>
    <n v="0"/>
    <n v="1"/>
    <n v="367.71625799999998"/>
    <n v="367.71625799999998"/>
    <n v="0"/>
    <m/>
  </r>
  <r>
    <s v="7750183072"/>
    <x v="31"/>
    <x v="1"/>
    <x v="2"/>
    <n v="70442225"/>
    <x v="18"/>
    <n v="7"/>
    <n v="7"/>
    <n v="0"/>
    <n v="1"/>
    <n v="198.00106199999999"/>
    <n v="198.00106199999999"/>
    <n v="0"/>
    <m/>
  </r>
  <r>
    <s v="7750183076"/>
    <x v="19"/>
    <x v="1"/>
    <x v="0"/>
    <n v="70345322"/>
    <x v="11"/>
    <n v="17"/>
    <n v="17"/>
    <n v="0"/>
    <n v="1"/>
    <n v="809.82879600000001"/>
    <n v="809.82879600000001"/>
    <n v="0"/>
    <m/>
  </r>
  <r>
    <s v="7750183092"/>
    <x v="32"/>
    <x v="1"/>
    <x v="2"/>
    <n v="70442221"/>
    <x v="14"/>
    <n v="15"/>
    <n v="15"/>
    <n v="0"/>
    <n v="1"/>
    <n v="424.28798999999998"/>
    <n v="424.28798999999998"/>
    <n v="0"/>
    <m/>
  </r>
  <r>
    <s v="7750183092"/>
    <x v="32"/>
    <x v="1"/>
    <x v="2"/>
    <n v="70442222"/>
    <x v="13"/>
    <n v="2"/>
    <n v="2"/>
    <n v="0"/>
    <n v="1"/>
    <n v="87.102527999999992"/>
    <n v="87.102527999999992"/>
    <n v="0"/>
    <m/>
  </r>
  <r>
    <s v="7750183092"/>
    <x v="32"/>
    <x v="1"/>
    <x v="2"/>
    <n v="70442223"/>
    <x v="15"/>
    <n v="10"/>
    <n v="10"/>
    <n v="0"/>
    <n v="1"/>
    <n v="282.85865999999999"/>
    <n v="282.85865999999999"/>
    <n v="0"/>
    <m/>
  </r>
  <r>
    <s v="7750183102"/>
    <x v="27"/>
    <x v="1"/>
    <x v="0"/>
    <n v="70345323"/>
    <x v="9"/>
    <n v="17"/>
    <n v="17"/>
    <n v="0"/>
    <n v="1"/>
    <n v="809.82879600000001"/>
    <n v="809.82879600000001"/>
    <n v="0"/>
    <m/>
  </r>
  <r>
    <s v="7750183111"/>
    <x v="33"/>
    <x v="1"/>
    <x v="2"/>
    <n v="70442221"/>
    <x v="14"/>
    <n v="4"/>
    <n v="4"/>
    <n v="0"/>
    <n v="1"/>
    <n v="113.14346399999999"/>
    <n v="113.14346399999999"/>
    <n v="0"/>
    <m/>
  </r>
  <r>
    <s v="7750183121"/>
    <x v="34"/>
    <x v="1"/>
    <x v="0"/>
    <n v="70345322"/>
    <x v="11"/>
    <n v="17"/>
    <n v="17"/>
    <n v="0"/>
    <n v="1"/>
    <n v="809.82879600000001"/>
    <n v="809.82879600000001"/>
    <n v="0"/>
    <m/>
  </r>
  <r>
    <s v="7300464986"/>
    <x v="35"/>
    <x v="2"/>
    <x v="0"/>
    <n v="70012080"/>
    <x v="0"/>
    <n v="10"/>
    <n v="0"/>
    <n v="10"/>
    <n v="0"/>
    <n v="476.89008000000001"/>
    <n v="0"/>
    <n v="476.89008000000001"/>
    <m/>
  </r>
  <r>
    <s v="7300464986"/>
    <x v="35"/>
    <x v="2"/>
    <x v="0"/>
    <n v="70012081"/>
    <x v="1"/>
    <n v="5"/>
    <n v="5"/>
    <n v="0"/>
    <n v="1"/>
    <n v="247.09332000000001"/>
    <n v="247.09332000000001"/>
    <n v="0"/>
    <m/>
  </r>
  <r>
    <s v="7300464986"/>
    <x v="35"/>
    <x v="2"/>
    <x v="1"/>
    <n v="70359457"/>
    <x v="2"/>
    <n v="2"/>
    <n v="2"/>
    <n v="0"/>
    <n v="1"/>
    <n v="125.79297600000001"/>
    <n v="125.79297600000001"/>
    <n v="0"/>
    <m/>
  </r>
  <r>
    <s v="7300464986"/>
    <x v="35"/>
    <x v="2"/>
    <x v="1"/>
    <n v="70359458"/>
    <x v="3"/>
    <n v="1"/>
    <n v="1"/>
    <n v="0"/>
    <n v="1"/>
    <n v="62.896488000000005"/>
    <n v="62.896488000000005"/>
    <n v="0"/>
    <m/>
  </r>
  <r>
    <s v="7300464986"/>
    <x v="35"/>
    <x v="2"/>
    <x v="1"/>
    <n v="70359459"/>
    <x v="4"/>
    <n v="1"/>
    <n v="1"/>
    <n v="0"/>
    <n v="1"/>
    <n v="62.896488000000005"/>
    <n v="62.896488000000005"/>
    <n v="0"/>
    <m/>
  </r>
  <r>
    <s v="7300464986"/>
    <x v="35"/>
    <x v="2"/>
    <x v="1"/>
    <n v="70359460"/>
    <x v="5"/>
    <n v="2"/>
    <n v="2"/>
    <n v="0"/>
    <n v="1"/>
    <n v="125.79297600000001"/>
    <n v="125.79297600000001"/>
    <n v="0"/>
    <m/>
  </r>
  <r>
    <s v="7300464986"/>
    <x v="35"/>
    <x v="2"/>
    <x v="0"/>
    <n v="70409245"/>
    <x v="6"/>
    <n v="8"/>
    <n v="8"/>
    <n v="0"/>
    <n v="1"/>
    <n v="395.34931200000005"/>
    <n v="395.34931200000005"/>
    <n v="0"/>
    <m/>
  </r>
  <r>
    <s v="7300464986"/>
    <x v="35"/>
    <x v="2"/>
    <x v="0"/>
    <n v="70409246"/>
    <x v="7"/>
    <n v="6"/>
    <n v="6"/>
    <n v="0"/>
    <n v="1"/>
    <n v="296.51198400000004"/>
    <n v="296.51198400000004"/>
    <n v="0"/>
    <m/>
  </r>
  <r>
    <s v="7300464986"/>
    <x v="35"/>
    <x v="2"/>
    <x v="0"/>
    <n v="70409248"/>
    <x v="8"/>
    <n v="2"/>
    <n v="2"/>
    <n v="0"/>
    <n v="1"/>
    <n v="95.378016000000002"/>
    <n v="95.378016000000002"/>
    <n v="0"/>
    <m/>
  </r>
  <r>
    <s v="7300465002"/>
    <x v="36"/>
    <x v="2"/>
    <x v="0"/>
    <n v="70012080"/>
    <x v="0"/>
    <n v="25"/>
    <n v="0"/>
    <n v="25"/>
    <n v="0"/>
    <n v="1192.2252000000001"/>
    <n v="0"/>
    <n v="1192.2252000000001"/>
    <m/>
  </r>
  <r>
    <s v="7300465002"/>
    <x v="36"/>
    <x v="2"/>
    <x v="0"/>
    <n v="70012081"/>
    <x v="1"/>
    <n v="4"/>
    <n v="4"/>
    <n v="0"/>
    <n v="1"/>
    <n v="197.67465600000003"/>
    <n v="197.67465600000003"/>
    <n v="0"/>
    <m/>
  </r>
  <r>
    <s v="7300465002"/>
    <x v="36"/>
    <x v="2"/>
    <x v="1"/>
    <n v="70359458"/>
    <x v="3"/>
    <n v="1"/>
    <n v="1"/>
    <n v="0"/>
    <n v="1"/>
    <n v="62.896488000000005"/>
    <n v="62.896488000000005"/>
    <n v="0"/>
    <m/>
  </r>
  <r>
    <s v="7300465002"/>
    <x v="36"/>
    <x v="2"/>
    <x v="1"/>
    <n v="70359459"/>
    <x v="4"/>
    <n v="2"/>
    <n v="2"/>
    <n v="0"/>
    <n v="1"/>
    <n v="125.79297600000001"/>
    <n v="125.79297600000001"/>
    <n v="0"/>
    <m/>
  </r>
  <r>
    <s v="7300465002"/>
    <x v="36"/>
    <x v="2"/>
    <x v="1"/>
    <n v="70359460"/>
    <x v="5"/>
    <n v="1"/>
    <n v="1"/>
    <n v="0"/>
    <n v="1"/>
    <n v="62.896488000000005"/>
    <n v="62.896488000000005"/>
    <n v="0"/>
    <m/>
  </r>
  <r>
    <s v="7300465002"/>
    <x v="36"/>
    <x v="2"/>
    <x v="0"/>
    <n v="70409245"/>
    <x v="6"/>
    <n v="9"/>
    <n v="9"/>
    <n v="0"/>
    <n v="1"/>
    <n v="444.76797600000003"/>
    <n v="444.76797600000003"/>
    <n v="0"/>
    <m/>
  </r>
  <r>
    <s v="7300465002"/>
    <x v="36"/>
    <x v="2"/>
    <x v="0"/>
    <n v="70409246"/>
    <x v="7"/>
    <n v="4"/>
    <n v="4"/>
    <n v="0"/>
    <n v="1"/>
    <n v="197.67465600000003"/>
    <n v="197.67465600000003"/>
    <n v="0"/>
    <m/>
  </r>
  <r>
    <s v="7300465002"/>
    <x v="36"/>
    <x v="2"/>
    <x v="0"/>
    <n v="70409248"/>
    <x v="8"/>
    <n v="16"/>
    <n v="16"/>
    <n v="0"/>
    <n v="1"/>
    <n v="763.02412800000002"/>
    <n v="763.02412800000002"/>
    <n v="0"/>
    <m/>
  </r>
  <r>
    <s v="7300465019"/>
    <x v="37"/>
    <x v="2"/>
    <x v="0"/>
    <n v="70012080"/>
    <x v="0"/>
    <n v="15"/>
    <n v="15"/>
    <n v="0"/>
    <n v="1"/>
    <n v="715.33511999999996"/>
    <n v="715.33511999999996"/>
    <n v="0"/>
    <m/>
  </r>
  <r>
    <s v="7300465019"/>
    <x v="37"/>
    <x v="2"/>
    <x v="0"/>
    <n v="70012081"/>
    <x v="1"/>
    <n v="1"/>
    <n v="1"/>
    <n v="0"/>
    <n v="1"/>
    <n v="49.418664000000007"/>
    <n v="49.418664000000007"/>
    <n v="0"/>
    <m/>
  </r>
  <r>
    <s v="7300465019"/>
    <x v="37"/>
    <x v="2"/>
    <x v="1"/>
    <n v="70359459"/>
    <x v="4"/>
    <n v="3"/>
    <n v="3"/>
    <n v="0"/>
    <n v="1"/>
    <n v="188.68946400000002"/>
    <n v="188.68946400000002"/>
    <n v="0"/>
    <m/>
  </r>
  <r>
    <s v="7300465019"/>
    <x v="37"/>
    <x v="2"/>
    <x v="0"/>
    <n v="70409245"/>
    <x v="6"/>
    <n v="4"/>
    <n v="4"/>
    <n v="0"/>
    <n v="1"/>
    <n v="197.67465600000003"/>
    <n v="197.67465600000003"/>
    <n v="0"/>
    <m/>
  </r>
  <r>
    <s v="7300465019"/>
    <x v="37"/>
    <x v="2"/>
    <x v="0"/>
    <n v="70409246"/>
    <x v="7"/>
    <n v="7"/>
    <n v="7"/>
    <n v="0"/>
    <n v="1"/>
    <n v="345.93064800000002"/>
    <n v="345.93064800000002"/>
    <n v="0"/>
    <m/>
  </r>
  <r>
    <s v="7300465019"/>
    <x v="37"/>
    <x v="2"/>
    <x v="0"/>
    <n v="70409248"/>
    <x v="8"/>
    <n v="9"/>
    <n v="9"/>
    <n v="0"/>
    <n v="1"/>
    <n v="429.20107200000001"/>
    <n v="429.20107200000001"/>
    <n v="0"/>
    <m/>
  </r>
  <r>
    <s v="7300465035"/>
    <x v="38"/>
    <x v="2"/>
    <x v="0"/>
    <n v="70012080"/>
    <x v="0"/>
    <n v="41"/>
    <n v="0"/>
    <n v="41"/>
    <n v="0"/>
    <n v="1955.2493279999999"/>
    <n v="0"/>
    <n v="1955.2493279999999"/>
    <m/>
  </r>
  <r>
    <s v="7300465035"/>
    <x v="38"/>
    <x v="2"/>
    <x v="0"/>
    <n v="70012081"/>
    <x v="1"/>
    <n v="9"/>
    <n v="9"/>
    <n v="0"/>
    <n v="1"/>
    <n v="444.76797600000003"/>
    <n v="444.76797600000003"/>
    <n v="0"/>
    <m/>
  </r>
  <r>
    <s v="7300465035"/>
    <x v="38"/>
    <x v="2"/>
    <x v="1"/>
    <n v="70359457"/>
    <x v="2"/>
    <n v="1"/>
    <n v="1"/>
    <n v="0"/>
    <n v="1"/>
    <n v="62.896488000000005"/>
    <n v="62.896488000000005"/>
    <n v="0"/>
    <m/>
  </r>
  <r>
    <s v="7300465035"/>
    <x v="38"/>
    <x v="2"/>
    <x v="1"/>
    <n v="70359458"/>
    <x v="3"/>
    <n v="2"/>
    <n v="2"/>
    <n v="0"/>
    <n v="1"/>
    <n v="125.79297600000001"/>
    <n v="125.79297600000001"/>
    <n v="0"/>
    <m/>
  </r>
  <r>
    <s v="7300465035"/>
    <x v="38"/>
    <x v="2"/>
    <x v="1"/>
    <n v="70359460"/>
    <x v="5"/>
    <n v="2"/>
    <n v="2"/>
    <n v="0"/>
    <n v="1"/>
    <n v="125.79297600000001"/>
    <n v="125.79297600000001"/>
    <n v="0"/>
    <m/>
  </r>
  <r>
    <s v="7300465035"/>
    <x v="38"/>
    <x v="2"/>
    <x v="0"/>
    <n v="70409245"/>
    <x v="6"/>
    <n v="15"/>
    <n v="15"/>
    <n v="0"/>
    <n v="1"/>
    <n v="741.27996000000007"/>
    <n v="741.27996000000007"/>
    <n v="0"/>
    <m/>
  </r>
  <r>
    <s v="7300465035"/>
    <x v="38"/>
    <x v="2"/>
    <x v="0"/>
    <n v="70409246"/>
    <x v="7"/>
    <n v="8"/>
    <n v="8"/>
    <n v="0"/>
    <n v="1"/>
    <n v="395.34931200000005"/>
    <n v="395.34931200000005"/>
    <n v="0"/>
    <m/>
  </r>
  <r>
    <s v="7300465035"/>
    <x v="38"/>
    <x v="2"/>
    <x v="0"/>
    <n v="70409248"/>
    <x v="8"/>
    <n v="13"/>
    <n v="13"/>
    <n v="0"/>
    <n v="1"/>
    <n v="619.95710399999996"/>
    <n v="619.95710399999996"/>
    <n v="0"/>
    <m/>
  </r>
  <r>
    <s v="7300465051"/>
    <x v="39"/>
    <x v="2"/>
    <x v="0"/>
    <n v="70012080"/>
    <x v="0"/>
    <n v="7"/>
    <n v="0"/>
    <n v="7"/>
    <n v="0"/>
    <n v="333.82305600000001"/>
    <n v="0"/>
    <n v="333.82305600000001"/>
    <m/>
  </r>
  <r>
    <s v="7300465051"/>
    <x v="39"/>
    <x v="2"/>
    <x v="0"/>
    <n v="70012081"/>
    <x v="1"/>
    <n v="7"/>
    <n v="7"/>
    <n v="0"/>
    <n v="1"/>
    <n v="345.93064800000002"/>
    <n v="345.93064800000002"/>
    <n v="0"/>
    <m/>
  </r>
  <r>
    <s v="7300465051"/>
    <x v="39"/>
    <x v="2"/>
    <x v="1"/>
    <n v="70359457"/>
    <x v="2"/>
    <n v="1"/>
    <n v="1"/>
    <n v="0"/>
    <n v="1"/>
    <n v="62.896488000000005"/>
    <n v="62.896488000000005"/>
    <n v="0"/>
    <m/>
  </r>
  <r>
    <s v="7300465051"/>
    <x v="39"/>
    <x v="2"/>
    <x v="1"/>
    <n v="70359458"/>
    <x v="3"/>
    <n v="2"/>
    <n v="2"/>
    <n v="0"/>
    <n v="1"/>
    <n v="125.79297600000001"/>
    <n v="125.79297600000001"/>
    <n v="0"/>
    <m/>
  </r>
  <r>
    <s v="7300465051"/>
    <x v="39"/>
    <x v="2"/>
    <x v="1"/>
    <n v="70359459"/>
    <x v="4"/>
    <n v="1"/>
    <n v="1"/>
    <n v="0"/>
    <n v="1"/>
    <n v="62.896488000000005"/>
    <n v="62.896488000000005"/>
    <n v="0"/>
    <m/>
  </r>
  <r>
    <s v="7300465051"/>
    <x v="39"/>
    <x v="2"/>
    <x v="1"/>
    <n v="70359460"/>
    <x v="5"/>
    <n v="1"/>
    <n v="1"/>
    <n v="0"/>
    <n v="1"/>
    <n v="62.896488000000005"/>
    <n v="62.896488000000005"/>
    <n v="0"/>
    <m/>
  </r>
  <r>
    <s v="7300465051"/>
    <x v="39"/>
    <x v="2"/>
    <x v="0"/>
    <n v="70409245"/>
    <x v="6"/>
    <n v="12"/>
    <n v="12"/>
    <n v="0"/>
    <n v="1"/>
    <n v="593.02396800000008"/>
    <n v="593.02396800000008"/>
    <n v="0"/>
    <m/>
  </r>
  <r>
    <s v="7300465051"/>
    <x v="39"/>
    <x v="2"/>
    <x v="0"/>
    <n v="70409246"/>
    <x v="7"/>
    <n v="14"/>
    <n v="14"/>
    <n v="0"/>
    <n v="1"/>
    <n v="691.86129600000004"/>
    <n v="691.86129600000004"/>
    <n v="0"/>
    <m/>
  </r>
  <r>
    <s v="7300465051"/>
    <x v="39"/>
    <x v="2"/>
    <x v="0"/>
    <n v="70409248"/>
    <x v="8"/>
    <n v="8"/>
    <n v="8"/>
    <n v="0"/>
    <n v="1"/>
    <n v="381.51206400000001"/>
    <n v="381.51206400000001"/>
    <n v="0"/>
    <m/>
  </r>
  <r>
    <s v="7300465067"/>
    <x v="40"/>
    <x v="2"/>
    <x v="0"/>
    <n v="70012080"/>
    <x v="0"/>
    <n v="49"/>
    <n v="0"/>
    <n v="49"/>
    <n v="0"/>
    <n v="2336.7613919999999"/>
    <n v="0"/>
    <n v="2336.7613919999999"/>
    <m/>
  </r>
  <r>
    <s v="7300465067"/>
    <x v="40"/>
    <x v="2"/>
    <x v="0"/>
    <n v="70012081"/>
    <x v="1"/>
    <n v="3"/>
    <n v="3"/>
    <n v="0"/>
    <n v="1"/>
    <n v="148.25599200000002"/>
    <n v="148.25599200000002"/>
    <n v="0"/>
    <m/>
  </r>
  <r>
    <s v="7300465067"/>
    <x v="40"/>
    <x v="2"/>
    <x v="1"/>
    <n v="70359457"/>
    <x v="2"/>
    <n v="2"/>
    <n v="2"/>
    <n v="0"/>
    <n v="1"/>
    <n v="125.79297600000001"/>
    <n v="125.79297600000001"/>
    <n v="0"/>
    <m/>
  </r>
  <r>
    <s v="7300465067"/>
    <x v="40"/>
    <x v="2"/>
    <x v="1"/>
    <n v="70359458"/>
    <x v="3"/>
    <n v="2"/>
    <n v="2"/>
    <n v="0"/>
    <n v="1"/>
    <n v="125.79297600000001"/>
    <n v="125.79297600000001"/>
    <n v="0"/>
    <m/>
  </r>
  <r>
    <s v="7300465067"/>
    <x v="40"/>
    <x v="2"/>
    <x v="1"/>
    <n v="70359459"/>
    <x v="4"/>
    <n v="2"/>
    <n v="2"/>
    <n v="0"/>
    <n v="1"/>
    <n v="125.79297600000001"/>
    <n v="125.79297600000001"/>
    <n v="0"/>
    <m/>
  </r>
  <r>
    <s v="7300465067"/>
    <x v="40"/>
    <x v="2"/>
    <x v="0"/>
    <n v="70409245"/>
    <x v="6"/>
    <n v="18"/>
    <n v="18"/>
    <n v="0"/>
    <n v="1"/>
    <n v="889.53595200000007"/>
    <n v="889.53595200000007"/>
    <n v="0"/>
    <m/>
  </r>
  <r>
    <s v="7300465067"/>
    <x v="40"/>
    <x v="2"/>
    <x v="0"/>
    <n v="70409246"/>
    <x v="7"/>
    <n v="8"/>
    <n v="8"/>
    <n v="0"/>
    <n v="1"/>
    <n v="395.34931200000005"/>
    <n v="395.34931200000005"/>
    <n v="0"/>
    <m/>
  </r>
  <r>
    <s v="7300465067"/>
    <x v="40"/>
    <x v="2"/>
    <x v="0"/>
    <n v="70409248"/>
    <x v="8"/>
    <n v="6"/>
    <n v="6"/>
    <n v="0"/>
    <n v="1"/>
    <n v="286.13404800000001"/>
    <n v="286.13404800000001"/>
    <n v="0"/>
    <m/>
  </r>
  <r>
    <s v="7300465083"/>
    <x v="41"/>
    <x v="2"/>
    <x v="0"/>
    <n v="70012080"/>
    <x v="0"/>
    <n v="12"/>
    <n v="0"/>
    <n v="12"/>
    <n v="0"/>
    <n v="572.26809600000001"/>
    <n v="0"/>
    <n v="572.26809600000001"/>
    <m/>
  </r>
  <r>
    <s v="7300465083"/>
    <x v="41"/>
    <x v="2"/>
    <x v="0"/>
    <n v="70012081"/>
    <x v="1"/>
    <n v="2"/>
    <n v="2"/>
    <n v="0"/>
    <n v="1"/>
    <n v="98.837328000000014"/>
    <n v="98.837328000000014"/>
    <n v="0"/>
    <m/>
  </r>
  <r>
    <s v="7300465083"/>
    <x v="41"/>
    <x v="2"/>
    <x v="1"/>
    <n v="70359457"/>
    <x v="2"/>
    <n v="2"/>
    <n v="2"/>
    <n v="0"/>
    <n v="1"/>
    <n v="125.79297600000001"/>
    <n v="125.79297600000001"/>
    <n v="0"/>
    <m/>
  </r>
  <r>
    <s v="7300465083"/>
    <x v="41"/>
    <x v="2"/>
    <x v="0"/>
    <n v="70409245"/>
    <x v="6"/>
    <n v="4"/>
    <n v="4"/>
    <n v="0"/>
    <n v="1"/>
    <n v="197.67465600000003"/>
    <n v="197.67465600000003"/>
    <n v="0"/>
    <m/>
  </r>
  <r>
    <s v="7300465083"/>
    <x v="41"/>
    <x v="2"/>
    <x v="0"/>
    <n v="70409246"/>
    <x v="7"/>
    <n v="8"/>
    <n v="8"/>
    <n v="0"/>
    <n v="1"/>
    <n v="395.34931200000005"/>
    <n v="395.34931200000005"/>
    <n v="0"/>
    <m/>
  </r>
  <r>
    <s v="7300465083"/>
    <x v="41"/>
    <x v="2"/>
    <x v="0"/>
    <n v="70409248"/>
    <x v="8"/>
    <n v="2"/>
    <n v="2"/>
    <n v="0"/>
    <n v="1"/>
    <n v="95.378016000000002"/>
    <n v="95.378016000000002"/>
    <n v="0"/>
    <m/>
  </r>
  <r>
    <s v="7300465100"/>
    <x v="42"/>
    <x v="2"/>
    <x v="0"/>
    <n v="70012080"/>
    <x v="0"/>
    <n v="57"/>
    <n v="0"/>
    <n v="57"/>
    <n v="0"/>
    <n v="2718.2734559999999"/>
    <n v="0"/>
    <n v="2718.2734559999999"/>
    <m/>
  </r>
  <r>
    <s v="7300465100"/>
    <x v="42"/>
    <x v="2"/>
    <x v="0"/>
    <n v="70012081"/>
    <x v="1"/>
    <n v="6"/>
    <n v="0"/>
    <n v="6"/>
    <n v="0"/>
    <n v="296.51198400000004"/>
    <n v="0"/>
    <n v="296.51198400000004"/>
    <m/>
  </r>
  <r>
    <s v="7300465100"/>
    <x v="42"/>
    <x v="2"/>
    <x v="1"/>
    <n v="70359458"/>
    <x v="3"/>
    <n v="2"/>
    <n v="0"/>
    <n v="2"/>
    <n v="0"/>
    <n v="125.79297600000001"/>
    <n v="0"/>
    <n v="125.79297600000001"/>
    <m/>
  </r>
  <r>
    <s v="7300465100"/>
    <x v="42"/>
    <x v="2"/>
    <x v="1"/>
    <n v="70359459"/>
    <x v="4"/>
    <n v="1"/>
    <n v="0"/>
    <n v="1"/>
    <n v="0"/>
    <n v="62.896488000000005"/>
    <n v="0"/>
    <n v="62.896488000000005"/>
    <m/>
  </r>
  <r>
    <s v="7300465100"/>
    <x v="42"/>
    <x v="2"/>
    <x v="0"/>
    <n v="70409245"/>
    <x v="6"/>
    <n v="20"/>
    <n v="0"/>
    <n v="20"/>
    <n v="0"/>
    <n v="988.37328000000002"/>
    <n v="0"/>
    <n v="988.37328000000002"/>
    <m/>
  </r>
  <r>
    <s v="7300465100"/>
    <x v="42"/>
    <x v="2"/>
    <x v="0"/>
    <n v="70409246"/>
    <x v="7"/>
    <n v="15"/>
    <n v="0"/>
    <n v="15"/>
    <n v="0"/>
    <n v="741.27996000000007"/>
    <n v="0"/>
    <n v="741.27996000000007"/>
    <m/>
  </r>
  <r>
    <s v="7300465100"/>
    <x v="42"/>
    <x v="2"/>
    <x v="0"/>
    <n v="70409248"/>
    <x v="8"/>
    <n v="14"/>
    <n v="0"/>
    <n v="14"/>
    <n v="0"/>
    <n v="667.64611200000002"/>
    <n v="0"/>
    <n v="667.64611200000002"/>
    <m/>
  </r>
  <r>
    <s v="7300465117"/>
    <x v="43"/>
    <x v="2"/>
    <x v="0"/>
    <n v="70012080"/>
    <x v="0"/>
    <n v="18"/>
    <n v="0"/>
    <n v="18"/>
    <n v="0"/>
    <n v="858.40214400000002"/>
    <n v="0"/>
    <n v="858.40214400000002"/>
    <m/>
  </r>
  <r>
    <s v="7300465117"/>
    <x v="43"/>
    <x v="2"/>
    <x v="0"/>
    <n v="70012081"/>
    <x v="1"/>
    <n v="3"/>
    <n v="0"/>
    <n v="3"/>
    <n v="0"/>
    <n v="148.25599200000002"/>
    <n v="0"/>
    <n v="148.25599200000002"/>
    <m/>
  </r>
  <r>
    <s v="7300465117"/>
    <x v="43"/>
    <x v="2"/>
    <x v="1"/>
    <n v="70359457"/>
    <x v="2"/>
    <n v="1"/>
    <n v="0"/>
    <n v="1"/>
    <n v="0"/>
    <n v="62.896488000000005"/>
    <n v="0"/>
    <n v="62.896488000000005"/>
    <m/>
  </r>
  <r>
    <s v="7300465117"/>
    <x v="43"/>
    <x v="2"/>
    <x v="0"/>
    <n v="70409245"/>
    <x v="6"/>
    <n v="13"/>
    <n v="0"/>
    <n v="13"/>
    <n v="0"/>
    <n v="642.442632"/>
    <n v="0"/>
    <n v="642.442632"/>
    <m/>
  </r>
  <r>
    <s v="7300465117"/>
    <x v="43"/>
    <x v="2"/>
    <x v="0"/>
    <n v="70409246"/>
    <x v="7"/>
    <n v="6"/>
    <n v="0"/>
    <n v="6"/>
    <n v="0"/>
    <n v="296.51198400000004"/>
    <n v="0"/>
    <n v="296.51198400000004"/>
    <m/>
  </r>
  <r>
    <s v="7300465117"/>
    <x v="43"/>
    <x v="2"/>
    <x v="0"/>
    <n v="70409248"/>
    <x v="8"/>
    <n v="4"/>
    <n v="0"/>
    <n v="4"/>
    <n v="0"/>
    <n v="190.756032"/>
    <n v="0"/>
    <n v="190.756032"/>
    <m/>
  </r>
  <r>
    <s v="7750183122"/>
    <x v="35"/>
    <x v="2"/>
    <x v="2"/>
    <n v="70442221"/>
    <x v="14"/>
    <n v="4"/>
    <n v="0"/>
    <n v="4"/>
    <n v="0"/>
    <n v="113.21366399999999"/>
    <n v="0"/>
    <n v="113.21366399999999"/>
    <m/>
  </r>
  <r>
    <s v="7750183130"/>
    <x v="44"/>
    <x v="2"/>
    <x v="2"/>
    <n v="70442221"/>
    <x v="14"/>
    <n v="11"/>
    <n v="11"/>
    <n v="0"/>
    <n v="1"/>
    <n v="311.33757600000001"/>
    <n v="311.33757600000001"/>
    <n v="0"/>
    <m/>
  </r>
  <r>
    <s v="7750183130"/>
    <x v="44"/>
    <x v="2"/>
    <x v="2"/>
    <n v="70442223"/>
    <x v="15"/>
    <n v="9"/>
    <n v="9"/>
    <n v="0"/>
    <n v="1"/>
    <n v="254.73074399999999"/>
    <n v="254.73074399999999"/>
    <n v="0"/>
    <m/>
  </r>
  <r>
    <s v="7750183132"/>
    <x v="44"/>
    <x v="2"/>
    <x v="0"/>
    <n v="70345325"/>
    <x v="10"/>
    <n v="17"/>
    <n v="17"/>
    <n v="0"/>
    <n v="1"/>
    <n v="810.33124799999996"/>
    <n v="810.33124799999996"/>
    <n v="0"/>
    <m/>
  </r>
  <r>
    <s v="7750183141"/>
    <x v="45"/>
    <x v="2"/>
    <x v="0"/>
    <n v="70345324"/>
    <x v="12"/>
    <n v="17"/>
    <n v="17"/>
    <n v="0"/>
    <n v="1"/>
    <n v="810.33124799999996"/>
    <n v="810.33124799999996"/>
    <n v="0"/>
    <m/>
  </r>
  <r>
    <s v="7750183143"/>
    <x v="37"/>
    <x v="2"/>
    <x v="2"/>
    <n v="70442221"/>
    <x v="14"/>
    <n v="1"/>
    <n v="0"/>
    <n v="1"/>
    <n v="0"/>
    <n v="28.303415999999999"/>
    <n v="0"/>
    <n v="28.303415999999999"/>
    <m/>
  </r>
  <r>
    <s v="7750183143"/>
    <x v="37"/>
    <x v="2"/>
    <x v="2"/>
    <n v="70442225"/>
    <x v="18"/>
    <n v="2"/>
    <n v="0"/>
    <n v="2"/>
    <n v="0"/>
    <n v="56.606831999999997"/>
    <n v="0"/>
    <n v="56.606831999999997"/>
    <m/>
  </r>
  <r>
    <s v="7750183153"/>
    <x v="46"/>
    <x v="2"/>
    <x v="2"/>
    <n v="70442221"/>
    <x v="14"/>
    <n v="13"/>
    <n v="13"/>
    <n v="0"/>
    <n v="1"/>
    <n v="367.94440799999995"/>
    <n v="367.94440799999995"/>
    <n v="0"/>
    <m/>
  </r>
  <r>
    <s v="7750183153"/>
    <x v="46"/>
    <x v="2"/>
    <x v="2"/>
    <n v="70442223"/>
    <x v="15"/>
    <n v="11"/>
    <n v="11"/>
    <n v="0"/>
    <n v="1"/>
    <n v="311.33757600000001"/>
    <n v="311.33757600000001"/>
    <n v="0"/>
    <m/>
  </r>
  <r>
    <s v="7750183153"/>
    <x v="46"/>
    <x v="2"/>
    <x v="2"/>
    <n v="70442225"/>
    <x v="18"/>
    <n v="8"/>
    <n v="8"/>
    <n v="0"/>
    <n v="1"/>
    <n v="226.42732799999999"/>
    <n v="226.42732799999999"/>
    <n v="0"/>
    <m/>
  </r>
  <r>
    <s v="7750183155"/>
    <x v="46"/>
    <x v="2"/>
    <x v="0"/>
    <n v="70345322"/>
    <x v="11"/>
    <n v="17"/>
    <n v="17"/>
    <n v="0"/>
    <n v="1"/>
    <n v="810.33124799999996"/>
    <n v="810.33124799999996"/>
    <n v="0"/>
    <m/>
  </r>
  <r>
    <s v="7750183157"/>
    <x v="47"/>
    <x v="2"/>
    <x v="0"/>
    <n v="70345323"/>
    <x v="9"/>
    <n v="17"/>
    <n v="17"/>
    <n v="0"/>
    <n v="1"/>
    <n v="810.33124799999996"/>
    <n v="810.33124799999996"/>
    <n v="0"/>
    <m/>
  </r>
  <r>
    <s v="7750183163"/>
    <x v="38"/>
    <x v="2"/>
    <x v="0"/>
    <n v="70345325"/>
    <x v="10"/>
    <n v="17"/>
    <n v="17"/>
    <n v="0"/>
    <n v="1"/>
    <n v="810.33124799999996"/>
    <n v="810.33124799999996"/>
    <n v="0"/>
    <m/>
  </r>
  <r>
    <s v="7750183166"/>
    <x v="48"/>
    <x v="2"/>
    <x v="0"/>
    <n v="70345322"/>
    <x v="11"/>
    <n v="17"/>
    <n v="17"/>
    <n v="0"/>
    <n v="1"/>
    <n v="810.33124799999996"/>
    <n v="810.33124799999996"/>
    <n v="0"/>
    <m/>
  </r>
  <r>
    <s v="7750183166"/>
    <x v="48"/>
    <x v="2"/>
    <x v="0"/>
    <n v="70345324"/>
    <x v="12"/>
    <n v="17"/>
    <n v="17"/>
    <n v="0"/>
    <n v="1"/>
    <n v="810.33124799999996"/>
    <n v="810.33124799999996"/>
    <n v="0"/>
    <m/>
  </r>
  <r>
    <s v="7750183168"/>
    <x v="39"/>
    <x v="2"/>
    <x v="2"/>
    <n v="70442221"/>
    <x v="14"/>
    <n v="8"/>
    <n v="0"/>
    <n v="8"/>
    <n v="0"/>
    <n v="226.42732799999999"/>
    <n v="0"/>
    <n v="226.42732799999999"/>
    <m/>
  </r>
  <r>
    <s v="7750183168"/>
    <x v="39"/>
    <x v="2"/>
    <x v="2"/>
    <n v="70442223"/>
    <x v="15"/>
    <n v="3"/>
    <n v="0"/>
    <n v="3"/>
    <n v="0"/>
    <n v="84.910247999999996"/>
    <n v="0"/>
    <n v="84.910247999999996"/>
    <m/>
  </r>
  <r>
    <s v="7750183178"/>
    <x v="49"/>
    <x v="2"/>
    <x v="2"/>
    <n v="70442220"/>
    <x v="16"/>
    <n v="3"/>
    <n v="3"/>
    <n v="0"/>
    <n v="1"/>
    <n v="130.73486400000002"/>
    <n v="130.73486400000002"/>
    <n v="0"/>
    <m/>
  </r>
  <r>
    <s v="7750183178"/>
    <x v="49"/>
    <x v="2"/>
    <x v="2"/>
    <n v="70442221"/>
    <x v="14"/>
    <n v="13"/>
    <n v="13"/>
    <n v="0"/>
    <n v="1"/>
    <n v="367.94440799999995"/>
    <n v="367.94440799999995"/>
    <n v="0"/>
    <m/>
  </r>
  <r>
    <s v="7750183178"/>
    <x v="49"/>
    <x v="2"/>
    <x v="2"/>
    <n v="70442223"/>
    <x v="15"/>
    <n v="19"/>
    <n v="19"/>
    <n v="0"/>
    <n v="1"/>
    <n v="537.764904"/>
    <n v="537.764904"/>
    <n v="0"/>
    <m/>
  </r>
  <r>
    <s v="7750183178"/>
    <x v="49"/>
    <x v="2"/>
    <x v="2"/>
    <n v="70442225"/>
    <x v="18"/>
    <n v="7"/>
    <n v="7"/>
    <n v="0"/>
    <n v="1"/>
    <n v="198.12391199999999"/>
    <n v="198.12391199999999"/>
    <n v="0"/>
    <m/>
  </r>
  <r>
    <s v="7750183179"/>
    <x v="49"/>
    <x v="2"/>
    <x v="0"/>
    <n v="70345322"/>
    <x v="11"/>
    <n v="17"/>
    <n v="0"/>
    <n v="17"/>
    <n v="0"/>
    <n v="810.33124799999996"/>
    <n v="0"/>
    <n v="810.33124799999996"/>
    <m/>
  </r>
  <r>
    <s v="7750183179"/>
    <x v="49"/>
    <x v="2"/>
    <x v="0"/>
    <n v="70345323"/>
    <x v="9"/>
    <n v="17"/>
    <n v="0"/>
    <n v="17"/>
    <n v="0"/>
    <n v="810.33124799999996"/>
    <n v="0"/>
    <n v="810.33124799999996"/>
    <m/>
  </r>
  <r>
    <s v="7750183185"/>
    <x v="40"/>
    <x v="2"/>
    <x v="2"/>
    <n v="70442222"/>
    <x v="13"/>
    <n v="4"/>
    <n v="4"/>
    <n v="0"/>
    <n v="1"/>
    <n v="174.313152"/>
    <n v="174.313152"/>
    <n v="0"/>
    <m/>
  </r>
  <r>
    <s v="7750183185"/>
    <x v="40"/>
    <x v="2"/>
    <x v="2"/>
    <n v="70442225"/>
    <x v="18"/>
    <n v="5"/>
    <n v="5"/>
    <n v="0"/>
    <n v="1"/>
    <n v="141.51707999999999"/>
    <n v="141.51707999999999"/>
    <n v="0"/>
    <m/>
  </r>
  <r>
    <s v="7750183188"/>
    <x v="40"/>
    <x v="2"/>
    <x v="0"/>
    <n v="70345325"/>
    <x v="10"/>
    <n v="17"/>
    <n v="17"/>
    <n v="0"/>
    <n v="1"/>
    <n v="810.33124799999996"/>
    <n v="810.33124799999996"/>
    <n v="0"/>
    <m/>
  </r>
  <r>
    <s v="7750183195"/>
    <x v="41"/>
    <x v="2"/>
    <x v="2"/>
    <n v="70442220"/>
    <x v="16"/>
    <n v="3"/>
    <n v="3"/>
    <n v="0"/>
    <n v="1"/>
    <n v="130.73486400000002"/>
    <n v="130.73486400000002"/>
    <n v="0"/>
    <m/>
  </r>
  <r>
    <s v="7750183195"/>
    <x v="41"/>
    <x v="2"/>
    <x v="2"/>
    <n v="70442221"/>
    <x v="14"/>
    <n v="14"/>
    <n v="14"/>
    <n v="0"/>
    <n v="1"/>
    <n v="396.24782399999998"/>
    <n v="396.24782399999998"/>
    <n v="0"/>
    <m/>
  </r>
  <r>
    <s v="7750183195"/>
    <x v="41"/>
    <x v="2"/>
    <x v="2"/>
    <n v="70442223"/>
    <x v="15"/>
    <n v="12"/>
    <n v="12"/>
    <n v="0"/>
    <n v="1"/>
    <n v="339.64099199999998"/>
    <n v="339.64099199999998"/>
    <n v="0"/>
    <m/>
  </r>
  <r>
    <s v="7750183195"/>
    <x v="41"/>
    <x v="2"/>
    <x v="2"/>
    <n v="70442225"/>
    <x v="18"/>
    <n v="4"/>
    <n v="4"/>
    <n v="0"/>
    <n v="1"/>
    <n v="113.21366399999999"/>
    <n v="113.21366399999999"/>
    <n v="0"/>
    <m/>
  </r>
  <r>
    <s v="7750183198"/>
    <x v="41"/>
    <x v="2"/>
    <x v="0"/>
    <n v="70345324"/>
    <x v="12"/>
    <n v="17"/>
    <n v="17"/>
    <n v="0"/>
    <n v="1"/>
    <n v="810.33124799999996"/>
    <n v="810.33124799999996"/>
    <n v="0"/>
    <m/>
  </r>
  <r>
    <s v="7750183206"/>
    <x v="50"/>
    <x v="2"/>
    <x v="0"/>
    <n v="70345322"/>
    <x v="11"/>
    <n v="34"/>
    <n v="34"/>
    <n v="0"/>
    <n v="1"/>
    <n v="1620.6624959999999"/>
    <n v="1620.6624959999999"/>
    <n v="0"/>
    <m/>
  </r>
  <r>
    <s v="7750183206"/>
    <x v="50"/>
    <x v="2"/>
    <x v="0"/>
    <n v="70345323"/>
    <x v="9"/>
    <n v="17"/>
    <n v="17"/>
    <n v="0"/>
    <n v="1"/>
    <n v="810.33124799999996"/>
    <n v="810.33124799999996"/>
    <n v="0"/>
    <m/>
  </r>
  <r>
    <s v="7750183209"/>
    <x v="51"/>
    <x v="2"/>
    <x v="2"/>
    <n v="70442221"/>
    <x v="14"/>
    <n v="12"/>
    <n v="0"/>
    <n v="12"/>
    <n v="0"/>
    <n v="339.64099199999998"/>
    <n v="0"/>
    <n v="339.64099199999998"/>
    <m/>
  </r>
  <r>
    <s v="7750183209"/>
    <x v="51"/>
    <x v="2"/>
    <x v="2"/>
    <n v="70442223"/>
    <x v="15"/>
    <n v="3"/>
    <n v="0"/>
    <n v="3"/>
    <n v="0"/>
    <n v="84.910247999999996"/>
    <n v="0"/>
    <n v="84.910247999999996"/>
    <m/>
  </r>
  <r>
    <s v="7750183209"/>
    <x v="51"/>
    <x v="2"/>
    <x v="2"/>
    <n v="70442225"/>
    <x v="18"/>
    <n v="3"/>
    <n v="0"/>
    <n v="3"/>
    <n v="0"/>
    <n v="84.910247999999996"/>
    <n v="0"/>
    <n v="84.910247999999996"/>
    <m/>
  </r>
  <r>
    <s v="7750183211"/>
    <x v="51"/>
    <x v="2"/>
    <x v="0"/>
    <n v="70345323"/>
    <x v="9"/>
    <n v="17"/>
    <n v="0"/>
    <n v="17"/>
    <n v="0"/>
    <n v="810.33124799999996"/>
    <n v="0"/>
    <n v="810.33124799999996"/>
    <m/>
  </r>
  <r>
    <s v="7750183223"/>
    <x v="43"/>
    <x v="2"/>
    <x v="2"/>
    <n v="70442220"/>
    <x v="16"/>
    <n v="1"/>
    <n v="0"/>
    <n v="1"/>
    <n v="0"/>
    <n v="43.578288000000001"/>
    <n v="0"/>
    <n v="43.578288000000001"/>
    <m/>
  </r>
  <r>
    <s v="7750183223"/>
    <x v="43"/>
    <x v="2"/>
    <x v="2"/>
    <n v="70442221"/>
    <x v="14"/>
    <n v="5"/>
    <n v="0"/>
    <n v="5"/>
    <n v="0"/>
    <n v="141.51707999999999"/>
    <n v="0"/>
    <n v="141.51707999999999"/>
    <m/>
  </r>
  <r>
    <s v="7750183223"/>
    <x v="43"/>
    <x v="2"/>
    <x v="2"/>
    <n v="70442222"/>
    <x v="13"/>
    <n v="3"/>
    <n v="0"/>
    <n v="3"/>
    <n v="0"/>
    <n v="130.73486400000002"/>
    <n v="0"/>
    <n v="130.73486400000002"/>
    <m/>
  </r>
  <r>
    <s v="7750183223"/>
    <x v="43"/>
    <x v="2"/>
    <x v="2"/>
    <n v="70442223"/>
    <x v="15"/>
    <n v="10"/>
    <n v="0"/>
    <n v="10"/>
    <n v="0"/>
    <n v="283.03415999999999"/>
    <n v="0"/>
    <n v="283.03415999999999"/>
    <m/>
  </r>
  <r>
    <s v="7750183223"/>
    <x v="43"/>
    <x v="2"/>
    <x v="2"/>
    <n v="70442225"/>
    <x v="18"/>
    <n v="9"/>
    <n v="0"/>
    <n v="9"/>
    <n v="0"/>
    <n v="254.73074399999999"/>
    <n v="0"/>
    <n v="254.73074399999999"/>
    <m/>
  </r>
  <r>
    <s v="7750183232"/>
    <x v="52"/>
    <x v="2"/>
    <x v="0"/>
    <n v="70345323"/>
    <x v="9"/>
    <n v="17"/>
    <n v="17"/>
    <n v="0"/>
    <n v="1"/>
    <n v="810.33124799999996"/>
    <n v="810.3"/>
    <n v="3.124800000000505E-2"/>
    <m/>
  </r>
  <r>
    <s v="7750183236"/>
    <x v="53"/>
    <x v="2"/>
    <x v="2"/>
    <n v="70442220"/>
    <x v="16"/>
    <n v="6"/>
    <n v="6"/>
    <n v="0"/>
    <n v="1"/>
    <n v="261.46972800000003"/>
    <n v="261.46972800000003"/>
    <n v="0"/>
    <m/>
  </r>
  <r>
    <s v="7750183236"/>
    <x v="53"/>
    <x v="2"/>
    <x v="2"/>
    <n v="70442221"/>
    <x v="14"/>
    <n v="29"/>
    <n v="29"/>
    <n v="0"/>
    <n v="1"/>
    <n v="820.79906399999993"/>
    <n v="820.79906399999993"/>
    <n v="0"/>
    <m/>
  </r>
  <r>
    <s v="7750183236"/>
    <x v="53"/>
    <x v="2"/>
    <x v="2"/>
    <n v="70442222"/>
    <x v="13"/>
    <n v="6"/>
    <n v="0"/>
    <n v="6"/>
    <n v="0"/>
    <n v="261.46972800000003"/>
    <n v="0"/>
    <n v="261.46972800000003"/>
    <m/>
  </r>
  <r>
    <s v="7750183236"/>
    <x v="53"/>
    <x v="2"/>
    <x v="2"/>
    <n v="70442223"/>
    <x v="15"/>
    <n v="16"/>
    <n v="16"/>
    <n v="0"/>
    <n v="1"/>
    <n v="452.85465599999998"/>
    <n v="452.85465599999998"/>
    <n v="0"/>
    <m/>
  </r>
  <r>
    <s v="7750183236"/>
    <x v="53"/>
    <x v="2"/>
    <x v="2"/>
    <n v="70442224"/>
    <x v="17"/>
    <n v="1"/>
    <n v="1"/>
    <n v="0"/>
    <n v="1"/>
    <n v="43.578288000000001"/>
    <n v="43.578288000000001"/>
    <n v="0"/>
    <m/>
  </r>
  <r>
    <s v="7300465135"/>
    <x v="54"/>
    <x v="3"/>
    <x v="0"/>
    <n v="70012080"/>
    <x v="0"/>
    <n v="61"/>
    <n v="61"/>
    <n v="0"/>
    <n v="1"/>
    <n v="2905.982172"/>
    <n v="2905.982172"/>
    <n v="0"/>
    <m/>
  </r>
  <r>
    <s v="7300465135"/>
    <x v="54"/>
    <x v="3"/>
    <x v="0"/>
    <n v="70012081"/>
    <x v="1"/>
    <n v="12"/>
    <n v="12"/>
    <n v="0"/>
    <n v="1"/>
    <n v="592.40275200000008"/>
    <n v="592.40275200000008"/>
    <n v="0"/>
    <m/>
  </r>
  <r>
    <s v="7300465135"/>
    <x v="54"/>
    <x v="3"/>
    <x v="1"/>
    <n v="70359457"/>
    <x v="2"/>
    <n v="5"/>
    <n v="5"/>
    <n v="0"/>
    <n v="1"/>
    <n v="314.15304000000003"/>
    <n v="314.15304000000003"/>
    <n v="0"/>
    <m/>
  </r>
  <r>
    <s v="7300465135"/>
    <x v="54"/>
    <x v="3"/>
    <x v="1"/>
    <n v="70359458"/>
    <x v="3"/>
    <n v="2"/>
    <n v="2"/>
    <n v="0"/>
    <n v="1"/>
    <n v="125.66121600000001"/>
    <n v="125.66121600000001"/>
    <n v="0"/>
    <m/>
  </r>
  <r>
    <s v="7300465135"/>
    <x v="54"/>
    <x v="3"/>
    <x v="1"/>
    <n v="70359459"/>
    <x v="4"/>
    <n v="1"/>
    <n v="1"/>
    <n v="0"/>
    <n v="1"/>
    <n v="62.830608000000005"/>
    <n v="62.830608000000005"/>
    <n v="0"/>
    <m/>
  </r>
  <r>
    <s v="7300465135"/>
    <x v="54"/>
    <x v="3"/>
    <x v="0"/>
    <n v="70409245"/>
    <x v="6"/>
    <n v="38"/>
    <n v="38"/>
    <n v="0"/>
    <n v="1"/>
    <n v="1875.9420480000001"/>
    <n v="1875.9420480000001"/>
    <n v="0"/>
    <m/>
  </r>
  <r>
    <s v="7300465135"/>
    <x v="54"/>
    <x v="3"/>
    <x v="0"/>
    <n v="70409246"/>
    <x v="7"/>
    <n v="29"/>
    <n v="29"/>
    <n v="0"/>
    <n v="1"/>
    <n v="1431.6399840000001"/>
    <n v="1431.6399840000001"/>
    <n v="0"/>
    <m/>
  </r>
  <r>
    <s v="7300465135"/>
    <x v="54"/>
    <x v="3"/>
    <x v="0"/>
    <n v="70409248"/>
    <x v="8"/>
    <n v="30"/>
    <n v="30"/>
    <n v="0"/>
    <n v="1"/>
    <n v="1429.17156"/>
    <n v="1429.17156"/>
    <n v="0"/>
    <m/>
  </r>
  <r>
    <s v="7300465152"/>
    <x v="55"/>
    <x v="3"/>
    <x v="0"/>
    <n v="70012080"/>
    <x v="0"/>
    <n v="19"/>
    <n v="19"/>
    <n v="0"/>
    <n v="1"/>
    <n v="905.14198799999997"/>
    <n v="905.14198799999997"/>
    <n v="0"/>
    <m/>
  </r>
  <r>
    <s v="7300465152"/>
    <x v="55"/>
    <x v="3"/>
    <x v="0"/>
    <n v="70012081"/>
    <x v="1"/>
    <n v="9"/>
    <n v="9"/>
    <n v="0"/>
    <n v="1"/>
    <n v="444.30206400000003"/>
    <n v="444.30206400000003"/>
    <n v="0"/>
    <m/>
  </r>
  <r>
    <s v="7300465152"/>
    <x v="55"/>
    <x v="3"/>
    <x v="1"/>
    <n v="70359457"/>
    <x v="2"/>
    <n v="2"/>
    <n v="2"/>
    <n v="0"/>
    <n v="1"/>
    <n v="125.66121600000001"/>
    <n v="125.66121600000001"/>
    <n v="0"/>
    <m/>
  </r>
  <r>
    <s v="7300465152"/>
    <x v="55"/>
    <x v="3"/>
    <x v="1"/>
    <n v="70359458"/>
    <x v="3"/>
    <n v="1"/>
    <n v="1"/>
    <n v="0"/>
    <n v="1"/>
    <n v="62.830608000000005"/>
    <n v="62.830608000000005"/>
    <n v="0"/>
    <m/>
  </r>
  <r>
    <s v="7300465152"/>
    <x v="55"/>
    <x v="3"/>
    <x v="1"/>
    <n v="70359459"/>
    <x v="4"/>
    <n v="2"/>
    <n v="2"/>
    <n v="0"/>
    <n v="1"/>
    <n v="125.66121600000001"/>
    <n v="125.66121600000001"/>
    <n v="0"/>
    <m/>
  </r>
  <r>
    <s v="7300465152"/>
    <x v="55"/>
    <x v="3"/>
    <x v="1"/>
    <n v="70359460"/>
    <x v="5"/>
    <n v="1"/>
    <n v="1"/>
    <n v="0"/>
    <n v="1"/>
    <n v="62.830608000000005"/>
    <n v="62.830608000000005"/>
    <n v="0"/>
    <m/>
  </r>
  <r>
    <s v="7300465152"/>
    <x v="55"/>
    <x v="3"/>
    <x v="0"/>
    <n v="70409245"/>
    <x v="6"/>
    <n v="27"/>
    <n v="27"/>
    <n v="0"/>
    <n v="1"/>
    <n v="1332.9061920000001"/>
    <n v="1332.9061920000001"/>
    <n v="0"/>
    <m/>
  </r>
  <r>
    <s v="7300465152"/>
    <x v="55"/>
    <x v="3"/>
    <x v="0"/>
    <n v="70409246"/>
    <x v="7"/>
    <n v="20"/>
    <n v="20"/>
    <n v="0"/>
    <n v="1"/>
    <n v="987.33792000000005"/>
    <n v="987.33792000000005"/>
    <n v="0"/>
    <m/>
  </r>
  <r>
    <s v="7300465152"/>
    <x v="55"/>
    <x v="3"/>
    <x v="0"/>
    <n v="70409248"/>
    <x v="8"/>
    <n v="10"/>
    <n v="10"/>
    <n v="0"/>
    <n v="1"/>
    <n v="476.39051999999998"/>
    <n v="476.39051999999998"/>
    <n v="0"/>
    <m/>
  </r>
  <r>
    <s v="7300465168"/>
    <x v="56"/>
    <x v="3"/>
    <x v="0"/>
    <n v="70012080"/>
    <x v="0"/>
    <n v="4"/>
    <n v="4"/>
    <n v="0"/>
    <n v="1"/>
    <n v="190.556208"/>
    <n v="190.556208"/>
    <n v="0"/>
    <m/>
  </r>
  <r>
    <s v="7300465168"/>
    <x v="56"/>
    <x v="3"/>
    <x v="0"/>
    <n v="70012081"/>
    <x v="1"/>
    <n v="4"/>
    <n v="4"/>
    <n v="0"/>
    <n v="1"/>
    <n v="197.46758400000002"/>
    <n v="197.46758400000002"/>
    <n v="0"/>
    <m/>
  </r>
  <r>
    <s v="7300465168"/>
    <x v="56"/>
    <x v="3"/>
    <x v="1"/>
    <n v="70359457"/>
    <x v="2"/>
    <n v="2"/>
    <n v="2"/>
    <n v="0"/>
    <n v="1"/>
    <n v="125.66121600000001"/>
    <n v="125.66121600000001"/>
    <n v="0"/>
    <m/>
  </r>
  <r>
    <s v="7300465168"/>
    <x v="56"/>
    <x v="3"/>
    <x v="1"/>
    <n v="70359458"/>
    <x v="3"/>
    <n v="1"/>
    <n v="1"/>
    <n v="0"/>
    <n v="1"/>
    <n v="62.830608000000005"/>
    <n v="62.830608000000005"/>
    <n v="0"/>
    <m/>
  </r>
  <r>
    <s v="7300465168"/>
    <x v="56"/>
    <x v="3"/>
    <x v="1"/>
    <n v="70359460"/>
    <x v="5"/>
    <n v="1"/>
    <n v="1"/>
    <n v="0"/>
    <n v="1"/>
    <n v="62.830608000000005"/>
    <n v="62.830608000000005"/>
    <n v="0"/>
    <m/>
  </r>
  <r>
    <s v="7300465168"/>
    <x v="56"/>
    <x v="3"/>
    <x v="0"/>
    <n v="70409245"/>
    <x v="6"/>
    <n v="9"/>
    <n v="9"/>
    <n v="0"/>
    <n v="1"/>
    <n v="444.30206400000003"/>
    <n v="444.30206400000003"/>
    <n v="0"/>
    <m/>
  </r>
  <r>
    <s v="7300465168"/>
    <x v="56"/>
    <x v="3"/>
    <x v="0"/>
    <n v="70409246"/>
    <x v="7"/>
    <n v="11"/>
    <n v="11"/>
    <n v="0"/>
    <n v="1"/>
    <n v="543.03585600000008"/>
    <n v="543.03585600000008"/>
    <n v="0"/>
    <m/>
  </r>
  <r>
    <s v="7300465168"/>
    <x v="56"/>
    <x v="3"/>
    <x v="0"/>
    <n v="70409248"/>
    <x v="8"/>
    <n v="10"/>
    <n v="10"/>
    <n v="0"/>
    <n v="1"/>
    <n v="476.39051999999998"/>
    <n v="476.39051999999998"/>
    <n v="0"/>
    <m/>
  </r>
  <r>
    <s v="7300465186"/>
    <x v="57"/>
    <x v="3"/>
    <x v="0"/>
    <n v="70012080"/>
    <x v="0"/>
    <n v="6"/>
    <n v="6"/>
    <n v="0"/>
    <n v="1"/>
    <n v="285.83431200000001"/>
    <n v="285.83431200000001"/>
    <n v="0"/>
    <m/>
  </r>
  <r>
    <s v="7300465186"/>
    <x v="57"/>
    <x v="3"/>
    <x v="0"/>
    <n v="70012081"/>
    <x v="1"/>
    <n v="3"/>
    <n v="3"/>
    <n v="0"/>
    <n v="1"/>
    <n v="148.10068800000002"/>
    <n v="148.10068800000002"/>
    <n v="0"/>
    <m/>
  </r>
  <r>
    <s v="7300465186"/>
    <x v="57"/>
    <x v="3"/>
    <x v="1"/>
    <n v="70359458"/>
    <x v="3"/>
    <n v="1"/>
    <n v="1"/>
    <n v="0"/>
    <n v="1"/>
    <n v="62.830608000000005"/>
    <n v="62.830608000000005"/>
    <n v="0"/>
    <m/>
  </r>
  <r>
    <s v="7300465186"/>
    <x v="57"/>
    <x v="3"/>
    <x v="1"/>
    <n v="70359459"/>
    <x v="4"/>
    <n v="1"/>
    <n v="1"/>
    <n v="0"/>
    <n v="1"/>
    <n v="62.830608000000005"/>
    <n v="62.830608000000005"/>
    <n v="0"/>
    <m/>
  </r>
  <r>
    <s v="7300465186"/>
    <x v="57"/>
    <x v="3"/>
    <x v="1"/>
    <n v="70359460"/>
    <x v="5"/>
    <n v="1"/>
    <n v="1"/>
    <n v="0"/>
    <n v="1"/>
    <n v="62.830608000000005"/>
    <n v="62.830608000000005"/>
    <n v="0"/>
    <m/>
  </r>
  <r>
    <s v="7300465186"/>
    <x v="57"/>
    <x v="3"/>
    <x v="0"/>
    <n v="70409245"/>
    <x v="6"/>
    <n v="5"/>
    <n v="5"/>
    <n v="0"/>
    <n v="1"/>
    <n v="246.83448000000001"/>
    <n v="246.83448000000001"/>
    <n v="0"/>
    <m/>
  </r>
  <r>
    <s v="7300465186"/>
    <x v="57"/>
    <x v="3"/>
    <x v="0"/>
    <n v="70409246"/>
    <x v="7"/>
    <n v="8"/>
    <n v="8"/>
    <n v="0"/>
    <n v="1"/>
    <n v="394.93516800000003"/>
    <n v="394.93516800000003"/>
    <n v="0"/>
    <m/>
  </r>
  <r>
    <s v="7300465186"/>
    <x v="57"/>
    <x v="3"/>
    <x v="0"/>
    <n v="70409248"/>
    <x v="8"/>
    <n v="11"/>
    <n v="11"/>
    <n v="0"/>
    <n v="1"/>
    <n v="524.02957200000003"/>
    <n v="524.02957200000003"/>
    <n v="0"/>
    <m/>
  </r>
  <r>
    <s v="7300465202"/>
    <x v="58"/>
    <x v="3"/>
    <x v="0"/>
    <n v="70012080"/>
    <x v="0"/>
    <n v="19"/>
    <n v="19"/>
    <n v="0"/>
    <n v="1"/>
    <n v="905.14198799999997"/>
    <n v="905.14198799999997"/>
    <n v="0"/>
    <m/>
  </r>
  <r>
    <s v="7300465202"/>
    <x v="58"/>
    <x v="3"/>
    <x v="0"/>
    <n v="70012081"/>
    <x v="1"/>
    <n v="6"/>
    <n v="6"/>
    <n v="0"/>
    <n v="1"/>
    <n v="296.20137600000004"/>
    <n v="296.20137600000004"/>
    <n v="0"/>
    <m/>
  </r>
  <r>
    <s v="7300465202"/>
    <x v="58"/>
    <x v="3"/>
    <x v="1"/>
    <n v="70359457"/>
    <x v="2"/>
    <n v="3"/>
    <n v="3"/>
    <n v="0"/>
    <n v="1"/>
    <n v="188.49182400000001"/>
    <n v="188.49182400000001"/>
    <n v="0"/>
    <m/>
  </r>
  <r>
    <s v="7300465202"/>
    <x v="58"/>
    <x v="3"/>
    <x v="1"/>
    <n v="70359458"/>
    <x v="3"/>
    <n v="1"/>
    <n v="1"/>
    <n v="0"/>
    <n v="1"/>
    <n v="62.830608000000005"/>
    <n v="62.830608000000005"/>
    <n v="0"/>
    <m/>
  </r>
  <r>
    <s v="7300465202"/>
    <x v="58"/>
    <x v="3"/>
    <x v="1"/>
    <n v="70359459"/>
    <x v="4"/>
    <n v="1"/>
    <n v="1"/>
    <n v="0"/>
    <n v="1"/>
    <n v="62.830608000000005"/>
    <n v="62.830608000000005"/>
    <n v="0"/>
    <m/>
  </r>
  <r>
    <s v="7300465202"/>
    <x v="58"/>
    <x v="3"/>
    <x v="1"/>
    <n v="70359460"/>
    <x v="5"/>
    <n v="4"/>
    <n v="4"/>
    <n v="0"/>
    <n v="1"/>
    <n v="251.32243200000002"/>
    <n v="251.32243200000002"/>
    <n v="0"/>
    <m/>
  </r>
  <r>
    <s v="7300465202"/>
    <x v="58"/>
    <x v="3"/>
    <x v="0"/>
    <n v="70409245"/>
    <x v="6"/>
    <n v="12"/>
    <n v="12"/>
    <n v="0"/>
    <n v="1"/>
    <n v="592.40275200000008"/>
    <n v="592.40275200000008"/>
    <n v="0"/>
    <m/>
  </r>
  <r>
    <s v="7300465202"/>
    <x v="58"/>
    <x v="3"/>
    <x v="0"/>
    <n v="70409246"/>
    <x v="7"/>
    <n v="11"/>
    <n v="11"/>
    <n v="0"/>
    <n v="1"/>
    <n v="543.03585600000008"/>
    <n v="543.03585600000008"/>
    <n v="0"/>
    <m/>
  </r>
  <r>
    <s v="7300465202"/>
    <x v="58"/>
    <x v="3"/>
    <x v="0"/>
    <n v="70409248"/>
    <x v="8"/>
    <n v="7"/>
    <n v="7"/>
    <n v="0"/>
    <n v="1"/>
    <n v="333.473364"/>
    <n v="333.473364"/>
    <n v="0"/>
    <m/>
  </r>
  <r>
    <s v="7300465218"/>
    <x v="59"/>
    <x v="3"/>
    <x v="0"/>
    <n v="70012080"/>
    <x v="0"/>
    <n v="7"/>
    <n v="7"/>
    <n v="0"/>
    <n v="1"/>
    <n v="333.473364"/>
    <n v="333.473364"/>
    <n v="0"/>
    <m/>
  </r>
  <r>
    <s v="7300465218"/>
    <x v="59"/>
    <x v="3"/>
    <x v="0"/>
    <n v="70012081"/>
    <x v="1"/>
    <n v="3"/>
    <n v="3"/>
    <n v="0"/>
    <n v="1"/>
    <n v="148.10068800000002"/>
    <n v="148.10068800000002"/>
    <n v="0"/>
    <m/>
  </r>
  <r>
    <s v="7300465218"/>
    <x v="59"/>
    <x v="3"/>
    <x v="1"/>
    <n v="70359459"/>
    <x v="4"/>
    <n v="1"/>
    <n v="1"/>
    <n v="0"/>
    <n v="1"/>
    <n v="62.830608000000005"/>
    <n v="62.830608000000005"/>
    <n v="0"/>
    <m/>
  </r>
  <r>
    <s v="7300465218"/>
    <x v="59"/>
    <x v="3"/>
    <x v="0"/>
    <n v="70409245"/>
    <x v="6"/>
    <n v="14"/>
    <n v="14"/>
    <n v="0"/>
    <n v="1"/>
    <n v="691.13654400000007"/>
    <n v="691.13654400000007"/>
    <n v="0"/>
    <m/>
  </r>
  <r>
    <s v="7300465218"/>
    <x v="59"/>
    <x v="3"/>
    <x v="0"/>
    <n v="70409246"/>
    <x v="7"/>
    <n v="10"/>
    <n v="10"/>
    <n v="0"/>
    <n v="1"/>
    <n v="493.66896000000003"/>
    <n v="493.66896000000003"/>
    <n v="0"/>
    <m/>
  </r>
  <r>
    <s v="7300465218"/>
    <x v="59"/>
    <x v="3"/>
    <x v="0"/>
    <n v="70409248"/>
    <x v="8"/>
    <n v="6"/>
    <n v="6"/>
    <n v="0"/>
    <n v="1"/>
    <n v="285.83431200000001"/>
    <n v="285.83431200000001"/>
    <n v="0"/>
    <m/>
  </r>
  <r>
    <s v="7300465235"/>
    <x v="60"/>
    <x v="3"/>
    <x v="0"/>
    <n v="70012080"/>
    <x v="0"/>
    <n v="9"/>
    <n v="9"/>
    <n v="0"/>
    <n v="1"/>
    <n v="428.75146799999999"/>
    <n v="428.75146799999999"/>
    <n v="0"/>
    <m/>
  </r>
  <r>
    <s v="7300465235"/>
    <x v="60"/>
    <x v="3"/>
    <x v="0"/>
    <n v="70012081"/>
    <x v="1"/>
    <n v="2"/>
    <n v="2"/>
    <n v="0"/>
    <n v="1"/>
    <n v="98.733792000000008"/>
    <n v="98.733792000000008"/>
    <n v="0"/>
    <m/>
  </r>
  <r>
    <s v="7300465235"/>
    <x v="60"/>
    <x v="3"/>
    <x v="1"/>
    <n v="70359457"/>
    <x v="2"/>
    <n v="5"/>
    <n v="5"/>
    <n v="0"/>
    <n v="1"/>
    <n v="314.15304000000003"/>
    <n v="314.15304000000003"/>
    <n v="0"/>
    <m/>
  </r>
  <r>
    <s v="7300465235"/>
    <x v="60"/>
    <x v="3"/>
    <x v="1"/>
    <n v="70359459"/>
    <x v="4"/>
    <n v="3"/>
    <n v="3"/>
    <n v="0"/>
    <n v="1"/>
    <n v="188.49182400000001"/>
    <n v="188.49182400000001"/>
    <n v="0"/>
    <m/>
  </r>
  <r>
    <s v="7300465235"/>
    <x v="60"/>
    <x v="3"/>
    <x v="0"/>
    <n v="70409245"/>
    <x v="6"/>
    <n v="9"/>
    <n v="9"/>
    <n v="0"/>
    <n v="1"/>
    <n v="444.30206400000003"/>
    <n v="444.30206400000003"/>
    <n v="0"/>
    <m/>
  </r>
  <r>
    <s v="7300465235"/>
    <x v="60"/>
    <x v="3"/>
    <x v="0"/>
    <n v="70409246"/>
    <x v="7"/>
    <n v="7"/>
    <n v="7"/>
    <n v="0"/>
    <n v="1"/>
    <n v="345.56827200000004"/>
    <n v="345.56827200000004"/>
    <n v="0"/>
    <m/>
  </r>
  <r>
    <s v="7300465235"/>
    <x v="60"/>
    <x v="3"/>
    <x v="0"/>
    <n v="70409248"/>
    <x v="8"/>
    <n v="5"/>
    <n v="5"/>
    <n v="0"/>
    <n v="1"/>
    <n v="238.19525999999999"/>
    <n v="238.19525999999999"/>
    <n v="0"/>
    <m/>
  </r>
  <r>
    <s v="7300465253"/>
    <x v="61"/>
    <x v="3"/>
    <x v="0"/>
    <n v="70012080"/>
    <x v="0"/>
    <n v="5"/>
    <n v="5"/>
    <n v="0"/>
    <n v="1"/>
    <n v="238.19525999999999"/>
    <n v="238.19525999999999"/>
    <n v="0"/>
    <m/>
  </r>
  <r>
    <s v="7300465253"/>
    <x v="61"/>
    <x v="3"/>
    <x v="0"/>
    <n v="70012081"/>
    <x v="1"/>
    <n v="2"/>
    <n v="2"/>
    <n v="0"/>
    <n v="1"/>
    <n v="98.733792000000008"/>
    <n v="98.733792000000008"/>
    <n v="0"/>
    <m/>
  </r>
  <r>
    <s v="7300465253"/>
    <x v="61"/>
    <x v="3"/>
    <x v="1"/>
    <n v="70359458"/>
    <x v="3"/>
    <n v="1"/>
    <n v="1"/>
    <n v="0"/>
    <n v="1"/>
    <n v="62.830608000000005"/>
    <n v="62.830608000000005"/>
    <n v="0"/>
    <m/>
  </r>
  <r>
    <s v="7300465253"/>
    <x v="61"/>
    <x v="3"/>
    <x v="1"/>
    <n v="70359459"/>
    <x v="4"/>
    <n v="1"/>
    <n v="1"/>
    <n v="0"/>
    <n v="1"/>
    <n v="62.830608000000005"/>
    <n v="62.830608000000005"/>
    <n v="0"/>
    <m/>
  </r>
  <r>
    <s v="7300465253"/>
    <x v="61"/>
    <x v="3"/>
    <x v="1"/>
    <n v="70359460"/>
    <x v="5"/>
    <n v="1"/>
    <n v="1"/>
    <n v="0"/>
    <n v="1"/>
    <n v="62.830608000000005"/>
    <n v="62.830608000000005"/>
    <n v="0"/>
    <m/>
  </r>
  <r>
    <s v="7300465253"/>
    <x v="61"/>
    <x v="3"/>
    <x v="0"/>
    <n v="70409245"/>
    <x v="6"/>
    <n v="6"/>
    <n v="6"/>
    <n v="0"/>
    <n v="1"/>
    <n v="296.20137600000004"/>
    <n v="296.20137600000004"/>
    <n v="0"/>
    <m/>
  </r>
  <r>
    <s v="7300465253"/>
    <x v="61"/>
    <x v="3"/>
    <x v="0"/>
    <n v="70409246"/>
    <x v="7"/>
    <n v="7"/>
    <n v="7"/>
    <n v="0"/>
    <n v="1"/>
    <n v="345.56827200000004"/>
    <n v="345.56827200000004"/>
    <n v="0"/>
    <m/>
  </r>
  <r>
    <s v="7300465253"/>
    <x v="61"/>
    <x v="3"/>
    <x v="0"/>
    <n v="70409248"/>
    <x v="8"/>
    <n v="6"/>
    <n v="6"/>
    <n v="0"/>
    <n v="1"/>
    <n v="285.83431200000001"/>
    <n v="285.83431200000001"/>
    <n v="0"/>
    <m/>
  </r>
  <r>
    <s v="7300465268"/>
    <x v="62"/>
    <x v="3"/>
    <x v="0"/>
    <n v="70012080"/>
    <x v="0"/>
    <n v="14"/>
    <n v="0"/>
    <n v="14"/>
    <n v="0"/>
    <n v="666.94672800000001"/>
    <n v="0"/>
    <n v="666.94672800000001"/>
    <m/>
  </r>
  <r>
    <s v="7300465268"/>
    <x v="62"/>
    <x v="3"/>
    <x v="0"/>
    <n v="70012081"/>
    <x v="1"/>
    <n v="5"/>
    <n v="0"/>
    <n v="5"/>
    <n v="0"/>
    <n v="246.83448000000001"/>
    <n v="0"/>
    <n v="246.83448000000001"/>
    <m/>
  </r>
  <r>
    <s v="7300465268"/>
    <x v="62"/>
    <x v="3"/>
    <x v="1"/>
    <n v="70359458"/>
    <x v="3"/>
    <n v="1"/>
    <n v="0"/>
    <n v="1"/>
    <n v="0"/>
    <n v="62.830608000000005"/>
    <n v="0"/>
    <n v="62.830608000000005"/>
    <m/>
  </r>
  <r>
    <s v="7300465268"/>
    <x v="62"/>
    <x v="3"/>
    <x v="0"/>
    <n v="70409245"/>
    <x v="6"/>
    <n v="13"/>
    <n v="0"/>
    <n v="13"/>
    <n v="0"/>
    <n v="641.76964800000007"/>
    <n v="0"/>
    <n v="641.76964800000007"/>
    <m/>
  </r>
  <r>
    <s v="7300465268"/>
    <x v="62"/>
    <x v="3"/>
    <x v="0"/>
    <n v="70409246"/>
    <x v="7"/>
    <n v="2"/>
    <n v="0"/>
    <n v="2"/>
    <n v="0"/>
    <n v="98.733792000000008"/>
    <n v="0"/>
    <n v="98.733792000000008"/>
    <m/>
  </r>
  <r>
    <s v="7300465268"/>
    <x v="62"/>
    <x v="3"/>
    <x v="0"/>
    <n v="70409248"/>
    <x v="8"/>
    <n v="7"/>
    <n v="0"/>
    <n v="7"/>
    <n v="0"/>
    <n v="333.473364"/>
    <n v="0"/>
    <n v="333.473364"/>
    <m/>
  </r>
  <r>
    <s v="7750183245"/>
    <x v="54"/>
    <x v="3"/>
    <x v="2"/>
    <n v="70442225"/>
    <x v="18"/>
    <n v="6"/>
    <n v="6"/>
    <n v="0"/>
    <n v="1"/>
    <n v="169.64261999999999"/>
    <n v="169.64261999999999"/>
    <n v="0"/>
    <m/>
  </r>
  <r>
    <s v="7750183247"/>
    <x v="54"/>
    <x v="3"/>
    <x v="0"/>
    <n v="70345322"/>
    <x v="11"/>
    <n v="17"/>
    <n v="17"/>
    <n v="0"/>
    <n v="1"/>
    <n v="809.48240399999997"/>
    <n v="809.48240399999997"/>
    <n v="0"/>
    <m/>
  </r>
  <r>
    <s v="7750183253"/>
    <x v="55"/>
    <x v="3"/>
    <x v="2"/>
    <n v="70442221"/>
    <x v="14"/>
    <n v="9"/>
    <n v="9"/>
    <n v="0"/>
    <n v="1"/>
    <n v="254.46393"/>
    <n v="254.46393"/>
    <n v="0"/>
    <m/>
  </r>
  <r>
    <s v="7750183253"/>
    <x v="55"/>
    <x v="3"/>
    <x v="2"/>
    <n v="70442222"/>
    <x v="13"/>
    <n v="5"/>
    <n v="0"/>
    <n v="5"/>
    <n v="0"/>
    <n v="217.66308000000001"/>
    <n v="0"/>
    <n v="217.66308000000001"/>
    <m/>
  </r>
  <r>
    <s v="7750183253"/>
    <x v="55"/>
    <x v="3"/>
    <x v="2"/>
    <n v="70442223"/>
    <x v="15"/>
    <n v="20"/>
    <n v="20"/>
    <n v="0"/>
    <n v="1"/>
    <n v="565.47540000000004"/>
    <n v="565.47540000000004"/>
    <n v="0"/>
    <m/>
  </r>
  <r>
    <s v="7750183253"/>
    <x v="55"/>
    <x v="3"/>
    <x v="2"/>
    <n v="70442225"/>
    <x v="18"/>
    <n v="15"/>
    <n v="15"/>
    <n v="0"/>
    <n v="1"/>
    <n v="424.10654999999997"/>
    <n v="424.10654999999997"/>
    <n v="0"/>
    <m/>
  </r>
  <r>
    <s v="7750183266"/>
    <x v="63"/>
    <x v="3"/>
    <x v="2"/>
    <n v="70442220"/>
    <x v="16"/>
    <n v="5"/>
    <n v="5"/>
    <n v="0"/>
    <n v="1"/>
    <n v="217.66308000000001"/>
    <n v="217.66308000000001"/>
    <n v="0"/>
    <m/>
  </r>
  <r>
    <s v="7750183266"/>
    <x v="63"/>
    <x v="3"/>
    <x v="2"/>
    <n v="70442221"/>
    <x v="14"/>
    <n v="13"/>
    <n v="13"/>
    <n v="0"/>
    <n v="1"/>
    <n v="367.55901"/>
    <n v="367.55901"/>
    <n v="0"/>
    <m/>
  </r>
  <r>
    <s v="7750183266"/>
    <x v="63"/>
    <x v="3"/>
    <x v="2"/>
    <n v="70442222"/>
    <x v="13"/>
    <n v="10"/>
    <n v="0"/>
    <n v="10"/>
    <n v="0"/>
    <n v="435.32616000000002"/>
    <n v="0"/>
    <n v="435.32616000000002"/>
    <m/>
  </r>
  <r>
    <s v="7750183266"/>
    <x v="63"/>
    <x v="3"/>
    <x v="2"/>
    <n v="70442223"/>
    <x v="15"/>
    <n v="17"/>
    <n v="17"/>
    <n v="0"/>
    <n v="1"/>
    <n v="480.65409"/>
    <n v="480.65409"/>
    <n v="0"/>
    <m/>
  </r>
  <r>
    <s v="7750183266"/>
    <x v="63"/>
    <x v="3"/>
    <x v="2"/>
    <n v="70442224"/>
    <x v="17"/>
    <n v="1"/>
    <n v="1"/>
    <n v="0"/>
    <n v="1"/>
    <n v="43.532616000000004"/>
    <n v="43.532616000000004"/>
    <n v="0"/>
    <m/>
  </r>
  <r>
    <s v="7750183266"/>
    <x v="63"/>
    <x v="3"/>
    <x v="2"/>
    <n v="70442225"/>
    <x v="18"/>
    <n v="11"/>
    <n v="11"/>
    <n v="0"/>
    <n v="1"/>
    <n v="311.01146999999997"/>
    <n v="311.01146999999997"/>
    <n v="0"/>
    <m/>
  </r>
  <r>
    <s v="7750183268"/>
    <x v="63"/>
    <x v="3"/>
    <x v="0"/>
    <n v="70345322"/>
    <x v="11"/>
    <n v="17"/>
    <n v="17"/>
    <n v="0"/>
    <n v="1"/>
    <n v="809.48240399999997"/>
    <n v="809.48240399999997"/>
    <n v="0"/>
    <m/>
  </r>
  <r>
    <s v="7750183276"/>
    <x v="64"/>
    <x v="3"/>
    <x v="0"/>
    <n v="70345323"/>
    <x v="9"/>
    <n v="17"/>
    <n v="17"/>
    <n v="0"/>
    <n v="1"/>
    <n v="809.48240399999997"/>
    <n v="809.48240399999997"/>
    <n v="0"/>
    <m/>
  </r>
  <r>
    <s v="7750183278"/>
    <x v="57"/>
    <x v="3"/>
    <x v="2"/>
    <n v="70442221"/>
    <x v="14"/>
    <n v="8"/>
    <n v="0"/>
    <n v="8"/>
    <n v="0"/>
    <n v="226.19015999999999"/>
    <n v="0"/>
    <n v="226.19015999999999"/>
    <m/>
  </r>
  <r>
    <s v="7750183288"/>
    <x v="65"/>
    <x v="3"/>
    <x v="2"/>
    <n v="70442220"/>
    <x v="16"/>
    <n v="3"/>
    <n v="0"/>
    <n v="3"/>
    <n v="0"/>
    <n v="130.597848"/>
    <n v="0"/>
    <n v="130.597848"/>
    <m/>
  </r>
  <r>
    <s v="7750183288"/>
    <x v="65"/>
    <x v="3"/>
    <x v="2"/>
    <n v="70442221"/>
    <x v="14"/>
    <n v="17"/>
    <n v="0"/>
    <n v="17"/>
    <n v="0"/>
    <n v="480.65409"/>
    <n v="0"/>
    <n v="480.65409"/>
    <m/>
  </r>
  <r>
    <s v="7750183288"/>
    <x v="65"/>
    <x v="3"/>
    <x v="2"/>
    <n v="70442222"/>
    <x v="13"/>
    <n v="16"/>
    <n v="0"/>
    <n v="16"/>
    <n v="0"/>
    <n v="696.52185600000007"/>
    <n v="0"/>
    <n v="696.52185600000007"/>
    <m/>
  </r>
  <r>
    <s v="7750183288"/>
    <x v="65"/>
    <x v="3"/>
    <x v="2"/>
    <n v="70442223"/>
    <x v="15"/>
    <n v="21"/>
    <n v="0"/>
    <n v="21"/>
    <n v="0"/>
    <n v="593.74916999999994"/>
    <n v="0"/>
    <n v="593.74916999999994"/>
    <m/>
  </r>
  <r>
    <s v="7750183288"/>
    <x v="65"/>
    <x v="3"/>
    <x v="2"/>
    <n v="70442225"/>
    <x v="18"/>
    <n v="3"/>
    <n v="0"/>
    <n v="3"/>
    <n v="0"/>
    <n v="84.821309999999997"/>
    <n v="0"/>
    <n v="84.821309999999997"/>
    <m/>
  </r>
  <r>
    <s v="7750183295"/>
    <x v="66"/>
    <x v="3"/>
    <x v="0"/>
    <n v="70345324"/>
    <x v="12"/>
    <n v="17"/>
    <n v="17"/>
    <n v="0"/>
    <n v="1"/>
    <n v="809.48240399999997"/>
    <n v="809.48240399999997"/>
    <n v="0"/>
    <m/>
  </r>
  <r>
    <s v="7750183298"/>
    <x v="59"/>
    <x v="3"/>
    <x v="2"/>
    <n v="70442221"/>
    <x v="14"/>
    <n v="1"/>
    <n v="0"/>
    <n v="1"/>
    <n v="0"/>
    <n v="28.273769999999999"/>
    <n v="0"/>
    <n v="28.273769999999999"/>
    <m/>
  </r>
  <r>
    <s v="7750183300"/>
    <x v="67"/>
    <x v="3"/>
    <x v="0"/>
    <n v="70345322"/>
    <x v="11"/>
    <n v="17"/>
    <n v="17"/>
    <n v="0"/>
    <n v="1"/>
    <n v="809.48240399999997"/>
    <n v="809.48240399999997"/>
    <n v="0"/>
    <m/>
  </r>
  <r>
    <s v="7750183312"/>
    <x v="68"/>
    <x v="3"/>
    <x v="2"/>
    <n v="70442220"/>
    <x v="16"/>
    <n v="4"/>
    <n v="4"/>
    <n v="0"/>
    <n v="1"/>
    <n v="174.13046400000002"/>
    <n v="174.13046400000002"/>
    <n v="0"/>
    <m/>
  </r>
  <r>
    <s v="7750183312"/>
    <x v="68"/>
    <x v="3"/>
    <x v="2"/>
    <n v="70442221"/>
    <x v="14"/>
    <n v="38"/>
    <n v="18"/>
    <n v="20"/>
    <n v="0.47368421052631576"/>
    <n v="1074.40326"/>
    <n v="508.92786000000001"/>
    <n v="565.47540000000004"/>
    <m/>
  </r>
  <r>
    <s v="7750183312"/>
    <x v="68"/>
    <x v="3"/>
    <x v="2"/>
    <n v="70442222"/>
    <x v="13"/>
    <n v="16"/>
    <n v="0"/>
    <n v="16"/>
    <n v="0"/>
    <n v="696.52185600000007"/>
    <n v="0"/>
    <n v="696.52185600000007"/>
    <m/>
  </r>
  <r>
    <s v="7750183312"/>
    <x v="68"/>
    <x v="3"/>
    <x v="2"/>
    <n v="70442223"/>
    <x v="15"/>
    <n v="25"/>
    <n v="25"/>
    <n v="0"/>
    <n v="1"/>
    <n v="706.84424999999999"/>
    <n v="706.84424999999999"/>
    <n v="0"/>
    <m/>
  </r>
  <r>
    <s v="7750183312"/>
    <x v="68"/>
    <x v="3"/>
    <x v="2"/>
    <n v="70442224"/>
    <x v="17"/>
    <n v="2"/>
    <n v="2"/>
    <n v="0"/>
    <n v="1"/>
    <n v="87.065232000000009"/>
    <n v="87.065232000000009"/>
    <n v="0"/>
    <m/>
  </r>
  <r>
    <s v="7750183312"/>
    <x v="68"/>
    <x v="3"/>
    <x v="2"/>
    <n v="70442225"/>
    <x v="18"/>
    <n v="10"/>
    <n v="10"/>
    <n v="0"/>
    <n v="1"/>
    <n v="282.73770000000002"/>
    <n v="282.73770000000002"/>
    <n v="0"/>
    <m/>
  </r>
  <r>
    <s v="7750183314"/>
    <x v="69"/>
    <x v="3"/>
    <x v="0"/>
    <n v="70345325"/>
    <x v="10"/>
    <n v="17"/>
    <n v="17"/>
    <n v="0"/>
    <n v="1"/>
    <n v="809.48240399999997"/>
    <n v="809.48240399999997"/>
    <n v="0"/>
    <m/>
  </r>
  <r>
    <s v="7750183325"/>
    <x v="70"/>
    <x v="3"/>
    <x v="0"/>
    <n v="70345322"/>
    <x v="11"/>
    <n v="17"/>
    <n v="17"/>
    <n v="0"/>
    <n v="1"/>
    <n v="809.48240399999997"/>
    <n v="809.48240399999997"/>
    <n v="0"/>
    <m/>
  </r>
  <r>
    <s v="7750183325"/>
    <x v="70"/>
    <x v="3"/>
    <x v="0"/>
    <n v="70345323"/>
    <x v="9"/>
    <n v="17"/>
    <n v="17"/>
    <n v="0"/>
    <n v="1"/>
    <n v="809.48240399999997"/>
    <n v="809.48240399999997"/>
    <n v="0"/>
    <m/>
  </r>
  <r>
    <s v="7750183333"/>
    <x v="71"/>
    <x v="3"/>
    <x v="2"/>
    <n v="70442221"/>
    <x v="14"/>
    <n v="26"/>
    <n v="0"/>
    <n v="26"/>
    <n v="0"/>
    <n v="735.11802"/>
    <n v="0"/>
    <n v="735.11802"/>
    <m/>
  </r>
  <r>
    <s v="7750183333"/>
    <x v="71"/>
    <x v="3"/>
    <x v="2"/>
    <n v="70442222"/>
    <x v="13"/>
    <n v="15"/>
    <n v="0"/>
    <n v="15"/>
    <n v="0"/>
    <n v="652.98924"/>
    <n v="0"/>
    <n v="652.98924"/>
    <m/>
  </r>
  <r>
    <s v="7750183333"/>
    <x v="71"/>
    <x v="3"/>
    <x v="2"/>
    <n v="70442223"/>
    <x v="15"/>
    <n v="14"/>
    <n v="0"/>
    <n v="14"/>
    <n v="0"/>
    <n v="395.83278000000001"/>
    <n v="0"/>
    <n v="395.83278000000001"/>
    <m/>
  </r>
  <r>
    <s v="7300465284"/>
    <x v="72"/>
    <x v="4"/>
    <x v="0"/>
    <n v="70012080"/>
    <x v="0"/>
    <n v="7"/>
    <n v="0"/>
    <n v="7"/>
    <n v="0"/>
    <n v="332.67763200000002"/>
    <n v="0"/>
    <n v="332.67763200000002"/>
    <m/>
  </r>
  <r>
    <s v="7300465284"/>
    <x v="72"/>
    <x v="4"/>
    <x v="0"/>
    <n v="70012081"/>
    <x v="1"/>
    <n v="2"/>
    <n v="2"/>
    <n v="0"/>
    <n v="1"/>
    <n v="98.498160000000013"/>
    <n v="98.498160000000013"/>
    <n v="0"/>
    <m/>
  </r>
  <r>
    <s v="7300465284"/>
    <x v="72"/>
    <x v="4"/>
    <x v="1"/>
    <n v="70359457"/>
    <x v="2"/>
    <n v="2"/>
    <n v="2"/>
    <n v="0"/>
    <n v="1"/>
    <n v="125.361312"/>
    <n v="125.361312"/>
    <n v="0"/>
    <m/>
  </r>
  <r>
    <s v="7300465284"/>
    <x v="72"/>
    <x v="4"/>
    <x v="1"/>
    <n v="70359458"/>
    <x v="3"/>
    <n v="1"/>
    <n v="1"/>
    <n v="0"/>
    <n v="1"/>
    <n v="62.680655999999999"/>
    <n v="62.680655999999999"/>
    <n v="0"/>
    <m/>
  </r>
  <r>
    <s v="7300465284"/>
    <x v="72"/>
    <x v="4"/>
    <x v="1"/>
    <n v="70359459"/>
    <x v="4"/>
    <n v="1"/>
    <n v="1"/>
    <n v="0"/>
    <n v="1"/>
    <n v="62.680655999999999"/>
    <n v="62.680655999999999"/>
    <n v="0"/>
    <m/>
  </r>
  <r>
    <s v="7300465284"/>
    <x v="72"/>
    <x v="4"/>
    <x v="0"/>
    <n v="70409245"/>
    <x v="6"/>
    <n v="10"/>
    <n v="10"/>
    <n v="0"/>
    <n v="1"/>
    <n v="492.49080000000004"/>
    <n v="492.49080000000004"/>
    <n v="0"/>
    <m/>
  </r>
  <r>
    <s v="7300465284"/>
    <x v="72"/>
    <x v="4"/>
    <x v="0"/>
    <n v="70409246"/>
    <x v="7"/>
    <n v="5"/>
    <n v="5"/>
    <n v="0"/>
    <n v="1"/>
    <n v="246.24540000000002"/>
    <n v="246.24540000000002"/>
    <n v="0"/>
    <m/>
  </r>
  <r>
    <s v="7300465284"/>
    <x v="72"/>
    <x v="4"/>
    <x v="0"/>
    <n v="70409248"/>
    <x v="8"/>
    <n v="9"/>
    <n v="9"/>
    <n v="0"/>
    <n v="1"/>
    <n v="427.72838400000001"/>
    <n v="427.72838400000001"/>
    <n v="0"/>
    <m/>
  </r>
  <r>
    <s v="7300465302"/>
    <x v="73"/>
    <x v="4"/>
    <x v="0"/>
    <n v="70012080"/>
    <x v="0"/>
    <n v="36"/>
    <n v="36"/>
    <n v="0"/>
    <n v="1"/>
    <n v="1710.913536"/>
    <n v="1710.913536"/>
    <n v="0"/>
    <m/>
  </r>
  <r>
    <s v="7300465302"/>
    <x v="73"/>
    <x v="4"/>
    <x v="0"/>
    <n v="70012081"/>
    <x v="1"/>
    <n v="7"/>
    <n v="7"/>
    <n v="0"/>
    <n v="1"/>
    <n v="344.74356"/>
    <n v="344.74356"/>
    <n v="0"/>
    <m/>
  </r>
  <r>
    <s v="7300465302"/>
    <x v="73"/>
    <x v="4"/>
    <x v="1"/>
    <n v="70359457"/>
    <x v="2"/>
    <n v="1"/>
    <n v="1"/>
    <n v="0"/>
    <n v="1"/>
    <n v="62.680655999999999"/>
    <n v="62.680655999999999"/>
    <n v="0"/>
    <m/>
  </r>
  <r>
    <s v="7300465302"/>
    <x v="73"/>
    <x v="4"/>
    <x v="1"/>
    <n v="70359458"/>
    <x v="3"/>
    <n v="1"/>
    <n v="1"/>
    <n v="0"/>
    <n v="1"/>
    <n v="62.680655999999999"/>
    <n v="62.680655999999999"/>
    <n v="0"/>
    <m/>
  </r>
  <r>
    <s v="7300465302"/>
    <x v="73"/>
    <x v="4"/>
    <x v="1"/>
    <n v="70359459"/>
    <x v="4"/>
    <n v="1"/>
    <n v="1"/>
    <n v="0"/>
    <n v="1"/>
    <n v="62.680655999999999"/>
    <n v="62.680655999999999"/>
    <n v="0"/>
    <m/>
  </r>
  <r>
    <s v="7300465302"/>
    <x v="73"/>
    <x v="4"/>
    <x v="0"/>
    <n v="70409245"/>
    <x v="6"/>
    <n v="10"/>
    <n v="10"/>
    <n v="0"/>
    <n v="1"/>
    <n v="492.49080000000004"/>
    <n v="492.49080000000004"/>
    <n v="0"/>
    <m/>
  </r>
  <r>
    <s v="7300465302"/>
    <x v="73"/>
    <x v="4"/>
    <x v="0"/>
    <n v="70409246"/>
    <x v="7"/>
    <n v="12"/>
    <n v="12"/>
    <n v="0"/>
    <n v="1"/>
    <n v="590.98896000000002"/>
    <n v="590.98896000000002"/>
    <n v="0"/>
    <m/>
  </r>
  <r>
    <s v="7300465302"/>
    <x v="73"/>
    <x v="4"/>
    <x v="0"/>
    <n v="70409248"/>
    <x v="8"/>
    <n v="7"/>
    <n v="7"/>
    <n v="0"/>
    <n v="1"/>
    <n v="332.67763200000002"/>
    <n v="332.67763200000002"/>
    <n v="0"/>
    <m/>
  </r>
  <r>
    <s v="7300465317"/>
    <x v="74"/>
    <x v="4"/>
    <x v="0"/>
    <n v="70012080"/>
    <x v="0"/>
    <n v="14"/>
    <n v="14"/>
    <n v="0"/>
    <n v="1"/>
    <n v="665.35526400000003"/>
    <n v="665.35526400000003"/>
    <n v="0"/>
    <m/>
  </r>
  <r>
    <s v="7300465317"/>
    <x v="74"/>
    <x v="4"/>
    <x v="0"/>
    <n v="70012081"/>
    <x v="1"/>
    <n v="2"/>
    <n v="2"/>
    <n v="0"/>
    <n v="1"/>
    <n v="98.498160000000013"/>
    <n v="98.498160000000013"/>
    <n v="0"/>
    <m/>
  </r>
  <r>
    <s v="7300465317"/>
    <x v="74"/>
    <x v="4"/>
    <x v="1"/>
    <n v="70359457"/>
    <x v="2"/>
    <n v="1"/>
    <n v="1"/>
    <n v="0"/>
    <n v="1"/>
    <n v="62.680655999999999"/>
    <n v="62.680655999999999"/>
    <n v="0"/>
    <m/>
  </r>
  <r>
    <s v="7300465317"/>
    <x v="74"/>
    <x v="4"/>
    <x v="0"/>
    <n v="70409245"/>
    <x v="6"/>
    <n v="6"/>
    <n v="6"/>
    <n v="0"/>
    <n v="1"/>
    <n v="295.49448000000001"/>
    <n v="295.49448000000001"/>
    <n v="0"/>
    <m/>
  </r>
  <r>
    <s v="7300465317"/>
    <x v="74"/>
    <x v="4"/>
    <x v="0"/>
    <n v="70409246"/>
    <x v="7"/>
    <n v="9"/>
    <n v="9"/>
    <n v="0"/>
    <n v="1"/>
    <n v="443.24172000000004"/>
    <n v="443.24172000000004"/>
    <n v="0"/>
    <m/>
  </r>
  <r>
    <s v="7300465317"/>
    <x v="74"/>
    <x v="4"/>
    <x v="0"/>
    <n v="70409248"/>
    <x v="8"/>
    <n v="7"/>
    <n v="7"/>
    <n v="0"/>
    <n v="1"/>
    <n v="332.67763200000002"/>
    <n v="332.67763200000002"/>
    <n v="0"/>
    <m/>
  </r>
  <r>
    <s v="7300465336"/>
    <x v="75"/>
    <x v="4"/>
    <x v="0"/>
    <n v="70012080"/>
    <x v="0"/>
    <n v="21"/>
    <n v="21"/>
    <n v="0"/>
    <n v="1"/>
    <n v="998.03289599999994"/>
    <n v="998.03289599999994"/>
    <n v="0"/>
    <m/>
  </r>
  <r>
    <s v="7300465336"/>
    <x v="75"/>
    <x v="4"/>
    <x v="0"/>
    <n v="70012081"/>
    <x v="1"/>
    <n v="10"/>
    <n v="10"/>
    <n v="0"/>
    <n v="1"/>
    <n v="492.49080000000004"/>
    <n v="492.49080000000004"/>
    <n v="0"/>
    <m/>
  </r>
  <r>
    <s v="7300465336"/>
    <x v="75"/>
    <x v="4"/>
    <x v="1"/>
    <n v="70359457"/>
    <x v="2"/>
    <n v="4"/>
    <n v="4"/>
    <n v="0"/>
    <n v="1"/>
    <n v="250.722624"/>
    <n v="250.722624"/>
    <n v="0"/>
    <m/>
  </r>
  <r>
    <s v="7300465336"/>
    <x v="75"/>
    <x v="4"/>
    <x v="1"/>
    <n v="70359458"/>
    <x v="3"/>
    <n v="1"/>
    <n v="1"/>
    <n v="0"/>
    <n v="1"/>
    <n v="62.680655999999999"/>
    <n v="62.680655999999999"/>
    <n v="0"/>
    <m/>
  </r>
  <r>
    <s v="7300465336"/>
    <x v="75"/>
    <x v="4"/>
    <x v="1"/>
    <n v="70359459"/>
    <x v="4"/>
    <n v="2"/>
    <n v="2"/>
    <n v="0"/>
    <n v="1"/>
    <n v="125.361312"/>
    <n v="125.361312"/>
    <n v="0"/>
    <m/>
  </r>
  <r>
    <s v="7300465336"/>
    <x v="75"/>
    <x v="4"/>
    <x v="1"/>
    <n v="70359460"/>
    <x v="5"/>
    <n v="2"/>
    <n v="2"/>
    <n v="0"/>
    <n v="1"/>
    <n v="125.361312"/>
    <n v="125.361312"/>
    <n v="0"/>
    <m/>
  </r>
  <r>
    <s v="7300465336"/>
    <x v="75"/>
    <x v="4"/>
    <x v="0"/>
    <n v="70409245"/>
    <x v="6"/>
    <n v="35"/>
    <n v="35"/>
    <n v="0"/>
    <n v="1"/>
    <n v="1723.7178000000001"/>
    <n v="1723.7178000000001"/>
    <n v="0"/>
    <m/>
  </r>
  <r>
    <s v="7300465336"/>
    <x v="75"/>
    <x v="4"/>
    <x v="0"/>
    <n v="70409246"/>
    <x v="7"/>
    <n v="22"/>
    <n v="22"/>
    <n v="0"/>
    <n v="1"/>
    <n v="1083.4797600000002"/>
    <n v="1083.4797600000002"/>
    <n v="0"/>
    <m/>
  </r>
  <r>
    <s v="7300465336"/>
    <x v="75"/>
    <x v="4"/>
    <x v="0"/>
    <n v="70409248"/>
    <x v="8"/>
    <n v="27"/>
    <n v="27"/>
    <n v="0"/>
    <n v="1"/>
    <n v="1283.185152"/>
    <n v="1283.185152"/>
    <n v="0"/>
    <m/>
  </r>
  <r>
    <s v="7300465353"/>
    <x v="76"/>
    <x v="4"/>
    <x v="0"/>
    <n v="70012080"/>
    <x v="0"/>
    <n v="2"/>
    <n v="2"/>
    <n v="0"/>
    <n v="1"/>
    <n v="95.050752000000003"/>
    <n v="95.050752000000003"/>
    <n v="0"/>
    <m/>
  </r>
  <r>
    <s v="7300465353"/>
    <x v="76"/>
    <x v="4"/>
    <x v="0"/>
    <n v="70012081"/>
    <x v="1"/>
    <n v="2"/>
    <n v="2"/>
    <n v="0"/>
    <n v="1"/>
    <n v="98.498160000000013"/>
    <n v="98.498160000000013"/>
    <n v="0"/>
    <m/>
  </r>
  <r>
    <s v="7300465353"/>
    <x v="76"/>
    <x v="4"/>
    <x v="1"/>
    <n v="70359457"/>
    <x v="2"/>
    <n v="2"/>
    <n v="2"/>
    <n v="0"/>
    <n v="1"/>
    <n v="125.361312"/>
    <n v="125.361312"/>
    <n v="0"/>
    <m/>
  </r>
  <r>
    <s v="7300465353"/>
    <x v="76"/>
    <x v="4"/>
    <x v="1"/>
    <n v="70359458"/>
    <x v="3"/>
    <n v="1"/>
    <n v="1"/>
    <n v="0"/>
    <n v="1"/>
    <n v="62.680655999999999"/>
    <n v="62.680655999999999"/>
    <n v="0"/>
    <m/>
  </r>
  <r>
    <s v="7300465353"/>
    <x v="76"/>
    <x v="4"/>
    <x v="1"/>
    <n v="70359459"/>
    <x v="4"/>
    <n v="1"/>
    <n v="1"/>
    <n v="0"/>
    <n v="1"/>
    <n v="62.680655999999999"/>
    <n v="62.680655999999999"/>
    <n v="0"/>
    <m/>
  </r>
  <r>
    <s v="7300465353"/>
    <x v="76"/>
    <x v="4"/>
    <x v="1"/>
    <n v="70359460"/>
    <x v="5"/>
    <n v="3"/>
    <n v="3"/>
    <n v="0"/>
    <n v="1"/>
    <n v="188.041968"/>
    <n v="188.041968"/>
    <n v="0"/>
    <m/>
  </r>
  <r>
    <s v="7300465353"/>
    <x v="76"/>
    <x v="4"/>
    <x v="0"/>
    <n v="70409245"/>
    <x v="6"/>
    <n v="5"/>
    <n v="5"/>
    <n v="0"/>
    <n v="1"/>
    <n v="246.24540000000002"/>
    <n v="246.24540000000002"/>
    <n v="0"/>
    <m/>
  </r>
  <r>
    <s v="7300465353"/>
    <x v="76"/>
    <x v="4"/>
    <x v="0"/>
    <n v="70409246"/>
    <x v="7"/>
    <n v="3"/>
    <n v="3"/>
    <n v="0"/>
    <n v="1"/>
    <n v="147.74724000000001"/>
    <n v="147.74724000000001"/>
    <n v="0"/>
    <m/>
  </r>
  <r>
    <s v="7300465353"/>
    <x v="76"/>
    <x v="4"/>
    <x v="0"/>
    <n v="70409248"/>
    <x v="8"/>
    <n v="1"/>
    <n v="1"/>
    <n v="0"/>
    <n v="1"/>
    <n v="47.525376000000001"/>
    <n v="47.525376000000001"/>
    <n v="0"/>
    <m/>
  </r>
  <r>
    <s v="7300465373"/>
    <x v="77"/>
    <x v="4"/>
    <x v="0"/>
    <n v="70012080"/>
    <x v="0"/>
    <n v="24"/>
    <n v="0"/>
    <n v="24"/>
    <n v="0"/>
    <n v="1140.6090240000001"/>
    <n v="0"/>
    <n v="1140.6090240000001"/>
    <m/>
  </r>
  <r>
    <s v="7300465373"/>
    <x v="77"/>
    <x v="4"/>
    <x v="0"/>
    <n v="70012081"/>
    <x v="1"/>
    <n v="10"/>
    <n v="10"/>
    <n v="0"/>
    <n v="1"/>
    <n v="492.49080000000004"/>
    <n v="492.49080000000004"/>
    <n v="0"/>
    <m/>
  </r>
  <r>
    <s v="7300465373"/>
    <x v="77"/>
    <x v="4"/>
    <x v="1"/>
    <n v="70359457"/>
    <x v="2"/>
    <n v="3"/>
    <n v="3"/>
    <n v="0"/>
    <n v="1"/>
    <n v="188.041968"/>
    <n v="188.041968"/>
    <n v="0"/>
    <m/>
  </r>
  <r>
    <s v="7300465373"/>
    <x v="77"/>
    <x v="4"/>
    <x v="1"/>
    <n v="70359458"/>
    <x v="3"/>
    <n v="4"/>
    <n v="4"/>
    <n v="0"/>
    <n v="1"/>
    <n v="250.722624"/>
    <n v="250.722624"/>
    <n v="0"/>
    <m/>
  </r>
  <r>
    <s v="7300465373"/>
    <x v="77"/>
    <x v="4"/>
    <x v="1"/>
    <n v="70359459"/>
    <x v="4"/>
    <n v="1"/>
    <n v="1"/>
    <n v="0"/>
    <n v="1"/>
    <n v="62.680655999999999"/>
    <n v="62.680655999999999"/>
    <n v="0"/>
    <m/>
  </r>
  <r>
    <s v="7300465373"/>
    <x v="77"/>
    <x v="4"/>
    <x v="1"/>
    <n v="70359460"/>
    <x v="5"/>
    <n v="1"/>
    <n v="1"/>
    <n v="0"/>
    <n v="1"/>
    <n v="62.680655999999999"/>
    <n v="62.680655999999999"/>
    <n v="0"/>
    <m/>
  </r>
  <r>
    <s v="7300465373"/>
    <x v="77"/>
    <x v="4"/>
    <x v="0"/>
    <n v="70409245"/>
    <x v="6"/>
    <n v="14"/>
    <n v="14"/>
    <n v="0"/>
    <n v="1"/>
    <n v="689.48712"/>
    <n v="689.48712"/>
    <n v="0"/>
    <m/>
  </r>
  <r>
    <s v="7300465373"/>
    <x v="77"/>
    <x v="4"/>
    <x v="0"/>
    <n v="70409246"/>
    <x v="7"/>
    <n v="18"/>
    <n v="18"/>
    <n v="0"/>
    <n v="1"/>
    <n v="886.48344000000009"/>
    <n v="886.48344000000009"/>
    <n v="0"/>
    <m/>
  </r>
  <r>
    <s v="7300465373"/>
    <x v="77"/>
    <x v="4"/>
    <x v="0"/>
    <n v="70409248"/>
    <x v="8"/>
    <n v="14"/>
    <n v="14"/>
    <n v="0"/>
    <n v="1"/>
    <n v="665.35526400000003"/>
    <n v="665.35526400000003"/>
    <n v="0"/>
    <m/>
  </r>
  <r>
    <s v="7300465393"/>
    <x v="78"/>
    <x v="4"/>
    <x v="0"/>
    <n v="70012080"/>
    <x v="0"/>
    <n v="3"/>
    <n v="0"/>
    <n v="3"/>
    <n v="0"/>
    <n v="142.57612800000001"/>
    <n v="0"/>
    <n v="142.57612800000001"/>
    <m/>
  </r>
  <r>
    <s v="7300465393"/>
    <x v="78"/>
    <x v="4"/>
    <x v="1"/>
    <n v="70359457"/>
    <x v="2"/>
    <n v="1"/>
    <n v="1"/>
    <n v="0"/>
    <n v="1"/>
    <n v="62.680655999999999"/>
    <n v="62.680655999999999"/>
    <n v="0"/>
    <m/>
  </r>
  <r>
    <s v="7300465393"/>
    <x v="78"/>
    <x v="4"/>
    <x v="0"/>
    <n v="70409245"/>
    <x v="6"/>
    <n v="7"/>
    <n v="7"/>
    <n v="0"/>
    <n v="1"/>
    <n v="344.74356"/>
    <n v="344.74356"/>
    <n v="0"/>
    <m/>
  </r>
  <r>
    <s v="7300465393"/>
    <x v="78"/>
    <x v="4"/>
    <x v="0"/>
    <n v="70409246"/>
    <x v="7"/>
    <n v="6"/>
    <n v="6"/>
    <n v="0"/>
    <n v="1"/>
    <n v="295.49448000000001"/>
    <n v="295.49448000000001"/>
    <n v="0"/>
    <m/>
  </r>
  <r>
    <s v="7300465393"/>
    <x v="78"/>
    <x v="4"/>
    <x v="0"/>
    <n v="70409248"/>
    <x v="8"/>
    <n v="1"/>
    <n v="1"/>
    <n v="0"/>
    <n v="1"/>
    <n v="47.525376000000001"/>
    <n v="47.525376000000001"/>
    <n v="0"/>
    <m/>
  </r>
  <r>
    <s v="7300465413"/>
    <x v="79"/>
    <x v="4"/>
    <x v="0"/>
    <n v="70012080"/>
    <x v="0"/>
    <n v="43"/>
    <n v="0"/>
    <n v="43"/>
    <n v="0"/>
    <n v="2043.5911679999999"/>
    <n v="0"/>
    <n v="2043.5911679999999"/>
    <m/>
  </r>
  <r>
    <s v="7300465413"/>
    <x v="79"/>
    <x v="4"/>
    <x v="0"/>
    <n v="70012081"/>
    <x v="1"/>
    <n v="6"/>
    <n v="6"/>
    <n v="0"/>
    <n v="1"/>
    <n v="295.49448000000001"/>
    <n v="295.49448000000001"/>
    <n v="0"/>
    <m/>
  </r>
  <r>
    <s v="7300465413"/>
    <x v="79"/>
    <x v="4"/>
    <x v="1"/>
    <n v="70359457"/>
    <x v="2"/>
    <n v="4"/>
    <n v="4"/>
    <n v="0"/>
    <n v="1"/>
    <n v="250.722624"/>
    <n v="250.722624"/>
    <n v="0"/>
    <m/>
  </r>
  <r>
    <s v="7300465413"/>
    <x v="79"/>
    <x v="4"/>
    <x v="1"/>
    <n v="70359458"/>
    <x v="3"/>
    <n v="4"/>
    <n v="4"/>
    <n v="0"/>
    <n v="1"/>
    <n v="250.722624"/>
    <n v="250.722624"/>
    <n v="0"/>
    <m/>
  </r>
  <r>
    <s v="7300465413"/>
    <x v="79"/>
    <x v="4"/>
    <x v="1"/>
    <n v="70359459"/>
    <x v="4"/>
    <n v="2"/>
    <n v="2"/>
    <n v="0"/>
    <n v="1"/>
    <n v="125.361312"/>
    <n v="125.361312"/>
    <n v="0"/>
    <m/>
  </r>
  <r>
    <s v="7300465413"/>
    <x v="79"/>
    <x v="4"/>
    <x v="1"/>
    <n v="70359460"/>
    <x v="5"/>
    <n v="1"/>
    <n v="1"/>
    <n v="0"/>
    <n v="1"/>
    <n v="62.680655999999999"/>
    <n v="62.680655999999999"/>
    <n v="0"/>
    <m/>
  </r>
  <r>
    <s v="7300465413"/>
    <x v="79"/>
    <x v="4"/>
    <x v="0"/>
    <n v="70409245"/>
    <x v="6"/>
    <n v="18"/>
    <n v="18"/>
    <n v="0"/>
    <n v="1"/>
    <n v="886.48344000000009"/>
    <n v="886.48344000000009"/>
    <n v="0"/>
    <m/>
  </r>
  <r>
    <s v="7300465413"/>
    <x v="79"/>
    <x v="4"/>
    <x v="0"/>
    <n v="70409246"/>
    <x v="7"/>
    <n v="10"/>
    <n v="10"/>
    <n v="0"/>
    <n v="1"/>
    <n v="492.49080000000004"/>
    <n v="492.49080000000004"/>
    <n v="0"/>
    <m/>
  </r>
  <r>
    <s v="7300465413"/>
    <x v="79"/>
    <x v="4"/>
    <x v="0"/>
    <n v="70409248"/>
    <x v="8"/>
    <n v="11"/>
    <n v="11"/>
    <n v="0"/>
    <n v="1"/>
    <n v="522.77913599999999"/>
    <n v="522.77913599999999"/>
    <n v="0"/>
    <m/>
  </r>
  <r>
    <s v="7300465432"/>
    <x v="80"/>
    <x v="4"/>
    <x v="0"/>
    <n v="70012080"/>
    <x v="0"/>
    <n v="6"/>
    <n v="0"/>
    <n v="6"/>
    <n v="0"/>
    <n v="285.15225600000002"/>
    <n v="0"/>
    <n v="285.15225600000002"/>
    <m/>
  </r>
  <r>
    <s v="7300465432"/>
    <x v="80"/>
    <x v="4"/>
    <x v="0"/>
    <n v="70012081"/>
    <x v="1"/>
    <n v="2"/>
    <n v="0"/>
    <n v="2"/>
    <n v="0"/>
    <n v="98.498160000000013"/>
    <n v="0"/>
    <n v="98.498160000000013"/>
    <m/>
  </r>
  <r>
    <s v="7300465432"/>
    <x v="80"/>
    <x v="4"/>
    <x v="0"/>
    <n v="70409245"/>
    <x v="6"/>
    <n v="5"/>
    <n v="5"/>
    <n v="0"/>
    <n v="1"/>
    <n v="246.24540000000002"/>
    <n v="246.24540000000002"/>
    <n v="0"/>
    <m/>
  </r>
  <r>
    <s v="7300465432"/>
    <x v="80"/>
    <x v="4"/>
    <x v="0"/>
    <n v="70409246"/>
    <x v="7"/>
    <n v="5"/>
    <n v="5"/>
    <n v="0"/>
    <n v="1"/>
    <n v="246.24540000000002"/>
    <n v="246.24540000000002"/>
    <n v="0"/>
    <m/>
  </r>
  <r>
    <s v="7300465432"/>
    <x v="80"/>
    <x v="4"/>
    <x v="0"/>
    <n v="70409248"/>
    <x v="8"/>
    <n v="1"/>
    <n v="1"/>
    <n v="0"/>
    <n v="1"/>
    <n v="47.525376000000001"/>
    <n v="47.525376000000001"/>
    <n v="0"/>
    <m/>
  </r>
  <r>
    <s v="7750183345"/>
    <x v="72"/>
    <x v="4"/>
    <x v="2"/>
    <n v="70442220"/>
    <x v="16"/>
    <n v="2"/>
    <n v="0"/>
    <n v="2"/>
    <n v="0"/>
    <n v="86.857488000000004"/>
    <n v="0"/>
    <n v="86.857488000000004"/>
    <m/>
  </r>
  <r>
    <s v="7750183355"/>
    <x v="81"/>
    <x v="4"/>
    <x v="2"/>
    <n v="70442220"/>
    <x v="16"/>
    <n v="2"/>
    <n v="0"/>
    <n v="2"/>
    <n v="0"/>
    <n v="86.857488000000004"/>
    <n v="0"/>
    <n v="86.857488000000004"/>
    <m/>
  </r>
  <r>
    <s v="7750183355"/>
    <x v="81"/>
    <x v="4"/>
    <x v="2"/>
    <n v="70442221"/>
    <x v="14"/>
    <n v="30"/>
    <n v="0"/>
    <n v="30"/>
    <n v="0"/>
    <n v="846.18918000000008"/>
    <n v="0"/>
    <n v="846.18918000000008"/>
    <m/>
  </r>
  <r>
    <s v="7750183355"/>
    <x v="81"/>
    <x v="4"/>
    <x v="2"/>
    <n v="70442222"/>
    <x v="13"/>
    <n v="16"/>
    <n v="0"/>
    <n v="16"/>
    <n v="0"/>
    <n v="694.85990400000003"/>
    <n v="0"/>
    <n v="694.85990400000003"/>
    <m/>
  </r>
  <r>
    <s v="7750183355"/>
    <x v="81"/>
    <x v="4"/>
    <x v="2"/>
    <n v="70442223"/>
    <x v="15"/>
    <n v="15"/>
    <n v="0"/>
    <n v="15"/>
    <n v="0"/>
    <n v="423.09459000000004"/>
    <n v="0"/>
    <n v="423.09459000000004"/>
    <m/>
  </r>
  <r>
    <s v="7750183357"/>
    <x v="82"/>
    <x v="4"/>
    <x v="0"/>
    <n v="70345324"/>
    <x v="12"/>
    <n v="17"/>
    <n v="17"/>
    <n v="0"/>
    <n v="1"/>
    <n v="807.55072799999994"/>
    <n v="807.55072799999994"/>
    <n v="0"/>
    <m/>
  </r>
  <r>
    <s v="7750183367"/>
    <x v="73"/>
    <x v="4"/>
    <x v="0"/>
    <n v="70345322"/>
    <x v="11"/>
    <n v="17"/>
    <n v="17"/>
    <n v="0"/>
    <n v="1"/>
    <n v="807.55072799999994"/>
    <n v="807.55072799999994"/>
    <n v="0"/>
    <m/>
  </r>
  <r>
    <s v="7750183369"/>
    <x v="74"/>
    <x v="4"/>
    <x v="2"/>
    <n v="70442220"/>
    <x v="16"/>
    <n v="1"/>
    <n v="0"/>
    <n v="1"/>
    <n v="0"/>
    <n v="43.428744000000002"/>
    <n v="0"/>
    <n v="43.428744000000002"/>
    <m/>
  </r>
  <r>
    <s v="7750183369"/>
    <x v="74"/>
    <x v="4"/>
    <x v="2"/>
    <n v="70442223"/>
    <x v="15"/>
    <n v="15"/>
    <n v="0"/>
    <n v="15"/>
    <n v="0"/>
    <n v="423.09459000000004"/>
    <n v="0"/>
    <n v="423.09459000000004"/>
    <m/>
  </r>
  <r>
    <s v="7750183381"/>
    <x v="83"/>
    <x v="4"/>
    <x v="2"/>
    <n v="70442220"/>
    <x v="16"/>
    <n v="6"/>
    <n v="0"/>
    <n v="6"/>
    <n v="0"/>
    <n v="260.57246400000002"/>
    <n v="0"/>
    <n v="260.57246400000002"/>
    <m/>
  </r>
  <r>
    <s v="7750183381"/>
    <x v="83"/>
    <x v="4"/>
    <x v="2"/>
    <n v="70442221"/>
    <x v="14"/>
    <n v="30"/>
    <n v="0"/>
    <n v="30"/>
    <n v="0"/>
    <n v="846.18918000000008"/>
    <n v="0"/>
    <n v="846.18918000000008"/>
    <m/>
  </r>
  <r>
    <s v="7750183381"/>
    <x v="83"/>
    <x v="4"/>
    <x v="2"/>
    <n v="70442222"/>
    <x v="13"/>
    <n v="16"/>
    <n v="0"/>
    <n v="16"/>
    <n v="0"/>
    <n v="694.85990400000003"/>
    <n v="0"/>
    <n v="694.85990400000003"/>
    <m/>
  </r>
  <r>
    <s v="7750183381"/>
    <x v="83"/>
    <x v="4"/>
    <x v="2"/>
    <n v="70442223"/>
    <x v="15"/>
    <n v="15"/>
    <n v="0"/>
    <n v="15"/>
    <n v="0"/>
    <n v="423.09459000000004"/>
    <n v="0"/>
    <n v="423.09459000000004"/>
    <m/>
  </r>
  <r>
    <s v="7750183382"/>
    <x v="84"/>
    <x v="4"/>
    <x v="0"/>
    <n v="70345323"/>
    <x v="9"/>
    <n v="17"/>
    <n v="17"/>
    <n v="0"/>
    <n v="1"/>
    <n v="807.55072799999994"/>
    <n v="807.55072799999994"/>
    <n v="0"/>
    <m/>
  </r>
  <r>
    <s v="7750183397"/>
    <x v="75"/>
    <x v="4"/>
    <x v="0"/>
    <n v="70345322"/>
    <x v="11"/>
    <n v="17"/>
    <n v="17"/>
    <n v="0"/>
    <n v="1"/>
    <n v="807.55072799999994"/>
    <n v="807.55072799999994"/>
    <n v="0"/>
    <m/>
  </r>
  <r>
    <s v="7750183399"/>
    <x v="76"/>
    <x v="4"/>
    <x v="2"/>
    <n v="70442223"/>
    <x v="15"/>
    <n v="15"/>
    <n v="0"/>
    <n v="15"/>
    <n v="0"/>
    <n v="423.09459000000004"/>
    <n v="0"/>
    <n v="423.09459000000004"/>
    <m/>
  </r>
  <r>
    <s v="7750183399"/>
    <x v="76"/>
    <x v="4"/>
    <x v="2"/>
    <n v="70442225"/>
    <x v="18"/>
    <n v="15"/>
    <n v="0"/>
    <n v="15"/>
    <n v="0"/>
    <n v="423.09459000000004"/>
    <n v="0"/>
    <n v="423.09459000000004"/>
    <m/>
  </r>
  <r>
    <s v="7750183411"/>
    <x v="85"/>
    <x v="4"/>
    <x v="2"/>
    <n v="70442220"/>
    <x v="16"/>
    <n v="9"/>
    <n v="0"/>
    <n v="9"/>
    <n v="0"/>
    <n v="390.85869600000001"/>
    <n v="0"/>
    <n v="390.85869600000001"/>
    <m/>
  </r>
  <r>
    <s v="7750183411"/>
    <x v="85"/>
    <x v="4"/>
    <x v="2"/>
    <n v="70442221"/>
    <x v="14"/>
    <n v="30"/>
    <n v="0"/>
    <n v="30"/>
    <n v="0"/>
    <n v="846.18918000000008"/>
    <n v="0"/>
    <n v="846.18918000000008"/>
    <m/>
  </r>
  <r>
    <s v="7750183411"/>
    <x v="85"/>
    <x v="4"/>
    <x v="2"/>
    <n v="70442222"/>
    <x v="13"/>
    <n v="14"/>
    <n v="0"/>
    <n v="14"/>
    <n v="0"/>
    <n v="608.00241600000004"/>
    <n v="0"/>
    <n v="608.00241600000004"/>
    <m/>
  </r>
  <r>
    <s v="7750183411"/>
    <x v="85"/>
    <x v="4"/>
    <x v="2"/>
    <n v="70442223"/>
    <x v="15"/>
    <n v="15"/>
    <n v="0"/>
    <n v="15"/>
    <n v="0"/>
    <n v="423.09459000000004"/>
    <n v="0"/>
    <n v="423.09459000000004"/>
    <m/>
  </r>
  <r>
    <s v="7750183423"/>
    <x v="78"/>
    <x v="4"/>
    <x v="2"/>
    <n v="70442223"/>
    <x v="15"/>
    <n v="15"/>
    <n v="0"/>
    <n v="15"/>
    <n v="0"/>
    <n v="423.09459000000004"/>
    <n v="0"/>
    <n v="423.09459000000004"/>
    <m/>
  </r>
  <r>
    <s v="7750183423"/>
    <x v="78"/>
    <x v="4"/>
    <x v="2"/>
    <n v="70442225"/>
    <x v="18"/>
    <n v="15"/>
    <n v="0"/>
    <n v="15"/>
    <n v="0"/>
    <n v="423.09459000000004"/>
    <n v="0"/>
    <n v="423.09459000000004"/>
    <m/>
  </r>
  <r>
    <s v="7750183427"/>
    <x v="86"/>
    <x v="4"/>
    <x v="0"/>
    <n v="70345322"/>
    <x v="11"/>
    <n v="17"/>
    <n v="17"/>
    <n v="0"/>
    <n v="1"/>
    <n v="807.55072799999994"/>
    <n v="807.55072799999994"/>
    <n v="0"/>
    <m/>
  </r>
  <r>
    <s v="7750183427"/>
    <x v="86"/>
    <x v="4"/>
    <x v="0"/>
    <n v="70345324"/>
    <x v="12"/>
    <n v="17"/>
    <n v="17"/>
    <n v="0"/>
    <n v="1"/>
    <n v="807.55072799999994"/>
    <n v="807.55072799999994"/>
    <n v="0"/>
    <m/>
  </r>
  <r>
    <s v="7750183440"/>
    <x v="87"/>
    <x v="4"/>
    <x v="2"/>
    <n v="70442220"/>
    <x v="16"/>
    <n v="11"/>
    <n v="0"/>
    <n v="11"/>
    <n v="0"/>
    <n v="477.716184"/>
    <n v="0"/>
    <n v="477.716184"/>
    <m/>
  </r>
  <r>
    <s v="7750183440"/>
    <x v="87"/>
    <x v="4"/>
    <x v="2"/>
    <n v="70442221"/>
    <x v="14"/>
    <n v="30"/>
    <n v="0"/>
    <n v="30"/>
    <n v="0"/>
    <n v="846.18918000000008"/>
    <n v="0"/>
    <n v="846.18918000000008"/>
    <m/>
  </r>
  <r>
    <s v="7750183440"/>
    <x v="87"/>
    <x v="4"/>
    <x v="2"/>
    <n v="70442222"/>
    <x v="13"/>
    <n v="15"/>
    <n v="0"/>
    <n v="15"/>
    <n v="0"/>
    <n v="651.43115999999998"/>
    <n v="0"/>
    <n v="651.43115999999998"/>
    <m/>
  </r>
  <r>
    <s v="7750183440"/>
    <x v="87"/>
    <x v="4"/>
    <x v="2"/>
    <n v="70442223"/>
    <x v="15"/>
    <n v="15"/>
    <n v="0"/>
    <n v="15"/>
    <n v="0"/>
    <n v="423.09459000000004"/>
    <n v="0"/>
    <n v="423.09459000000004"/>
    <m/>
  </r>
  <r>
    <s v="7750183440"/>
    <x v="87"/>
    <x v="4"/>
    <x v="2"/>
    <n v="70442224"/>
    <x v="17"/>
    <n v="3"/>
    <n v="0"/>
    <n v="3"/>
    <n v="0"/>
    <n v="130.28623200000001"/>
    <n v="0"/>
    <n v="130.28623200000001"/>
    <m/>
  </r>
  <r>
    <s v="7750183442"/>
    <x v="88"/>
    <x v="4"/>
    <x v="0"/>
    <n v="70345323"/>
    <x v="9"/>
    <n v="17"/>
    <n v="17"/>
    <n v="0"/>
    <n v="1"/>
    <n v="807.55072799999994"/>
    <n v="807.55072799999994"/>
    <n v="0"/>
    <m/>
  </r>
  <r>
    <s v="7750183442"/>
    <x v="88"/>
    <x v="4"/>
    <x v="0"/>
    <n v="70345325"/>
    <x v="10"/>
    <n v="17"/>
    <n v="17"/>
    <n v="0"/>
    <n v="1"/>
    <n v="807.55072799999994"/>
    <n v="807.55072799999994"/>
    <n v="0"/>
    <m/>
  </r>
  <r>
    <s v="7750183450"/>
    <x v="79"/>
    <x v="4"/>
    <x v="2"/>
    <n v="70442221"/>
    <x v="14"/>
    <n v="15"/>
    <n v="0"/>
    <n v="15"/>
    <n v="0"/>
    <n v="423.09459000000004"/>
    <n v="0"/>
    <n v="423.09459000000004"/>
    <m/>
  </r>
  <r>
    <s v="7750183450"/>
    <x v="79"/>
    <x v="4"/>
    <x v="2"/>
    <n v="70442222"/>
    <x v="13"/>
    <n v="1"/>
    <n v="0"/>
    <n v="1"/>
    <n v="0"/>
    <n v="43.428744000000002"/>
    <n v="0"/>
    <n v="43.428744000000002"/>
    <m/>
  </r>
  <r>
    <s v="7750183450"/>
    <x v="79"/>
    <x v="4"/>
    <x v="2"/>
    <n v="70442223"/>
    <x v="15"/>
    <n v="15"/>
    <n v="0"/>
    <n v="15"/>
    <n v="0"/>
    <n v="423.09459000000004"/>
    <n v="0"/>
    <n v="423.09459000000004"/>
    <m/>
  </r>
  <r>
    <s v="7750183456"/>
    <x v="79"/>
    <x v="4"/>
    <x v="0"/>
    <n v="70345322"/>
    <x v="11"/>
    <n v="17"/>
    <n v="17"/>
    <n v="0"/>
    <n v="1"/>
    <n v="807.55072799999994"/>
    <n v="807.55072799999994"/>
    <n v="0"/>
    <m/>
  </r>
  <r>
    <s v="7750183458"/>
    <x v="80"/>
    <x v="4"/>
    <x v="2"/>
    <n v="70442223"/>
    <x v="15"/>
    <n v="15"/>
    <n v="0"/>
    <n v="15"/>
    <n v="0"/>
    <n v="423.09459000000004"/>
    <n v="0"/>
    <n v="423.09459000000004"/>
    <m/>
  </r>
  <r>
    <s v="7750183458"/>
    <x v="80"/>
    <x v="4"/>
    <x v="2"/>
    <n v="70442225"/>
    <x v="18"/>
    <n v="15"/>
    <n v="0"/>
    <n v="15"/>
    <n v="0"/>
    <n v="423.09459000000004"/>
    <n v="423.09459000000004"/>
    <n v="0"/>
    <m/>
  </r>
  <r>
    <s v="7300465451"/>
    <x v="89"/>
    <x v="5"/>
    <x v="0"/>
    <n v="70012080"/>
    <x v="0"/>
    <n v="58"/>
    <n v="58"/>
    <n v="0"/>
    <n v="1"/>
    <n v="2730.9898560000001"/>
    <n v="2730.9898560000001"/>
    <n v="0"/>
    <m/>
  </r>
  <r>
    <s v="7300465451"/>
    <x v="89"/>
    <x v="5"/>
    <x v="0"/>
    <n v="70012081"/>
    <x v="1"/>
    <n v="6"/>
    <n v="6"/>
    <n v="0"/>
    <n v="1"/>
    <n v="292.762944"/>
    <n v="292.762944"/>
    <n v="0"/>
    <m/>
  </r>
  <r>
    <s v="7300465451"/>
    <x v="89"/>
    <x v="5"/>
    <x v="1"/>
    <n v="70359457"/>
    <x v="2"/>
    <n v="1"/>
    <n v="1"/>
    <n v="0"/>
    <n v="1"/>
    <n v="62.101224000000002"/>
    <n v="62.101224000000002"/>
    <n v="0"/>
    <m/>
  </r>
  <r>
    <s v="7300465451"/>
    <x v="89"/>
    <x v="5"/>
    <x v="0"/>
    <n v="70409245"/>
    <x v="6"/>
    <n v="15"/>
    <n v="15"/>
    <n v="0"/>
    <n v="1"/>
    <n v="731.90735999999993"/>
    <n v="731.90735999999993"/>
    <n v="0"/>
    <m/>
  </r>
  <r>
    <s v="7300465451"/>
    <x v="89"/>
    <x v="5"/>
    <x v="0"/>
    <n v="70409246"/>
    <x v="7"/>
    <n v="11"/>
    <n v="11"/>
    <n v="0"/>
    <n v="1"/>
    <n v="536.73206399999992"/>
    <n v="536.73206399999992"/>
    <n v="0"/>
    <m/>
  </r>
  <r>
    <s v="7300465451"/>
    <x v="89"/>
    <x v="5"/>
    <x v="0"/>
    <n v="70409248"/>
    <x v="8"/>
    <n v="14"/>
    <n v="14"/>
    <n v="0"/>
    <n v="1"/>
    <n v="659.20444800000007"/>
    <n v="659.20444800000007"/>
    <n v="0"/>
    <m/>
  </r>
  <r>
    <s v="7300465470"/>
    <x v="90"/>
    <x v="5"/>
    <x v="0"/>
    <n v="70012080"/>
    <x v="0"/>
    <n v="8"/>
    <n v="8"/>
    <n v="0"/>
    <n v="1"/>
    <n v="376.68825600000002"/>
    <n v="376.68825600000002"/>
    <n v="0"/>
    <m/>
  </r>
  <r>
    <s v="7300465470"/>
    <x v="90"/>
    <x v="5"/>
    <x v="0"/>
    <n v="70012081"/>
    <x v="1"/>
    <n v="4"/>
    <n v="4"/>
    <n v="0"/>
    <n v="1"/>
    <n v="195.175296"/>
    <n v="195.175296"/>
    <n v="0"/>
    <m/>
  </r>
  <r>
    <s v="7300465470"/>
    <x v="90"/>
    <x v="5"/>
    <x v="1"/>
    <n v="70359458"/>
    <x v="3"/>
    <n v="1"/>
    <n v="1"/>
    <n v="0"/>
    <n v="1"/>
    <n v="62.101224000000002"/>
    <n v="62.101224000000002"/>
    <n v="0"/>
    <m/>
  </r>
  <r>
    <s v="7300465470"/>
    <x v="90"/>
    <x v="5"/>
    <x v="1"/>
    <n v="70359459"/>
    <x v="4"/>
    <n v="1"/>
    <n v="1"/>
    <n v="0"/>
    <n v="1"/>
    <n v="62.101224000000002"/>
    <n v="62.101224000000002"/>
    <n v="0"/>
    <m/>
  </r>
  <r>
    <s v="7300465470"/>
    <x v="90"/>
    <x v="5"/>
    <x v="1"/>
    <n v="70359460"/>
    <x v="5"/>
    <n v="1"/>
    <n v="1"/>
    <n v="0"/>
    <n v="1"/>
    <n v="62.101224000000002"/>
    <n v="62.101224000000002"/>
    <n v="0"/>
    <m/>
  </r>
  <r>
    <s v="7300465470"/>
    <x v="90"/>
    <x v="5"/>
    <x v="0"/>
    <n v="70409245"/>
    <x v="6"/>
    <n v="5"/>
    <n v="5"/>
    <n v="0"/>
    <n v="1"/>
    <n v="243.96911999999998"/>
    <n v="243.96911999999998"/>
    <n v="0"/>
    <m/>
  </r>
  <r>
    <s v="7300465470"/>
    <x v="90"/>
    <x v="5"/>
    <x v="0"/>
    <n v="70409246"/>
    <x v="7"/>
    <n v="3"/>
    <n v="3"/>
    <n v="0"/>
    <n v="1"/>
    <n v="146.381472"/>
    <n v="146.381472"/>
    <n v="0"/>
    <m/>
  </r>
  <r>
    <s v="7300465470"/>
    <x v="90"/>
    <x v="5"/>
    <x v="0"/>
    <n v="70409248"/>
    <x v="8"/>
    <n v="3"/>
    <n v="3"/>
    <n v="0"/>
    <n v="1"/>
    <n v="141.25809599999999"/>
    <n v="141.25809599999999"/>
    <n v="0"/>
    <m/>
  </r>
  <r>
    <s v="7300465489"/>
    <x v="91"/>
    <x v="5"/>
    <x v="0"/>
    <n v="70012080"/>
    <x v="0"/>
    <n v="14"/>
    <n v="14"/>
    <n v="0"/>
    <n v="1"/>
    <n v="659.20444800000007"/>
    <n v="659.20444800000007"/>
    <n v="0"/>
    <m/>
  </r>
  <r>
    <s v="7300465489"/>
    <x v="91"/>
    <x v="5"/>
    <x v="0"/>
    <n v="70012081"/>
    <x v="1"/>
    <n v="5"/>
    <n v="5"/>
    <n v="0"/>
    <n v="1"/>
    <n v="243.96911999999998"/>
    <n v="243.96911999999998"/>
    <n v="0"/>
    <m/>
  </r>
  <r>
    <s v="7300465489"/>
    <x v="91"/>
    <x v="5"/>
    <x v="1"/>
    <n v="70359457"/>
    <x v="2"/>
    <n v="2"/>
    <n v="2"/>
    <n v="0"/>
    <n v="1"/>
    <n v="124.202448"/>
    <n v="124.202448"/>
    <n v="0"/>
    <m/>
  </r>
  <r>
    <s v="7300465489"/>
    <x v="91"/>
    <x v="5"/>
    <x v="1"/>
    <n v="70359458"/>
    <x v="3"/>
    <n v="1"/>
    <n v="1"/>
    <n v="0"/>
    <n v="1"/>
    <n v="62.101224000000002"/>
    <n v="62.101224000000002"/>
    <n v="0"/>
    <m/>
  </r>
  <r>
    <s v="7300465489"/>
    <x v="91"/>
    <x v="5"/>
    <x v="0"/>
    <n v="70409245"/>
    <x v="6"/>
    <n v="19"/>
    <n v="19"/>
    <n v="0"/>
    <n v="1"/>
    <n v="927.08265599999993"/>
    <n v="927.08265599999993"/>
    <n v="0"/>
    <m/>
  </r>
  <r>
    <s v="7300465489"/>
    <x v="91"/>
    <x v="5"/>
    <x v="0"/>
    <n v="70409246"/>
    <x v="7"/>
    <n v="10"/>
    <n v="10"/>
    <n v="0"/>
    <n v="1"/>
    <n v="487.93823999999995"/>
    <n v="487.93823999999995"/>
    <n v="0"/>
    <m/>
  </r>
  <r>
    <s v="7300465489"/>
    <x v="91"/>
    <x v="5"/>
    <x v="0"/>
    <n v="70409248"/>
    <x v="8"/>
    <n v="11"/>
    <n v="11"/>
    <n v="0"/>
    <n v="1"/>
    <n v="517.94635200000005"/>
    <n v="517.94635200000005"/>
    <n v="0"/>
    <m/>
  </r>
  <r>
    <s v="7300465489"/>
    <x v="91"/>
    <x v="5"/>
    <x v="0"/>
    <n v="70517067"/>
    <x v="21"/>
    <n v="75"/>
    <n v="75"/>
    <n v="0"/>
    <n v="1"/>
    <n v="3531.4524000000001"/>
    <n v="3531.4524000000001"/>
    <n v="0"/>
    <m/>
  </r>
  <r>
    <s v="7300465508"/>
    <x v="92"/>
    <x v="5"/>
    <x v="0"/>
    <n v="70012080"/>
    <x v="0"/>
    <n v="2"/>
    <n v="2"/>
    <n v="0"/>
    <n v="1"/>
    <n v="94.172064000000006"/>
    <n v="94.172064000000006"/>
    <n v="0"/>
    <m/>
  </r>
  <r>
    <s v="7300465508"/>
    <x v="92"/>
    <x v="5"/>
    <x v="1"/>
    <n v="70359457"/>
    <x v="2"/>
    <n v="1"/>
    <n v="1"/>
    <n v="0"/>
    <n v="1"/>
    <n v="62.101224000000002"/>
    <n v="62.101224000000002"/>
    <n v="0"/>
    <m/>
  </r>
  <r>
    <s v="7300465508"/>
    <x v="92"/>
    <x v="5"/>
    <x v="1"/>
    <n v="70359458"/>
    <x v="3"/>
    <n v="2"/>
    <n v="2"/>
    <n v="0"/>
    <n v="1"/>
    <n v="124.202448"/>
    <n v="124.202448"/>
    <n v="0"/>
    <m/>
  </r>
  <r>
    <s v="7300465508"/>
    <x v="92"/>
    <x v="5"/>
    <x v="1"/>
    <n v="70359459"/>
    <x v="4"/>
    <n v="2"/>
    <n v="2"/>
    <n v="0"/>
    <n v="1"/>
    <n v="124.202448"/>
    <n v="124.202448"/>
    <n v="0"/>
    <m/>
  </r>
  <r>
    <s v="7300465508"/>
    <x v="92"/>
    <x v="5"/>
    <x v="0"/>
    <n v="70409245"/>
    <x v="6"/>
    <n v="6"/>
    <n v="6"/>
    <n v="0"/>
    <n v="1"/>
    <n v="292.762944"/>
    <n v="292.762944"/>
    <n v="0"/>
    <m/>
  </r>
  <r>
    <s v="7300465508"/>
    <x v="92"/>
    <x v="5"/>
    <x v="0"/>
    <n v="70409246"/>
    <x v="7"/>
    <n v="1"/>
    <n v="1"/>
    <n v="0"/>
    <n v="1"/>
    <n v="48.793824000000001"/>
    <n v="48.793824000000001"/>
    <n v="0"/>
    <m/>
  </r>
  <r>
    <s v="7300465508"/>
    <x v="92"/>
    <x v="5"/>
    <x v="0"/>
    <n v="70409248"/>
    <x v="8"/>
    <n v="4"/>
    <n v="4"/>
    <n v="0"/>
    <n v="1"/>
    <n v="188.34412800000001"/>
    <n v="188.34412800000001"/>
    <n v="0"/>
    <m/>
  </r>
  <r>
    <s v="7300465530"/>
    <x v="93"/>
    <x v="5"/>
    <x v="0"/>
    <n v="70012080"/>
    <x v="0"/>
    <n v="17"/>
    <n v="17"/>
    <n v="0"/>
    <n v="1"/>
    <n v="800.46254399999998"/>
    <n v="800.46254399999998"/>
    <n v="0"/>
    <m/>
  </r>
  <r>
    <s v="7300465530"/>
    <x v="93"/>
    <x v="5"/>
    <x v="0"/>
    <n v="70012081"/>
    <x v="1"/>
    <n v="5"/>
    <n v="5"/>
    <n v="0"/>
    <n v="1"/>
    <n v="243.96911999999998"/>
    <n v="243.96911999999998"/>
    <n v="0"/>
    <m/>
  </r>
  <r>
    <s v="7300465530"/>
    <x v="93"/>
    <x v="5"/>
    <x v="1"/>
    <n v="70359457"/>
    <x v="2"/>
    <n v="2"/>
    <n v="2"/>
    <n v="0"/>
    <n v="1"/>
    <n v="124.202448"/>
    <n v="124.202448"/>
    <n v="0"/>
    <m/>
  </r>
  <r>
    <s v="7300465530"/>
    <x v="93"/>
    <x v="5"/>
    <x v="1"/>
    <n v="70359458"/>
    <x v="3"/>
    <n v="1"/>
    <n v="1"/>
    <n v="0"/>
    <n v="1"/>
    <n v="62.101224000000002"/>
    <n v="62.101224000000002"/>
    <n v="0"/>
    <m/>
  </r>
  <r>
    <s v="7300465530"/>
    <x v="93"/>
    <x v="5"/>
    <x v="1"/>
    <n v="70359459"/>
    <x v="4"/>
    <n v="1"/>
    <n v="1"/>
    <n v="0"/>
    <n v="1"/>
    <n v="62.101224000000002"/>
    <n v="62.101224000000002"/>
    <n v="0"/>
    <m/>
  </r>
  <r>
    <s v="7300465530"/>
    <x v="93"/>
    <x v="5"/>
    <x v="1"/>
    <n v="70359460"/>
    <x v="5"/>
    <n v="2"/>
    <n v="2"/>
    <n v="0"/>
    <n v="1"/>
    <n v="124.202448"/>
    <n v="124.202448"/>
    <n v="0"/>
    <m/>
  </r>
  <r>
    <s v="7300465530"/>
    <x v="93"/>
    <x v="5"/>
    <x v="0"/>
    <n v="70409245"/>
    <x v="6"/>
    <n v="14"/>
    <n v="14"/>
    <n v="0"/>
    <n v="1"/>
    <n v="683.11353599999995"/>
    <n v="683.11353599999995"/>
    <n v="0"/>
    <m/>
  </r>
  <r>
    <s v="7300465530"/>
    <x v="93"/>
    <x v="5"/>
    <x v="0"/>
    <n v="70409246"/>
    <x v="7"/>
    <n v="15"/>
    <n v="15"/>
    <n v="0"/>
    <n v="1"/>
    <n v="731.90735999999993"/>
    <n v="731.90735999999993"/>
    <n v="0"/>
    <m/>
  </r>
  <r>
    <s v="7300465530"/>
    <x v="93"/>
    <x v="5"/>
    <x v="0"/>
    <n v="70409248"/>
    <x v="8"/>
    <n v="13"/>
    <n v="13"/>
    <n v="0"/>
    <n v="1"/>
    <n v="612.11841600000002"/>
    <n v="612.11841600000002"/>
    <n v="0"/>
    <m/>
  </r>
  <r>
    <s v="7300465530"/>
    <x v="93"/>
    <x v="5"/>
    <x v="0"/>
    <n v="70517067"/>
    <x v="21"/>
    <n v="1"/>
    <n v="1"/>
    <n v="0"/>
    <n v="1"/>
    <n v="47.086032000000003"/>
    <n v="47.086032000000003"/>
    <n v="0"/>
    <m/>
  </r>
  <r>
    <s v="7300465530"/>
    <x v="93"/>
    <x v="5"/>
    <x v="0"/>
    <n v="70517068"/>
    <x v="22"/>
    <n v="75"/>
    <n v="0"/>
    <n v="75"/>
    <n v="0"/>
    <n v="3548.0862000000002"/>
    <n v="0"/>
    <n v="3548.0862000000002"/>
    <m/>
  </r>
  <r>
    <s v="7300465530"/>
    <x v="93"/>
    <x v="5"/>
    <x v="0"/>
    <n v="70517069"/>
    <x v="23"/>
    <n v="128"/>
    <n v="0"/>
    <n v="128"/>
    <n v="0"/>
    <n v="5677.827072"/>
    <n v="0"/>
    <n v="5677.827072"/>
    <m/>
  </r>
  <r>
    <s v="7300465549"/>
    <x v="94"/>
    <x v="5"/>
    <x v="0"/>
    <n v="70012080"/>
    <x v="0"/>
    <n v="4"/>
    <n v="4"/>
    <n v="0"/>
    <n v="1"/>
    <n v="188.34412800000001"/>
    <n v="188.34412800000001"/>
    <n v="0"/>
    <m/>
  </r>
  <r>
    <s v="7300465549"/>
    <x v="94"/>
    <x v="5"/>
    <x v="0"/>
    <n v="70012081"/>
    <x v="1"/>
    <n v="2"/>
    <n v="2"/>
    <n v="0"/>
    <n v="1"/>
    <n v="97.587648000000002"/>
    <n v="97.587648000000002"/>
    <n v="0"/>
    <m/>
  </r>
  <r>
    <s v="7300465549"/>
    <x v="94"/>
    <x v="5"/>
    <x v="0"/>
    <n v="70409245"/>
    <x v="6"/>
    <n v="2"/>
    <n v="0"/>
    <n v="2"/>
    <n v="0"/>
    <n v="97.587648000000002"/>
    <n v="0"/>
    <n v="97.587648000000002"/>
    <m/>
  </r>
  <r>
    <s v="7300465549"/>
    <x v="94"/>
    <x v="5"/>
    <x v="0"/>
    <n v="70409246"/>
    <x v="7"/>
    <n v="2"/>
    <n v="2"/>
    <n v="0"/>
    <n v="1"/>
    <n v="97.587648000000002"/>
    <n v="97.587648000000002"/>
    <n v="0"/>
    <m/>
  </r>
  <r>
    <s v="7300465568"/>
    <x v="95"/>
    <x v="5"/>
    <x v="0"/>
    <n v="70012080"/>
    <x v="0"/>
    <n v="20"/>
    <n v="20"/>
    <n v="0"/>
    <n v="1"/>
    <n v="941.72064"/>
    <n v="941.72064"/>
    <n v="0"/>
    <m/>
  </r>
  <r>
    <s v="7300465568"/>
    <x v="95"/>
    <x v="5"/>
    <x v="0"/>
    <n v="70012081"/>
    <x v="1"/>
    <n v="3"/>
    <n v="3"/>
    <n v="0"/>
    <n v="1"/>
    <n v="146.381472"/>
    <n v="146.381472"/>
    <n v="0"/>
    <m/>
  </r>
  <r>
    <s v="7300465568"/>
    <x v="95"/>
    <x v="5"/>
    <x v="1"/>
    <n v="70359457"/>
    <x v="2"/>
    <n v="3"/>
    <n v="3"/>
    <n v="0"/>
    <n v="1"/>
    <n v="186.30367200000001"/>
    <n v="186.30367200000001"/>
    <n v="0"/>
    <m/>
  </r>
  <r>
    <s v="7300465568"/>
    <x v="95"/>
    <x v="5"/>
    <x v="0"/>
    <n v="70409245"/>
    <x v="6"/>
    <n v="19"/>
    <n v="19"/>
    <n v="0"/>
    <n v="1"/>
    <n v="927.08265599999993"/>
    <n v="927.08265599999993"/>
    <n v="0"/>
    <m/>
  </r>
  <r>
    <s v="7300465568"/>
    <x v="95"/>
    <x v="5"/>
    <x v="0"/>
    <n v="70409246"/>
    <x v="7"/>
    <n v="17"/>
    <n v="17"/>
    <n v="0"/>
    <n v="1"/>
    <n v="829.49500799999998"/>
    <n v="829.49500799999998"/>
    <n v="0"/>
    <m/>
  </r>
  <r>
    <s v="7300465568"/>
    <x v="95"/>
    <x v="5"/>
    <x v="0"/>
    <n v="70409248"/>
    <x v="8"/>
    <n v="11"/>
    <n v="11"/>
    <n v="0"/>
    <n v="1"/>
    <n v="517.94635200000005"/>
    <n v="517.94635200000005"/>
    <n v="0"/>
    <m/>
  </r>
  <r>
    <s v="7300465568"/>
    <x v="95"/>
    <x v="5"/>
    <x v="0"/>
    <n v="70517067"/>
    <x v="21"/>
    <n v="2"/>
    <n v="2"/>
    <n v="0"/>
    <n v="1"/>
    <n v="94.172064000000006"/>
    <n v="94.172064000000006"/>
    <n v="0"/>
    <m/>
  </r>
  <r>
    <s v="7300465568"/>
    <x v="95"/>
    <x v="5"/>
    <x v="0"/>
    <n v="70517068"/>
    <x v="22"/>
    <n v="75"/>
    <n v="75"/>
    <n v="0"/>
    <n v="1"/>
    <n v="3548.0862000000002"/>
    <n v="3548.0862000000002"/>
    <n v="0"/>
    <m/>
  </r>
  <r>
    <s v="7300465568"/>
    <x v="95"/>
    <x v="5"/>
    <x v="0"/>
    <n v="70517069"/>
    <x v="23"/>
    <n v="128"/>
    <n v="128"/>
    <n v="0"/>
    <n v="1"/>
    <n v="5677.827072"/>
    <n v="5677.827072"/>
    <n v="0"/>
    <m/>
  </r>
  <r>
    <s v="7300465587"/>
    <x v="96"/>
    <x v="5"/>
    <x v="0"/>
    <n v="70012080"/>
    <x v="0"/>
    <n v="9"/>
    <n v="0"/>
    <n v="9"/>
    <n v="0"/>
    <n v="423.77428800000001"/>
    <n v="0"/>
    <n v="423.77428800000001"/>
    <m/>
  </r>
  <r>
    <s v="7300465587"/>
    <x v="96"/>
    <x v="5"/>
    <x v="0"/>
    <n v="70012081"/>
    <x v="1"/>
    <n v="1"/>
    <n v="1"/>
    <n v="0"/>
    <n v="1"/>
    <n v="48.793824000000001"/>
    <n v="48.793824000000001"/>
    <n v="0"/>
    <m/>
  </r>
  <r>
    <s v="7300465587"/>
    <x v="96"/>
    <x v="5"/>
    <x v="1"/>
    <n v="70359460"/>
    <x v="5"/>
    <n v="1"/>
    <n v="1"/>
    <n v="0"/>
    <n v="1"/>
    <n v="62.101224000000002"/>
    <n v="62.101224000000002"/>
    <n v="0"/>
    <m/>
  </r>
  <r>
    <s v="7300465587"/>
    <x v="96"/>
    <x v="5"/>
    <x v="0"/>
    <n v="70409245"/>
    <x v="6"/>
    <n v="8"/>
    <n v="8"/>
    <n v="0"/>
    <n v="1"/>
    <n v="390.35059200000001"/>
    <n v="390.35059200000001"/>
    <n v="0"/>
    <m/>
  </r>
  <r>
    <s v="7300465587"/>
    <x v="96"/>
    <x v="5"/>
    <x v="0"/>
    <n v="70409246"/>
    <x v="7"/>
    <n v="6"/>
    <n v="6"/>
    <n v="0"/>
    <n v="1"/>
    <n v="292.762944"/>
    <n v="292.762944"/>
    <n v="0"/>
    <m/>
  </r>
  <r>
    <s v="7300465587"/>
    <x v="96"/>
    <x v="5"/>
    <x v="0"/>
    <n v="70409248"/>
    <x v="8"/>
    <n v="4"/>
    <n v="4"/>
    <n v="0"/>
    <n v="1"/>
    <n v="188.34412800000001"/>
    <n v="188.34412800000001"/>
    <n v="0"/>
    <m/>
  </r>
  <r>
    <s v="7300465587"/>
    <x v="96"/>
    <x v="5"/>
    <x v="0"/>
    <n v="70517067"/>
    <x v="21"/>
    <n v="2"/>
    <n v="2"/>
    <n v="0"/>
    <n v="1"/>
    <n v="94.172064000000006"/>
    <n v="94.172064000000006"/>
    <n v="0"/>
    <m/>
  </r>
  <r>
    <s v="7300465607"/>
    <x v="97"/>
    <x v="6"/>
    <x v="0"/>
    <n v="70012080"/>
    <x v="0"/>
    <n v="13"/>
    <n v="13"/>
    <n v="0"/>
    <n v="1"/>
    <n v="605.524764"/>
    <n v="605.524764"/>
    <n v="0"/>
    <m/>
  </r>
  <r>
    <s v="7300465607"/>
    <x v="97"/>
    <x v="6"/>
    <x v="0"/>
    <n v="70012081"/>
    <x v="1"/>
    <n v="7"/>
    <n v="7"/>
    <n v="0"/>
    <n v="1"/>
    <n v="337.877568"/>
    <n v="337.877568"/>
    <n v="0"/>
    <m/>
  </r>
  <r>
    <s v="7300465607"/>
    <x v="97"/>
    <x v="6"/>
    <x v="1"/>
    <n v="70359457"/>
    <x v="2"/>
    <n v="2"/>
    <n v="2"/>
    <n v="0"/>
    <n v="1"/>
    <n v="122.864544"/>
    <n v="122.864544"/>
    <n v="0"/>
    <m/>
  </r>
  <r>
    <s v="7300465607"/>
    <x v="97"/>
    <x v="6"/>
    <x v="1"/>
    <n v="70359458"/>
    <x v="3"/>
    <n v="1"/>
    <n v="1"/>
    <n v="0"/>
    <n v="1"/>
    <n v="61.432271999999998"/>
    <n v="61.432271999999998"/>
    <n v="0"/>
    <m/>
  </r>
  <r>
    <s v="7300465607"/>
    <x v="97"/>
    <x v="6"/>
    <x v="1"/>
    <n v="70359460"/>
    <x v="5"/>
    <n v="1"/>
    <n v="1"/>
    <n v="0"/>
    <n v="1"/>
    <n v="61.432271999999998"/>
    <n v="61.432271999999998"/>
    <n v="0"/>
    <m/>
  </r>
  <r>
    <s v="7300465607"/>
    <x v="97"/>
    <x v="6"/>
    <x v="0"/>
    <n v="70409245"/>
    <x v="6"/>
    <n v="14"/>
    <n v="14"/>
    <n v="0"/>
    <n v="1"/>
    <n v="675.75513599999999"/>
    <n v="675.75513599999999"/>
    <n v="0"/>
    <m/>
  </r>
  <r>
    <s v="7300465607"/>
    <x v="97"/>
    <x v="6"/>
    <x v="0"/>
    <n v="70409246"/>
    <x v="7"/>
    <n v="12"/>
    <n v="12"/>
    <n v="0"/>
    <n v="1"/>
    <n v="579.21868799999993"/>
    <n v="579.21868799999993"/>
    <n v="0"/>
    <m/>
  </r>
  <r>
    <s v="7300465607"/>
    <x v="97"/>
    <x v="6"/>
    <x v="0"/>
    <n v="70409248"/>
    <x v="8"/>
    <n v="9"/>
    <n v="9"/>
    <n v="0"/>
    <n v="1"/>
    <n v="419.209452"/>
    <n v="419.209452"/>
    <n v="0"/>
    <m/>
  </r>
  <r>
    <s v="7300465607"/>
    <x v="97"/>
    <x v="6"/>
    <x v="0"/>
    <n v="70517067"/>
    <x v="21"/>
    <n v="10"/>
    <n v="10"/>
    <n v="0"/>
    <n v="1"/>
    <n v="465.78827999999999"/>
    <n v="465.78827999999999"/>
    <n v="0"/>
    <m/>
  </r>
  <r>
    <s v="7300465607"/>
    <x v="97"/>
    <x v="6"/>
    <x v="0"/>
    <n v="70517068"/>
    <x v="22"/>
    <n v="3"/>
    <n v="3"/>
    <n v="0"/>
    <n v="1"/>
    <n v="140.39467200000001"/>
    <n v="140.39467200000001"/>
    <n v="0"/>
    <m/>
  </r>
  <r>
    <s v="7750183478"/>
    <x v="89"/>
    <x v="5"/>
    <x v="0"/>
    <n v="70345323"/>
    <x v="9"/>
    <n v="17"/>
    <n v="17"/>
    <n v="0"/>
    <n v="1"/>
    <n v="800.08555200000001"/>
    <n v="800.08555200000001"/>
    <n v="0"/>
    <m/>
  </r>
  <r>
    <s v="7750183482"/>
    <x v="98"/>
    <x v="5"/>
    <x v="0"/>
    <n v="70345325"/>
    <x v="10"/>
    <n v="17"/>
    <n v="17"/>
    <n v="0"/>
    <n v="1"/>
    <n v="800.08555200000001"/>
    <n v="800.08555200000001"/>
    <n v="0"/>
    <m/>
  </r>
  <r>
    <s v="7750183489"/>
    <x v="90"/>
    <x v="5"/>
    <x v="0"/>
    <n v="70345322"/>
    <x v="11"/>
    <n v="17"/>
    <n v="17"/>
    <n v="0"/>
    <n v="1"/>
    <n v="800.08555200000001"/>
    <n v="800.08555200000001"/>
    <n v="0"/>
    <m/>
  </r>
  <r>
    <s v="7750183489"/>
    <x v="90"/>
    <x v="5"/>
    <x v="0"/>
    <n v="70345324"/>
    <x v="12"/>
    <n v="17"/>
    <n v="17"/>
    <n v="0"/>
    <n v="1"/>
    <n v="800.08555200000001"/>
    <n v="800.08555200000001"/>
    <n v="0"/>
    <m/>
  </r>
  <r>
    <s v="7750183508"/>
    <x v="99"/>
    <x v="5"/>
    <x v="2"/>
    <n v="70442220"/>
    <x v="16"/>
    <n v="9"/>
    <n v="0"/>
    <n v="9"/>
    <n v="0"/>
    <n v="387.24544800000001"/>
    <n v="0"/>
    <n v="387.24544800000001"/>
    <m/>
  </r>
  <r>
    <s v="7750183508"/>
    <x v="99"/>
    <x v="5"/>
    <x v="2"/>
    <n v="70442221"/>
    <x v="14"/>
    <n v="30"/>
    <n v="30"/>
    <n v="0"/>
    <n v="1"/>
    <n v="838.36619999999994"/>
    <n v="838.36619999999994"/>
    <n v="0"/>
    <m/>
  </r>
  <r>
    <s v="7750183508"/>
    <x v="99"/>
    <x v="5"/>
    <x v="2"/>
    <n v="70442222"/>
    <x v="13"/>
    <n v="9"/>
    <n v="0"/>
    <n v="9"/>
    <n v="0"/>
    <n v="387.24544800000001"/>
    <n v="0"/>
    <n v="387.24544800000001"/>
    <m/>
  </r>
  <r>
    <s v="7750183508"/>
    <x v="99"/>
    <x v="5"/>
    <x v="2"/>
    <n v="70442223"/>
    <x v="15"/>
    <n v="30"/>
    <n v="30"/>
    <n v="0"/>
    <n v="1"/>
    <n v="838.36619999999994"/>
    <n v="838.36619999999994"/>
    <n v="0"/>
    <m/>
  </r>
  <r>
    <s v="7750183508"/>
    <x v="99"/>
    <x v="5"/>
    <x v="2"/>
    <n v="70442224"/>
    <x v="17"/>
    <n v="5"/>
    <n v="0"/>
    <n v="5"/>
    <n v="0"/>
    <n v="215.13636"/>
    <n v="0"/>
    <n v="215.13636"/>
    <m/>
  </r>
  <r>
    <s v="7750183508"/>
    <x v="99"/>
    <x v="5"/>
    <x v="2"/>
    <n v="70442225"/>
    <x v="18"/>
    <n v="15"/>
    <n v="15"/>
    <n v="0"/>
    <n v="1"/>
    <n v="419.18309999999997"/>
    <n v="419.18309999999997"/>
    <n v="0"/>
    <m/>
  </r>
  <r>
    <s v="7750183514"/>
    <x v="99"/>
    <x v="5"/>
    <x v="0"/>
    <n v="70345323"/>
    <x v="9"/>
    <n v="17"/>
    <n v="17"/>
    <n v="0"/>
    <n v="1"/>
    <n v="800.08555200000001"/>
    <n v="800.08555200000001"/>
    <n v="0"/>
    <m/>
  </r>
  <r>
    <s v="7750183521"/>
    <x v="100"/>
    <x v="5"/>
    <x v="2"/>
    <n v="70442220"/>
    <x v="16"/>
    <n v="5"/>
    <n v="5"/>
    <n v="0"/>
    <n v="1"/>
    <n v="215.13636"/>
    <n v="215.13636"/>
    <n v="0"/>
    <m/>
  </r>
  <r>
    <s v="7750183521"/>
    <x v="100"/>
    <x v="5"/>
    <x v="2"/>
    <n v="70442222"/>
    <x v="13"/>
    <n v="4"/>
    <n v="4"/>
    <n v="0"/>
    <n v="1"/>
    <n v="172.10908799999999"/>
    <n v="172.10908799999999"/>
    <n v="0"/>
    <m/>
  </r>
  <r>
    <s v="7750183523"/>
    <x v="92"/>
    <x v="5"/>
    <x v="0"/>
    <n v="70345322"/>
    <x v="11"/>
    <n v="17"/>
    <n v="17"/>
    <n v="0"/>
    <n v="1"/>
    <n v="800.08555200000001"/>
    <n v="800.08555200000001"/>
    <n v="0"/>
    <m/>
  </r>
  <r>
    <s v="7750183531"/>
    <x v="100"/>
    <x v="5"/>
    <x v="0"/>
    <n v="70345323"/>
    <x v="9"/>
    <n v="17"/>
    <n v="17"/>
    <n v="0"/>
    <n v="1"/>
    <n v="800.08555200000001"/>
    <n v="800.08555200000001"/>
    <n v="0"/>
    <m/>
  </r>
  <r>
    <s v="7750183539"/>
    <x v="101"/>
    <x v="5"/>
    <x v="2"/>
    <n v="70442220"/>
    <x v="16"/>
    <n v="7"/>
    <n v="0"/>
    <n v="7"/>
    <n v="0"/>
    <n v="301.19090399999999"/>
    <n v="0"/>
    <n v="301.19090399999999"/>
    <m/>
  </r>
  <r>
    <s v="7750183539"/>
    <x v="101"/>
    <x v="5"/>
    <x v="2"/>
    <n v="70442221"/>
    <x v="14"/>
    <n v="15"/>
    <n v="15"/>
    <n v="0"/>
    <n v="1"/>
    <n v="419.18309999999997"/>
    <n v="419.18309999999997"/>
    <n v="0"/>
    <m/>
  </r>
  <r>
    <s v="7750183539"/>
    <x v="101"/>
    <x v="5"/>
    <x v="2"/>
    <n v="70442222"/>
    <x v="13"/>
    <n v="11"/>
    <n v="0"/>
    <n v="11"/>
    <n v="0"/>
    <n v="473.29999199999997"/>
    <n v="0"/>
    <n v="473.29999199999997"/>
    <m/>
  </r>
  <r>
    <s v="7750183539"/>
    <x v="101"/>
    <x v="5"/>
    <x v="2"/>
    <n v="70442223"/>
    <x v="15"/>
    <n v="30"/>
    <n v="30"/>
    <n v="0"/>
    <n v="1"/>
    <n v="838.36619999999994"/>
    <n v="838.36619999999994"/>
    <n v="0"/>
    <m/>
  </r>
  <r>
    <s v="7750183539"/>
    <x v="101"/>
    <x v="5"/>
    <x v="2"/>
    <n v="70442224"/>
    <x v="17"/>
    <n v="5"/>
    <n v="0"/>
    <n v="5"/>
    <n v="0"/>
    <n v="215.13636"/>
    <n v="0"/>
    <n v="215.13636"/>
    <m/>
  </r>
  <r>
    <s v="7750183543"/>
    <x v="101"/>
    <x v="5"/>
    <x v="0"/>
    <n v="70345322"/>
    <x v="11"/>
    <n v="17"/>
    <n v="17"/>
    <n v="0"/>
    <n v="1"/>
    <n v="800.08555200000001"/>
    <n v="800.08555200000001"/>
    <n v="0"/>
    <m/>
  </r>
  <r>
    <s v="7750183550"/>
    <x v="102"/>
    <x v="5"/>
    <x v="2"/>
    <n v="70442220"/>
    <x v="16"/>
    <n v="3"/>
    <n v="0"/>
    <n v="3"/>
    <n v="0"/>
    <n v="129.081816"/>
    <n v="0"/>
    <n v="129.081816"/>
    <m/>
  </r>
  <r>
    <s v="7750183550"/>
    <x v="102"/>
    <x v="5"/>
    <x v="2"/>
    <n v="70442221"/>
    <x v="14"/>
    <n v="15"/>
    <n v="15"/>
    <n v="0"/>
    <n v="1"/>
    <n v="419.18309999999997"/>
    <n v="419.18309999999997"/>
    <n v="0"/>
    <m/>
  </r>
  <r>
    <s v="7750183550"/>
    <x v="102"/>
    <x v="5"/>
    <x v="2"/>
    <n v="70442225"/>
    <x v="18"/>
    <n v="15"/>
    <n v="15"/>
    <n v="0"/>
    <n v="1"/>
    <n v="419.18309999999997"/>
    <n v="419.18309999999997"/>
    <n v="0"/>
    <m/>
  </r>
  <r>
    <s v="7750183570"/>
    <x v="103"/>
    <x v="5"/>
    <x v="2"/>
    <n v="70442220"/>
    <x v="16"/>
    <n v="7"/>
    <n v="7"/>
    <n v="0"/>
    <n v="1"/>
    <n v="301.19090399999999"/>
    <n v="301.19090399999999"/>
    <n v="0"/>
    <m/>
  </r>
  <r>
    <s v="7750183570"/>
    <x v="103"/>
    <x v="5"/>
    <x v="2"/>
    <n v="70442222"/>
    <x v="13"/>
    <n v="15"/>
    <n v="15"/>
    <n v="0"/>
    <n v="1"/>
    <n v="645.40908000000002"/>
    <n v="645.40908000000002"/>
    <n v="0"/>
    <m/>
  </r>
  <r>
    <s v="7750183570"/>
    <x v="103"/>
    <x v="5"/>
    <x v="2"/>
    <n v="70442224"/>
    <x v="17"/>
    <n v="5"/>
    <n v="5"/>
    <n v="0"/>
    <n v="1"/>
    <n v="215.13636"/>
    <n v="215.13636"/>
    <n v="0"/>
    <m/>
  </r>
  <r>
    <s v="7750183572"/>
    <x v="95"/>
    <x v="5"/>
    <x v="0"/>
    <n v="70345324"/>
    <x v="12"/>
    <n v="17"/>
    <n v="17"/>
    <n v="0"/>
    <n v="1"/>
    <n v="800.08555200000001"/>
    <n v="800.08555200000001"/>
    <n v="0"/>
    <m/>
  </r>
  <r>
    <s v="7750183572"/>
    <x v="95"/>
    <x v="5"/>
    <x v="0"/>
    <n v="70345325"/>
    <x v="10"/>
    <n v="17"/>
    <n v="17"/>
    <n v="0"/>
    <n v="1"/>
    <n v="800.08555200000001"/>
    <n v="800.08555200000001"/>
    <n v="0"/>
    <m/>
  </r>
  <r>
    <s v="7750183578"/>
    <x v="103"/>
    <x v="5"/>
    <x v="0"/>
    <n v="70345322"/>
    <x v="11"/>
    <n v="17"/>
    <n v="17"/>
    <n v="0"/>
    <n v="1"/>
    <n v="800.08555200000001"/>
    <n v="800.08555200000001"/>
    <n v="0"/>
    <m/>
  </r>
  <r>
    <s v="7750183586"/>
    <x v="104"/>
    <x v="5"/>
    <x v="2"/>
    <n v="70442220"/>
    <x v="16"/>
    <n v="7"/>
    <n v="7"/>
    <n v="0"/>
    <n v="1"/>
    <n v="301.19090399999999"/>
    <n v="301.19090399999999"/>
    <n v="0"/>
    <m/>
  </r>
  <r>
    <s v="7750183586"/>
    <x v="104"/>
    <x v="5"/>
    <x v="2"/>
    <n v="70442221"/>
    <x v="14"/>
    <n v="15"/>
    <n v="15"/>
    <n v="0"/>
    <n v="1"/>
    <n v="419.18309999999997"/>
    <n v="419.18309999999997"/>
    <n v="0"/>
    <m/>
  </r>
  <r>
    <s v="7750183586"/>
    <x v="104"/>
    <x v="5"/>
    <x v="2"/>
    <n v="70442222"/>
    <x v="13"/>
    <n v="5"/>
    <n v="5"/>
    <n v="0"/>
    <n v="1"/>
    <n v="215.13636"/>
    <n v="215.13636"/>
    <n v="0"/>
    <m/>
  </r>
  <r>
    <s v="7750183586"/>
    <x v="104"/>
    <x v="5"/>
    <x v="2"/>
    <n v="70442223"/>
    <x v="15"/>
    <n v="15"/>
    <n v="15"/>
    <n v="0"/>
    <n v="1"/>
    <n v="419.18309999999997"/>
    <n v="419.18309999999997"/>
    <n v="0"/>
    <m/>
  </r>
  <r>
    <s v="7750183586"/>
    <x v="104"/>
    <x v="5"/>
    <x v="2"/>
    <n v="70442224"/>
    <x v="17"/>
    <n v="4"/>
    <n v="4"/>
    <n v="0"/>
    <n v="1"/>
    <n v="172.10908799999999"/>
    <n v="172.10908799999999"/>
    <n v="0"/>
    <m/>
  </r>
  <r>
    <s v="7750183586"/>
    <x v="104"/>
    <x v="5"/>
    <x v="2"/>
    <n v="70442225"/>
    <x v="18"/>
    <n v="15"/>
    <n v="15"/>
    <n v="0"/>
    <n v="1"/>
    <n v="419.18309999999997"/>
    <n v="419.18309999999997"/>
    <n v="0"/>
    <m/>
  </r>
  <r>
    <s v="7750183597"/>
    <x v="105"/>
    <x v="5"/>
    <x v="0"/>
    <n v="70345322"/>
    <x v="11"/>
    <n v="17"/>
    <n v="0"/>
    <n v="17"/>
    <n v="0"/>
    <n v="800.08555200000001"/>
    <n v="0"/>
    <n v="800.08555200000001"/>
    <m/>
  </r>
  <r>
    <s v="7300465627"/>
    <x v="106"/>
    <x v="6"/>
    <x v="0"/>
    <n v="70012080"/>
    <x v="0"/>
    <n v="16"/>
    <n v="16"/>
    <n v="0"/>
    <n v="1"/>
    <n v="745.26124800000002"/>
    <n v="745.26124800000002"/>
    <n v="0"/>
    <m/>
  </r>
  <r>
    <s v="7300465627"/>
    <x v="106"/>
    <x v="6"/>
    <x v="1"/>
    <n v="70359460"/>
    <x v="5"/>
    <n v="1"/>
    <n v="1"/>
    <n v="0"/>
    <n v="1"/>
    <n v="61.432271999999998"/>
    <n v="61.432271999999998"/>
    <n v="0"/>
    <m/>
  </r>
  <r>
    <s v="7300465627"/>
    <x v="106"/>
    <x v="6"/>
    <x v="0"/>
    <n v="70409245"/>
    <x v="6"/>
    <n v="7"/>
    <n v="7"/>
    <n v="0"/>
    <n v="1"/>
    <n v="337.877568"/>
    <n v="337.877568"/>
    <n v="0"/>
    <m/>
  </r>
  <r>
    <s v="7300465627"/>
    <x v="106"/>
    <x v="6"/>
    <x v="0"/>
    <n v="70409246"/>
    <x v="7"/>
    <n v="2"/>
    <n v="2"/>
    <n v="0"/>
    <n v="1"/>
    <n v="96.536447999999993"/>
    <n v="96.536447999999993"/>
    <n v="0"/>
    <m/>
  </r>
  <r>
    <s v="7300465627"/>
    <x v="106"/>
    <x v="6"/>
    <x v="0"/>
    <n v="70409248"/>
    <x v="8"/>
    <n v="4"/>
    <n v="4"/>
    <n v="0"/>
    <n v="1"/>
    <n v="186.31531200000001"/>
    <n v="186.31531200000001"/>
    <n v="0"/>
    <m/>
  </r>
  <r>
    <s v="7300465627"/>
    <x v="106"/>
    <x v="6"/>
    <x v="0"/>
    <n v="70517068"/>
    <x v="22"/>
    <n v="1"/>
    <n v="1"/>
    <n v="0"/>
    <n v="1"/>
    <n v="46.798224000000005"/>
    <n v="46.798224000000005"/>
    <n v="0"/>
    <m/>
  </r>
  <r>
    <s v="7300465649"/>
    <x v="107"/>
    <x v="6"/>
    <x v="0"/>
    <n v="70012080"/>
    <x v="0"/>
    <n v="30"/>
    <n v="30"/>
    <n v="0"/>
    <n v="1"/>
    <n v="1397.36484"/>
    <n v="1397.36484"/>
    <n v="0"/>
    <m/>
  </r>
  <r>
    <s v="7300465649"/>
    <x v="107"/>
    <x v="6"/>
    <x v="0"/>
    <n v="70012081"/>
    <x v="1"/>
    <n v="8"/>
    <n v="8"/>
    <n v="0"/>
    <n v="1"/>
    <n v="386.14579199999997"/>
    <n v="386.14579199999997"/>
    <n v="0"/>
    <m/>
  </r>
  <r>
    <s v="7300465649"/>
    <x v="107"/>
    <x v="6"/>
    <x v="1"/>
    <n v="70359457"/>
    <x v="2"/>
    <n v="3"/>
    <n v="3"/>
    <n v="0"/>
    <n v="1"/>
    <n v="184.29681599999998"/>
    <n v="184.29681599999998"/>
    <n v="0"/>
    <m/>
  </r>
  <r>
    <s v="7300465649"/>
    <x v="107"/>
    <x v="6"/>
    <x v="1"/>
    <n v="70359458"/>
    <x v="3"/>
    <n v="1"/>
    <n v="1"/>
    <n v="0"/>
    <n v="1"/>
    <n v="61.432271999999998"/>
    <n v="61.432271999999998"/>
    <n v="0"/>
    <m/>
  </r>
  <r>
    <s v="7300465649"/>
    <x v="107"/>
    <x v="6"/>
    <x v="1"/>
    <n v="70359459"/>
    <x v="4"/>
    <n v="1"/>
    <n v="1"/>
    <n v="0"/>
    <n v="1"/>
    <n v="61.432271999999998"/>
    <n v="61.432271999999998"/>
    <n v="0"/>
    <m/>
  </r>
  <r>
    <s v="7300465649"/>
    <x v="107"/>
    <x v="6"/>
    <x v="0"/>
    <n v="70409245"/>
    <x v="6"/>
    <n v="19"/>
    <n v="19"/>
    <n v="0"/>
    <n v="1"/>
    <n v="917.09625599999993"/>
    <n v="917.09625599999993"/>
    <n v="0"/>
    <m/>
  </r>
  <r>
    <s v="7300465649"/>
    <x v="107"/>
    <x v="6"/>
    <x v="0"/>
    <n v="70409246"/>
    <x v="7"/>
    <n v="10"/>
    <n v="10"/>
    <n v="0"/>
    <n v="1"/>
    <n v="482.68223999999998"/>
    <n v="482.68223999999998"/>
    <n v="0"/>
    <m/>
  </r>
  <r>
    <s v="7300465649"/>
    <x v="107"/>
    <x v="6"/>
    <x v="0"/>
    <n v="70409248"/>
    <x v="8"/>
    <n v="15"/>
    <n v="15"/>
    <n v="0"/>
    <n v="1"/>
    <n v="698.68241999999998"/>
    <n v="698.68241999999998"/>
    <n v="0"/>
    <m/>
  </r>
  <r>
    <s v="7300465649"/>
    <x v="107"/>
    <x v="6"/>
    <x v="0"/>
    <n v="70517067"/>
    <x v="21"/>
    <n v="6"/>
    <n v="0"/>
    <n v="6"/>
    <n v="0"/>
    <n v="279.47296799999998"/>
    <n v="0"/>
    <n v="279.47296799999998"/>
    <m/>
  </r>
  <r>
    <s v="7300465649"/>
    <x v="107"/>
    <x v="6"/>
    <x v="0"/>
    <n v="70517068"/>
    <x v="22"/>
    <n v="9"/>
    <n v="0"/>
    <n v="9"/>
    <n v="0"/>
    <n v="421.18401599999999"/>
    <n v="0"/>
    <n v="421.18401599999999"/>
    <m/>
  </r>
  <r>
    <s v="7300465649"/>
    <x v="107"/>
    <x v="6"/>
    <x v="0"/>
    <n v="70517069"/>
    <x v="23"/>
    <n v="1"/>
    <n v="1"/>
    <n v="0"/>
    <n v="1"/>
    <n v="43.880184"/>
    <n v="43.880184"/>
    <n v="0"/>
    <m/>
  </r>
  <r>
    <s v="7300465668"/>
    <x v="108"/>
    <x v="6"/>
    <x v="0"/>
    <n v="70012080"/>
    <x v="0"/>
    <n v="7"/>
    <n v="7"/>
    <n v="0"/>
    <n v="1"/>
    <n v="326.05179599999997"/>
    <n v="326.05179599999997"/>
    <n v="0"/>
    <m/>
  </r>
  <r>
    <s v="7300465668"/>
    <x v="108"/>
    <x v="6"/>
    <x v="0"/>
    <n v="70012081"/>
    <x v="1"/>
    <n v="2"/>
    <n v="2"/>
    <n v="0"/>
    <n v="1"/>
    <n v="96.536447999999993"/>
    <n v="96.536447999999993"/>
    <n v="0"/>
    <m/>
  </r>
  <r>
    <s v="7300465668"/>
    <x v="108"/>
    <x v="6"/>
    <x v="1"/>
    <n v="70359457"/>
    <x v="2"/>
    <n v="2"/>
    <n v="2"/>
    <n v="0"/>
    <n v="1"/>
    <n v="122.864544"/>
    <n v="122.864544"/>
    <n v="0"/>
    <m/>
  </r>
  <r>
    <s v="7300465668"/>
    <x v="108"/>
    <x v="6"/>
    <x v="1"/>
    <n v="70359458"/>
    <x v="3"/>
    <n v="1"/>
    <n v="1"/>
    <n v="0"/>
    <n v="1"/>
    <n v="61.432271999999998"/>
    <n v="61.432271999999998"/>
    <n v="0"/>
    <m/>
  </r>
  <r>
    <s v="7300465668"/>
    <x v="108"/>
    <x v="6"/>
    <x v="1"/>
    <n v="70359459"/>
    <x v="4"/>
    <n v="1"/>
    <n v="1"/>
    <n v="0"/>
    <n v="1"/>
    <n v="61.432271999999998"/>
    <n v="61.432271999999998"/>
    <n v="0"/>
    <m/>
  </r>
  <r>
    <s v="7300465668"/>
    <x v="108"/>
    <x v="6"/>
    <x v="1"/>
    <n v="70359460"/>
    <x v="5"/>
    <n v="1"/>
    <n v="1"/>
    <n v="0"/>
    <n v="1"/>
    <n v="61.432271999999998"/>
    <n v="61.432271999999998"/>
    <n v="0"/>
    <m/>
  </r>
  <r>
    <s v="7300465668"/>
    <x v="108"/>
    <x v="6"/>
    <x v="0"/>
    <n v="70409245"/>
    <x v="6"/>
    <n v="2"/>
    <n v="2"/>
    <n v="0"/>
    <n v="1"/>
    <n v="96.536447999999993"/>
    <n v="96.536447999999993"/>
    <n v="0"/>
    <m/>
  </r>
  <r>
    <s v="7300465668"/>
    <x v="108"/>
    <x v="6"/>
    <x v="0"/>
    <n v="70409246"/>
    <x v="7"/>
    <n v="4"/>
    <n v="4"/>
    <n v="0"/>
    <n v="1"/>
    <n v="193.07289599999999"/>
    <n v="193.07289599999999"/>
    <n v="0"/>
    <m/>
  </r>
  <r>
    <s v="7300465668"/>
    <x v="108"/>
    <x v="6"/>
    <x v="0"/>
    <n v="70409248"/>
    <x v="8"/>
    <n v="4"/>
    <n v="4"/>
    <n v="0"/>
    <n v="1"/>
    <n v="186.31531200000001"/>
    <n v="186.31531200000001"/>
    <n v="0"/>
    <m/>
  </r>
  <r>
    <s v="7300465668"/>
    <x v="108"/>
    <x v="6"/>
    <x v="0"/>
    <n v="70517067"/>
    <x v="21"/>
    <n v="1"/>
    <n v="0"/>
    <n v="1"/>
    <n v="0"/>
    <n v="46.578828000000001"/>
    <n v="0"/>
    <n v="46.578828000000001"/>
    <m/>
  </r>
  <r>
    <s v="7300465668"/>
    <x v="108"/>
    <x v="6"/>
    <x v="0"/>
    <n v="70517068"/>
    <x v="22"/>
    <n v="3"/>
    <n v="0"/>
    <n v="3"/>
    <n v="0"/>
    <n v="140.39467200000001"/>
    <n v="0"/>
    <n v="140.39467200000001"/>
    <m/>
  </r>
  <r>
    <s v="7300465692"/>
    <x v="109"/>
    <x v="6"/>
    <x v="0"/>
    <n v="70012080"/>
    <x v="0"/>
    <n v="20"/>
    <n v="20"/>
    <n v="0"/>
    <n v="1"/>
    <n v="931.57655999999997"/>
    <n v="931.57655999999997"/>
    <n v="0"/>
    <m/>
  </r>
  <r>
    <s v="7300465692"/>
    <x v="109"/>
    <x v="6"/>
    <x v="0"/>
    <n v="70012081"/>
    <x v="1"/>
    <n v="6"/>
    <n v="6"/>
    <n v="0"/>
    <n v="1"/>
    <n v="289.60934399999996"/>
    <n v="289.60934399999996"/>
    <n v="0"/>
    <m/>
  </r>
  <r>
    <s v="7300465692"/>
    <x v="109"/>
    <x v="6"/>
    <x v="1"/>
    <n v="70359457"/>
    <x v="2"/>
    <n v="1"/>
    <n v="1"/>
    <n v="0"/>
    <n v="1"/>
    <n v="61.432271999999998"/>
    <n v="61.432271999999998"/>
    <n v="0"/>
    <m/>
  </r>
  <r>
    <s v="7300465692"/>
    <x v="109"/>
    <x v="6"/>
    <x v="1"/>
    <n v="70359458"/>
    <x v="3"/>
    <n v="1"/>
    <n v="1"/>
    <n v="0"/>
    <n v="1"/>
    <n v="61.432271999999998"/>
    <n v="61.432271999999998"/>
    <n v="0"/>
    <m/>
  </r>
  <r>
    <s v="7300465692"/>
    <x v="109"/>
    <x v="6"/>
    <x v="1"/>
    <n v="70359459"/>
    <x v="4"/>
    <n v="2"/>
    <n v="2"/>
    <n v="0"/>
    <n v="1"/>
    <n v="122.864544"/>
    <n v="122.864544"/>
    <n v="0"/>
    <m/>
  </r>
  <r>
    <s v="7300465692"/>
    <x v="109"/>
    <x v="6"/>
    <x v="1"/>
    <n v="70359460"/>
    <x v="5"/>
    <n v="1"/>
    <n v="1"/>
    <n v="0"/>
    <n v="1"/>
    <n v="61.432271999999998"/>
    <n v="61.432271999999998"/>
    <n v="0"/>
    <m/>
  </r>
  <r>
    <s v="7300465692"/>
    <x v="109"/>
    <x v="6"/>
    <x v="0"/>
    <n v="70409245"/>
    <x v="6"/>
    <n v="20"/>
    <n v="20"/>
    <n v="0"/>
    <n v="1"/>
    <n v="965.36447999999996"/>
    <n v="965.36447999999996"/>
    <n v="0"/>
    <m/>
  </r>
  <r>
    <s v="7300465692"/>
    <x v="109"/>
    <x v="6"/>
    <x v="0"/>
    <n v="70409246"/>
    <x v="7"/>
    <n v="12"/>
    <n v="12"/>
    <n v="0"/>
    <n v="1"/>
    <n v="579.21868799999993"/>
    <n v="579.21868799999993"/>
    <n v="0"/>
    <m/>
  </r>
  <r>
    <s v="7300465692"/>
    <x v="109"/>
    <x v="6"/>
    <x v="0"/>
    <n v="70409248"/>
    <x v="8"/>
    <n v="15"/>
    <n v="15"/>
    <n v="0"/>
    <n v="1"/>
    <n v="698.68241999999998"/>
    <n v="698.68241999999998"/>
    <n v="0"/>
    <m/>
  </r>
  <r>
    <s v="7300465692"/>
    <x v="109"/>
    <x v="6"/>
    <x v="0"/>
    <n v="70517067"/>
    <x v="21"/>
    <n v="10"/>
    <n v="0"/>
    <n v="10"/>
    <n v="0"/>
    <n v="465.78827999999999"/>
    <n v="0"/>
    <n v="465.78827999999999"/>
    <m/>
  </r>
  <r>
    <s v="7300465692"/>
    <x v="109"/>
    <x v="6"/>
    <x v="0"/>
    <n v="70517068"/>
    <x v="22"/>
    <n v="26"/>
    <n v="0"/>
    <n v="26"/>
    <n v="0"/>
    <n v="1216.7538240000001"/>
    <n v="0"/>
    <n v="1216.7538240000001"/>
    <m/>
  </r>
  <r>
    <s v="7300465711"/>
    <x v="110"/>
    <x v="6"/>
    <x v="0"/>
    <n v="70012080"/>
    <x v="0"/>
    <n v="4"/>
    <n v="4"/>
    <n v="0"/>
    <n v="1"/>
    <n v="186.31531200000001"/>
    <n v="186.31531200000001"/>
    <n v="0"/>
    <m/>
  </r>
  <r>
    <s v="7300465711"/>
    <x v="110"/>
    <x v="6"/>
    <x v="0"/>
    <n v="70012081"/>
    <x v="1"/>
    <n v="1"/>
    <n v="1"/>
    <n v="0"/>
    <n v="1"/>
    <n v="48.268223999999996"/>
    <n v="48.268223999999996"/>
    <n v="0"/>
    <m/>
  </r>
  <r>
    <s v="7300465711"/>
    <x v="110"/>
    <x v="6"/>
    <x v="0"/>
    <n v="70409245"/>
    <x v="6"/>
    <n v="3"/>
    <n v="3"/>
    <n v="0"/>
    <n v="1"/>
    <n v="144.80467199999998"/>
    <n v="144.80467199999998"/>
    <n v="0"/>
    <m/>
  </r>
  <r>
    <s v="7300465711"/>
    <x v="110"/>
    <x v="6"/>
    <x v="0"/>
    <n v="70409246"/>
    <x v="7"/>
    <n v="2"/>
    <n v="2"/>
    <n v="0"/>
    <n v="1"/>
    <n v="96.536447999999993"/>
    <n v="96.536447999999993"/>
    <n v="0"/>
    <m/>
  </r>
  <r>
    <s v="7300465711"/>
    <x v="110"/>
    <x v="6"/>
    <x v="0"/>
    <n v="70409248"/>
    <x v="8"/>
    <n v="1"/>
    <n v="1"/>
    <n v="0"/>
    <n v="1"/>
    <n v="46.578828000000001"/>
    <n v="46.578828000000001"/>
    <n v="0"/>
    <m/>
  </r>
  <r>
    <s v="7300465711"/>
    <x v="110"/>
    <x v="6"/>
    <x v="0"/>
    <n v="70517067"/>
    <x v="21"/>
    <n v="4"/>
    <n v="0"/>
    <n v="4"/>
    <n v="0"/>
    <n v="186.31531200000001"/>
    <n v="0"/>
    <n v="186.31531200000001"/>
    <m/>
  </r>
  <r>
    <s v="7300465711"/>
    <x v="110"/>
    <x v="6"/>
    <x v="0"/>
    <n v="70517068"/>
    <x v="22"/>
    <n v="5"/>
    <n v="0"/>
    <n v="5"/>
    <n v="0"/>
    <n v="233.99112"/>
    <n v="0"/>
    <n v="233.99112"/>
    <m/>
  </r>
  <r>
    <s v="7300465732"/>
    <x v="111"/>
    <x v="6"/>
    <x v="0"/>
    <n v="70012080"/>
    <x v="0"/>
    <n v="18"/>
    <n v="18"/>
    <n v="0"/>
    <n v="1"/>
    <n v="838.418904"/>
    <n v="838.418904"/>
    <n v="0"/>
    <m/>
  </r>
  <r>
    <s v="7300465732"/>
    <x v="111"/>
    <x v="6"/>
    <x v="0"/>
    <n v="70012081"/>
    <x v="1"/>
    <n v="7"/>
    <n v="7"/>
    <n v="0"/>
    <n v="1"/>
    <n v="337.877568"/>
    <n v="337.877568"/>
    <n v="0"/>
    <m/>
  </r>
  <r>
    <s v="7300465732"/>
    <x v="111"/>
    <x v="6"/>
    <x v="1"/>
    <n v="70359458"/>
    <x v="3"/>
    <n v="1"/>
    <n v="1"/>
    <n v="0"/>
    <n v="1"/>
    <n v="61.432271999999998"/>
    <n v="61.432271999999998"/>
    <n v="0"/>
    <m/>
  </r>
  <r>
    <s v="7300465732"/>
    <x v="111"/>
    <x v="6"/>
    <x v="0"/>
    <n v="70409245"/>
    <x v="6"/>
    <n v="19"/>
    <n v="19"/>
    <n v="0"/>
    <n v="1"/>
    <n v="917.09625599999993"/>
    <n v="917.09625599999993"/>
    <n v="0"/>
    <m/>
  </r>
  <r>
    <s v="7300465732"/>
    <x v="111"/>
    <x v="6"/>
    <x v="0"/>
    <n v="70409246"/>
    <x v="7"/>
    <n v="12"/>
    <n v="12"/>
    <n v="0"/>
    <n v="1"/>
    <n v="579.21868799999993"/>
    <n v="579.21868799999993"/>
    <n v="0"/>
    <m/>
  </r>
  <r>
    <s v="7300465732"/>
    <x v="111"/>
    <x v="6"/>
    <x v="0"/>
    <n v="70409248"/>
    <x v="8"/>
    <n v="13"/>
    <n v="13"/>
    <n v="0"/>
    <n v="1"/>
    <n v="605.524764"/>
    <n v="605.524764"/>
    <n v="0"/>
    <m/>
  </r>
  <r>
    <s v="7300465732"/>
    <x v="111"/>
    <x v="6"/>
    <x v="0"/>
    <n v="70517067"/>
    <x v="21"/>
    <n v="15"/>
    <n v="0"/>
    <n v="15"/>
    <n v="0"/>
    <n v="698.68241999999998"/>
    <n v="0"/>
    <n v="698.68241999999998"/>
    <m/>
  </r>
  <r>
    <s v="7300465732"/>
    <x v="111"/>
    <x v="6"/>
    <x v="0"/>
    <n v="70517068"/>
    <x v="22"/>
    <n v="28"/>
    <n v="0"/>
    <n v="28"/>
    <n v="0"/>
    <n v="1310.3502720000001"/>
    <n v="0"/>
    <n v="1310.3502720000001"/>
    <m/>
  </r>
  <r>
    <s v="7300465732"/>
    <x v="111"/>
    <x v="6"/>
    <x v="0"/>
    <n v="70517069"/>
    <x v="23"/>
    <n v="4"/>
    <n v="4"/>
    <n v="0"/>
    <n v="1"/>
    <n v="175.520736"/>
    <n v="175.520736"/>
    <n v="0"/>
    <m/>
  </r>
  <r>
    <s v="7300465750"/>
    <x v="112"/>
    <x v="6"/>
    <x v="0"/>
    <n v="70012081"/>
    <x v="1"/>
    <n v="1"/>
    <n v="1"/>
    <n v="0"/>
    <n v="1"/>
    <n v="48.268223999999996"/>
    <n v="48.268223999999996"/>
    <n v="0"/>
    <m/>
  </r>
  <r>
    <s v="7300465750"/>
    <x v="112"/>
    <x v="6"/>
    <x v="1"/>
    <n v="70359457"/>
    <x v="2"/>
    <n v="1"/>
    <n v="1"/>
    <n v="0"/>
    <n v="1"/>
    <n v="61.432271999999998"/>
    <n v="61.432271999999998"/>
    <n v="0"/>
    <m/>
  </r>
  <r>
    <s v="7300465750"/>
    <x v="112"/>
    <x v="6"/>
    <x v="0"/>
    <n v="70409245"/>
    <x v="6"/>
    <n v="5"/>
    <n v="5"/>
    <n v="0"/>
    <n v="1"/>
    <n v="241.34111999999999"/>
    <n v="241.34111999999999"/>
    <n v="0"/>
    <m/>
  </r>
  <r>
    <s v="7300465750"/>
    <x v="112"/>
    <x v="6"/>
    <x v="0"/>
    <n v="70409246"/>
    <x v="7"/>
    <n v="4"/>
    <n v="4"/>
    <n v="0"/>
    <n v="1"/>
    <n v="193.07289599999999"/>
    <n v="193.07289599999999"/>
    <n v="0"/>
    <m/>
  </r>
  <r>
    <s v="7300465750"/>
    <x v="112"/>
    <x v="6"/>
    <x v="0"/>
    <n v="70409248"/>
    <x v="8"/>
    <n v="1"/>
    <n v="1"/>
    <n v="0"/>
    <n v="1"/>
    <n v="46.578828000000001"/>
    <n v="46.578828000000001"/>
    <n v="0"/>
    <m/>
  </r>
  <r>
    <s v="7300465750"/>
    <x v="112"/>
    <x v="6"/>
    <x v="0"/>
    <n v="70517067"/>
    <x v="21"/>
    <n v="6"/>
    <n v="0"/>
    <n v="6"/>
    <n v="0"/>
    <n v="279.47296799999998"/>
    <n v="0"/>
    <n v="279.47296799999998"/>
    <m/>
  </r>
  <r>
    <s v="7300465750"/>
    <x v="112"/>
    <x v="6"/>
    <x v="0"/>
    <n v="70517068"/>
    <x v="22"/>
    <n v="4"/>
    <n v="0"/>
    <n v="4"/>
    <n v="0"/>
    <n v="187.19289600000002"/>
    <n v="0"/>
    <n v="187.19289600000002"/>
    <m/>
  </r>
  <r>
    <s v="7750183607"/>
    <x v="113"/>
    <x v="6"/>
    <x v="2"/>
    <n v="70442222"/>
    <x v="13"/>
    <n v="2"/>
    <n v="2"/>
    <n v="0"/>
    <n v="1"/>
    <n v="85.127567999999997"/>
    <n v="85.127567999999997"/>
    <n v="0"/>
    <m/>
  </r>
  <r>
    <s v="7750183620"/>
    <x v="114"/>
    <x v="6"/>
    <x v="2"/>
    <n v="70442222"/>
    <x v="13"/>
    <n v="10"/>
    <n v="10"/>
    <n v="0"/>
    <n v="1"/>
    <n v="425.63783999999998"/>
    <n v="425.63783999999998"/>
    <n v="0"/>
    <m/>
  </r>
  <r>
    <s v="7750183620"/>
    <x v="114"/>
    <x v="6"/>
    <x v="2"/>
    <n v="70442223"/>
    <x v="15"/>
    <n v="15"/>
    <n v="15"/>
    <n v="0"/>
    <n v="1"/>
    <n v="414.66789"/>
    <n v="414.66789"/>
    <n v="0"/>
    <m/>
  </r>
  <r>
    <s v="7750183620"/>
    <x v="114"/>
    <x v="6"/>
    <x v="2"/>
    <n v="70442224"/>
    <x v="17"/>
    <n v="2"/>
    <n v="2"/>
    <n v="0"/>
    <n v="1"/>
    <n v="85.127567999999997"/>
    <n v="85.127567999999997"/>
    <n v="0"/>
    <m/>
  </r>
  <r>
    <s v="7750183628"/>
    <x v="114"/>
    <x v="6"/>
    <x v="0"/>
    <n v="70345324"/>
    <x v="12"/>
    <n v="17"/>
    <n v="17"/>
    <n v="0"/>
    <n v="1"/>
    <n v="791.46695999999997"/>
    <n v="791.46695999999997"/>
    <n v="0"/>
    <m/>
  </r>
  <r>
    <s v="7750183641"/>
    <x v="107"/>
    <x v="6"/>
    <x v="0"/>
    <n v="70345323"/>
    <x v="9"/>
    <n v="17"/>
    <n v="17"/>
    <n v="0"/>
    <n v="1"/>
    <n v="791.46695999999997"/>
    <n v="791.46695999999997"/>
    <n v="0"/>
    <m/>
  </r>
  <r>
    <s v="7750183654"/>
    <x v="115"/>
    <x v="6"/>
    <x v="2"/>
    <n v="70442220"/>
    <x v="16"/>
    <n v="5"/>
    <n v="0"/>
    <n v="5"/>
    <n v="0"/>
    <n v="212.81891999999999"/>
    <n v="0"/>
    <n v="212.81891999999999"/>
    <m/>
  </r>
  <r>
    <s v="7750183654"/>
    <x v="115"/>
    <x v="6"/>
    <x v="2"/>
    <n v="70442221"/>
    <x v="14"/>
    <n v="15"/>
    <n v="0"/>
    <n v="15"/>
    <n v="0"/>
    <n v="414.66789"/>
    <n v="0"/>
    <n v="414.66789"/>
    <m/>
  </r>
  <r>
    <s v="7750183661"/>
    <x v="115"/>
    <x v="6"/>
    <x v="0"/>
    <n v="70345322"/>
    <x v="11"/>
    <n v="17"/>
    <n v="17"/>
    <n v="0"/>
    <n v="1"/>
    <n v="791.46695999999997"/>
    <n v="791.46695999999997"/>
    <n v="0"/>
    <m/>
  </r>
  <r>
    <s v="7750183671"/>
    <x v="116"/>
    <x v="6"/>
    <x v="2"/>
    <n v="70442224"/>
    <x v="17"/>
    <n v="1"/>
    <n v="0"/>
    <n v="1"/>
    <n v="0"/>
    <n v="42.563783999999998"/>
    <n v="0"/>
    <n v="42.563783999999998"/>
    <m/>
  </r>
  <r>
    <s v="7750183672"/>
    <x v="109"/>
    <x v="6"/>
    <x v="0"/>
    <n v="70345323"/>
    <x v="9"/>
    <n v="17"/>
    <n v="17"/>
    <n v="0"/>
    <n v="1"/>
    <n v="791.46695999999997"/>
    <n v="791.46695999999997"/>
    <n v="0"/>
    <m/>
  </r>
  <r>
    <s v="7750183678"/>
    <x v="116"/>
    <x v="6"/>
    <x v="0"/>
    <n v="70345325"/>
    <x v="10"/>
    <n v="17"/>
    <n v="17"/>
    <n v="0"/>
    <n v="1"/>
    <n v="791.46695999999997"/>
    <n v="791.46695999999997"/>
    <n v="0"/>
    <m/>
  </r>
  <r>
    <s v="7750183685"/>
    <x v="117"/>
    <x v="6"/>
    <x v="2"/>
    <n v="70442220"/>
    <x v="16"/>
    <n v="7"/>
    <n v="0"/>
    <n v="7"/>
    <n v="0"/>
    <n v="297.94648799999999"/>
    <n v="0"/>
    <n v="297.94648799999999"/>
    <m/>
  </r>
  <r>
    <s v="7750183685"/>
    <x v="117"/>
    <x v="6"/>
    <x v="2"/>
    <n v="70442221"/>
    <x v="14"/>
    <n v="30"/>
    <n v="0"/>
    <n v="30"/>
    <n v="0"/>
    <n v="829.33578"/>
    <n v="0"/>
    <n v="829.33578"/>
    <m/>
  </r>
  <r>
    <s v="7750183685"/>
    <x v="117"/>
    <x v="6"/>
    <x v="2"/>
    <n v="70442222"/>
    <x v="13"/>
    <n v="1"/>
    <n v="0"/>
    <n v="1"/>
    <n v="0"/>
    <n v="42.563783999999998"/>
    <n v="0"/>
    <n v="42.563783999999998"/>
    <m/>
  </r>
  <r>
    <s v="7750183685"/>
    <x v="117"/>
    <x v="6"/>
    <x v="2"/>
    <n v="70442223"/>
    <x v="15"/>
    <n v="15"/>
    <n v="0"/>
    <n v="15"/>
    <n v="0"/>
    <n v="414.66789"/>
    <n v="0"/>
    <n v="414.66789"/>
    <m/>
  </r>
  <r>
    <s v="7750183695"/>
    <x v="118"/>
    <x v="6"/>
    <x v="0"/>
    <n v="70345322"/>
    <x v="11"/>
    <n v="17"/>
    <n v="17"/>
    <n v="0"/>
    <n v="1"/>
    <n v="791.46695999999997"/>
    <n v="791.46695999999997"/>
    <n v="0"/>
    <m/>
  </r>
  <r>
    <s v="7750183704"/>
    <x v="119"/>
    <x v="6"/>
    <x v="2"/>
    <n v="70442221"/>
    <x v="14"/>
    <n v="150"/>
    <n v="0"/>
    <n v="150"/>
    <n v="0"/>
    <n v="4146.6788999999999"/>
    <n v="0"/>
    <n v="4146.6788999999999"/>
    <m/>
  </r>
  <r>
    <s v="7750183704"/>
    <x v="119"/>
    <x v="6"/>
    <x v="2"/>
    <n v="70442223"/>
    <x v="15"/>
    <n v="150"/>
    <n v="0"/>
    <n v="150"/>
    <n v="0"/>
    <n v="4146.6788999999999"/>
    <n v="0"/>
    <n v="4146.6788999999999"/>
    <m/>
  </r>
  <r>
    <s v="7750183704"/>
    <x v="119"/>
    <x v="6"/>
    <x v="2"/>
    <n v="70442225"/>
    <x v="18"/>
    <n v="150"/>
    <n v="0"/>
    <n v="150"/>
    <n v="0"/>
    <n v="4146.6788999999999"/>
    <n v="0"/>
    <n v="4146.6788999999999"/>
    <m/>
  </r>
  <r>
    <s v="7750183714"/>
    <x v="120"/>
    <x v="6"/>
    <x v="2"/>
    <n v="70442220"/>
    <x v="16"/>
    <n v="8"/>
    <n v="0"/>
    <n v="8"/>
    <n v="0"/>
    <n v="340.51027199999999"/>
    <n v="0"/>
    <n v="340.51027199999999"/>
    <m/>
  </r>
  <r>
    <s v="7750183714"/>
    <x v="120"/>
    <x v="6"/>
    <x v="2"/>
    <n v="70442224"/>
    <x v="17"/>
    <n v="1"/>
    <n v="0"/>
    <n v="1"/>
    <n v="0"/>
    <n v="42.563783999999998"/>
    <n v="0"/>
    <n v="42.563783999999998"/>
    <m/>
  </r>
  <r>
    <s v="7750183721"/>
    <x v="120"/>
    <x v="6"/>
    <x v="0"/>
    <n v="70345322"/>
    <x v="11"/>
    <n v="17"/>
    <n v="0"/>
    <n v="17"/>
    <n v="0"/>
    <n v="791.46695999999997"/>
    <n v="0"/>
    <n v="791.46695999999997"/>
    <m/>
  </r>
  <r>
    <s v="7750183721"/>
    <x v="120"/>
    <x v="6"/>
    <x v="0"/>
    <n v="70345323"/>
    <x v="9"/>
    <n v="17"/>
    <n v="0"/>
    <n v="17"/>
    <n v="0"/>
    <n v="791.46695999999997"/>
    <n v="0"/>
    <n v="791.46695999999997"/>
    <m/>
  </r>
  <r>
    <s v="7300465769"/>
    <x v="121"/>
    <x v="6"/>
    <x v="0"/>
    <n v="70012080"/>
    <x v="0"/>
    <n v="18"/>
    <n v="18"/>
    <n v="0"/>
    <n v="1"/>
    <n v="830.8295280000001"/>
    <n v="56.155924203021343"/>
    <n v="774.6736037969788"/>
    <m/>
  </r>
  <r>
    <s v="7300465769"/>
    <x v="121"/>
    <x v="6"/>
    <x v="0"/>
    <n v="70012081"/>
    <x v="1"/>
    <n v="7"/>
    <n v="7"/>
    <n v="0"/>
    <n v="1"/>
    <n v="334.81896"/>
    <n v="84.296301499771701"/>
    <n v="250.52265850022832"/>
    <m/>
  </r>
  <r>
    <s v="7300465769"/>
    <x v="121"/>
    <x v="6"/>
    <x v="1"/>
    <n v="70359457"/>
    <x v="2"/>
    <n v="2"/>
    <n v="2"/>
    <n v="0"/>
    <n v="1"/>
    <n v="121.75238400000001"/>
    <n v="18.923654094526807"/>
    <n v="102.8287299054732"/>
    <m/>
  </r>
  <r>
    <s v="7300465769"/>
    <x v="121"/>
    <x v="6"/>
    <x v="0"/>
    <n v="70409245"/>
    <x v="6"/>
    <n v="15"/>
    <n v="15"/>
    <n v="0"/>
    <n v="1"/>
    <n v="717.4692"/>
    <n v="180.63493178522506"/>
    <n v="536.83426821477497"/>
    <m/>
  </r>
  <r>
    <s v="7300465769"/>
    <x v="121"/>
    <x v="6"/>
    <x v="0"/>
    <n v="70409246"/>
    <x v="7"/>
    <n v="9"/>
    <n v="9"/>
    <n v="0"/>
    <n v="1"/>
    <n v="430.48151999999999"/>
    <n v="108.38095907113504"/>
    <n v="322.10056092886498"/>
    <m/>
  </r>
  <r>
    <s v="7300465769"/>
    <x v="121"/>
    <x v="6"/>
    <x v="0"/>
    <n v="70409248"/>
    <x v="8"/>
    <n v="13"/>
    <n v="13"/>
    <n v="0"/>
    <n v="1"/>
    <n v="600.04354799999999"/>
    <n v="40.557056368848748"/>
    <n v="559.48649163115124"/>
    <m/>
  </r>
  <r>
    <s v="7300465769"/>
    <x v="121"/>
    <x v="6"/>
    <x v="0"/>
    <n v="70517067"/>
    <x v="21"/>
    <n v="23"/>
    <n v="0"/>
    <n v="23"/>
    <n v="0"/>
    <n v="1061.6155080000001"/>
    <n v="0"/>
    <n v="1061.6155080000001"/>
    <m/>
  </r>
  <r>
    <s v="7300465769"/>
    <x v="121"/>
    <x v="6"/>
    <x v="0"/>
    <n v="70517068"/>
    <x v="22"/>
    <n v="34"/>
    <n v="0"/>
    <n v="34"/>
    <n v="0"/>
    <n v="1576.7364"/>
    <n v="0"/>
    <n v="1576.7364"/>
    <m/>
  </r>
  <r>
    <s v="7300465769"/>
    <x v="121"/>
    <x v="6"/>
    <x v="0"/>
    <n v="70517069"/>
    <x v="23"/>
    <n v="2"/>
    <n v="2"/>
    <n v="0"/>
    <n v="1"/>
    <n v="86.965968000000004"/>
    <n v="26.493121999170988"/>
    <n v="60.472846000829016"/>
    <m/>
  </r>
  <r>
    <s v="7750183725"/>
    <x v="122"/>
    <x v="6"/>
    <x v="0"/>
    <n v="70345324"/>
    <x v="12"/>
    <n v="17"/>
    <n v="17"/>
    <n v="0"/>
    <n v="1"/>
    <n v="784.302684"/>
    <n v="53.061146989521205"/>
    <n v="731.24153701047885"/>
    <m/>
  </r>
  <r>
    <s v="7750183734"/>
    <x v="123"/>
    <x v="6"/>
    <x v="2"/>
    <n v="70442221"/>
    <x v="14"/>
    <n v="150"/>
    <n v="150"/>
    <n v="0"/>
    <n v="1"/>
    <n v="4109.1435000000001"/>
    <n v="1774.0923382208482"/>
    <n v="2335.0511617791517"/>
    <m/>
  </r>
  <r>
    <s v="7750183734"/>
    <x v="123"/>
    <x v="6"/>
    <x v="2"/>
    <n v="70442223"/>
    <x v="15"/>
    <n v="150"/>
    <n v="150"/>
    <n v="0"/>
    <n v="1"/>
    <n v="4109.1435000000001"/>
    <n v="1774.0923382208482"/>
    <n v="2335.0511617791517"/>
    <m/>
  </r>
  <r>
    <s v="7750183734"/>
    <x v="123"/>
    <x v="6"/>
    <x v="2"/>
    <n v="70442225"/>
    <x v="18"/>
    <n v="150"/>
    <n v="150"/>
    <n v="0"/>
    <n v="1"/>
    <n v="4109.1435000000001"/>
    <n v="1774.0923382208482"/>
    <n v="2335.0511617791517"/>
    <m/>
  </r>
  <r>
    <s v="7300465787"/>
    <x v="124"/>
    <x v="7"/>
    <x v="0"/>
    <n v="70409245"/>
    <x v="6"/>
    <n v="1"/>
    <n v="1"/>
    <n v="0"/>
    <n v="1"/>
    <n v="47.83128"/>
    <n v="47.83128"/>
    <n v="0"/>
    <m/>
  </r>
  <r>
    <s v="7300465787"/>
    <x v="124"/>
    <x v="7"/>
    <x v="0"/>
    <n v="70409246"/>
    <x v="7"/>
    <n v="1"/>
    <n v="1"/>
    <n v="0"/>
    <n v="1"/>
    <n v="47.83128"/>
    <n v="47.83128"/>
    <n v="0"/>
    <m/>
  </r>
  <r>
    <s v="7300465787"/>
    <x v="124"/>
    <x v="7"/>
    <x v="0"/>
    <n v="70517067"/>
    <x v="21"/>
    <n v="5"/>
    <n v="0"/>
    <n v="5"/>
    <n v="0"/>
    <n v="230.78598000000002"/>
    <n v="0"/>
    <n v="230.78598000000002"/>
    <m/>
  </r>
  <r>
    <s v="7300465787"/>
    <x v="124"/>
    <x v="7"/>
    <x v="0"/>
    <n v="70517068"/>
    <x v="22"/>
    <n v="3"/>
    <n v="0"/>
    <n v="3"/>
    <n v="0"/>
    <n v="139.12379999999999"/>
    <n v="0"/>
    <n v="139.12379999999999"/>
    <m/>
  </r>
  <r>
    <s v="7300465787"/>
    <x v="124"/>
    <x v="7"/>
    <x v="0"/>
    <n v="70517069"/>
    <x v="23"/>
    <n v="1"/>
    <n v="1"/>
    <n v="0"/>
    <n v="1"/>
    <n v="43.482984000000002"/>
    <n v="43.482984000000002"/>
    <n v="0"/>
    <m/>
  </r>
  <r>
    <s v="7300465807"/>
    <x v="125"/>
    <x v="7"/>
    <x v="0"/>
    <n v="70012080"/>
    <x v="0"/>
    <n v="4"/>
    <n v="4"/>
    <n v="0"/>
    <n v="1"/>
    <n v="184.628784"/>
    <n v="184.628784"/>
    <n v="0"/>
    <m/>
  </r>
  <r>
    <s v="7300465807"/>
    <x v="125"/>
    <x v="7"/>
    <x v="1"/>
    <n v="70359457"/>
    <x v="2"/>
    <n v="1"/>
    <n v="1"/>
    <n v="0"/>
    <n v="1"/>
    <n v="60.876192000000003"/>
    <n v="60.876192000000003"/>
    <n v="0"/>
    <m/>
  </r>
  <r>
    <s v="7300465807"/>
    <x v="125"/>
    <x v="7"/>
    <x v="0"/>
    <n v="70409245"/>
    <x v="6"/>
    <n v="2"/>
    <n v="2"/>
    <n v="0"/>
    <n v="1"/>
    <n v="95.662559999999999"/>
    <n v="95.662559999999999"/>
    <n v="0"/>
    <m/>
  </r>
  <r>
    <s v="7300465807"/>
    <x v="125"/>
    <x v="7"/>
    <x v="0"/>
    <n v="70409246"/>
    <x v="7"/>
    <n v="2"/>
    <n v="2"/>
    <n v="0"/>
    <n v="1"/>
    <n v="95.662559999999999"/>
    <n v="95.662559999999999"/>
    <n v="0"/>
    <m/>
  </r>
  <r>
    <s v="7300465807"/>
    <x v="125"/>
    <x v="7"/>
    <x v="0"/>
    <n v="70517067"/>
    <x v="21"/>
    <n v="13"/>
    <n v="13"/>
    <n v="0"/>
    <n v="1"/>
    <n v="600.04354799999999"/>
    <n v="600.04354799999999"/>
    <n v="0"/>
    <m/>
  </r>
  <r>
    <s v="7300465807"/>
    <x v="125"/>
    <x v="7"/>
    <x v="0"/>
    <n v="70517068"/>
    <x v="22"/>
    <n v="29"/>
    <n v="29"/>
    <n v="0"/>
    <n v="1"/>
    <n v="1344.8634"/>
    <n v="1344.8634"/>
    <n v="0"/>
    <m/>
  </r>
  <r>
    <s v="7300465807"/>
    <x v="125"/>
    <x v="7"/>
    <x v="0"/>
    <n v="70517069"/>
    <x v="23"/>
    <n v="1"/>
    <n v="1"/>
    <n v="0"/>
    <n v="1"/>
    <n v="43.482984000000002"/>
    <n v="43.482984000000002"/>
    <n v="0"/>
    <m/>
  </r>
  <r>
    <s v="7300465824"/>
    <x v="126"/>
    <x v="7"/>
    <x v="0"/>
    <n v="70012080"/>
    <x v="0"/>
    <n v="3"/>
    <n v="3"/>
    <n v="0"/>
    <n v="1"/>
    <n v="138.471588"/>
    <n v="138.471588"/>
    <n v="0"/>
    <m/>
  </r>
  <r>
    <s v="7300465824"/>
    <x v="126"/>
    <x v="7"/>
    <x v="0"/>
    <n v="70012081"/>
    <x v="1"/>
    <n v="1"/>
    <n v="1"/>
    <n v="0"/>
    <n v="1"/>
    <n v="47.83128"/>
    <n v="47.83128"/>
    <n v="0"/>
    <m/>
  </r>
  <r>
    <s v="7300465824"/>
    <x v="126"/>
    <x v="7"/>
    <x v="0"/>
    <n v="70409245"/>
    <x v="6"/>
    <n v="4"/>
    <n v="4"/>
    <n v="0"/>
    <n v="1"/>
    <n v="191.32512"/>
    <n v="191.32512"/>
    <n v="0"/>
    <m/>
  </r>
  <r>
    <s v="7300465824"/>
    <x v="126"/>
    <x v="7"/>
    <x v="0"/>
    <n v="70409248"/>
    <x v="8"/>
    <n v="1"/>
    <n v="1"/>
    <n v="0"/>
    <n v="1"/>
    <n v="46.157195999999999"/>
    <n v="46.157195999999999"/>
    <n v="0"/>
    <m/>
  </r>
  <r>
    <s v="7300465824"/>
    <x v="126"/>
    <x v="7"/>
    <x v="0"/>
    <n v="70517067"/>
    <x v="21"/>
    <n v="9"/>
    <n v="9"/>
    <n v="0"/>
    <n v="1"/>
    <n v="415.41476400000005"/>
    <n v="415.41476400000005"/>
    <n v="0"/>
    <m/>
  </r>
  <r>
    <s v="7300465824"/>
    <x v="126"/>
    <x v="7"/>
    <x v="0"/>
    <n v="70517068"/>
    <x v="22"/>
    <n v="5"/>
    <n v="5"/>
    <n v="0"/>
    <n v="1"/>
    <n v="231.87299999999999"/>
    <n v="231.87299999999999"/>
    <n v="0"/>
    <m/>
  </r>
  <r>
    <s v="7300465824"/>
    <x v="126"/>
    <x v="7"/>
    <x v="0"/>
    <n v="70517069"/>
    <x v="23"/>
    <n v="1"/>
    <n v="1"/>
    <n v="0"/>
    <n v="1"/>
    <n v="43.482984000000002"/>
    <n v="43.482984000000002"/>
    <n v="0"/>
    <m/>
  </r>
  <r>
    <s v="7300465841"/>
    <x v="127"/>
    <x v="7"/>
    <x v="0"/>
    <n v="70012080"/>
    <x v="0"/>
    <n v="9"/>
    <n v="9"/>
    <n v="0"/>
    <n v="1"/>
    <n v="415.41476400000005"/>
    <n v="415.41476400000005"/>
    <n v="0"/>
    <m/>
  </r>
  <r>
    <s v="7300465841"/>
    <x v="127"/>
    <x v="7"/>
    <x v="0"/>
    <n v="70409245"/>
    <x v="6"/>
    <n v="7"/>
    <n v="0"/>
    <n v="7"/>
    <n v="0"/>
    <n v="334.81896"/>
    <n v="0"/>
    <n v="334.81896"/>
    <m/>
  </r>
  <r>
    <s v="7300465841"/>
    <x v="127"/>
    <x v="7"/>
    <x v="0"/>
    <n v="70409246"/>
    <x v="7"/>
    <n v="13"/>
    <n v="13"/>
    <n v="0"/>
    <n v="1"/>
    <n v="621.80664000000002"/>
    <n v="621.80664000000002"/>
    <n v="0"/>
    <m/>
  </r>
  <r>
    <s v="7300465841"/>
    <x v="127"/>
    <x v="7"/>
    <x v="0"/>
    <n v="70409248"/>
    <x v="8"/>
    <n v="1"/>
    <n v="1"/>
    <n v="0"/>
    <n v="1"/>
    <n v="46.157195999999999"/>
    <n v="46.157195999999999"/>
    <n v="0"/>
    <m/>
  </r>
  <r>
    <s v="7300465841"/>
    <x v="127"/>
    <x v="7"/>
    <x v="0"/>
    <n v="70517067"/>
    <x v="21"/>
    <n v="5"/>
    <n v="0"/>
    <n v="5"/>
    <n v="0"/>
    <n v="230.78598000000002"/>
    <n v="0"/>
    <n v="230.78598000000002"/>
    <m/>
  </r>
  <r>
    <s v="7300465841"/>
    <x v="127"/>
    <x v="7"/>
    <x v="0"/>
    <n v="70517068"/>
    <x v="22"/>
    <n v="5"/>
    <n v="5"/>
    <n v="0"/>
    <n v="1"/>
    <n v="231.87299999999999"/>
    <n v="231.87299999999999"/>
    <n v="0"/>
    <m/>
  </r>
  <r>
    <s v="7300465841"/>
    <x v="127"/>
    <x v="7"/>
    <x v="0"/>
    <n v="70517069"/>
    <x v="23"/>
    <n v="3"/>
    <n v="3"/>
    <n v="0"/>
    <n v="1"/>
    <n v="130.44895199999999"/>
    <n v="130.44895199999999"/>
    <n v="0"/>
    <m/>
  </r>
  <r>
    <s v="7300465859"/>
    <x v="128"/>
    <x v="7"/>
    <x v="0"/>
    <n v="70012080"/>
    <x v="0"/>
    <n v="8"/>
    <n v="8"/>
    <n v="0"/>
    <n v="1"/>
    <n v="369.25756799999999"/>
    <n v="369.25756799999999"/>
    <n v="0"/>
    <m/>
  </r>
  <r>
    <s v="7300465859"/>
    <x v="128"/>
    <x v="7"/>
    <x v="0"/>
    <n v="70012081"/>
    <x v="1"/>
    <n v="1"/>
    <n v="1"/>
    <n v="0"/>
    <n v="1"/>
    <n v="47.83128"/>
    <n v="47.83128"/>
    <n v="0"/>
    <m/>
  </r>
  <r>
    <s v="7300465859"/>
    <x v="128"/>
    <x v="7"/>
    <x v="0"/>
    <n v="70409245"/>
    <x v="6"/>
    <n v="3"/>
    <n v="3"/>
    <n v="0"/>
    <n v="1"/>
    <n v="143.49384000000001"/>
    <n v="143.49384000000001"/>
    <n v="0"/>
    <m/>
  </r>
  <r>
    <s v="7300465859"/>
    <x v="128"/>
    <x v="7"/>
    <x v="0"/>
    <n v="70409246"/>
    <x v="7"/>
    <n v="1"/>
    <n v="1"/>
    <n v="0"/>
    <n v="1"/>
    <n v="47.83128"/>
    <n v="47.83128"/>
    <n v="0"/>
    <m/>
  </r>
  <r>
    <s v="7300465859"/>
    <x v="128"/>
    <x v="7"/>
    <x v="0"/>
    <n v="70409248"/>
    <x v="8"/>
    <n v="2"/>
    <n v="2"/>
    <n v="0"/>
    <n v="1"/>
    <n v="92.314391999999998"/>
    <n v="92.314391999999998"/>
    <n v="0"/>
    <m/>
  </r>
  <r>
    <s v="7300465859"/>
    <x v="128"/>
    <x v="7"/>
    <x v="0"/>
    <n v="70517067"/>
    <x v="21"/>
    <n v="2"/>
    <n v="2"/>
    <n v="0"/>
    <n v="1"/>
    <n v="92.314391999999998"/>
    <n v="92.314391999999998"/>
    <n v="0"/>
    <m/>
  </r>
  <r>
    <s v="7300465859"/>
    <x v="128"/>
    <x v="7"/>
    <x v="0"/>
    <n v="70517069"/>
    <x v="23"/>
    <n v="2"/>
    <n v="2"/>
    <n v="0"/>
    <n v="1"/>
    <n v="86.965968000000004"/>
    <n v="86.965968000000004"/>
    <n v="0"/>
    <m/>
  </r>
  <r>
    <s v="7300465882"/>
    <x v="129"/>
    <x v="7"/>
    <x v="0"/>
    <n v="70012080"/>
    <x v="0"/>
    <n v="9"/>
    <n v="9"/>
    <n v="0"/>
    <n v="1"/>
    <n v="415.41476400000005"/>
    <n v="415.41476400000005"/>
    <n v="0"/>
    <m/>
  </r>
  <r>
    <s v="7300465882"/>
    <x v="129"/>
    <x v="7"/>
    <x v="0"/>
    <n v="70012081"/>
    <x v="1"/>
    <n v="6"/>
    <n v="6"/>
    <n v="0"/>
    <n v="1"/>
    <n v="286.98768000000001"/>
    <n v="286.98768000000001"/>
    <n v="0"/>
    <m/>
  </r>
  <r>
    <s v="7300465882"/>
    <x v="129"/>
    <x v="7"/>
    <x v="1"/>
    <n v="70359457"/>
    <x v="2"/>
    <n v="2"/>
    <n v="2"/>
    <n v="0"/>
    <n v="1"/>
    <n v="121.75238400000001"/>
    <n v="121.75238400000001"/>
    <n v="0"/>
    <m/>
  </r>
  <r>
    <s v="7300465882"/>
    <x v="129"/>
    <x v="7"/>
    <x v="1"/>
    <n v="70359459"/>
    <x v="4"/>
    <n v="1"/>
    <n v="1"/>
    <n v="0"/>
    <n v="1"/>
    <n v="60.876192000000003"/>
    <n v="60.876192000000003"/>
    <n v="0"/>
    <m/>
  </r>
  <r>
    <s v="7300465882"/>
    <x v="129"/>
    <x v="7"/>
    <x v="1"/>
    <n v="70359460"/>
    <x v="5"/>
    <n v="2"/>
    <n v="2"/>
    <n v="0"/>
    <n v="1"/>
    <n v="121.75238400000001"/>
    <n v="121.75238400000001"/>
    <n v="0"/>
    <m/>
  </r>
  <r>
    <s v="7300465882"/>
    <x v="129"/>
    <x v="7"/>
    <x v="0"/>
    <n v="70409245"/>
    <x v="6"/>
    <n v="24"/>
    <n v="24"/>
    <n v="0"/>
    <n v="1"/>
    <n v="1147.95072"/>
    <n v="1147.95072"/>
    <n v="0"/>
    <m/>
  </r>
  <r>
    <s v="7300465882"/>
    <x v="129"/>
    <x v="7"/>
    <x v="0"/>
    <n v="70409246"/>
    <x v="7"/>
    <n v="11"/>
    <n v="11"/>
    <n v="0"/>
    <n v="1"/>
    <n v="526.14408000000003"/>
    <n v="526.14408000000003"/>
    <n v="0"/>
    <m/>
  </r>
  <r>
    <s v="7300465882"/>
    <x v="129"/>
    <x v="7"/>
    <x v="0"/>
    <n v="70409248"/>
    <x v="8"/>
    <n v="4"/>
    <n v="4"/>
    <n v="0"/>
    <n v="1"/>
    <n v="184.628784"/>
    <n v="184.628784"/>
    <n v="0"/>
    <m/>
  </r>
  <r>
    <s v="7300465882"/>
    <x v="129"/>
    <x v="7"/>
    <x v="0"/>
    <n v="70517067"/>
    <x v="21"/>
    <n v="9"/>
    <n v="9"/>
    <n v="0"/>
    <n v="1"/>
    <n v="415.41476400000005"/>
    <n v="415.41476400000005"/>
    <n v="0"/>
    <m/>
  </r>
  <r>
    <s v="7300465882"/>
    <x v="129"/>
    <x v="7"/>
    <x v="0"/>
    <n v="70517068"/>
    <x v="22"/>
    <n v="4"/>
    <n v="4"/>
    <n v="0"/>
    <n v="1"/>
    <n v="185.4984"/>
    <n v="185.4984"/>
    <n v="0"/>
    <m/>
  </r>
  <r>
    <s v="7300465882"/>
    <x v="129"/>
    <x v="7"/>
    <x v="0"/>
    <n v="70517069"/>
    <x v="23"/>
    <n v="3"/>
    <n v="3"/>
    <n v="0"/>
    <n v="1"/>
    <n v="130.44895199999999"/>
    <n v="130.44895199999999"/>
    <n v="0"/>
    <m/>
  </r>
  <r>
    <s v="7300465901"/>
    <x v="130"/>
    <x v="7"/>
    <x v="0"/>
    <n v="70012080"/>
    <x v="0"/>
    <n v="5"/>
    <n v="5"/>
    <n v="0"/>
    <n v="1"/>
    <n v="230.78598000000002"/>
    <n v="230.78598000000002"/>
    <n v="0"/>
    <m/>
  </r>
  <r>
    <s v="7300465901"/>
    <x v="130"/>
    <x v="7"/>
    <x v="0"/>
    <n v="70012081"/>
    <x v="1"/>
    <n v="4"/>
    <n v="4"/>
    <n v="0"/>
    <n v="1"/>
    <n v="191.32512"/>
    <n v="191.32512"/>
    <n v="0"/>
    <m/>
  </r>
  <r>
    <s v="7300465901"/>
    <x v="130"/>
    <x v="7"/>
    <x v="1"/>
    <n v="70359457"/>
    <x v="2"/>
    <n v="1"/>
    <n v="1"/>
    <n v="0"/>
    <n v="1"/>
    <n v="60.876192000000003"/>
    <n v="60.876192000000003"/>
    <n v="0"/>
    <m/>
  </r>
  <r>
    <s v="7300465901"/>
    <x v="130"/>
    <x v="7"/>
    <x v="0"/>
    <n v="70409245"/>
    <x v="6"/>
    <n v="2"/>
    <n v="2"/>
    <n v="0"/>
    <n v="1"/>
    <n v="95.662559999999999"/>
    <n v="95.662559999999999"/>
    <n v="0"/>
    <m/>
  </r>
  <r>
    <s v="7300465901"/>
    <x v="130"/>
    <x v="7"/>
    <x v="0"/>
    <n v="70409246"/>
    <x v="7"/>
    <n v="3"/>
    <n v="3"/>
    <n v="0"/>
    <n v="1"/>
    <n v="143.49384000000001"/>
    <n v="143.49384000000001"/>
    <n v="0"/>
    <m/>
  </r>
  <r>
    <s v="7300465901"/>
    <x v="130"/>
    <x v="7"/>
    <x v="0"/>
    <n v="70409248"/>
    <x v="8"/>
    <n v="4"/>
    <n v="4"/>
    <n v="0"/>
    <n v="1"/>
    <n v="184.628784"/>
    <n v="184.628784"/>
    <n v="0"/>
    <m/>
  </r>
  <r>
    <s v="7300465901"/>
    <x v="130"/>
    <x v="7"/>
    <x v="0"/>
    <n v="70517067"/>
    <x v="21"/>
    <n v="2"/>
    <n v="2"/>
    <n v="0"/>
    <n v="1"/>
    <n v="92.314391999999998"/>
    <n v="92.314391999999998"/>
    <n v="0"/>
    <m/>
  </r>
  <r>
    <s v="7300465901"/>
    <x v="130"/>
    <x v="7"/>
    <x v="0"/>
    <n v="70517068"/>
    <x v="22"/>
    <n v="4"/>
    <n v="4"/>
    <n v="0"/>
    <n v="1"/>
    <n v="185.4984"/>
    <n v="185.4984"/>
    <n v="0"/>
    <m/>
  </r>
  <r>
    <s v="7300465901"/>
    <x v="130"/>
    <x v="7"/>
    <x v="0"/>
    <n v="70517069"/>
    <x v="23"/>
    <n v="2"/>
    <n v="2"/>
    <n v="0"/>
    <n v="1"/>
    <n v="86.965968000000004"/>
    <n v="86.965968000000004"/>
    <n v="0"/>
    <m/>
  </r>
  <r>
    <s v="7300465922"/>
    <x v="131"/>
    <x v="7"/>
    <x v="0"/>
    <n v="70012080"/>
    <x v="0"/>
    <n v="8"/>
    <n v="8"/>
    <n v="0"/>
    <n v="1"/>
    <n v="369.25756799999999"/>
    <n v="369.25756799999999"/>
    <n v="0"/>
    <m/>
  </r>
  <r>
    <s v="7300465922"/>
    <x v="131"/>
    <x v="7"/>
    <x v="0"/>
    <n v="70012081"/>
    <x v="1"/>
    <n v="4"/>
    <n v="4"/>
    <n v="0"/>
    <n v="1"/>
    <n v="191.32512"/>
    <n v="191.32512"/>
    <n v="0"/>
    <m/>
  </r>
  <r>
    <s v="7300465922"/>
    <x v="131"/>
    <x v="7"/>
    <x v="0"/>
    <n v="70409245"/>
    <x v="6"/>
    <n v="14"/>
    <n v="14"/>
    <n v="0"/>
    <n v="1"/>
    <n v="669.63792000000001"/>
    <n v="669.63792000000001"/>
    <n v="0"/>
    <m/>
  </r>
  <r>
    <s v="7300465922"/>
    <x v="131"/>
    <x v="7"/>
    <x v="0"/>
    <n v="70409246"/>
    <x v="7"/>
    <n v="10"/>
    <n v="10"/>
    <n v="0"/>
    <n v="1"/>
    <n v="478.31279999999998"/>
    <n v="478.31279999999998"/>
    <n v="0"/>
    <m/>
  </r>
  <r>
    <s v="7300465922"/>
    <x v="131"/>
    <x v="7"/>
    <x v="0"/>
    <n v="70409248"/>
    <x v="8"/>
    <n v="5"/>
    <n v="5"/>
    <n v="0"/>
    <n v="1"/>
    <n v="230.78598000000002"/>
    <n v="230.78598000000002"/>
    <n v="0"/>
    <m/>
  </r>
  <r>
    <s v="7300465922"/>
    <x v="131"/>
    <x v="7"/>
    <x v="0"/>
    <n v="70517068"/>
    <x v="22"/>
    <n v="7"/>
    <n v="7"/>
    <n v="0"/>
    <n v="1"/>
    <n v="324.62220000000002"/>
    <n v="324.62220000000002"/>
    <n v="0"/>
    <m/>
  </r>
  <r>
    <s v="7300465922"/>
    <x v="131"/>
    <x v="7"/>
    <x v="0"/>
    <n v="70517069"/>
    <x v="23"/>
    <n v="10"/>
    <n v="10"/>
    <n v="0"/>
    <n v="1"/>
    <n v="434.82983999999999"/>
    <n v="434.82983999999999"/>
    <n v="0"/>
    <m/>
  </r>
  <r>
    <s v="7300465939"/>
    <x v="132"/>
    <x v="7"/>
    <x v="0"/>
    <n v="70012080"/>
    <x v="0"/>
    <n v="13"/>
    <n v="13"/>
    <n v="0"/>
    <n v="1"/>
    <n v="600.04354799999999"/>
    <n v="600.04354799999999"/>
    <n v="0"/>
    <m/>
  </r>
  <r>
    <s v="7300465939"/>
    <x v="132"/>
    <x v="7"/>
    <x v="0"/>
    <n v="70012081"/>
    <x v="1"/>
    <n v="2"/>
    <n v="2"/>
    <n v="0"/>
    <n v="1"/>
    <n v="95.662559999999999"/>
    <n v="95.662559999999999"/>
    <n v="0"/>
    <m/>
  </r>
  <r>
    <s v="7300465939"/>
    <x v="132"/>
    <x v="7"/>
    <x v="1"/>
    <n v="70359459"/>
    <x v="4"/>
    <n v="1"/>
    <n v="1"/>
    <n v="0"/>
    <n v="1"/>
    <n v="60.876192000000003"/>
    <n v="60.876192000000003"/>
    <n v="0"/>
    <m/>
  </r>
  <r>
    <s v="7300465939"/>
    <x v="132"/>
    <x v="7"/>
    <x v="0"/>
    <n v="70409245"/>
    <x v="6"/>
    <n v="6"/>
    <n v="6"/>
    <n v="0"/>
    <n v="1"/>
    <n v="286.98768000000001"/>
    <n v="286.98768000000001"/>
    <n v="0"/>
    <m/>
  </r>
  <r>
    <s v="7300465939"/>
    <x v="132"/>
    <x v="7"/>
    <x v="0"/>
    <n v="70409246"/>
    <x v="7"/>
    <n v="4"/>
    <n v="4"/>
    <n v="0"/>
    <n v="1"/>
    <n v="191.32512"/>
    <n v="191.32512"/>
    <n v="0"/>
    <m/>
  </r>
  <r>
    <s v="7300465939"/>
    <x v="132"/>
    <x v="7"/>
    <x v="0"/>
    <n v="70409248"/>
    <x v="8"/>
    <n v="4"/>
    <n v="4"/>
    <n v="0"/>
    <n v="1"/>
    <n v="184.628784"/>
    <n v="184.628784"/>
    <n v="0"/>
    <m/>
  </r>
  <r>
    <s v="7300465939"/>
    <x v="132"/>
    <x v="7"/>
    <x v="0"/>
    <n v="70517068"/>
    <x v="22"/>
    <n v="2"/>
    <n v="2"/>
    <n v="0"/>
    <n v="1"/>
    <n v="92.749200000000002"/>
    <n v="92.749200000000002"/>
    <n v="0"/>
    <m/>
  </r>
  <r>
    <s v="7300465939"/>
    <x v="132"/>
    <x v="7"/>
    <x v="0"/>
    <n v="70517069"/>
    <x v="23"/>
    <n v="1"/>
    <n v="1"/>
    <n v="0"/>
    <n v="1"/>
    <n v="43.482984000000002"/>
    <n v="43.482984000000002"/>
    <n v="0"/>
    <m/>
  </r>
  <r>
    <s v="7750183729"/>
    <x v="133"/>
    <x v="7"/>
    <x v="2"/>
    <n v="70442221"/>
    <x v="14"/>
    <n v="30"/>
    <n v="30"/>
    <n v="0"/>
    <n v="1"/>
    <n v="821.82870000000003"/>
    <n v="821.82870000000003"/>
    <n v="0"/>
    <m/>
  </r>
  <r>
    <s v="7750183729"/>
    <x v="133"/>
    <x v="7"/>
    <x v="2"/>
    <n v="70442223"/>
    <x v="15"/>
    <n v="30"/>
    <n v="30"/>
    <n v="0"/>
    <n v="1"/>
    <n v="821.82870000000003"/>
    <n v="821.82870000000003"/>
    <n v="0"/>
    <m/>
  </r>
  <r>
    <s v="7750183729"/>
    <x v="133"/>
    <x v="7"/>
    <x v="2"/>
    <n v="70442225"/>
    <x v="18"/>
    <n v="15"/>
    <n v="15"/>
    <n v="0"/>
    <n v="1"/>
    <n v="410.91435000000001"/>
    <n v="410.91435000000001"/>
    <n v="0"/>
    <m/>
  </r>
  <r>
    <s v="7750183741"/>
    <x v="134"/>
    <x v="7"/>
    <x v="2"/>
    <n v="70442222"/>
    <x v="13"/>
    <n v="3"/>
    <n v="0"/>
    <n v="3"/>
    <n v="0"/>
    <n v="126.53546399999999"/>
    <n v="0"/>
    <n v="126.53546399999999"/>
    <m/>
  </r>
  <r>
    <s v="7750183754"/>
    <x v="135"/>
    <x v="7"/>
    <x v="2"/>
    <n v="70442224"/>
    <x v="17"/>
    <n v="1"/>
    <n v="0"/>
    <n v="1"/>
    <n v="0"/>
    <n v="42.178488000000002"/>
    <n v="0"/>
    <n v="42.178488000000002"/>
    <m/>
  </r>
  <r>
    <s v="7750183765"/>
    <x v="136"/>
    <x v="7"/>
    <x v="2"/>
    <n v="70442222"/>
    <x v="13"/>
    <n v="3"/>
    <n v="0"/>
    <n v="3"/>
    <n v="0"/>
    <n v="126.53546399999999"/>
    <n v="0"/>
    <n v="126.53546399999999"/>
    <m/>
  </r>
  <r>
    <s v="7750183765"/>
    <x v="136"/>
    <x v="7"/>
    <x v="2"/>
    <n v="70442224"/>
    <x v="17"/>
    <n v="2"/>
    <n v="1"/>
    <n v="1"/>
    <n v="0.5"/>
    <n v="84.356976000000003"/>
    <n v="42.178488000000002"/>
    <n v="42.178488000000002"/>
    <m/>
  </r>
  <r>
    <s v="7750183771"/>
    <x v="136"/>
    <x v="7"/>
    <x v="0"/>
    <n v="70345322"/>
    <x v="11"/>
    <n v="17"/>
    <n v="17"/>
    <n v="0"/>
    <n v="1"/>
    <n v="784.302684"/>
    <n v="784.302684"/>
    <n v="0"/>
    <m/>
  </r>
  <r>
    <s v="7750183778"/>
    <x v="137"/>
    <x v="7"/>
    <x v="0"/>
    <n v="70345325"/>
    <x v="10"/>
    <n v="17"/>
    <n v="17"/>
    <n v="0"/>
    <n v="1"/>
    <n v="784.302684"/>
    <n v="784.302684"/>
    <n v="0"/>
    <m/>
  </r>
  <r>
    <s v="7750183782"/>
    <x v="138"/>
    <x v="7"/>
    <x v="2"/>
    <n v="70442220"/>
    <x v="16"/>
    <n v="1"/>
    <n v="0"/>
    <n v="1"/>
    <n v="0"/>
    <n v="42.178488000000002"/>
    <n v="0"/>
    <n v="42.178488000000002"/>
    <m/>
  </r>
  <r>
    <s v="7750183782"/>
    <x v="138"/>
    <x v="7"/>
    <x v="2"/>
    <n v="70442224"/>
    <x v="17"/>
    <n v="1"/>
    <n v="0"/>
    <n v="1"/>
    <n v="0"/>
    <n v="42.178488000000002"/>
    <n v="0"/>
    <n v="42.178488000000002"/>
    <m/>
  </r>
  <r>
    <s v="7750183787"/>
    <x v="138"/>
    <x v="7"/>
    <x v="0"/>
    <n v="70345322"/>
    <x v="11"/>
    <n v="17"/>
    <n v="17"/>
    <n v="0"/>
    <n v="1"/>
    <n v="784.302684"/>
    <n v="784.302684"/>
    <n v="0"/>
    <m/>
  </r>
  <r>
    <s v="7750183793"/>
    <x v="139"/>
    <x v="7"/>
    <x v="2"/>
    <n v="70442222"/>
    <x v="13"/>
    <n v="4"/>
    <n v="0"/>
    <n v="4"/>
    <n v="0"/>
    <n v="168.71395200000001"/>
    <n v="0"/>
    <n v="168.71395200000001"/>
    <m/>
  </r>
  <r>
    <s v="7750183793"/>
    <x v="139"/>
    <x v="7"/>
    <x v="2"/>
    <n v="70442224"/>
    <x v="17"/>
    <n v="4"/>
    <n v="0"/>
    <n v="4"/>
    <n v="0"/>
    <n v="168.71395200000001"/>
    <n v="0"/>
    <n v="168.71395200000001"/>
    <m/>
  </r>
  <r>
    <s v="7750183799"/>
    <x v="139"/>
    <x v="7"/>
    <x v="0"/>
    <n v="70345323"/>
    <x v="9"/>
    <n v="17"/>
    <n v="17"/>
    <n v="0"/>
    <n v="1"/>
    <n v="784.302684"/>
    <n v="784.302684"/>
    <n v="0"/>
    <m/>
  </r>
  <r>
    <s v="7750183809"/>
    <x v="140"/>
    <x v="7"/>
    <x v="2"/>
    <n v="70442220"/>
    <x v="16"/>
    <n v="3"/>
    <n v="0"/>
    <n v="3"/>
    <n v="0"/>
    <n v="126.53546399999999"/>
    <n v="0"/>
    <n v="126.53546399999999"/>
    <m/>
  </r>
  <r>
    <s v="7750183809"/>
    <x v="140"/>
    <x v="7"/>
    <x v="2"/>
    <n v="70442224"/>
    <x v="17"/>
    <n v="1"/>
    <n v="0"/>
    <n v="1"/>
    <n v="0"/>
    <n v="42.178488000000002"/>
    <n v="0"/>
    <n v="42.178488000000002"/>
    <m/>
  </r>
  <r>
    <s v="7750183821"/>
    <x v="141"/>
    <x v="7"/>
    <x v="2"/>
    <n v="70442220"/>
    <x v="16"/>
    <n v="3"/>
    <n v="0"/>
    <n v="3"/>
    <n v="0"/>
    <n v="126.53546399999999"/>
    <n v="0"/>
    <n v="126.53546399999999"/>
    <m/>
  </r>
  <r>
    <s v="7750183821"/>
    <x v="141"/>
    <x v="7"/>
    <x v="2"/>
    <n v="70442222"/>
    <x v="13"/>
    <n v="6"/>
    <n v="0"/>
    <n v="6"/>
    <n v="0"/>
    <n v="253.07092799999998"/>
    <n v="0"/>
    <n v="253.07092799999998"/>
    <m/>
  </r>
  <r>
    <s v="7750183821"/>
    <x v="141"/>
    <x v="7"/>
    <x v="2"/>
    <n v="70442224"/>
    <x v="17"/>
    <n v="3"/>
    <n v="0"/>
    <n v="3"/>
    <n v="0"/>
    <n v="126.53546399999999"/>
    <n v="0"/>
    <n v="126.53546399999999"/>
    <m/>
  </r>
  <r>
    <s v="7750183823"/>
    <x v="130"/>
    <x v="7"/>
    <x v="0"/>
    <n v="70345324"/>
    <x v="12"/>
    <n v="17"/>
    <n v="17"/>
    <n v="0"/>
    <n v="1"/>
    <n v="784.302684"/>
    <n v="784.302684"/>
    <n v="0"/>
    <m/>
  </r>
  <r>
    <s v="7750183831"/>
    <x v="142"/>
    <x v="7"/>
    <x v="0"/>
    <n v="70345322"/>
    <x v="11"/>
    <n v="17"/>
    <n v="17"/>
    <n v="0"/>
    <n v="1"/>
    <n v="784.302684"/>
    <n v="784.302684"/>
    <n v="0"/>
    <m/>
  </r>
  <r>
    <s v="7750183837"/>
    <x v="131"/>
    <x v="7"/>
    <x v="2"/>
    <n v="70442220"/>
    <x v="16"/>
    <n v="1"/>
    <n v="0"/>
    <n v="1"/>
    <n v="0"/>
    <n v="42.178488000000002"/>
    <n v="0"/>
    <n v="42.178488000000002"/>
    <m/>
  </r>
  <r>
    <s v="7750183837"/>
    <x v="131"/>
    <x v="7"/>
    <x v="2"/>
    <n v="70442224"/>
    <x v="17"/>
    <n v="1"/>
    <n v="0"/>
    <n v="1"/>
    <n v="0"/>
    <n v="42.178488000000002"/>
    <n v="0"/>
    <n v="42.178488000000002"/>
    <m/>
  </r>
  <r>
    <s v="7750183842"/>
    <x v="143"/>
    <x v="7"/>
    <x v="2"/>
    <n v="70442220"/>
    <x v="16"/>
    <n v="4"/>
    <n v="0"/>
    <n v="4"/>
    <n v="0"/>
    <n v="168.71395200000001"/>
    <n v="0"/>
    <n v="168.71395200000001"/>
    <m/>
  </r>
  <r>
    <s v="7750183845"/>
    <x v="131"/>
    <x v="7"/>
    <x v="0"/>
    <n v="70345324"/>
    <x v="12"/>
    <n v="17"/>
    <n v="0"/>
    <n v="17"/>
    <n v="0"/>
    <n v="784.302684"/>
    <n v="0"/>
    <n v="784.302684"/>
    <m/>
  </r>
  <r>
    <s v="7750183850"/>
    <x v="143"/>
    <x v="7"/>
    <x v="0"/>
    <n v="70345323"/>
    <x v="9"/>
    <n v="17"/>
    <n v="17"/>
    <n v="0"/>
    <n v="1"/>
    <n v="784.302684"/>
    <n v="784.302684"/>
    <n v="0"/>
    <m/>
  </r>
  <r>
    <s v="7750183854"/>
    <x v="144"/>
    <x v="7"/>
    <x v="2"/>
    <n v="70442220"/>
    <x v="16"/>
    <n v="4"/>
    <n v="0"/>
    <n v="4"/>
    <n v="0"/>
    <n v="168.71395200000001"/>
    <n v="0"/>
    <n v="168.71395200000001"/>
    <m/>
  </r>
  <r>
    <s v="7750183854"/>
    <x v="144"/>
    <x v="7"/>
    <x v="2"/>
    <n v="70442222"/>
    <x v="13"/>
    <n v="7"/>
    <n v="7"/>
    <n v="0"/>
    <n v="1"/>
    <n v="295.249416"/>
    <n v="295.249416"/>
    <n v="0"/>
    <m/>
  </r>
  <r>
    <s v="7750183854"/>
    <x v="144"/>
    <x v="7"/>
    <x v="2"/>
    <n v="70442224"/>
    <x v="17"/>
    <n v="8"/>
    <n v="8"/>
    <n v="0"/>
    <n v="1"/>
    <n v="337.42790400000001"/>
    <n v="337.42790400000001"/>
    <n v="0"/>
    <m/>
  </r>
  <r>
    <s v="4950461241"/>
    <x v="145"/>
    <x v="8"/>
    <x v="0"/>
    <n v="70409245"/>
    <x v="6"/>
    <n v="1"/>
    <n v="0"/>
    <n v="1"/>
    <n v="0"/>
    <n v="47.83128"/>
    <n v="0"/>
    <n v="47.83128"/>
    <m/>
  </r>
  <r>
    <s v="4950461241"/>
    <x v="145"/>
    <x v="8"/>
    <x v="0"/>
    <n v="70409246"/>
    <x v="7"/>
    <n v="1"/>
    <n v="0"/>
    <n v="1"/>
    <n v="0"/>
    <n v="47.83128"/>
    <n v="0"/>
    <n v="47.83128"/>
    <m/>
  </r>
  <r>
    <s v="7300465959"/>
    <x v="146"/>
    <x v="8"/>
    <x v="0"/>
    <n v="70012080"/>
    <x v="0"/>
    <n v="8"/>
    <n v="8"/>
    <n v="0"/>
    <n v="1"/>
    <n v="369.25756799999999"/>
    <n v="369.25756799999999"/>
    <n v="0"/>
    <m/>
  </r>
  <r>
    <s v="7300465959"/>
    <x v="146"/>
    <x v="8"/>
    <x v="0"/>
    <n v="70012081"/>
    <x v="1"/>
    <n v="3"/>
    <n v="3"/>
    <n v="0"/>
    <n v="1"/>
    <n v="143.49384000000001"/>
    <n v="143.49384000000001"/>
    <n v="0"/>
    <m/>
  </r>
  <r>
    <s v="7300465959"/>
    <x v="146"/>
    <x v="8"/>
    <x v="1"/>
    <n v="70359459"/>
    <x v="4"/>
    <n v="1"/>
    <n v="1"/>
    <n v="0"/>
    <n v="1"/>
    <n v="60.876192000000003"/>
    <n v="60.876192000000003"/>
    <n v="0"/>
    <m/>
  </r>
  <r>
    <s v="7300465959"/>
    <x v="146"/>
    <x v="8"/>
    <x v="0"/>
    <n v="70409245"/>
    <x v="6"/>
    <n v="15"/>
    <n v="15"/>
    <n v="0"/>
    <n v="1"/>
    <n v="717.4692"/>
    <n v="717.4692"/>
    <n v="0"/>
    <m/>
  </r>
  <r>
    <s v="7300465959"/>
    <x v="146"/>
    <x v="8"/>
    <x v="0"/>
    <n v="70409246"/>
    <x v="7"/>
    <n v="8"/>
    <n v="8"/>
    <n v="0"/>
    <n v="1"/>
    <n v="382.65024"/>
    <n v="382.65024"/>
    <n v="0"/>
    <m/>
  </r>
  <r>
    <s v="7300465959"/>
    <x v="146"/>
    <x v="8"/>
    <x v="0"/>
    <n v="70409248"/>
    <x v="8"/>
    <n v="2"/>
    <n v="2"/>
    <n v="0"/>
    <n v="1"/>
    <n v="92.314391999999998"/>
    <n v="92.314391999999998"/>
    <n v="0"/>
    <m/>
  </r>
  <r>
    <s v="7300465959"/>
    <x v="146"/>
    <x v="8"/>
    <x v="0"/>
    <n v="70517068"/>
    <x v="22"/>
    <n v="5"/>
    <n v="5"/>
    <n v="0"/>
    <n v="1"/>
    <n v="231.87299999999999"/>
    <n v="231.87299999999999"/>
    <n v="0"/>
    <m/>
  </r>
  <r>
    <s v="7300465959"/>
    <x v="146"/>
    <x v="8"/>
    <x v="0"/>
    <n v="70517069"/>
    <x v="23"/>
    <n v="3"/>
    <n v="3"/>
    <n v="0"/>
    <n v="1"/>
    <n v="130.44895199999999"/>
    <n v="130.44895199999999"/>
    <n v="0"/>
    <m/>
  </r>
  <r>
    <s v="7750183883"/>
    <x v="147"/>
    <x v="8"/>
    <x v="0"/>
    <n v="70345322"/>
    <x v="11"/>
    <n v="17"/>
    <n v="0"/>
    <n v="17"/>
    <n v="0"/>
    <n v="784.302684"/>
    <n v="0"/>
    <n v="784.302684"/>
    <m/>
  </r>
  <r>
    <s v="7750183883"/>
    <x v="147"/>
    <x v="8"/>
    <x v="0"/>
    <n v="70345324"/>
    <x v="12"/>
    <n v="17"/>
    <n v="0"/>
    <n v="17"/>
    <n v="0"/>
    <n v="784.302684"/>
    <n v="0"/>
    <n v="784.302684"/>
    <m/>
  </r>
  <r>
    <s v="7750183883"/>
    <x v="147"/>
    <x v="8"/>
    <x v="0"/>
    <n v="70345325"/>
    <x v="10"/>
    <n v="17"/>
    <n v="0"/>
    <n v="17"/>
    <n v="0"/>
    <n v="784.302684"/>
    <n v="0"/>
    <n v="784.302684"/>
    <m/>
  </r>
  <r>
    <s v="7750183883"/>
    <x v="147"/>
    <x v="8"/>
    <x v="2"/>
    <n v="70442220"/>
    <x v="16"/>
    <n v="5"/>
    <n v="0"/>
    <n v="5"/>
    <n v="0"/>
    <n v="210.89243999999999"/>
    <n v="0"/>
    <n v="210.89243999999999"/>
    <m/>
  </r>
  <r>
    <s v="7750183901"/>
    <x v="147"/>
    <x v="8"/>
    <x v="2"/>
    <n v="70442224"/>
    <x v="17"/>
    <n v="1"/>
    <n v="0"/>
    <n v="1"/>
    <n v="0"/>
    <n v="42.178488000000002"/>
    <n v="0"/>
    <n v="42.178488000000002"/>
    <m/>
  </r>
  <r>
    <s v="7750183909"/>
    <x v="148"/>
    <x v="8"/>
    <x v="0"/>
    <n v="70345322"/>
    <x v="11"/>
    <n v="34"/>
    <n v="34"/>
    <n v="0"/>
    <n v="1"/>
    <n v="1568.605368"/>
    <n v="1568.605368"/>
    <n v="0"/>
    <m/>
  </r>
  <r>
    <s v="7750183909"/>
    <x v="148"/>
    <x v="8"/>
    <x v="0"/>
    <n v="70345323"/>
    <x v="9"/>
    <n v="17"/>
    <n v="17"/>
    <n v="0"/>
    <n v="1"/>
    <n v="784.302684"/>
    <n v="784.302684"/>
    <n v="0"/>
    <m/>
  </r>
  <r>
    <s v="7750183909"/>
    <x v="148"/>
    <x v="8"/>
    <x v="0"/>
    <n v="70345324"/>
    <x v="12"/>
    <n v="17"/>
    <n v="0"/>
    <n v="17"/>
    <n v="0"/>
    <n v="784.302684"/>
    <n v="0"/>
    <n v="784.302684"/>
    <m/>
  </r>
  <r>
    <s v="7750183909"/>
    <x v="148"/>
    <x v="8"/>
    <x v="0"/>
    <n v="70345325"/>
    <x v="10"/>
    <n v="17"/>
    <n v="17"/>
    <n v="0"/>
    <n v="1"/>
    <n v="784.302684"/>
    <n v="784.302684"/>
    <n v="0"/>
    <m/>
  </r>
  <r>
    <s v="7750183909"/>
    <x v="148"/>
    <x v="8"/>
    <x v="2"/>
    <n v="70442220"/>
    <x v="16"/>
    <n v="8"/>
    <n v="8"/>
    <n v="0"/>
    <n v="1"/>
    <n v="337.42790400000001"/>
    <n v="337.42790400000001"/>
    <n v="0"/>
    <m/>
  </r>
  <r>
    <s v="7750183929"/>
    <x v="149"/>
    <x v="8"/>
    <x v="0"/>
    <n v="70345325"/>
    <x v="10"/>
    <n v="17"/>
    <n v="0"/>
    <n v="17"/>
    <n v="0"/>
    <n v="784.302684"/>
    <n v="0"/>
    <n v="784.302684"/>
    <m/>
  </r>
  <r>
    <s v="7750183929"/>
    <x v="149"/>
    <x v="8"/>
    <x v="2"/>
    <n v="70442220"/>
    <x v="16"/>
    <n v="3"/>
    <n v="3"/>
    <n v="0"/>
    <n v="1"/>
    <n v="126.53546399999999"/>
    <n v="126.53546399999999"/>
    <n v="0"/>
    <m/>
  </r>
  <r>
    <s v="7750183929"/>
    <x v="149"/>
    <x v="8"/>
    <x v="2"/>
    <n v="70442222"/>
    <x v="13"/>
    <n v="5"/>
    <n v="5"/>
    <n v="0"/>
    <n v="1"/>
    <n v="210.89243999999999"/>
    <n v="210.89243999999999"/>
    <n v="0"/>
    <m/>
  </r>
  <r>
    <s v="7750183929"/>
    <x v="149"/>
    <x v="8"/>
    <x v="2"/>
    <n v="70442224"/>
    <x v="17"/>
    <n v="6"/>
    <n v="6"/>
    <n v="0"/>
    <n v="1"/>
    <n v="253.07092799999998"/>
    <n v="253.07092799999998"/>
    <n v="0"/>
    <m/>
  </r>
  <r>
    <s v="7750183940"/>
    <x v="145"/>
    <x v="8"/>
    <x v="0"/>
    <n v="70345322"/>
    <x v="11"/>
    <n v="17"/>
    <n v="17"/>
    <n v="0"/>
    <n v="1"/>
    <n v="784.302684"/>
    <n v="784.302684"/>
    <n v="0"/>
    <m/>
  </r>
  <r>
    <s v="7750183940"/>
    <x v="145"/>
    <x v="8"/>
    <x v="0"/>
    <n v="70345323"/>
    <x v="9"/>
    <n v="17"/>
    <n v="17"/>
    <n v="0"/>
    <n v="1"/>
    <n v="784.302684"/>
    <n v="784.302684"/>
    <n v="0"/>
    <m/>
  </r>
  <r>
    <s v="7750183940"/>
    <x v="145"/>
    <x v="8"/>
    <x v="0"/>
    <n v="70345324"/>
    <x v="12"/>
    <n v="17"/>
    <n v="0"/>
    <n v="17"/>
    <n v="0"/>
    <n v="784.302684"/>
    <n v="0"/>
    <n v="784.302684"/>
    <m/>
  </r>
  <r>
    <s v="7750183940"/>
    <x v="145"/>
    <x v="8"/>
    <x v="2"/>
    <n v="70442220"/>
    <x v="16"/>
    <n v="5"/>
    <n v="5"/>
    <n v="0"/>
    <n v="1"/>
    <n v="210.89243999999999"/>
    <n v="210.89243999999999"/>
    <n v="0"/>
    <m/>
  </r>
  <r>
    <s v="7750183940"/>
    <x v="145"/>
    <x v="8"/>
    <x v="2"/>
    <n v="70442224"/>
    <x v="17"/>
    <n v="5"/>
    <n v="5"/>
    <n v="0"/>
    <n v="1"/>
    <n v="210.89243999999999"/>
    <n v="210.89243999999999"/>
    <n v="0"/>
    <m/>
  </r>
  <r>
    <s v="7750183955"/>
    <x v="150"/>
    <x v="8"/>
    <x v="0"/>
    <n v="70345325"/>
    <x v="10"/>
    <n v="17"/>
    <n v="0"/>
    <n v="17"/>
    <n v="0"/>
    <n v="784.302684"/>
    <n v="0"/>
    <n v="784.302684"/>
    <m/>
  </r>
  <r>
    <s v="7750183955"/>
    <x v="150"/>
    <x v="8"/>
    <x v="2"/>
    <n v="70442222"/>
    <x v="13"/>
    <n v="2"/>
    <n v="0"/>
    <n v="2"/>
    <n v="0"/>
    <n v="84.356976000000003"/>
    <n v="0"/>
    <n v="84.356976000000003"/>
    <m/>
  </r>
  <r>
    <s v="7750183965"/>
    <x v="151"/>
    <x v="8"/>
    <x v="0"/>
    <n v="70345322"/>
    <x v="11"/>
    <n v="17"/>
    <n v="17"/>
    <n v="0"/>
    <n v="1"/>
    <n v="784.302684"/>
    <n v="784.302684"/>
    <n v="0"/>
    <m/>
  </r>
  <r>
    <s v="7750183965"/>
    <x v="151"/>
    <x v="8"/>
    <x v="0"/>
    <n v="70345324"/>
    <x v="12"/>
    <n v="34"/>
    <n v="0"/>
    <n v="34"/>
    <n v="0"/>
    <n v="1568.605368"/>
    <n v="0"/>
    <n v="1568.605368"/>
    <m/>
  </r>
  <r>
    <s v="7750183965"/>
    <x v="151"/>
    <x v="8"/>
    <x v="2"/>
    <n v="70442220"/>
    <x v="16"/>
    <n v="1"/>
    <n v="1"/>
    <n v="0"/>
    <n v="1"/>
    <n v="42.178488000000002"/>
    <n v="42.178488000000002"/>
    <n v="0"/>
    <m/>
  </r>
  <r>
    <s v="7750183965"/>
    <x v="151"/>
    <x v="8"/>
    <x v="2"/>
    <n v="70442224"/>
    <x v="17"/>
    <n v="1"/>
    <n v="1"/>
    <n v="0"/>
    <n v="1"/>
    <n v="42.178488000000002"/>
    <n v="42.178488000000002"/>
    <n v="0"/>
    <m/>
  </r>
  <r>
    <s v="0250005577"/>
    <x v="152"/>
    <x v="9"/>
    <x v="0"/>
    <n v="70409245"/>
    <x v="6"/>
    <n v="1"/>
    <n v="0"/>
    <n v="1"/>
    <n v="0"/>
    <n v="47.804375999999998"/>
    <n v="0"/>
    <n v="47.804375999999998"/>
    <m/>
  </r>
  <r>
    <s v="4950461253"/>
    <x v="153"/>
    <x v="9"/>
    <x v="0"/>
    <n v="70409245"/>
    <x v="6"/>
    <n v="1"/>
    <n v="1"/>
    <n v="0"/>
    <n v="1"/>
    <n v="47.804375999999998"/>
    <n v="47.804375999999998"/>
    <n v="0"/>
    <m/>
  </r>
  <r>
    <s v="4950461253"/>
    <x v="153"/>
    <x v="9"/>
    <x v="0"/>
    <n v="70409246"/>
    <x v="7"/>
    <n v="1"/>
    <n v="1"/>
    <n v="0"/>
    <n v="1"/>
    <n v="47.804375999999998"/>
    <n v="47.804375999999998"/>
    <n v="0"/>
    <m/>
  </r>
  <r>
    <s v="4950461254"/>
    <x v="154"/>
    <x v="9"/>
    <x v="0"/>
    <n v="70012080"/>
    <x v="0"/>
    <n v="30"/>
    <n v="30"/>
    <n v="0"/>
    <n v="1"/>
    <n v="1383.9368400000001"/>
    <n v="1383.9368400000001"/>
    <n v="0"/>
    <m/>
  </r>
  <r>
    <s v="4950461254"/>
    <x v="154"/>
    <x v="9"/>
    <x v="0"/>
    <n v="70012081"/>
    <x v="1"/>
    <n v="7"/>
    <n v="7"/>
    <n v="0"/>
    <n v="1"/>
    <n v="334.63063199999999"/>
    <n v="334.63063199999999"/>
    <n v="0"/>
    <m/>
  </r>
  <r>
    <s v="4950461254"/>
    <x v="154"/>
    <x v="9"/>
    <x v="1"/>
    <n v="70359457"/>
    <x v="2"/>
    <n v="1"/>
    <n v="1"/>
    <n v="0"/>
    <n v="1"/>
    <n v="60.841943999999998"/>
    <n v="60.841943999999998"/>
    <n v="0"/>
    <m/>
  </r>
  <r>
    <s v="4950461254"/>
    <x v="154"/>
    <x v="9"/>
    <x v="1"/>
    <n v="70359459"/>
    <x v="4"/>
    <n v="1"/>
    <n v="1"/>
    <n v="0"/>
    <n v="1"/>
    <n v="60.841943999999998"/>
    <n v="60.841943999999998"/>
    <n v="0"/>
    <m/>
  </r>
  <r>
    <s v="4950461254"/>
    <x v="154"/>
    <x v="9"/>
    <x v="1"/>
    <n v="70359460"/>
    <x v="5"/>
    <n v="2"/>
    <n v="0"/>
    <n v="2"/>
    <n v="0"/>
    <n v="121.683888"/>
    <n v="0"/>
    <n v="121.683888"/>
    <m/>
  </r>
  <r>
    <s v="4950461254"/>
    <x v="154"/>
    <x v="9"/>
    <x v="0"/>
    <n v="70409245"/>
    <x v="6"/>
    <n v="34"/>
    <n v="34"/>
    <n v="0"/>
    <n v="1"/>
    <n v="1625.348784"/>
    <n v="1625.348784"/>
    <n v="0"/>
    <m/>
  </r>
  <r>
    <s v="4950461254"/>
    <x v="154"/>
    <x v="9"/>
    <x v="0"/>
    <n v="70409246"/>
    <x v="7"/>
    <n v="35"/>
    <n v="35"/>
    <n v="0"/>
    <n v="1"/>
    <n v="1673.1531600000001"/>
    <n v="1673.1531600000001"/>
    <n v="0"/>
    <m/>
  </r>
  <r>
    <s v="4950461254"/>
    <x v="154"/>
    <x v="9"/>
    <x v="0"/>
    <n v="70409248"/>
    <x v="8"/>
    <n v="23"/>
    <n v="23"/>
    <n v="0"/>
    <n v="1"/>
    <n v="1061.0182440000001"/>
    <n v="1061.0182440000001"/>
    <n v="0"/>
    <m/>
  </r>
  <r>
    <s v="4950461254"/>
    <x v="154"/>
    <x v="9"/>
    <x v="0"/>
    <n v="70517068"/>
    <x v="22"/>
    <n v="20"/>
    <n v="20"/>
    <n v="0"/>
    <n v="1"/>
    <n v="926.97023999999999"/>
    <n v="926.97023999999999"/>
    <n v="0"/>
    <m/>
  </r>
  <r>
    <s v="4950461254"/>
    <x v="154"/>
    <x v="9"/>
    <x v="0"/>
    <n v="70517069"/>
    <x v="23"/>
    <n v="19"/>
    <n v="19"/>
    <n v="0"/>
    <n v="1"/>
    <n v="825.71203200000002"/>
    <n v="825.71203200000002"/>
    <n v="0"/>
    <m/>
  </r>
  <r>
    <s v="4950461264"/>
    <x v="155"/>
    <x v="9"/>
    <x v="0"/>
    <n v="70012080"/>
    <x v="0"/>
    <n v="16"/>
    <n v="0"/>
    <n v="16"/>
    <n v="0"/>
    <n v="738.099648"/>
    <n v="0"/>
    <n v="738.099648"/>
    <m/>
  </r>
  <r>
    <s v="4950461264"/>
    <x v="155"/>
    <x v="9"/>
    <x v="0"/>
    <n v="70012081"/>
    <x v="1"/>
    <n v="7"/>
    <n v="0"/>
    <n v="7"/>
    <n v="0"/>
    <n v="334.63063199999999"/>
    <n v="0"/>
    <n v="334.63063199999999"/>
    <m/>
  </r>
  <r>
    <s v="4950461264"/>
    <x v="155"/>
    <x v="9"/>
    <x v="1"/>
    <n v="70359457"/>
    <x v="2"/>
    <n v="2"/>
    <n v="0"/>
    <n v="2"/>
    <n v="0"/>
    <n v="121.683888"/>
    <n v="0"/>
    <n v="121.683888"/>
    <m/>
  </r>
  <r>
    <s v="4950461264"/>
    <x v="155"/>
    <x v="9"/>
    <x v="0"/>
    <n v="70409245"/>
    <x v="6"/>
    <n v="18"/>
    <n v="0"/>
    <n v="18"/>
    <n v="0"/>
    <n v="860.47876799999995"/>
    <n v="0"/>
    <n v="860.47876799999995"/>
    <m/>
  </r>
  <r>
    <s v="4950461264"/>
    <x v="155"/>
    <x v="9"/>
    <x v="0"/>
    <n v="70409246"/>
    <x v="7"/>
    <n v="17"/>
    <n v="0"/>
    <n v="17"/>
    <n v="0"/>
    <n v="812.67439200000001"/>
    <n v="0"/>
    <n v="812.67439200000001"/>
    <m/>
  </r>
  <r>
    <s v="4950461264"/>
    <x v="155"/>
    <x v="9"/>
    <x v="0"/>
    <n v="70409248"/>
    <x v="8"/>
    <n v="6"/>
    <n v="0"/>
    <n v="6"/>
    <n v="0"/>
    <n v="276.78736800000001"/>
    <n v="0"/>
    <n v="276.78736800000001"/>
    <m/>
  </r>
  <r>
    <s v="4950461264"/>
    <x v="155"/>
    <x v="9"/>
    <x v="0"/>
    <n v="70517068"/>
    <x v="22"/>
    <n v="3"/>
    <n v="0"/>
    <n v="3"/>
    <n v="0"/>
    <n v="139.045536"/>
    <n v="0"/>
    <n v="139.045536"/>
    <m/>
  </r>
  <r>
    <s v="4950461264"/>
    <x v="155"/>
    <x v="9"/>
    <x v="0"/>
    <n v="70517069"/>
    <x v="23"/>
    <n v="11"/>
    <n v="0"/>
    <n v="11"/>
    <n v="0"/>
    <n v="478.04380800000001"/>
    <n v="0"/>
    <n v="478.04380800000001"/>
    <m/>
  </r>
  <r>
    <s v="4950461269"/>
    <x v="156"/>
    <x v="9"/>
    <x v="0"/>
    <n v="70012080"/>
    <x v="0"/>
    <n v="136"/>
    <n v="136"/>
    <n v="0"/>
    <n v="1"/>
    <n v="6273.8470080000006"/>
    <n v="6273.8470080000006"/>
    <n v="0"/>
    <m/>
  </r>
  <r>
    <s v="4950461269"/>
    <x v="156"/>
    <x v="9"/>
    <x v="0"/>
    <n v="70409248"/>
    <x v="8"/>
    <n v="135"/>
    <n v="135"/>
    <n v="0"/>
    <n v="1"/>
    <n v="6227.7157800000004"/>
    <n v="6227.7157800000004"/>
    <n v="0"/>
    <m/>
  </r>
  <r>
    <s v="4950461269"/>
    <x v="156"/>
    <x v="9"/>
    <x v="0"/>
    <n v="70517067"/>
    <x v="21"/>
    <n v="137"/>
    <n v="137"/>
    <n v="0"/>
    <n v="1"/>
    <n v="6319.9782359999999"/>
    <n v="6319.9782359999999"/>
    <n v="0"/>
    <m/>
  </r>
  <r>
    <s v="4950461269"/>
    <x v="156"/>
    <x v="9"/>
    <x v="0"/>
    <n v="70517068"/>
    <x v="22"/>
    <n v="132"/>
    <n v="132"/>
    <n v="0"/>
    <n v="1"/>
    <n v="6118.003584"/>
    <n v="6118.003584"/>
    <n v="0"/>
    <m/>
  </r>
  <r>
    <s v="7300466162"/>
    <x v="157"/>
    <x v="9"/>
    <x v="0"/>
    <n v="70012080"/>
    <x v="0"/>
    <n v="30"/>
    <n v="30"/>
    <n v="0"/>
    <n v="1"/>
    <n v="1383.9368400000001"/>
    <n v="1383.9368400000001"/>
    <n v="0"/>
    <m/>
  </r>
  <r>
    <s v="7300466162"/>
    <x v="157"/>
    <x v="9"/>
    <x v="0"/>
    <n v="70012081"/>
    <x v="1"/>
    <n v="12"/>
    <n v="12"/>
    <n v="0"/>
    <n v="1"/>
    <n v="573.652512"/>
    <n v="573.652512"/>
    <n v="0"/>
    <m/>
  </r>
  <r>
    <s v="7300466162"/>
    <x v="157"/>
    <x v="9"/>
    <x v="1"/>
    <n v="70359457"/>
    <x v="2"/>
    <n v="6"/>
    <n v="6"/>
    <n v="0"/>
    <n v="1"/>
    <n v="365.05166399999996"/>
    <n v="365.05166399999996"/>
    <n v="0"/>
    <m/>
  </r>
  <r>
    <s v="7300466162"/>
    <x v="157"/>
    <x v="9"/>
    <x v="1"/>
    <n v="70359459"/>
    <x v="4"/>
    <n v="1"/>
    <n v="1"/>
    <n v="0"/>
    <n v="1"/>
    <n v="60.841943999999998"/>
    <n v="60.841943999999998"/>
    <n v="0"/>
    <m/>
  </r>
  <r>
    <s v="7300466162"/>
    <x v="157"/>
    <x v="9"/>
    <x v="0"/>
    <n v="70409245"/>
    <x v="6"/>
    <n v="45"/>
    <n v="17"/>
    <n v="28"/>
    <n v="0.37777777777777777"/>
    <n v="2151.1969199999999"/>
    <n v="812.67439200000001"/>
    <n v="1338.522528"/>
    <m/>
  </r>
  <r>
    <s v="7300466162"/>
    <x v="157"/>
    <x v="9"/>
    <x v="0"/>
    <n v="70409246"/>
    <x v="7"/>
    <n v="39"/>
    <n v="14"/>
    <n v="25"/>
    <n v="0.35897435897435898"/>
    <n v="1864.370664"/>
    <n v="669.26126399999998"/>
    <n v="1195.1094000000001"/>
    <m/>
  </r>
  <r>
    <s v="7300466162"/>
    <x v="157"/>
    <x v="9"/>
    <x v="0"/>
    <n v="70409248"/>
    <x v="8"/>
    <n v="22"/>
    <n v="0"/>
    <n v="22"/>
    <n v="0"/>
    <n v="1014.887016"/>
    <n v="0"/>
    <n v="1014.887016"/>
    <m/>
  </r>
  <r>
    <s v="7300466162"/>
    <x v="157"/>
    <x v="9"/>
    <x v="0"/>
    <n v="70517068"/>
    <x v="22"/>
    <n v="19"/>
    <n v="19"/>
    <n v="0"/>
    <n v="1"/>
    <n v="880.62172799999996"/>
    <n v="880.62172799999996"/>
    <n v="0"/>
    <m/>
  </r>
  <r>
    <s v="7300466162"/>
    <x v="157"/>
    <x v="9"/>
    <x v="0"/>
    <n v="70517069"/>
    <x v="23"/>
    <n v="13"/>
    <n v="13"/>
    <n v="0"/>
    <n v="1"/>
    <n v="564.96086400000002"/>
    <n v="564.96086400000002"/>
    <n v="0"/>
    <m/>
  </r>
  <r>
    <s v="7300466198"/>
    <x v="158"/>
    <x v="9"/>
    <x v="0"/>
    <n v="70012080"/>
    <x v="0"/>
    <n v="4"/>
    <n v="0"/>
    <n v="4"/>
    <n v="0"/>
    <n v="184.524912"/>
    <n v="0"/>
    <n v="184.524912"/>
    <m/>
  </r>
  <r>
    <s v="7300466198"/>
    <x v="158"/>
    <x v="9"/>
    <x v="0"/>
    <n v="70012081"/>
    <x v="1"/>
    <n v="4"/>
    <n v="0"/>
    <n v="4"/>
    <n v="0"/>
    <n v="191.21750399999999"/>
    <n v="0"/>
    <n v="191.21750399999999"/>
    <m/>
  </r>
  <r>
    <s v="7300466198"/>
    <x v="158"/>
    <x v="9"/>
    <x v="1"/>
    <n v="70359457"/>
    <x v="2"/>
    <n v="2"/>
    <n v="0"/>
    <n v="2"/>
    <n v="0"/>
    <n v="121.683888"/>
    <n v="0"/>
    <n v="121.683888"/>
    <m/>
  </r>
  <r>
    <s v="7300466198"/>
    <x v="158"/>
    <x v="9"/>
    <x v="1"/>
    <n v="70359459"/>
    <x v="4"/>
    <n v="2"/>
    <n v="0"/>
    <n v="2"/>
    <n v="0"/>
    <n v="121.683888"/>
    <n v="0"/>
    <n v="121.683888"/>
    <m/>
  </r>
  <r>
    <s v="7300466198"/>
    <x v="158"/>
    <x v="9"/>
    <x v="1"/>
    <n v="70359460"/>
    <x v="5"/>
    <n v="3"/>
    <n v="0"/>
    <n v="3"/>
    <n v="0"/>
    <n v="182.52583199999998"/>
    <n v="0"/>
    <n v="182.52583199999998"/>
    <m/>
  </r>
  <r>
    <s v="7300466198"/>
    <x v="158"/>
    <x v="9"/>
    <x v="0"/>
    <n v="70409245"/>
    <x v="6"/>
    <n v="7"/>
    <n v="0"/>
    <n v="7"/>
    <n v="0"/>
    <n v="334.63063199999999"/>
    <n v="0"/>
    <n v="334.63063199999999"/>
    <m/>
  </r>
  <r>
    <s v="7300466198"/>
    <x v="158"/>
    <x v="9"/>
    <x v="0"/>
    <n v="70409246"/>
    <x v="7"/>
    <n v="8"/>
    <n v="0"/>
    <n v="8"/>
    <n v="0"/>
    <n v="382.43500799999998"/>
    <n v="0"/>
    <n v="382.43500799999998"/>
    <m/>
  </r>
  <r>
    <s v="7300466198"/>
    <x v="158"/>
    <x v="9"/>
    <x v="0"/>
    <n v="70409248"/>
    <x v="8"/>
    <n v="8"/>
    <n v="0"/>
    <n v="8"/>
    <n v="0"/>
    <n v="369.049824"/>
    <n v="0"/>
    <n v="369.049824"/>
    <m/>
  </r>
  <r>
    <s v="7300466198"/>
    <x v="158"/>
    <x v="9"/>
    <x v="0"/>
    <n v="70517068"/>
    <x v="22"/>
    <n v="7"/>
    <n v="0"/>
    <n v="7"/>
    <n v="0"/>
    <n v="324.43958399999997"/>
    <n v="0"/>
    <n v="324.43958399999997"/>
    <m/>
  </r>
  <r>
    <s v="7300466198"/>
    <x v="158"/>
    <x v="9"/>
    <x v="0"/>
    <n v="70517069"/>
    <x v="23"/>
    <n v="4"/>
    <n v="0"/>
    <n v="4"/>
    <n v="0"/>
    <n v="173.834112"/>
    <n v="0"/>
    <n v="173.834112"/>
    <m/>
  </r>
  <r>
    <s v="7300466208"/>
    <x v="159"/>
    <x v="9"/>
    <x v="0"/>
    <n v="70012080"/>
    <x v="0"/>
    <n v="1"/>
    <n v="1"/>
    <n v="0"/>
    <n v="1"/>
    <n v="46.131228"/>
    <n v="46.131228"/>
    <n v="0"/>
    <m/>
  </r>
  <r>
    <s v="7300466208"/>
    <x v="159"/>
    <x v="9"/>
    <x v="1"/>
    <n v="70359457"/>
    <x v="2"/>
    <n v="1"/>
    <n v="1"/>
    <n v="0"/>
    <n v="1"/>
    <n v="60.841943999999998"/>
    <n v="60.841943999999998"/>
    <n v="0"/>
    <m/>
  </r>
  <r>
    <s v="7300466208"/>
    <x v="159"/>
    <x v="9"/>
    <x v="0"/>
    <n v="70409245"/>
    <x v="6"/>
    <n v="36"/>
    <n v="0"/>
    <n v="36"/>
    <n v="0"/>
    <n v="1720.9575359999999"/>
    <n v="0"/>
    <n v="1720.9575359999999"/>
    <m/>
  </r>
  <r>
    <s v="7300466208"/>
    <x v="159"/>
    <x v="9"/>
    <x v="0"/>
    <n v="70409246"/>
    <x v="7"/>
    <n v="27"/>
    <n v="0"/>
    <n v="27"/>
    <n v="0"/>
    <n v="1290.7181519999999"/>
    <n v="0"/>
    <n v="1290.7181519999999"/>
    <m/>
  </r>
  <r>
    <s v="7300466208"/>
    <x v="159"/>
    <x v="9"/>
    <x v="0"/>
    <n v="70409248"/>
    <x v="8"/>
    <n v="25"/>
    <n v="0"/>
    <n v="25"/>
    <n v="0"/>
    <n v="1153.2807"/>
    <n v="0"/>
    <n v="1153.2807"/>
    <m/>
  </r>
  <r>
    <s v="7300466208"/>
    <x v="159"/>
    <x v="9"/>
    <x v="0"/>
    <n v="70517068"/>
    <x v="22"/>
    <n v="1"/>
    <n v="1"/>
    <n v="0"/>
    <n v="1"/>
    <n v="46.348511999999999"/>
    <n v="46.348511999999999"/>
    <n v="0"/>
    <m/>
  </r>
  <r>
    <s v="7300466208"/>
    <x v="159"/>
    <x v="9"/>
    <x v="0"/>
    <n v="70517069"/>
    <x v="23"/>
    <n v="1"/>
    <n v="1"/>
    <n v="0"/>
    <n v="1"/>
    <n v="43.458528000000001"/>
    <n v="43.458528000000001"/>
    <n v="0"/>
    <m/>
  </r>
  <r>
    <s v="7300466243"/>
    <x v="160"/>
    <x v="9"/>
    <x v="0"/>
    <n v="70012080"/>
    <x v="0"/>
    <n v="7"/>
    <n v="0"/>
    <n v="7"/>
    <n v="0"/>
    <n v="322.91859600000004"/>
    <n v="0"/>
    <n v="322.91859600000004"/>
    <m/>
  </r>
  <r>
    <s v="7300466243"/>
    <x v="160"/>
    <x v="9"/>
    <x v="0"/>
    <n v="70012081"/>
    <x v="1"/>
    <n v="7"/>
    <n v="0"/>
    <n v="7"/>
    <n v="0"/>
    <n v="334.63063199999999"/>
    <n v="0"/>
    <n v="334.63063199999999"/>
    <m/>
  </r>
  <r>
    <s v="7300466243"/>
    <x v="160"/>
    <x v="9"/>
    <x v="1"/>
    <n v="70359457"/>
    <x v="2"/>
    <n v="2"/>
    <n v="0"/>
    <n v="2"/>
    <n v="0"/>
    <n v="121.683888"/>
    <n v="0"/>
    <n v="121.683888"/>
    <m/>
  </r>
  <r>
    <s v="7300466243"/>
    <x v="160"/>
    <x v="9"/>
    <x v="1"/>
    <n v="70359459"/>
    <x v="4"/>
    <n v="4"/>
    <n v="0"/>
    <n v="4"/>
    <n v="0"/>
    <n v="243.36777599999999"/>
    <n v="0"/>
    <n v="243.36777599999999"/>
    <m/>
  </r>
  <r>
    <s v="7300466243"/>
    <x v="160"/>
    <x v="9"/>
    <x v="1"/>
    <n v="70359460"/>
    <x v="5"/>
    <n v="4"/>
    <n v="0"/>
    <n v="4"/>
    <n v="0"/>
    <n v="243.36777599999999"/>
    <n v="0"/>
    <n v="243.36777599999999"/>
    <m/>
  </r>
  <r>
    <s v="7300466243"/>
    <x v="160"/>
    <x v="9"/>
    <x v="0"/>
    <n v="70409245"/>
    <x v="6"/>
    <n v="15"/>
    <n v="0"/>
    <n v="15"/>
    <n v="0"/>
    <n v="717.06564000000003"/>
    <n v="0"/>
    <n v="717.06564000000003"/>
    <m/>
  </r>
  <r>
    <s v="7300466243"/>
    <x v="160"/>
    <x v="9"/>
    <x v="0"/>
    <n v="70409246"/>
    <x v="7"/>
    <n v="13"/>
    <n v="0"/>
    <n v="13"/>
    <n v="0"/>
    <n v="621.45688800000005"/>
    <n v="0"/>
    <n v="621.45688800000005"/>
    <m/>
  </r>
  <r>
    <s v="7300466243"/>
    <x v="160"/>
    <x v="9"/>
    <x v="0"/>
    <n v="70409248"/>
    <x v="8"/>
    <n v="13"/>
    <n v="0"/>
    <n v="13"/>
    <n v="0"/>
    <n v="599.70596399999999"/>
    <n v="0"/>
    <n v="599.70596399999999"/>
    <m/>
  </r>
  <r>
    <s v="7300466243"/>
    <x v="160"/>
    <x v="9"/>
    <x v="0"/>
    <n v="70517068"/>
    <x v="22"/>
    <n v="10"/>
    <n v="0"/>
    <n v="10"/>
    <n v="0"/>
    <n v="463.48511999999999"/>
    <n v="0"/>
    <n v="463.48511999999999"/>
    <m/>
  </r>
  <r>
    <s v="7300466243"/>
    <x v="160"/>
    <x v="9"/>
    <x v="0"/>
    <n v="70517069"/>
    <x v="23"/>
    <n v="7"/>
    <n v="0"/>
    <n v="7"/>
    <n v="0"/>
    <n v="304.20969600000001"/>
    <n v="0"/>
    <n v="304.20969600000001"/>
    <m/>
  </r>
  <r>
    <s v="7300466250"/>
    <x v="156"/>
    <x v="9"/>
    <x v="0"/>
    <n v="70012080"/>
    <x v="0"/>
    <n v="3"/>
    <n v="3"/>
    <n v="0"/>
    <n v="1"/>
    <n v="138.39368400000001"/>
    <n v="138.39368400000001"/>
    <n v="0"/>
    <m/>
  </r>
  <r>
    <s v="7300466250"/>
    <x v="156"/>
    <x v="9"/>
    <x v="0"/>
    <n v="70012081"/>
    <x v="1"/>
    <n v="1"/>
    <n v="1"/>
    <n v="0"/>
    <n v="1"/>
    <n v="47.804375999999998"/>
    <n v="47.804375999999998"/>
    <n v="0"/>
    <m/>
  </r>
  <r>
    <s v="7300466250"/>
    <x v="156"/>
    <x v="9"/>
    <x v="0"/>
    <n v="70409245"/>
    <x v="6"/>
    <n v="43"/>
    <n v="43"/>
    <n v="0"/>
    <n v="1"/>
    <n v="2055.5881679999998"/>
    <n v="2055.5881679999998"/>
    <n v="0"/>
    <m/>
  </r>
  <r>
    <s v="7300466250"/>
    <x v="156"/>
    <x v="9"/>
    <x v="0"/>
    <n v="70409246"/>
    <x v="7"/>
    <n v="38"/>
    <n v="38"/>
    <n v="0"/>
    <n v="1"/>
    <n v="1816.566288"/>
    <n v="1816.566288"/>
    <n v="0"/>
    <m/>
  </r>
  <r>
    <s v="7300466250"/>
    <x v="156"/>
    <x v="9"/>
    <x v="0"/>
    <n v="70409248"/>
    <x v="8"/>
    <n v="28"/>
    <n v="0"/>
    <n v="28"/>
    <n v="0"/>
    <n v="1291.6743840000001"/>
    <n v="0"/>
    <n v="1291.6743840000001"/>
    <m/>
  </r>
  <r>
    <s v="7300466250"/>
    <x v="156"/>
    <x v="9"/>
    <x v="0"/>
    <n v="70517068"/>
    <x v="22"/>
    <n v="2"/>
    <n v="2"/>
    <n v="0"/>
    <n v="1"/>
    <n v="92.697023999999999"/>
    <n v="92.697023999999999"/>
    <n v="0"/>
    <m/>
  </r>
  <r>
    <s v="7300466250"/>
    <x v="156"/>
    <x v="9"/>
    <x v="0"/>
    <n v="70517069"/>
    <x v="23"/>
    <n v="4"/>
    <n v="4"/>
    <n v="0"/>
    <n v="1"/>
    <n v="173.834112"/>
    <n v="173.834112"/>
    <n v="0"/>
    <m/>
  </r>
  <r>
    <s v="7750183986"/>
    <x v="161"/>
    <x v="9"/>
    <x v="0"/>
    <n v="70345325"/>
    <x v="10"/>
    <n v="17"/>
    <n v="0"/>
    <n v="17"/>
    <n v="0"/>
    <n v="783.86143200000004"/>
    <n v="0"/>
    <n v="783.86143200000004"/>
    <m/>
  </r>
  <r>
    <s v="7750183986"/>
    <x v="161"/>
    <x v="9"/>
    <x v="2"/>
    <n v="70442222"/>
    <x v="13"/>
    <n v="2"/>
    <n v="0"/>
    <n v="2"/>
    <n v="0"/>
    <n v="84.309551999999996"/>
    <n v="0"/>
    <n v="84.309551999999996"/>
    <m/>
  </r>
  <r>
    <s v="7750183996"/>
    <x v="154"/>
    <x v="9"/>
    <x v="0"/>
    <n v="70345323"/>
    <x v="9"/>
    <n v="17"/>
    <n v="17"/>
    <n v="0"/>
    <n v="1"/>
    <n v="783.86143200000004"/>
    <n v="783.86143200000004"/>
    <n v="0"/>
    <m/>
  </r>
  <r>
    <s v="7750183996"/>
    <x v="154"/>
    <x v="9"/>
    <x v="0"/>
    <n v="70345324"/>
    <x v="12"/>
    <n v="34"/>
    <n v="0"/>
    <n v="34"/>
    <n v="0"/>
    <n v="1567.7228640000001"/>
    <n v="0"/>
    <n v="1567.7228640000001"/>
    <m/>
  </r>
  <r>
    <s v="7750183996"/>
    <x v="154"/>
    <x v="9"/>
    <x v="2"/>
    <n v="70442220"/>
    <x v="16"/>
    <n v="14"/>
    <n v="14"/>
    <n v="0"/>
    <n v="1"/>
    <n v="590.16686400000003"/>
    <n v="590.16686400000003"/>
    <n v="0"/>
    <m/>
  </r>
  <r>
    <s v="7750183996"/>
    <x v="154"/>
    <x v="9"/>
    <x v="2"/>
    <n v="70442222"/>
    <x v="13"/>
    <n v="10"/>
    <n v="10"/>
    <n v="0"/>
    <n v="1"/>
    <n v="421.54775999999998"/>
    <n v="421.54775999999998"/>
    <n v="0"/>
    <m/>
  </r>
  <r>
    <s v="7750183996"/>
    <x v="154"/>
    <x v="9"/>
    <x v="2"/>
    <n v="70442224"/>
    <x v="17"/>
    <n v="1"/>
    <n v="1"/>
    <n v="0"/>
    <n v="1"/>
    <n v="42.154775999999998"/>
    <n v="42.154775999999998"/>
    <n v="0"/>
    <m/>
  </r>
  <r>
    <s v="7750184015"/>
    <x v="162"/>
    <x v="9"/>
    <x v="0"/>
    <n v="70345322"/>
    <x v="11"/>
    <n v="17"/>
    <n v="17"/>
    <n v="0"/>
    <n v="1"/>
    <n v="783.86143200000004"/>
    <n v="783.86143200000004"/>
    <n v="0"/>
    <m/>
  </r>
  <r>
    <s v="7750184015"/>
    <x v="162"/>
    <x v="9"/>
    <x v="0"/>
    <n v="70345325"/>
    <x v="10"/>
    <n v="34"/>
    <n v="0"/>
    <n v="34"/>
    <n v="0"/>
    <n v="1567.7228640000001"/>
    <n v="0"/>
    <n v="1567.7228640000001"/>
    <m/>
  </r>
  <r>
    <s v="7750184020"/>
    <x v="158"/>
    <x v="9"/>
    <x v="0"/>
    <n v="70345323"/>
    <x v="9"/>
    <n v="17"/>
    <n v="17"/>
    <n v="0"/>
    <n v="1"/>
    <n v="783.86143200000004"/>
    <n v="783.86143200000004"/>
    <n v="0"/>
    <m/>
  </r>
  <r>
    <s v="7750184020"/>
    <x v="158"/>
    <x v="9"/>
    <x v="0"/>
    <n v="70345324"/>
    <x v="12"/>
    <n v="34"/>
    <n v="0"/>
    <n v="34"/>
    <n v="0"/>
    <n v="1567.7228640000001"/>
    <n v="0"/>
    <n v="1567.7228640000001"/>
    <m/>
  </r>
  <r>
    <s v="7750184020"/>
    <x v="158"/>
    <x v="9"/>
    <x v="2"/>
    <n v="70442224"/>
    <x v="17"/>
    <n v="6"/>
    <n v="0"/>
    <n v="6"/>
    <n v="0"/>
    <n v="252.92865599999999"/>
    <n v="0"/>
    <n v="252.92865599999999"/>
    <m/>
  </r>
  <r>
    <s v="7750184038"/>
    <x v="155"/>
    <x v="9"/>
    <x v="0"/>
    <n v="70345322"/>
    <x v="11"/>
    <n v="17"/>
    <n v="0"/>
    <n v="17"/>
    <n v="0"/>
    <n v="783.86143200000004"/>
    <n v="0"/>
    <n v="783.86143200000004"/>
    <m/>
  </r>
  <r>
    <s v="7750184038"/>
    <x v="155"/>
    <x v="9"/>
    <x v="0"/>
    <n v="70345325"/>
    <x v="10"/>
    <n v="34"/>
    <n v="0"/>
    <n v="34"/>
    <n v="0"/>
    <n v="1567.7228640000001"/>
    <n v="0"/>
    <n v="1567.7228640000001"/>
    <m/>
  </r>
  <r>
    <s v="7750184038"/>
    <x v="155"/>
    <x v="9"/>
    <x v="2"/>
    <n v="70442222"/>
    <x v="13"/>
    <n v="2"/>
    <n v="0"/>
    <n v="2"/>
    <n v="0"/>
    <n v="84.309551999999996"/>
    <n v="0"/>
    <n v="84.309551999999996"/>
    <m/>
  </r>
  <r>
    <s v="7750184050"/>
    <x v="160"/>
    <x v="9"/>
    <x v="0"/>
    <n v="70345323"/>
    <x v="9"/>
    <n v="17"/>
    <n v="0"/>
    <n v="17"/>
    <n v="0"/>
    <n v="783.86143200000004"/>
    <n v="0"/>
    <n v="783.86143200000004"/>
    <m/>
  </r>
  <r>
    <s v="7750184050"/>
    <x v="160"/>
    <x v="9"/>
    <x v="0"/>
    <n v="70345324"/>
    <x v="12"/>
    <n v="34"/>
    <n v="0"/>
    <n v="34"/>
    <n v="0"/>
    <n v="1567.7228640000001"/>
    <n v="0"/>
    <n v="1567.7228640000001"/>
    <m/>
  </r>
  <r>
    <s v="7750184050"/>
    <x v="160"/>
    <x v="9"/>
    <x v="2"/>
    <n v="70442220"/>
    <x v="16"/>
    <n v="9"/>
    <n v="0"/>
    <n v="9"/>
    <n v="0"/>
    <n v="379.39298399999996"/>
    <n v="0"/>
    <n v="379.39298399999996"/>
    <m/>
  </r>
  <r>
    <s v="7750184050"/>
    <x v="160"/>
    <x v="9"/>
    <x v="2"/>
    <n v="70442222"/>
    <x v="13"/>
    <n v="7"/>
    <n v="0"/>
    <n v="7"/>
    <n v="0"/>
    <n v="295.08343200000002"/>
    <n v="0"/>
    <n v="295.08343200000002"/>
    <m/>
  </r>
  <r>
    <s v="7750184050"/>
    <x v="160"/>
    <x v="9"/>
    <x v="2"/>
    <n v="70442224"/>
    <x v="17"/>
    <n v="5"/>
    <n v="0"/>
    <n v="5"/>
    <n v="0"/>
    <n v="210.77387999999999"/>
    <n v="0"/>
    <n v="210.77387999999999"/>
    <m/>
  </r>
  <r>
    <s v="7750184056"/>
    <x v="156"/>
    <x v="9"/>
    <x v="0"/>
    <n v="70345322"/>
    <x v="11"/>
    <n v="133"/>
    <n v="133"/>
    <n v="0"/>
    <n v="1"/>
    <n v="6132.5629680000002"/>
    <n v="6132.5629680000002"/>
    <n v="0"/>
    <m/>
  </r>
  <r>
    <s v="7750184056"/>
    <x v="156"/>
    <x v="9"/>
    <x v="0"/>
    <n v="70345323"/>
    <x v="9"/>
    <n v="122"/>
    <n v="122"/>
    <n v="0"/>
    <n v="1"/>
    <n v="5625.3585119999998"/>
    <n v="5625.3585119999998"/>
    <n v="0"/>
    <m/>
  </r>
  <r>
    <s v="7750184056"/>
    <x v="156"/>
    <x v="9"/>
    <x v="0"/>
    <n v="70345324"/>
    <x v="12"/>
    <n v="124"/>
    <n v="124"/>
    <n v="0"/>
    <n v="1"/>
    <n v="5717.5775039999999"/>
    <n v="5717.5775039999999"/>
    <n v="0"/>
    <m/>
  </r>
  <r>
    <s v="7750184056"/>
    <x v="156"/>
    <x v="9"/>
    <x v="0"/>
    <n v="70345325"/>
    <x v="10"/>
    <n v="128"/>
    <n v="128"/>
    <n v="0"/>
    <n v="1"/>
    <n v="5902.015488"/>
    <n v="5902.015488"/>
    <n v="0"/>
    <m/>
  </r>
  <r>
    <s v="7750184069"/>
    <x v="163"/>
    <x v="9"/>
    <x v="0"/>
    <n v="70345322"/>
    <x v="11"/>
    <n v="34"/>
    <n v="0"/>
    <n v="34"/>
    <n v="0"/>
    <n v="1567.7228640000001"/>
    <n v="0"/>
    <n v="1567.7228640000001"/>
    <m/>
  </r>
  <r>
    <s v="7750184069"/>
    <x v="163"/>
    <x v="9"/>
    <x v="0"/>
    <n v="70345323"/>
    <x v="9"/>
    <n v="17"/>
    <n v="0"/>
    <n v="17"/>
    <n v="0"/>
    <n v="783.86143200000004"/>
    <n v="0"/>
    <n v="783.86143200000004"/>
    <m/>
  </r>
  <r>
    <s v="7750184069"/>
    <x v="163"/>
    <x v="9"/>
    <x v="0"/>
    <n v="70345325"/>
    <x v="10"/>
    <n v="34"/>
    <n v="0"/>
    <n v="34"/>
    <n v="0"/>
    <n v="1567.7228640000001"/>
    <n v="0"/>
    <n v="1567.7228640000001"/>
    <m/>
  </r>
  <r>
    <s v="7750184069"/>
    <x v="163"/>
    <x v="9"/>
    <x v="2"/>
    <n v="70442224"/>
    <x v="17"/>
    <n v="1"/>
    <n v="0"/>
    <n v="1"/>
    <n v="0"/>
    <n v="42.154775999999998"/>
    <n v="0"/>
    <n v="42.154775999999998"/>
    <m/>
  </r>
  <r>
    <s v="7750184079"/>
    <x v="164"/>
    <x v="9"/>
    <x v="0"/>
    <n v="70345323"/>
    <x v="9"/>
    <n v="17"/>
    <n v="17"/>
    <n v="0"/>
    <n v="1"/>
    <n v="783.86143200000004"/>
    <n v="783.86143200000004"/>
    <n v="0"/>
    <m/>
  </r>
  <r>
    <s v="7750184079"/>
    <x v="164"/>
    <x v="9"/>
    <x v="0"/>
    <n v="70345324"/>
    <x v="12"/>
    <n v="51"/>
    <n v="42"/>
    <n v="9"/>
    <n v="0.82352941176470584"/>
    <n v="2351.584296"/>
    <n v="1936.5988320000001"/>
    <n v="414.98546399999987"/>
    <m/>
  </r>
  <r>
    <s v="7750184079"/>
    <x v="164"/>
    <x v="9"/>
    <x v="0"/>
    <n v="70345325"/>
    <x v="10"/>
    <n v="17"/>
    <n v="16"/>
    <n v="1"/>
    <n v="0.94117647058823528"/>
    <n v="783.86143200000004"/>
    <n v="737.751936"/>
    <n v="46.109496000000036"/>
    <m/>
  </r>
  <r>
    <s v="7750184079"/>
    <x v="164"/>
    <x v="9"/>
    <x v="2"/>
    <n v="70442220"/>
    <x v="16"/>
    <n v="15"/>
    <n v="11"/>
    <n v="4"/>
    <n v="0.73333333333333328"/>
    <n v="632.32164"/>
    <n v="463.70253600000001"/>
    <n v="168.61910399999999"/>
    <m/>
  </r>
  <r>
    <s v="7750184079"/>
    <x v="164"/>
    <x v="9"/>
    <x v="2"/>
    <n v="70442222"/>
    <x v="13"/>
    <n v="10"/>
    <n v="0"/>
    <n v="10"/>
    <n v="0"/>
    <n v="421.54775999999998"/>
    <n v="0"/>
    <n v="421.54775999999998"/>
    <m/>
  </r>
  <r>
    <s v="7750184079"/>
    <x v="164"/>
    <x v="9"/>
    <x v="2"/>
    <n v="70442224"/>
    <x v="17"/>
    <n v="6"/>
    <n v="6"/>
    <n v="0"/>
    <n v="1"/>
    <n v="252.92865599999999"/>
    <n v="252.92865599999999"/>
    <n v="0"/>
    <m/>
  </r>
  <r>
    <s v="7750184085"/>
    <x v="164"/>
    <x v="9"/>
    <x v="0"/>
    <n v="70345322"/>
    <x v="11"/>
    <n v="20"/>
    <n v="20"/>
    <n v="0"/>
    <n v="1"/>
    <n v="922.18992000000003"/>
    <n v="922.18992000000003"/>
    <n v="0"/>
    <m/>
  </r>
  <r>
    <s v="7750184085"/>
    <x v="164"/>
    <x v="9"/>
    <x v="0"/>
    <n v="70345323"/>
    <x v="9"/>
    <n v="26"/>
    <n v="20"/>
    <n v="6"/>
    <n v="0.76923076923076927"/>
    <n v="1198.846896"/>
    <n v="922.18992000000003"/>
    <n v="276.65697599999999"/>
    <m/>
  </r>
  <r>
    <s v="7750184085"/>
    <x v="164"/>
    <x v="9"/>
    <x v="0"/>
    <n v="70345324"/>
    <x v="12"/>
    <n v="25"/>
    <n v="0"/>
    <n v="25"/>
    <n v="0"/>
    <n v="1152.7374"/>
    <n v="0"/>
    <n v="1152.7374"/>
    <m/>
  </r>
  <r>
    <s v="7750184085"/>
    <x v="164"/>
    <x v="9"/>
    <x v="0"/>
    <n v="70345325"/>
    <x v="10"/>
    <n v="25"/>
    <n v="0"/>
    <n v="25"/>
    <n v="0"/>
    <n v="1152.7374"/>
    <n v="0"/>
    <n v="1152.7374"/>
    <m/>
  </r>
  <r>
    <s v="7750184097"/>
    <x v="165"/>
    <x v="9"/>
    <x v="0"/>
    <n v="70045429"/>
    <x v="24"/>
    <n v="5"/>
    <n v="5"/>
    <n v="0"/>
    <n v="1"/>
    <n v="217.27032"/>
    <n v="217.27032"/>
    <n v="0"/>
    <m/>
  </r>
  <r>
    <s v="7750184097"/>
    <x v="165"/>
    <x v="9"/>
    <x v="0"/>
    <n v="70045438"/>
    <x v="25"/>
    <n v="2"/>
    <n v="0"/>
    <n v="2"/>
    <n v="0"/>
    <n v="95.598911999999999"/>
    <n v="0"/>
    <n v="95.598911999999999"/>
    <m/>
  </r>
  <r>
    <s v="7750184097"/>
    <x v="165"/>
    <x v="9"/>
    <x v="0"/>
    <n v="70045439"/>
    <x v="26"/>
    <n v="12"/>
    <n v="0"/>
    <n v="12"/>
    <n v="0"/>
    <n v="573.59347200000002"/>
    <n v="0"/>
    <n v="573.59347200000002"/>
    <m/>
  </r>
  <r>
    <s v="7750184097"/>
    <x v="165"/>
    <x v="9"/>
    <x v="0"/>
    <n v="70045455"/>
    <x v="27"/>
    <n v="10"/>
    <n v="10"/>
    <n v="0"/>
    <n v="1"/>
    <n v="477.99455999999998"/>
    <n v="477.99455999999998"/>
    <n v="0"/>
    <m/>
  </r>
  <r>
    <s v="7750184097"/>
    <x v="165"/>
    <x v="9"/>
    <x v="0"/>
    <n v="70045486"/>
    <x v="28"/>
    <n v="3"/>
    <n v="3"/>
    <n v="0"/>
    <n v="1"/>
    <n v="138.37942799999999"/>
    <n v="138.37942799999999"/>
    <n v="0"/>
    <m/>
  </r>
  <r>
    <s v="7750184097"/>
    <x v="165"/>
    <x v="9"/>
    <x v="1"/>
    <n v="70045489"/>
    <x v="29"/>
    <n v="3"/>
    <n v="3"/>
    <n v="0"/>
    <n v="1"/>
    <n v="182.50703999999999"/>
    <n v="182.50703999999999"/>
    <n v="0"/>
    <m/>
  </r>
  <r>
    <s v="7750184097"/>
    <x v="165"/>
    <x v="9"/>
    <x v="1"/>
    <n v="70045490"/>
    <x v="30"/>
    <n v="2"/>
    <n v="2"/>
    <n v="0"/>
    <n v="1"/>
    <n v="121.67135999999999"/>
    <n v="121.67135999999999"/>
    <n v="0"/>
    <m/>
  </r>
  <r>
    <s v="7750184097"/>
    <x v="165"/>
    <x v="9"/>
    <x v="1"/>
    <n v="70045492"/>
    <x v="31"/>
    <n v="2"/>
    <n v="0"/>
    <n v="2"/>
    <n v="0"/>
    <n v="121.67135999999999"/>
    <n v="0"/>
    <n v="121.67135999999999"/>
    <m/>
  </r>
  <r>
    <s v="6800210193"/>
    <x v="166"/>
    <x v="10"/>
    <x v="0"/>
    <n v="70045407"/>
    <x v="32"/>
    <n v="0"/>
    <n v="0"/>
    <n v="0"/>
    <n v="0"/>
    <n v="0"/>
    <n v="0"/>
    <n v="0"/>
    <m/>
  </r>
  <r>
    <s v="6800210193"/>
    <x v="166"/>
    <x v="10"/>
    <x v="0"/>
    <n v="70045428"/>
    <x v="33"/>
    <n v="0"/>
    <n v="0"/>
    <n v="0"/>
    <n v="0"/>
    <n v="0"/>
    <n v="0"/>
    <n v="0"/>
    <m/>
  </r>
  <r>
    <s v="6800210193"/>
    <x v="166"/>
    <x v="10"/>
    <x v="1"/>
    <n v="70045490"/>
    <x v="30"/>
    <n v="0"/>
    <n v="0"/>
    <n v="0"/>
    <n v="0"/>
    <n v="0"/>
    <n v="0"/>
    <n v="0"/>
    <m/>
  </r>
  <r>
    <s v="6800210195"/>
    <x v="167"/>
    <x v="10"/>
    <x v="0"/>
    <n v="70556068"/>
    <x v="34"/>
    <n v="0"/>
    <n v="0"/>
    <n v="0"/>
    <n v="0"/>
    <n v="0"/>
    <n v="0"/>
    <n v="0"/>
    <m/>
  </r>
  <r>
    <s v="7750184105"/>
    <x v="168"/>
    <x v="10"/>
    <x v="0"/>
    <n v="70045430"/>
    <x v="35"/>
    <n v="7"/>
    <n v="3"/>
    <n v="4"/>
    <n v="0.42857142857142855"/>
    <n v="322.88533200000001"/>
    <n v="138.37942799999999"/>
    <n v="184.50590400000002"/>
    <m/>
  </r>
  <r>
    <s v="7750184105"/>
    <x v="168"/>
    <x v="10"/>
    <x v="0"/>
    <n v="70345324"/>
    <x v="12"/>
    <n v="17"/>
    <n v="17"/>
    <n v="0"/>
    <n v="1"/>
    <n v="783.78085199999998"/>
    <n v="783.78085199999998"/>
    <n v="0"/>
    <m/>
  </r>
  <r>
    <s v="7750184105"/>
    <x v="168"/>
    <x v="10"/>
    <x v="2"/>
    <n v="70442220"/>
    <x v="16"/>
    <n v="13"/>
    <n v="0"/>
    <n v="13"/>
    <n v="0"/>
    <n v="547.95561599999996"/>
    <n v="0"/>
    <n v="547.95561599999996"/>
    <m/>
  </r>
  <r>
    <s v="7750184105"/>
    <x v="168"/>
    <x v="10"/>
    <x v="2"/>
    <n v="70442222"/>
    <x v="13"/>
    <n v="8"/>
    <n v="8"/>
    <n v="0"/>
    <n v="1"/>
    <n v="337.20345599999996"/>
    <n v="337.20345599999996"/>
    <n v="0"/>
    <m/>
  </r>
  <r>
    <s v="7750184105"/>
    <x v="168"/>
    <x v="10"/>
    <x v="2"/>
    <n v="70442224"/>
    <x v="17"/>
    <n v="6"/>
    <n v="6"/>
    <n v="0"/>
    <n v="1"/>
    <n v="252.902592"/>
    <n v="252.902592"/>
    <n v="0"/>
    <m/>
  </r>
  <r>
    <s v="7750184120"/>
    <x v="167"/>
    <x v="10"/>
    <x v="0"/>
    <n v="70045407"/>
    <x v="32"/>
    <n v="16"/>
    <n v="0"/>
    <n v="16"/>
    <n v="0"/>
    <n v="737.70969600000001"/>
    <n v="0"/>
    <n v="737.70969600000001"/>
    <m/>
  </r>
  <r>
    <s v="7750184120"/>
    <x v="167"/>
    <x v="10"/>
    <x v="0"/>
    <n v="70045428"/>
    <x v="33"/>
    <n v="8"/>
    <n v="0"/>
    <n v="8"/>
    <n v="0"/>
    <n v="370.59235200000001"/>
    <n v="0"/>
    <n v="370.59235200000001"/>
    <m/>
  </r>
  <r>
    <s v="7750184120"/>
    <x v="167"/>
    <x v="10"/>
    <x v="0"/>
    <n v="70045429"/>
    <x v="24"/>
    <n v="4"/>
    <n v="4"/>
    <n v="0"/>
    <n v="1"/>
    <n v="173.74233600000002"/>
    <n v="173.74233600000002"/>
    <n v="0"/>
    <m/>
  </r>
  <r>
    <s v="7750184120"/>
    <x v="167"/>
    <x v="10"/>
    <x v="0"/>
    <n v="70045430"/>
    <x v="35"/>
    <n v="9"/>
    <n v="4"/>
    <n v="5"/>
    <n v="0.44444444444444442"/>
    <n v="414.961704"/>
    <n v="184.427424"/>
    <n v="230.53428"/>
    <m/>
  </r>
  <r>
    <s v="7750184120"/>
    <x v="167"/>
    <x v="10"/>
    <x v="0"/>
    <n v="70045438"/>
    <x v="25"/>
    <n v="6"/>
    <n v="0"/>
    <n v="6"/>
    <n v="0"/>
    <n v="286.67476799999997"/>
    <n v="0"/>
    <n v="286.67476799999997"/>
    <m/>
  </r>
  <r>
    <s v="7750184120"/>
    <x v="167"/>
    <x v="10"/>
    <x v="0"/>
    <n v="70045439"/>
    <x v="26"/>
    <n v="31"/>
    <n v="0"/>
    <n v="31"/>
    <n v="0"/>
    <n v="1481.1529679999999"/>
    <n v="0"/>
    <n v="1481.1529679999999"/>
    <m/>
  </r>
  <r>
    <s v="7750184120"/>
    <x v="167"/>
    <x v="10"/>
    <x v="0"/>
    <n v="70045455"/>
    <x v="27"/>
    <n v="7"/>
    <n v="7"/>
    <n v="0"/>
    <n v="1"/>
    <n v="334.45389599999999"/>
    <n v="334.45389599999999"/>
    <n v="0"/>
    <m/>
  </r>
  <r>
    <s v="7750184120"/>
    <x v="167"/>
    <x v="10"/>
    <x v="0"/>
    <n v="70045486"/>
    <x v="28"/>
    <n v="7"/>
    <n v="7"/>
    <n v="0"/>
    <n v="1"/>
    <n v="322.74799200000001"/>
    <n v="322.74799200000001"/>
    <n v="0"/>
    <m/>
  </r>
  <r>
    <s v="7750184120"/>
    <x v="167"/>
    <x v="10"/>
    <x v="1"/>
    <n v="70045492"/>
    <x v="31"/>
    <n v="2"/>
    <n v="0"/>
    <n v="2"/>
    <n v="0"/>
    <n v="121.61961600000001"/>
    <n v="0"/>
    <n v="121.61961600000001"/>
    <m/>
  </r>
  <r>
    <s v="7750184120"/>
    <x v="167"/>
    <x v="10"/>
    <x v="0"/>
    <n v="70345322"/>
    <x v="11"/>
    <n v="34"/>
    <n v="34"/>
    <n v="0"/>
    <n v="1"/>
    <n v="1566.8950319999999"/>
    <n v="1566.8950319999999"/>
    <n v="0"/>
    <m/>
  </r>
  <r>
    <s v="7750184120"/>
    <x v="167"/>
    <x v="10"/>
    <x v="0"/>
    <n v="70345324"/>
    <x v="12"/>
    <n v="17"/>
    <n v="17"/>
    <n v="0"/>
    <n v="1"/>
    <n v="783.44751599999995"/>
    <n v="783.44751599999995"/>
    <n v="0"/>
    <m/>
  </r>
  <r>
    <s v="7750184120"/>
    <x v="167"/>
    <x v="10"/>
    <x v="0"/>
    <n v="70345325"/>
    <x v="10"/>
    <n v="34"/>
    <n v="34"/>
    <n v="0"/>
    <n v="1"/>
    <n v="1566.8950319999999"/>
    <n v="1566.8950319999999"/>
    <n v="0"/>
    <m/>
  </r>
  <r>
    <s v="7750184120"/>
    <x v="167"/>
    <x v="10"/>
    <x v="0"/>
    <n v="70556068"/>
    <x v="34"/>
    <n v="10"/>
    <n v="10"/>
    <n v="0"/>
    <n v="1"/>
    <n v="460.85147999999998"/>
    <n v="460.85147999999998"/>
    <n v="0"/>
    <m/>
  </r>
  <r>
    <s v="7750184123"/>
    <x v="166"/>
    <x v="10"/>
    <x v="0"/>
    <n v="70045407"/>
    <x v="32"/>
    <n v="200"/>
    <n v="112"/>
    <n v="88"/>
    <n v="0.56000000000000005"/>
    <n v="9225.2952000000005"/>
    <n v="5166.1653120000001"/>
    <n v="4059.1298880000004"/>
    <m/>
  </r>
  <r>
    <s v="7750184123"/>
    <x v="166"/>
    <x v="10"/>
    <x v="0"/>
    <n v="70045428"/>
    <x v="33"/>
    <n v="200"/>
    <n v="97"/>
    <n v="103"/>
    <n v="0.48499999999999999"/>
    <n v="9268.7495999999992"/>
    <n v="4495.3435559999998"/>
    <n v="4773.4060439999994"/>
    <m/>
  </r>
  <r>
    <s v="7750184123"/>
    <x v="166"/>
    <x v="10"/>
    <x v="0"/>
    <n v="70045430"/>
    <x v="35"/>
    <n v="200"/>
    <n v="199"/>
    <n v="1"/>
    <n v="0.995"/>
    <n v="9225.2952000000005"/>
    <n v="9179.1687239999992"/>
    <n v="46.126476000001276"/>
    <m/>
  </r>
  <r>
    <s v="7750184123"/>
    <x v="166"/>
    <x v="10"/>
    <x v="0"/>
    <n v="70045486"/>
    <x v="28"/>
    <n v="200"/>
    <n v="200"/>
    <n v="0"/>
    <n v="1"/>
    <n v="9225.2952000000005"/>
    <n v="9225.2952000000005"/>
    <n v="0"/>
    <m/>
  </r>
  <r>
    <s v="7750184131"/>
    <x v="169"/>
    <x v="10"/>
    <x v="0"/>
    <n v="70045429"/>
    <x v="24"/>
    <n v="3"/>
    <n v="3"/>
    <n v="0"/>
    <n v="1"/>
    <n v="130.30675200000002"/>
    <n v="130.30675200000002"/>
    <n v="0"/>
    <m/>
  </r>
  <r>
    <s v="7750184131"/>
    <x v="169"/>
    <x v="10"/>
    <x v="0"/>
    <n v="70045438"/>
    <x v="25"/>
    <n v="4"/>
    <n v="0"/>
    <n v="4"/>
    <n v="0"/>
    <n v="191.116512"/>
    <n v="0"/>
    <n v="191.116512"/>
    <m/>
  </r>
  <r>
    <s v="7750184131"/>
    <x v="169"/>
    <x v="10"/>
    <x v="0"/>
    <n v="70045455"/>
    <x v="27"/>
    <n v="9"/>
    <n v="9"/>
    <n v="0"/>
    <n v="1"/>
    <n v="430.01215199999996"/>
    <n v="430.01215199999996"/>
    <n v="0"/>
    <m/>
  </r>
  <r>
    <s v="7750184131"/>
    <x v="169"/>
    <x v="10"/>
    <x v="1"/>
    <n v="70045489"/>
    <x v="29"/>
    <n v="2"/>
    <n v="2"/>
    <n v="0"/>
    <n v="1"/>
    <n v="121.61961600000001"/>
    <n v="121.61961600000001"/>
    <n v="0"/>
    <m/>
  </r>
  <r>
    <s v="7750184131"/>
    <x v="169"/>
    <x v="10"/>
    <x v="1"/>
    <n v="70045490"/>
    <x v="30"/>
    <n v="3"/>
    <n v="3"/>
    <n v="0"/>
    <n v="1"/>
    <n v="182.42942400000001"/>
    <n v="182.42942400000001"/>
    <n v="0"/>
    <m/>
  </r>
  <r>
    <s v="7750184131"/>
    <x v="169"/>
    <x v="10"/>
    <x v="2"/>
    <n v="70442220"/>
    <x v="16"/>
    <n v="7"/>
    <n v="0"/>
    <n v="7"/>
    <n v="0"/>
    <n v="294.927528"/>
    <n v="0"/>
    <n v="294.927528"/>
    <m/>
  </r>
  <r>
    <s v="7750184148"/>
    <x v="170"/>
    <x v="10"/>
    <x v="0"/>
    <n v="70045439"/>
    <x v="26"/>
    <n v="30"/>
    <n v="0"/>
    <n v="30"/>
    <n v="0"/>
    <n v="1433.37384"/>
    <n v="0"/>
    <n v="1433.37384"/>
    <m/>
  </r>
  <r>
    <s v="7750184148"/>
    <x v="170"/>
    <x v="10"/>
    <x v="0"/>
    <n v="70045455"/>
    <x v="27"/>
    <n v="6"/>
    <n v="0"/>
    <n v="6"/>
    <n v="0"/>
    <n v="286.67476799999997"/>
    <n v="0"/>
    <n v="286.67476799999997"/>
    <m/>
  </r>
  <r>
    <s v="7750184148"/>
    <x v="170"/>
    <x v="10"/>
    <x v="1"/>
    <n v="70045489"/>
    <x v="29"/>
    <n v="1"/>
    <n v="0"/>
    <n v="1"/>
    <n v="0"/>
    <n v="60.809808000000004"/>
    <n v="0"/>
    <n v="60.809808000000004"/>
    <m/>
  </r>
  <r>
    <s v="7750184148"/>
    <x v="170"/>
    <x v="10"/>
    <x v="1"/>
    <n v="70045490"/>
    <x v="30"/>
    <n v="1"/>
    <n v="0"/>
    <n v="1"/>
    <n v="0"/>
    <n v="60.809808000000004"/>
    <n v="0"/>
    <n v="60.809808000000004"/>
    <m/>
  </r>
  <r>
    <s v="7750184148"/>
    <x v="170"/>
    <x v="10"/>
    <x v="1"/>
    <n v="70045492"/>
    <x v="31"/>
    <n v="5"/>
    <n v="0"/>
    <n v="5"/>
    <n v="0"/>
    <n v="304.04903999999999"/>
    <n v="0"/>
    <n v="304.04903999999999"/>
    <m/>
  </r>
  <r>
    <s v="7750184148"/>
    <x v="170"/>
    <x v="10"/>
    <x v="0"/>
    <n v="70345322"/>
    <x v="11"/>
    <n v="34"/>
    <n v="0"/>
    <n v="34"/>
    <n v="0"/>
    <n v="1566.8950319999999"/>
    <n v="0"/>
    <n v="1566.8950319999999"/>
    <m/>
  </r>
  <r>
    <s v="7750184148"/>
    <x v="170"/>
    <x v="10"/>
    <x v="0"/>
    <n v="70345323"/>
    <x v="9"/>
    <n v="51"/>
    <n v="0"/>
    <n v="51"/>
    <n v="0"/>
    <n v="2350.3425480000001"/>
    <n v="0"/>
    <n v="2350.3425480000001"/>
    <m/>
  </r>
  <r>
    <s v="7750184148"/>
    <x v="170"/>
    <x v="10"/>
    <x v="0"/>
    <n v="70345324"/>
    <x v="12"/>
    <n v="34"/>
    <n v="0"/>
    <n v="34"/>
    <n v="0"/>
    <n v="1566.8950319999999"/>
    <n v="0"/>
    <n v="1566.8950319999999"/>
    <m/>
  </r>
  <r>
    <s v="7750184148"/>
    <x v="170"/>
    <x v="10"/>
    <x v="0"/>
    <n v="70345325"/>
    <x v="10"/>
    <n v="17"/>
    <n v="0"/>
    <n v="17"/>
    <n v="0"/>
    <n v="783.44751599999995"/>
    <n v="0"/>
    <n v="783.44751599999995"/>
    <m/>
  </r>
  <r>
    <s v="7750184148"/>
    <x v="170"/>
    <x v="10"/>
    <x v="2"/>
    <n v="70442220"/>
    <x v="16"/>
    <n v="2"/>
    <n v="0"/>
    <n v="2"/>
    <n v="0"/>
    <n v="84.265008000000009"/>
    <n v="0"/>
    <n v="84.265008000000009"/>
    <m/>
  </r>
  <r>
    <s v="7750184148"/>
    <x v="170"/>
    <x v="10"/>
    <x v="2"/>
    <n v="70442222"/>
    <x v="13"/>
    <n v="7"/>
    <n v="0"/>
    <n v="7"/>
    <n v="0"/>
    <n v="294.927528"/>
    <n v="0"/>
    <n v="294.927528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7">
  <r>
    <s v="7750184385"/>
    <x v="0"/>
    <x v="0"/>
    <x v="0"/>
    <n v="70045429"/>
    <x v="0"/>
    <n v="2"/>
    <n v="2"/>
    <n v="0"/>
    <n v="1"/>
    <n v="86.751407999999998"/>
    <n v="86.751407999999998"/>
    <n v="0"/>
    <m/>
  </r>
  <r>
    <s v="7750184385"/>
    <x v="0"/>
    <x v="0"/>
    <x v="0"/>
    <n v="70345322"/>
    <x v="1"/>
    <n v="17"/>
    <n v="17"/>
    <n v="0"/>
    <n v="1"/>
    <n v="782.36774400000002"/>
    <n v="782.36774400000002"/>
    <n v="0"/>
    <m/>
  </r>
  <r>
    <s v="7750184385"/>
    <x v="0"/>
    <x v="0"/>
    <x v="0"/>
    <n v="70556068"/>
    <x v="2"/>
    <n v="1"/>
    <n v="1"/>
    <n v="0"/>
    <n v="1"/>
    <n v="46.021631999999997"/>
    <n v="46.021631999999997"/>
    <n v="0"/>
    <m/>
  </r>
  <r>
    <s v="7750184385"/>
    <x v="0"/>
    <x v="0"/>
    <x v="1"/>
    <n v="70442220"/>
    <x v="3"/>
    <n v="4"/>
    <n v="4"/>
    <n v="0"/>
    <n v="1"/>
    <n v="168.29779199999999"/>
    <n v="168.29779199999999"/>
    <n v="0"/>
    <m/>
  </r>
  <r>
    <s v="7750184385"/>
    <x v="0"/>
    <x v="0"/>
    <x v="1"/>
    <n v="70442222"/>
    <x v="4"/>
    <n v="6"/>
    <n v="6"/>
    <n v="0"/>
    <n v="1"/>
    <n v="252.44668799999999"/>
    <n v="252.44668799999999"/>
    <n v="0"/>
    <m/>
  </r>
  <r>
    <s v="7750184385"/>
    <x v="0"/>
    <x v="0"/>
    <x v="1"/>
    <n v="70442224"/>
    <x v="5"/>
    <n v="4"/>
    <n v="4"/>
    <n v="0"/>
    <n v="1"/>
    <n v="168.29779199999999"/>
    <n v="168.29779199999999"/>
    <n v="0"/>
    <m/>
  </r>
  <r>
    <s v="7750184385"/>
    <x v="0"/>
    <x v="0"/>
    <x v="2"/>
    <n v="70045489"/>
    <x v="6"/>
    <n v="1"/>
    <n v="1"/>
    <n v="0"/>
    <n v="1"/>
    <n v="60.725999999999999"/>
    <n v="60.725999999999999"/>
    <n v="0"/>
    <m/>
  </r>
  <r>
    <s v="7750184385"/>
    <x v="0"/>
    <x v="0"/>
    <x v="2"/>
    <n v="70045490"/>
    <x v="7"/>
    <n v="2"/>
    <n v="0"/>
    <n v="2"/>
    <n v="0"/>
    <n v="121.452"/>
    <n v="0"/>
    <n v="121.452"/>
    <m/>
  </r>
  <r>
    <s v="7750184385"/>
    <x v="0"/>
    <x v="0"/>
    <x v="2"/>
    <n v="70045492"/>
    <x v="8"/>
    <n v="2"/>
    <n v="0"/>
    <n v="2"/>
    <n v="0"/>
    <n v="121.452"/>
    <n v="0"/>
    <n v="121.452"/>
    <m/>
  </r>
  <r>
    <s v="7750184385"/>
    <x v="0"/>
    <x v="0"/>
    <x v="2"/>
    <n v="70067242"/>
    <x v="9"/>
    <n v="2"/>
    <n v="2"/>
    <n v="0"/>
    <n v="1"/>
    <n v="121.452"/>
    <n v="121.452"/>
    <n v="0"/>
    <m/>
  </r>
  <r>
    <s v="7750184399"/>
    <x v="1"/>
    <x v="0"/>
    <x v="0"/>
    <n v="70045438"/>
    <x v="10"/>
    <n v="2"/>
    <n v="2"/>
    <n v="0"/>
    <n v="1"/>
    <n v="95.426591999999999"/>
    <n v="95.426591999999999"/>
    <n v="0"/>
    <m/>
  </r>
  <r>
    <s v="7750184399"/>
    <x v="1"/>
    <x v="0"/>
    <x v="0"/>
    <n v="70045439"/>
    <x v="11"/>
    <n v="5"/>
    <n v="5"/>
    <n v="0"/>
    <n v="1"/>
    <n v="238.56648000000001"/>
    <n v="238.56648000000001"/>
    <n v="0"/>
    <m/>
  </r>
  <r>
    <s v="7750184399"/>
    <x v="1"/>
    <x v="0"/>
    <x v="0"/>
    <n v="70045455"/>
    <x v="12"/>
    <n v="4"/>
    <n v="4"/>
    <n v="0"/>
    <n v="1"/>
    <n v="190.853184"/>
    <n v="190.853184"/>
    <n v="0"/>
    <m/>
  </r>
  <r>
    <s v="7750184399"/>
    <x v="1"/>
    <x v="0"/>
    <x v="0"/>
    <n v="70345322"/>
    <x v="1"/>
    <n v="17"/>
    <n v="17"/>
    <n v="0"/>
    <n v="1"/>
    <n v="782.36774400000002"/>
    <n v="782.36774400000002"/>
    <n v="0"/>
    <m/>
  </r>
  <r>
    <s v="7750184399"/>
    <x v="1"/>
    <x v="0"/>
    <x v="1"/>
    <n v="70442220"/>
    <x v="3"/>
    <n v="1"/>
    <n v="1"/>
    <n v="0"/>
    <n v="1"/>
    <n v="42.074447999999997"/>
    <n v="42.074447999999997"/>
    <n v="0"/>
    <m/>
  </r>
  <r>
    <s v="7750184399"/>
    <x v="1"/>
    <x v="0"/>
    <x v="1"/>
    <n v="70442221"/>
    <x v="13"/>
    <n v="15"/>
    <n v="15"/>
    <n v="0"/>
    <n v="1"/>
    <n v="409.90050000000002"/>
    <n v="409.90050000000002"/>
    <n v="0"/>
    <m/>
  </r>
  <r>
    <s v="7750184399"/>
    <x v="1"/>
    <x v="0"/>
    <x v="1"/>
    <n v="70442222"/>
    <x v="4"/>
    <n v="1"/>
    <n v="1"/>
    <n v="0"/>
    <n v="1"/>
    <n v="42.074447999999997"/>
    <n v="42.074447999999997"/>
    <n v="0"/>
    <m/>
  </r>
  <r>
    <s v="7750184399"/>
    <x v="1"/>
    <x v="0"/>
    <x v="1"/>
    <n v="70442223"/>
    <x v="14"/>
    <n v="15"/>
    <n v="15"/>
    <n v="0"/>
    <n v="1"/>
    <n v="409.90050000000002"/>
    <n v="409.90050000000002"/>
    <n v="0"/>
    <m/>
  </r>
  <r>
    <s v="7750184399"/>
    <x v="1"/>
    <x v="0"/>
    <x v="1"/>
    <n v="70442224"/>
    <x v="5"/>
    <n v="1"/>
    <n v="1"/>
    <n v="0"/>
    <n v="1"/>
    <n v="42.074447999999997"/>
    <n v="42.074447999999997"/>
    <n v="0"/>
    <m/>
  </r>
  <r>
    <s v="7750184399"/>
    <x v="1"/>
    <x v="0"/>
    <x v="1"/>
    <n v="70442225"/>
    <x v="15"/>
    <n v="15"/>
    <n v="15"/>
    <n v="0"/>
    <n v="1"/>
    <n v="409.90050000000002"/>
    <n v="409.90050000000002"/>
    <n v="0"/>
    <m/>
  </r>
  <r>
    <s v="7750184399"/>
    <x v="1"/>
    <x v="0"/>
    <x v="2"/>
    <n v="70045489"/>
    <x v="6"/>
    <n v="1"/>
    <n v="1"/>
    <n v="0"/>
    <n v="1"/>
    <n v="60.725999999999999"/>
    <n v="60.725999999999999"/>
    <n v="0"/>
    <m/>
  </r>
  <r>
    <s v="7750184399"/>
    <x v="1"/>
    <x v="0"/>
    <x v="2"/>
    <n v="70045490"/>
    <x v="7"/>
    <n v="1"/>
    <n v="1"/>
    <n v="0"/>
    <n v="1"/>
    <n v="60.725999999999999"/>
    <n v="60.725999999999999"/>
    <n v="0"/>
    <m/>
  </r>
  <r>
    <s v="7750184399"/>
    <x v="1"/>
    <x v="0"/>
    <x v="2"/>
    <n v="70045492"/>
    <x v="8"/>
    <n v="1"/>
    <n v="0"/>
    <n v="1"/>
    <n v="0"/>
    <n v="60.725999999999999"/>
    <n v="0"/>
    <n v="60.725999999999999"/>
    <m/>
  </r>
  <r>
    <s v="4950461455"/>
    <x v="2"/>
    <x v="0"/>
    <x v="0"/>
    <n v="70012080"/>
    <x v="16"/>
    <n v="10"/>
    <n v="0"/>
    <n v="10"/>
    <n v="0"/>
    <n v="460.43316000000004"/>
    <n v="0"/>
    <n v="460.43316000000004"/>
    <m/>
  </r>
  <r>
    <s v="7750184414"/>
    <x v="3"/>
    <x v="0"/>
    <x v="0"/>
    <n v="70045428"/>
    <x v="17"/>
    <n v="1"/>
    <n v="1"/>
    <n v="0"/>
    <n v="1"/>
    <n v="46.260204000000002"/>
    <n v="46.260204000000002"/>
    <n v="0"/>
    <m/>
  </r>
  <r>
    <s v="7750184414"/>
    <x v="3"/>
    <x v="0"/>
    <x v="0"/>
    <n v="70045429"/>
    <x v="0"/>
    <n v="2"/>
    <n v="2"/>
    <n v="0"/>
    <n v="1"/>
    <n v="86.751407999999998"/>
    <n v="86.751407999999998"/>
    <n v="0"/>
    <m/>
  </r>
  <r>
    <s v="7750184414"/>
    <x v="3"/>
    <x v="0"/>
    <x v="0"/>
    <n v="70045438"/>
    <x v="10"/>
    <n v="2"/>
    <n v="2"/>
    <n v="0"/>
    <n v="1"/>
    <n v="95.426591999999999"/>
    <n v="95.426591999999999"/>
    <n v="0"/>
    <m/>
  </r>
  <r>
    <s v="7750184414"/>
    <x v="3"/>
    <x v="0"/>
    <x v="0"/>
    <n v="70045439"/>
    <x v="11"/>
    <n v="4"/>
    <n v="4"/>
    <n v="0"/>
    <n v="1"/>
    <n v="190.853184"/>
    <n v="190.853184"/>
    <n v="0"/>
    <m/>
  </r>
  <r>
    <s v="7750184414"/>
    <x v="3"/>
    <x v="0"/>
    <x v="0"/>
    <n v="70045455"/>
    <x v="12"/>
    <n v="4"/>
    <n v="4"/>
    <n v="0"/>
    <n v="1"/>
    <n v="190.853184"/>
    <n v="190.853184"/>
    <n v="0"/>
    <m/>
  </r>
  <r>
    <s v="7750184414"/>
    <x v="3"/>
    <x v="0"/>
    <x v="0"/>
    <n v="70345323"/>
    <x v="18"/>
    <n v="17"/>
    <n v="0"/>
    <n v="17"/>
    <n v="0"/>
    <n v="782.36774400000002"/>
    <n v="0"/>
    <n v="782.36774400000002"/>
    <m/>
  </r>
  <r>
    <s v="7750184414"/>
    <x v="3"/>
    <x v="0"/>
    <x v="0"/>
    <n v="70345324"/>
    <x v="19"/>
    <n v="17"/>
    <n v="17"/>
    <n v="0"/>
    <n v="1"/>
    <n v="782.36774400000002"/>
    <n v="782.36774400000002"/>
    <n v="0"/>
    <m/>
  </r>
  <r>
    <s v="7750184414"/>
    <x v="3"/>
    <x v="0"/>
    <x v="1"/>
    <n v="70442220"/>
    <x v="3"/>
    <n v="1"/>
    <n v="1"/>
    <n v="0"/>
    <n v="1"/>
    <n v="42.074447999999997"/>
    <n v="42.074447999999997"/>
    <n v="0"/>
    <m/>
  </r>
  <r>
    <s v="7750184414"/>
    <x v="3"/>
    <x v="0"/>
    <x v="1"/>
    <n v="70442222"/>
    <x v="4"/>
    <n v="5"/>
    <n v="5"/>
    <n v="0"/>
    <n v="1"/>
    <n v="210.37224000000001"/>
    <n v="210.37224000000001"/>
    <n v="0"/>
    <m/>
  </r>
  <r>
    <s v="7750184414"/>
    <x v="3"/>
    <x v="0"/>
    <x v="1"/>
    <n v="70442223"/>
    <x v="14"/>
    <n v="15"/>
    <n v="15"/>
    <n v="0"/>
    <n v="1"/>
    <n v="409.90050000000002"/>
    <n v="409.90050000000002"/>
    <n v="0"/>
    <m/>
  </r>
  <r>
    <s v="7750184414"/>
    <x v="3"/>
    <x v="0"/>
    <x v="1"/>
    <n v="70442224"/>
    <x v="5"/>
    <n v="3"/>
    <n v="3"/>
    <n v="0"/>
    <n v="1"/>
    <n v="126.223344"/>
    <n v="126.223344"/>
    <n v="0"/>
    <m/>
  </r>
  <r>
    <s v="7750184414"/>
    <x v="3"/>
    <x v="0"/>
    <x v="2"/>
    <n v="70045492"/>
    <x v="8"/>
    <n v="1"/>
    <n v="0"/>
    <n v="1"/>
    <n v="0"/>
    <n v="60.725999999999999"/>
    <n v="0"/>
    <n v="60.725999999999999"/>
    <m/>
  </r>
  <r>
    <s v="7750184426"/>
    <x v="4"/>
    <x v="0"/>
    <x v="0"/>
    <n v="70045428"/>
    <x v="17"/>
    <n v="2"/>
    <n v="2"/>
    <n v="0"/>
    <n v="1"/>
    <n v="92.520408000000003"/>
    <n v="92.520408000000003"/>
    <n v="0"/>
    <m/>
  </r>
  <r>
    <s v="7750184426"/>
    <x v="4"/>
    <x v="0"/>
    <x v="0"/>
    <n v="70045429"/>
    <x v="0"/>
    <n v="2"/>
    <n v="2"/>
    <n v="0"/>
    <n v="1"/>
    <n v="86.751407999999998"/>
    <n v="86.751407999999998"/>
    <n v="0"/>
    <m/>
  </r>
  <r>
    <s v="7750184426"/>
    <x v="4"/>
    <x v="0"/>
    <x v="0"/>
    <n v="70045439"/>
    <x v="11"/>
    <n v="4"/>
    <n v="4"/>
    <n v="0"/>
    <n v="1"/>
    <n v="190.853184"/>
    <n v="190.853184"/>
    <n v="0"/>
    <m/>
  </r>
  <r>
    <s v="7750184426"/>
    <x v="4"/>
    <x v="0"/>
    <x v="0"/>
    <n v="70045455"/>
    <x v="12"/>
    <n v="3"/>
    <n v="3"/>
    <n v="0"/>
    <n v="1"/>
    <n v="143.13988799999998"/>
    <n v="143.13988799999998"/>
    <n v="0"/>
    <m/>
  </r>
  <r>
    <s v="7750184426"/>
    <x v="4"/>
    <x v="0"/>
    <x v="0"/>
    <n v="70345323"/>
    <x v="18"/>
    <n v="17"/>
    <n v="0"/>
    <n v="17"/>
    <n v="0"/>
    <n v="782.36774400000002"/>
    <n v="0"/>
    <n v="782.36774400000002"/>
    <m/>
  </r>
  <r>
    <s v="7750184426"/>
    <x v="4"/>
    <x v="0"/>
    <x v="1"/>
    <n v="70442221"/>
    <x v="13"/>
    <n v="15"/>
    <n v="15"/>
    <n v="0"/>
    <n v="1"/>
    <n v="409.90050000000002"/>
    <n v="409.90050000000002"/>
    <n v="0"/>
    <m/>
  </r>
  <r>
    <s v="7750184426"/>
    <x v="4"/>
    <x v="0"/>
    <x v="1"/>
    <n v="70442224"/>
    <x v="5"/>
    <n v="1"/>
    <n v="1"/>
    <n v="0"/>
    <n v="1"/>
    <n v="42.074447999999997"/>
    <n v="42.074447999999997"/>
    <n v="0"/>
    <m/>
  </r>
  <r>
    <s v="7750184426"/>
    <x v="4"/>
    <x v="0"/>
    <x v="2"/>
    <n v="70045489"/>
    <x v="6"/>
    <n v="1"/>
    <n v="1"/>
    <n v="0"/>
    <n v="1"/>
    <n v="60.725999999999999"/>
    <n v="60.725999999999999"/>
    <n v="0"/>
    <m/>
  </r>
  <r>
    <s v="7750184426"/>
    <x v="4"/>
    <x v="0"/>
    <x v="2"/>
    <n v="70045490"/>
    <x v="7"/>
    <n v="1"/>
    <n v="1"/>
    <n v="0"/>
    <n v="1"/>
    <n v="60.725999999999999"/>
    <n v="60.725999999999999"/>
    <n v="0"/>
    <m/>
  </r>
  <r>
    <s v="7750184426"/>
    <x v="4"/>
    <x v="0"/>
    <x v="2"/>
    <n v="70045492"/>
    <x v="8"/>
    <n v="1"/>
    <n v="0"/>
    <n v="1"/>
    <n v="0"/>
    <n v="60.725999999999999"/>
    <n v="0"/>
    <n v="60.725999999999999"/>
    <m/>
  </r>
  <r>
    <s v="7750184426"/>
    <x v="4"/>
    <x v="0"/>
    <x v="2"/>
    <n v="70067242"/>
    <x v="9"/>
    <n v="1"/>
    <n v="1"/>
    <n v="0"/>
    <n v="1"/>
    <n v="60.725999999999999"/>
    <n v="60.725999999999999"/>
    <n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65">
  <r>
    <s v="7750184385"/>
    <x v="0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385"/>
    <x v="0"/>
    <x v="0"/>
    <x v="0"/>
    <n v="70345322"/>
    <s v="BEBIDA ALC FOUR LOKO SANDIA 695 ML"/>
    <n v="17"/>
    <n v="17"/>
    <n v="0"/>
    <n v="1"/>
    <n v="779.83794"/>
    <n v="779.83794"/>
    <n v="0"/>
    <m/>
  </r>
  <r>
    <s v="7750184385"/>
    <x v="0"/>
    <x v="0"/>
    <x v="0"/>
    <n v="70556068"/>
    <s v="FOUR LOKO FRESA LIMONADA 695ML"/>
    <n v="1"/>
    <n v="1"/>
    <n v="0"/>
    <n v="1"/>
    <n v="45.872820000000004"/>
    <n v="45.872820000000004"/>
    <n v="0"/>
    <m/>
  </r>
  <r>
    <s v="7750184385"/>
    <x v="0"/>
    <x v="0"/>
    <x v="1"/>
    <n v="70442220"/>
    <s v="MOKAI BEB ALCOHO PINK APPLE VIDRIO 275ML"/>
    <n v="4"/>
    <n v="4"/>
    <n v="0"/>
    <n v="1"/>
    <n v="167.753568"/>
    <n v="167.753568"/>
    <n v="0"/>
    <m/>
  </r>
  <r>
    <s v="7750184385"/>
    <x v="0"/>
    <x v="0"/>
    <x v="1"/>
    <n v="70442222"/>
    <s v="MOKAI BEB ALCOHOL BLUEBERRY VIDRIO 275ML"/>
    <n v="6"/>
    <n v="6"/>
    <n v="0"/>
    <n v="1"/>
    <n v="251.63035200000002"/>
    <n v="251.63035200000002"/>
    <n v="0"/>
    <m/>
  </r>
  <r>
    <s v="7750184385"/>
    <x v="0"/>
    <x v="0"/>
    <x v="1"/>
    <n v="70442224"/>
    <s v="MOKAI BEB ALCOH ELDERFLOWER VIDRIO 275ML"/>
    <n v="4"/>
    <n v="4"/>
    <n v="0"/>
    <n v="1"/>
    <n v="167.753568"/>
    <n v="167.753568"/>
    <n v="0"/>
    <m/>
  </r>
  <r>
    <s v="7750184385"/>
    <x v="0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385"/>
    <x v="0"/>
    <x v="0"/>
    <x v="2"/>
    <n v="70045490"/>
    <s v="COCTAIL SIGNATURE SCREWDRIVER LATA 473ML"/>
    <n v="2"/>
    <n v="0"/>
    <n v="2"/>
    <n v="0"/>
    <n v="121.059264"/>
    <n v="0"/>
    <n v="121.059264"/>
    <m/>
  </r>
  <r>
    <s v="7750184385"/>
    <x v="0"/>
    <x v="0"/>
    <x v="2"/>
    <n v="70045492"/>
    <s v="COCTAIL SIGNATURE MOSCOW MULE LATA 473ML"/>
    <n v="2"/>
    <n v="0"/>
    <n v="2"/>
    <n v="0"/>
    <n v="121.059264"/>
    <n v="0"/>
    <n v="121.059264"/>
    <m/>
  </r>
  <r>
    <s v="7750184385"/>
    <x v="0"/>
    <x v="0"/>
    <x v="2"/>
    <n v="70067242"/>
    <s v="COCTAIL SIGNATURE LONG ISLAND 473ML"/>
    <n v="2"/>
    <n v="2"/>
    <n v="0"/>
    <n v="1"/>
    <n v="121.059264"/>
    <n v="121.059264"/>
    <n v="0"/>
    <m/>
  </r>
  <r>
    <s v="7750184399"/>
    <x v="1"/>
    <x v="0"/>
    <x v="0"/>
    <n v="70045438"/>
    <s v="FOUR LOKO BEBID ALCOH SANGRIA LATA 355ML"/>
    <n v="2"/>
    <n v="2"/>
    <n v="0"/>
    <n v="1"/>
    <n v="95.117999999999995"/>
    <n v="95.117999999999995"/>
    <n v="0"/>
    <m/>
  </r>
  <r>
    <s v="7750184399"/>
    <x v="1"/>
    <x v="0"/>
    <x v="0"/>
    <n v="70045439"/>
    <s v="FOUR LOKO BEBID ALCOH SANDIA 355ML"/>
    <n v="5"/>
    <n v="5"/>
    <n v="0"/>
    <n v="1"/>
    <n v="237.79499999999999"/>
    <n v="237.79499999999999"/>
    <n v="0"/>
    <m/>
  </r>
  <r>
    <s v="7750184399"/>
    <x v="1"/>
    <x v="0"/>
    <x v="0"/>
    <n v="70045455"/>
    <s v="FOUR LOKO BEBID ALCOH STRAWBERR LT 355ML"/>
    <n v="4"/>
    <n v="4"/>
    <n v="0"/>
    <n v="1"/>
    <n v="190.23599999999999"/>
    <n v="190.23599999999999"/>
    <n v="0"/>
    <m/>
  </r>
  <r>
    <s v="7750184399"/>
    <x v="1"/>
    <x v="0"/>
    <x v="0"/>
    <n v="70345322"/>
    <s v="BEBIDA ALC FOUR LOKO SANDIA 695 ML"/>
    <n v="17"/>
    <n v="17"/>
    <n v="0"/>
    <n v="1"/>
    <n v="779.83794"/>
    <n v="779.83794"/>
    <n v="0"/>
    <m/>
  </r>
  <r>
    <s v="7750184399"/>
    <x v="1"/>
    <x v="0"/>
    <x v="1"/>
    <n v="70442220"/>
    <s v="MOKAI BEB ALCOHO PINK APPLE VIDRIO 275ML"/>
    <n v="1"/>
    <n v="1"/>
    <n v="0"/>
    <n v="1"/>
    <n v="41.938392"/>
    <n v="41.938392"/>
    <n v="0"/>
    <m/>
  </r>
  <r>
    <s v="7750184399"/>
    <x v="1"/>
    <x v="0"/>
    <x v="1"/>
    <n v="70442221"/>
    <s v="MOKAI BEB ALCOHOLI PINK APPLE LATA 330ML"/>
    <n v="15"/>
    <n v="15"/>
    <n v="0"/>
    <n v="1"/>
    <n v="408.57507000000004"/>
    <n v="408.57507000000004"/>
    <n v="0"/>
    <m/>
  </r>
  <r>
    <s v="7750184399"/>
    <x v="1"/>
    <x v="0"/>
    <x v="1"/>
    <n v="70442222"/>
    <s v="MOKAI BEB ALCOHOL BLUEBERRY VIDRIO 275ML"/>
    <n v="1"/>
    <n v="1"/>
    <n v="0"/>
    <n v="1"/>
    <n v="41.938392"/>
    <n v="41.938392"/>
    <n v="0"/>
    <m/>
  </r>
  <r>
    <s v="7750184399"/>
    <x v="1"/>
    <x v="0"/>
    <x v="1"/>
    <n v="70442223"/>
    <s v="MOKAI BEB ALCOHOLIC BLUEBERRY LATA 330ML"/>
    <n v="15"/>
    <n v="15"/>
    <n v="0"/>
    <n v="1"/>
    <n v="408.57507000000004"/>
    <n v="408.57507000000004"/>
    <n v="0"/>
    <m/>
  </r>
  <r>
    <s v="7750184399"/>
    <x v="1"/>
    <x v="0"/>
    <x v="1"/>
    <n v="70442224"/>
    <s v="MOKAI BEB ALCOH ELDERFLOWER VIDRIO 275ML"/>
    <n v="1"/>
    <n v="1"/>
    <n v="0"/>
    <n v="1"/>
    <n v="41.938392"/>
    <n v="41.938392"/>
    <n v="0"/>
    <m/>
  </r>
  <r>
    <s v="7750184399"/>
    <x v="1"/>
    <x v="0"/>
    <x v="1"/>
    <n v="70442225"/>
    <s v="MOKAI BEB ALCOHOL ELDERFLOWER LATA 330ML"/>
    <n v="15"/>
    <n v="15"/>
    <n v="0"/>
    <n v="1"/>
    <n v="408.57507000000004"/>
    <n v="408.57507000000004"/>
    <n v="0"/>
    <m/>
  </r>
  <r>
    <s v="7750184399"/>
    <x v="1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399"/>
    <x v="1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399"/>
    <x v="1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4950461455"/>
    <x v="2"/>
    <x v="0"/>
    <x v="0"/>
    <n v="70012080"/>
    <s v="FOUR LOKO GOLD BEB ALCOHOLICA LATA 695ML"/>
    <n v="10"/>
    <n v="0"/>
    <n v="10"/>
    <n v="0"/>
    <n v="458.94432"/>
    <n v="0"/>
    <n v="458.94432"/>
    <m/>
  </r>
  <r>
    <s v="7750184414"/>
    <x v="3"/>
    <x v="0"/>
    <x v="0"/>
    <n v="70045428"/>
    <s v="FOUR LOKO BEBID ALCOH MANGO LATA 695ML"/>
    <n v="1"/>
    <n v="1"/>
    <n v="0"/>
    <n v="1"/>
    <n v="46.110611999999996"/>
    <n v="46.110611999999996"/>
    <n v="0"/>
    <m/>
  </r>
  <r>
    <s v="7750184414"/>
    <x v="3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14"/>
    <x v="3"/>
    <x v="0"/>
    <x v="0"/>
    <n v="70045438"/>
    <s v="FOUR LOKO BEBID ALCOH SANGRIA LATA 355ML"/>
    <n v="2"/>
    <n v="2"/>
    <n v="0"/>
    <n v="1"/>
    <n v="95.117999999999995"/>
    <n v="95.117999999999995"/>
    <n v="0"/>
    <m/>
  </r>
  <r>
    <s v="7750184414"/>
    <x v="3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14"/>
    <x v="3"/>
    <x v="0"/>
    <x v="0"/>
    <n v="70045455"/>
    <s v="FOUR LOKO BEBID ALCOH STRAWBERR LT 355ML"/>
    <n v="4"/>
    <n v="4"/>
    <n v="0"/>
    <n v="1"/>
    <n v="190.23599999999999"/>
    <n v="190.23599999999999"/>
    <n v="0"/>
    <m/>
  </r>
  <r>
    <s v="7750184414"/>
    <x v="3"/>
    <x v="0"/>
    <x v="0"/>
    <n v="70345323"/>
    <s v="BEBIDA ALC FOUR LOKO PONCHE FRUT 695 ML"/>
    <n v="17"/>
    <n v="0"/>
    <n v="17"/>
    <n v="0"/>
    <n v="779.83794"/>
    <n v="0"/>
    <n v="779.83794"/>
    <m/>
  </r>
  <r>
    <s v="7750184414"/>
    <x v="3"/>
    <x v="0"/>
    <x v="0"/>
    <n v="70345324"/>
    <s v="BEBIDA ALC FOUR LOKO MARGARITA 695 ML"/>
    <n v="17"/>
    <n v="17"/>
    <n v="0"/>
    <n v="1"/>
    <n v="779.83794"/>
    <n v="779.83794"/>
    <n v="0"/>
    <m/>
  </r>
  <r>
    <s v="7750184414"/>
    <x v="3"/>
    <x v="0"/>
    <x v="1"/>
    <n v="70442220"/>
    <s v="MOKAI BEB ALCOHO PINK APPLE VIDRIO 275ML"/>
    <n v="1"/>
    <n v="1"/>
    <n v="0"/>
    <n v="1"/>
    <n v="41.938392"/>
    <n v="41.938392"/>
    <n v="0"/>
    <m/>
  </r>
  <r>
    <s v="7750184414"/>
    <x v="3"/>
    <x v="0"/>
    <x v="1"/>
    <n v="70442222"/>
    <s v="MOKAI BEB ALCOHOL BLUEBERRY VIDRIO 275ML"/>
    <n v="5"/>
    <n v="5"/>
    <n v="0"/>
    <n v="1"/>
    <n v="209.69195999999999"/>
    <n v="209.69195999999999"/>
    <n v="0"/>
    <m/>
  </r>
  <r>
    <s v="7750184414"/>
    <x v="3"/>
    <x v="0"/>
    <x v="1"/>
    <n v="70442223"/>
    <s v="MOKAI BEB ALCOHOLIC BLUEBERRY LATA 330ML"/>
    <n v="15"/>
    <n v="15"/>
    <n v="0"/>
    <n v="1"/>
    <n v="408.57507000000004"/>
    <n v="408.57507000000004"/>
    <n v="0"/>
    <m/>
  </r>
  <r>
    <s v="7750184414"/>
    <x v="3"/>
    <x v="0"/>
    <x v="1"/>
    <n v="70442224"/>
    <s v="MOKAI BEB ALCOH ELDERFLOWER VIDRIO 275ML"/>
    <n v="3"/>
    <n v="3"/>
    <n v="0"/>
    <n v="1"/>
    <n v="125.81517600000001"/>
    <n v="125.81517600000001"/>
    <n v="0"/>
    <m/>
  </r>
  <r>
    <s v="7750184414"/>
    <x v="3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26"/>
    <x v="4"/>
    <x v="0"/>
    <x v="0"/>
    <n v="70045428"/>
    <s v="FOUR LOKO BEBID ALCOH MANGO LATA 695ML"/>
    <n v="2"/>
    <n v="2"/>
    <n v="0"/>
    <n v="1"/>
    <n v="92.221223999999992"/>
    <n v="92.221223999999992"/>
    <n v="0"/>
    <m/>
  </r>
  <r>
    <s v="7750184426"/>
    <x v="4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26"/>
    <x v="4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26"/>
    <x v="4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26"/>
    <x v="4"/>
    <x v="0"/>
    <x v="0"/>
    <n v="70345323"/>
    <s v="BEBIDA ALC FOUR LOKO PONCHE FRUT 695 ML"/>
    <n v="17"/>
    <n v="0"/>
    <n v="17"/>
    <n v="0"/>
    <n v="779.83794"/>
    <n v="0"/>
    <n v="779.83794"/>
    <m/>
  </r>
  <r>
    <s v="7750184426"/>
    <x v="4"/>
    <x v="0"/>
    <x v="1"/>
    <n v="70442221"/>
    <s v="MOKAI BEB ALCOHOLI PINK APPLE LATA 330ML"/>
    <n v="15"/>
    <n v="15"/>
    <n v="0"/>
    <n v="1"/>
    <n v="408.57507000000004"/>
    <n v="408.57507000000004"/>
    <n v="0"/>
    <m/>
  </r>
  <r>
    <s v="7750184426"/>
    <x v="4"/>
    <x v="0"/>
    <x v="1"/>
    <n v="70442224"/>
    <s v="MOKAI BEB ALCOH ELDERFLOWER VIDRIO 275ML"/>
    <n v="1"/>
    <n v="1"/>
    <n v="0"/>
    <n v="1"/>
    <n v="41.938392"/>
    <n v="41.938392"/>
    <n v="0"/>
    <m/>
  </r>
  <r>
    <s v="7750184426"/>
    <x v="4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26"/>
    <x v="4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426"/>
    <x v="4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26"/>
    <x v="4"/>
    <x v="0"/>
    <x v="2"/>
    <n v="70067242"/>
    <s v="COCTAIL SIGNATURE LONG ISLAND 473ML"/>
    <n v="1"/>
    <n v="1"/>
    <n v="0"/>
    <n v="1"/>
    <n v="60.529631999999999"/>
    <n v="60.529631999999999"/>
    <n v="0"/>
    <m/>
  </r>
  <r>
    <s v="7750184437"/>
    <x v="5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37"/>
    <x v="5"/>
    <x v="0"/>
    <x v="0"/>
    <n v="70045438"/>
    <s v="FOUR LOKO BEBID ALCOH SANGRIA LATA 355ML"/>
    <n v="1"/>
    <n v="1"/>
    <n v="0"/>
    <n v="1"/>
    <n v="47.558999999999997"/>
    <n v="47.558999999999997"/>
    <n v="0"/>
    <m/>
  </r>
  <r>
    <s v="7750184437"/>
    <x v="5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37"/>
    <x v="5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37"/>
    <x v="5"/>
    <x v="0"/>
    <x v="0"/>
    <n v="70345323"/>
    <s v="BEBIDA ALC FOUR LOKO PONCHE FRUT 695 ML"/>
    <n v="17"/>
    <n v="0"/>
    <n v="17"/>
    <n v="0"/>
    <n v="779.83794"/>
    <n v="0"/>
    <n v="779.83794"/>
    <m/>
  </r>
  <r>
    <s v="7750184437"/>
    <x v="5"/>
    <x v="0"/>
    <x v="0"/>
    <n v="70345325"/>
    <s v="BEBIDA ALC FOUR LOKO MELOCOTON 695 ML"/>
    <n v="17"/>
    <n v="17"/>
    <n v="0"/>
    <n v="1"/>
    <n v="779.83794"/>
    <n v="779.83794"/>
    <n v="0"/>
    <m/>
  </r>
  <r>
    <s v="7750184437"/>
    <x v="5"/>
    <x v="0"/>
    <x v="1"/>
    <n v="70442225"/>
    <s v="MOKAI BEB ALCOHOL ELDERFLOWER LATA 330ML"/>
    <n v="15"/>
    <n v="15"/>
    <n v="0"/>
    <n v="1"/>
    <n v="408.57507000000004"/>
    <n v="408.57507000000004"/>
    <n v="0"/>
    <m/>
  </r>
  <r>
    <s v="7750184437"/>
    <x v="5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37"/>
    <x v="5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437"/>
    <x v="5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48"/>
    <x v="6"/>
    <x v="0"/>
    <x v="0"/>
    <n v="70045428"/>
    <s v="FOUR LOKO BEBID ALCOH MANGO LATA 695ML"/>
    <n v="2"/>
    <n v="2"/>
    <n v="0"/>
    <n v="1"/>
    <n v="92.221223999999992"/>
    <n v="92.221223999999992"/>
    <n v="0"/>
    <m/>
  </r>
  <r>
    <s v="7750184448"/>
    <x v="6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48"/>
    <x v="6"/>
    <x v="0"/>
    <x v="0"/>
    <n v="70045438"/>
    <s v="FOUR LOKO BEBID ALCOH SANGRIA LATA 355ML"/>
    <n v="1"/>
    <n v="1"/>
    <n v="0"/>
    <n v="1"/>
    <n v="47.558999999999997"/>
    <n v="47.558999999999997"/>
    <n v="0"/>
    <m/>
  </r>
  <r>
    <s v="7750184448"/>
    <x v="6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48"/>
    <x v="6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48"/>
    <x v="6"/>
    <x v="0"/>
    <x v="0"/>
    <n v="70345323"/>
    <s v="BEBIDA ALC FOUR LOKO PONCHE FRUT 695 ML"/>
    <n v="17"/>
    <n v="0"/>
    <n v="17"/>
    <n v="0"/>
    <n v="779.83794"/>
    <n v="0"/>
    <n v="779.83794"/>
    <m/>
  </r>
  <r>
    <s v="7750184448"/>
    <x v="6"/>
    <x v="0"/>
    <x v="1"/>
    <n v="70442220"/>
    <s v="MOKAI BEB ALCOHO PINK APPLE VIDRIO 275ML"/>
    <n v="3"/>
    <n v="3"/>
    <n v="0"/>
    <n v="1"/>
    <n v="125.81517600000001"/>
    <n v="125.81517600000001"/>
    <n v="0"/>
    <m/>
  </r>
  <r>
    <s v="7750184448"/>
    <x v="6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48"/>
    <x v="6"/>
    <x v="0"/>
    <x v="2"/>
    <n v="70045490"/>
    <s v="COCTAIL SIGNATURE SCREWDRIVER LATA 473ML"/>
    <n v="1"/>
    <n v="0"/>
    <n v="1"/>
    <n v="0"/>
    <n v="60.529631999999999"/>
    <n v="0"/>
    <n v="60.529631999999999"/>
    <m/>
  </r>
  <r>
    <s v="7750184448"/>
    <x v="6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48"/>
    <x v="6"/>
    <x v="0"/>
    <x v="2"/>
    <n v="70067242"/>
    <s v="COCTAIL SIGNATURE LONG ISLAND 473ML"/>
    <n v="1"/>
    <n v="1"/>
    <n v="0"/>
    <n v="1"/>
    <n v="60.529631999999999"/>
    <n v="60.529631999999999"/>
    <n v="0"/>
    <m/>
  </r>
  <r>
    <s v="7750184461"/>
    <x v="7"/>
    <x v="0"/>
    <x v="0"/>
    <n v="70045428"/>
    <s v="FOUR LOKO BEBID ALCOH MANGO LATA 695ML"/>
    <n v="2"/>
    <n v="2"/>
    <n v="0"/>
    <n v="1"/>
    <n v="92.221223999999992"/>
    <n v="92.221223999999992"/>
    <n v="0"/>
    <m/>
  </r>
  <r>
    <s v="7750184461"/>
    <x v="7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61"/>
    <x v="7"/>
    <x v="0"/>
    <x v="0"/>
    <n v="70045438"/>
    <s v="FOUR LOKO BEBID ALCOH SANGRIA LATA 355ML"/>
    <n v="1"/>
    <n v="1"/>
    <n v="0"/>
    <n v="1"/>
    <n v="47.558999999999997"/>
    <n v="47.558999999999997"/>
    <n v="0"/>
    <m/>
  </r>
  <r>
    <s v="7750184461"/>
    <x v="7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61"/>
    <x v="7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61"/>
    <x v="7"/>
    <x v="0"/>
    <x v="0"/>
    <n v="70045486"/>
    <s v="FOUR LOKO BEBID ALCOH GOLD LATA 695ML"/>
    <n v="3"/>
    <n v="3"/>
    <n v="0"/>
    <n v="1"/>
    <n v="137.68329600000001"/>
    <n v="137.68329600000001"/>
    <n v="0"/>
    <m/>
  </r>
  <r>
    <s v="7750184461"/>
    <x v="7"/>
    <x v="0"/>
    <x v="0"/>
    <n v="70345322"/>
    <s v="BEBIDA ALC FOUR LOKO SANDIA 695 ML"/>
    <n v="17"/>
    <n v="17"/>
    <n v="0"/>
    <n v="1"/>
    <n v="779.83794"/>
    <n v="779.83794"/>
    <n v="0"/>
    <m/>
  </r>
  <r>
    <s v="7750184461"/>
    <x v="7"/>
    <x v="0"/>
    <x v="0"/>
    <n v="70345323"/>
    <s v="BEBIDA ALC FOUR LOKO PONCHE FRUT 695 ML"/>
    <n v="34"/>
    <n v="0"/>
    <n v="34"/>
    <n v="0"/>
    <n v="1559.67588"/>
    <n v="0"/>
    <n v="1559.67588"/>
    <m/>
  </r>
  <r>
    <s v="7750184461"/>
    <x v="7"/>
    <x v="0"/>
    <x v="0"/>
    <n v="70556068"/>
    <s v="FOUR LOKO FRESA LIMONADA 695ML"/>
    <n v="1"/>
    <n v="1"/>
    <n v="0"/>
    <n v="1"/>
    <n v="45.872820000000004"/>
    <n v="45.872820000000004"/>
    <n v="0"/>
    <m/>
  </r>
  <r>
    <s v="7750184461"/>
    <x v="7"/>
    <x v="0"/>
    <x v="1"/>
    <n v="70442222"/>
    <s v="MOKAI BEB ALCOHOL BLUEBERRY VIDRIO 275ML"/>
    <n v="2"/>
    <n v="2"/>
    <n v="0"/>
    <n v="1"/>
    <n v="83.876784000000001"/>
    <n v="83.876784000000001"/>
    <n v="0"/>
    <m/>
  </r>
  <r>
    <s v="7750184461"/>
    <x v="7"/>
    <x v="0"/>
    <x v="1"/>
    <n v="70442224"/>
    <s v="MOKAI BEB ALCOH ELDERFLOWER VIDRIO 275ML"/>
    <n v="3"/>
    <n v="3"/>
    <n v="0"/>
    <n v="1"/>
    <n v="125.81517600000001"/>
    <n v="125.81517600000001"/>
    <n v="0"/>
    <m/>
  </r>
  <r>
    <s v="7750184461"/>
    <x v="7"/>
    <x v="0"/>
    <x v="1"/>
    <n v="70442225"/>
    <s v="MOKAI BEB ALCOHOL ELDERFLOWER LATA 330ML"/>
    <n v="15"/>
    <n v="15"/>
    <n v="0"/>
    <n v="1"/>
    <n v="408.57507000000004"/>
    <n v="408.57507000000004"/>
    <n v="0"/>
    <m/>
  </r>
  <r>
    <s v="7750184461"/>
    <x v="7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461"/>
    <x v="7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69"/>
    <x v="8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69"/>
    <x v="8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69"/>
    <x v="8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69"/>
    <x v="8"/>
    <x v="0"/>
    <x v="0"/>
    <n v="70045486"/>
    <s v="FOUR LOKO BEBID ALCOH GOLD LATA 695ML"/>
    <n v="2"/>
    <n v="2"/>
    <n v="0"/>
    <n v="1"/>
    <n v="91.788864000000004"/>
    <n v="91.788864000000004"/>
    <n v="0"/>
    <m/>
  </r>
  <r>
    <s v="7750184469"/>
    <x v="8"/>
    <x v="0"/>
    <x v="0"/>
    <n v="70345323"/>
    <s v="BEBIDA ALC FOUR LOKO PONCHE FRUT 695 ML"/>
    <n v="34"/>
    <n v="34"/>
    <n v="0"/>
    <n v="1"/>
    <n v="1559.67588"/>
    <n v="1559.67588"/>
    <n v="0"/>
    <m/>
  </r>
  <r>
    <s v="7750184469"/>
    <x v="8"/>
    <x v="0"/>
    <x v="1"/>
    <n v="70442220"/>
    <s v="MOKAI BEB ALCOHO PINK APPLE VIDRIO 275ML"/>
    <n v="1"/>
    <n v="1"/>
    <n v="0"/>
    <n v="1"/>
    <n v="41.938392"/>
    <n v="41.938392"/>
    <n v="0"/>
    <m/>
  </r>
  <r>
    <s v="7750184469"/>
    <x v="8"/>
    <x v="0"/>
    <x v="1"/>
    <n v="70442222"/>
    <s v="MOKAI BEB ALCOHOL BLUEBERRY VIDRIO 275ML"/>
    <n v="1"/>
    <n v="1"/>
    <n v="0"/>
    <n v="1"/>
    <n v="41.938392"/>
    <n v="41.938392"/>
    <n v="0"/>
    <m/>
  </r>
  <r>
    <s v="7750184469"/>
    <x v="8"/>
    <x v="0"/>
    <x v="1"/>
    <n v="70442223"/>
    <s v="MOKAI BEB ALCOHOLIC BLUEBERRY LATA 330ML"/>
    <n v="15"/>
    <n v="15"/>
    <n v="0"/>
    <n v="1"/>
    <n v="408.57507000000004"/>
    <n v="408.57507000000004"/>
    <n v="0"/>
    <m/>
  </r>
  <r>
    <s v="7750184469"/>
    <x v="8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69"/>
    <x v="8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69"/>
    <x v="8"/>
    <x v="0"/>
    <x v="2"/>
    <n v="70067242"/>
    <s v="COCTAIL SIGNATURE LONG ISLAND 473ML"/>
    <n v="1"/>
    <n v="1"/>
    <n v="0"/>
    <n v="1"/>
    <n v="60.529631999999999"/>
    <n v="60.529631999999999"/>
    <n v="0"/>
    <m/>
  </r>
  <r>
    <s v="7750184481"/>
    <x v="9"/>
    <x v="1"/>
    <x v="0"/>
    <n v="70045428"/>
    <s v="FOUR LOKO BEBID ALCOH MANGO LATA 695ML"/>
    <n v="2"/>
    <n v="2"/>
    <n v="0"/>
    <n v="1"/>
    <n v="91.451040000000006"/>
    <n v="91.451040000000006"/>
    <n v="0"/>
    <m/>
  </r>
  <r>
    <s v="7750184481"/>
    <x v="9"/>
    <x v="1"/>
    <x v="0"/>
    <n v="70045429"/>
    <s v="FOUR LOKO BEBID ALCOH GOLD LATA 237ML"/>
    <n v="2"/>
    <n v="2"/>
    <n v="0"/>
    <n v="1"/>
    <n v="85.748736000000008"/>
    <n v="85.748736000000008"/>
    <n v="0"/>
    <m/>
  </r>
  <r>
    <s v="7750184481"/>
    <x v="9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481"/>
    <x v="9"/>
    <x v="1"/>
    <x v="0"/>
    <n v="70045439"/>
    <s v="FOUR LOKO BEBID ALCOH SANDIA 355ML"/>
    <n v="4"/>
    <n v="0"/>
    <n v="4"/>
    <n v="0"/>
    <n v="188.6472"/>
    <n v="0"/>
    <n v="188.6472"/>
    <m/>
  </r>
  <r>
    <s v="7750184481"/>
    <x v="9"/>
    <x v="1"/>
    <x v="0"/>
    <n v="70045455"/>
    <s v="FOUR LOKO BEBID ALCOH STRAWBERR LT 355ML"/>
    <n v="3"/>
    <n v="3"/>
    <n v="0"/>
    <n v="1"/>
    <n v="141.4854"/>
    <n v="141.4854"/>
    <n v="0"/>
    <m/>
  </r>
  <r>
    <s v="7750184481"/>
    <x v="9"/>
    <x v="1"/>
    <x v="0"/>
    <n v="70045486"/>
    <s v="FOUR LOKO BEBID ALCOH GOLD LATA 695ML"/>
    <n v="4"/>
    <n v="4"/>
    <n v="0"/>
    <n v="1"/>
    <n v="182.04455999999999"/>
    <n v="182.04455999999999"/>
    <n v="0"/>
    <m/>
  </r>
  <r>
    <s v="7750184481"/>
    <x v="9"/>
    <x v="1"/>
    <x v="1"/>
    <n v="70442220"/>
    <s v="MOKAI BEB ALCOHO PINK APPLE VIDRIO 275ML"/>
    <n v="2"/>
    <n v="2"/>
    <n v="0"/>
    <n v="1"/>
    <n v="83.176271999999997"/>
    <n v="83.176271999999997"/>
    <n v="0"/>
    <m/>
  </r>
  <r>
    <s v="7750184481"/>
    <x v="9"/>
    <x v="1"/>
    <x v="1"/>
    <n v="70442221"/>
    <s v="MOKAI BEB ALCOHOLI PINK APPLE LATA 330ML"/>
    <n v="15"/>
    <n v="15"/>
    <n v="0"/>
    <n v="1"/>
    <n v="405.16280999999998"/>
    <n v="405.16280999999998"/>
    <n v="0"/>
    <m/>
  </r>
  <r>
    <s v="7750184481"/>
    <x v="9"/>
    <x v="1"/>
    <x v="1"/>
    <n v="70442222"/>
    <s v="MOKAI BEB ALCOHOL BLUEBERRY VIDRIO 275ML"/>
    <n v="2"/>
    <n v="2"/>
    <n v="0"/>
    <n v="1"/>
    <n v="83.176271999999997"/>
    <n v="83.176271999999997"/>
    <n v="0"/>
    <m/>
  </r>
  <r>
    <s v="7750184481"/>
    <x v="9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481"/>
    <x v="9"/>
    <x v="1"/>
    <x v="1"/>
    <n v="70442225"/>
    <s v="MOKAI BEB ALCOHOL MANZANA LATA 330ML"/>
    <n v="15"/>
    <n v="15"/>
    <n v="0"/>
    <n v="1"/>
    <n v="405.16280999999998"/>
    <n v="405.16280999999998"/>
    <n v="0"/>
    <m/>
  </r>
  <r>
    <s v="7750184481"/>
    <x v="9"/>
    <x v="1"/>
    <x v="2"/>
    <n v="70045489"/>
    <s v="COCTAIL SIGNATURE SEX ON THE LATA 473ML"/>
    <n v="1"/>
    <n v="1"/>
    <n v="0"/>
    <n v="1"/>
    <n v="60.024120000000003"/>
    <n v="60.024120000000003"/>
    <n v="0"/>
    <m/>
  </r>
  <r>
    <s v="7750184481"/>
    <x v="9"/>
    <x v="1"/>
    <x v="2"/>
    <n v="70045490"/>
    <s v="COCTAIL SIGNATURE SCREWDRIVER LATA 473ML"/>
    <n v="1"/>
    <n v="1"/>
    <n v="0"/>
    <n v="1"/>
    <n v="60.024120000000003"/>
    <n v="60.024120000000003"/>
    <n v="0"/>
    <m/>
  </r>
  <r>
    <s v="7750184481"/>
    <x v="9"/>
    <x v="1"/>
    <x v="2"/>
    <n v="70045492"/>
    <s v="COCTAIL SIGNATURE MOSCOW MULE LATA 473ML"/>
    <n v="1"/>
    <n v="0"/>
    <n v="1"/>
    <n v="0"/>
    <n v="60.024120000000003"/>
    <n v="0"/>
    <n v="60.024120000000003"/>
    <m/>
  </r>
  <r>
    <s v="7750184481"/>
    <x v="9"/>
    <x v="1"/>
    <x v="2"/>
    <n v="70067242"/>
    <s v="COCTAIL SIGNATURE LONG ISLAND 473ML"/>
    <n v="1"/>
    <n v="1"/>
    <n v="0"/>
    <n v="1"/>
    <n v="60.024120000000003"/>
    <n v="60.024120000000003"/>
    <n v="0"/>
    <m/>
  </r>
  <r>
    <s v="7750184494"/>
    <x v="10"/>
    <x v="1"/>
    <x v="0"/>
    <n v="70045428"/>
    <s v="FOUR LOKO BEBID ALCOH MANGO LATA 695ML"/>
    <n v="1"/>
    <n v="1"/>
    <n v="0"/>
    <n v="1"/>
    <n v="45.725520000000003"/>
    <n v="45.725520000000003"/>
    <n v="0"/>
    <m/>
  </r>
  <r>
    <s v="7750184494"/>
    <x v="10"/>
    <x v="1"/>
    <x v="0"/>
    <n v="70045429"/>
    <s v="FOUR LOKO BEBID ALCOH GOLD LATA 237ML"/>
    <n v="2"/>
    <n v="2"/>
    <n v="0"/>
    <n v="1"/>
    <n v="85.748736000000008"/>
    <n v="85.748736000000008"/>
    <n v="0"/>
    <m/>
  </r>
  <r>
    <s v="7750184494"/>
    <x v="10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494"/>
    <x v="10"/>
    <x v="1"/>
    <x v="0"/>
    <n v="70045439"/>
    <s v="FOUR LOKO BEBID ALCOH SANDIA 355ML"/>
    <n v="4"/>
    <n v="4"/>
    <n v="0"/>
    <n v="1"/>
    <n v="188.6472"/>
    <n v="188.6472"/>
    <n v="0"/>
    <m/>
  </r>
  <r>
    <s v="7750184494"/>
    <x v="10"/>
    <x v="1"/>
    <x v="0"/>
    <n v="70045455"/>
    <s v="FOUR LOKO BEBID ALCOH STRAWBERR LT 355ML"/>
    <n v="3"/>
    <n v="3"/>
    <n v="0"/>
    <n v="1"/>
    <n v="141.4854"/>
    <n v="141.4854"/>
    <n v="0"/>
    <m/>
  </r>
  <r>
    <s v="7750184494"/>
    <x v="10"/>
    <x v="1"/>
    <x v="0"/>
    <n v="70045486"/>
    <s v="FOUR LOKO BEBID ALCOH GOLD LATA 695ML"/>
    <n v="4"/>
    <n v="4"/>
    <n v="0"/>
    <n v="1"/>
    <n v="182.04455999999999"/>
    <n v="182.04455999999999"/>
    <n v="0"/>
    <m/>
  </r>
  <r>
    <s v="7750184494"/>
    <x v="10"/>
    <x v="1"/>
    <x v="0"/>
    <n v="70345322"/>
    <s v="BEBIDA ALC FOUR LOKO SANDIA 695 ML"/>
    <n v="17"/>
    <n v="17"/>
    <n v="0"/>
    <n v="1"/>
    <n v="773.32503599999995"/>
    <n v="773.32503599999995"/>
    <n v="0"/>
    <m/>
  </r>
  <r>
    <s v="7750184494"/>
    <x v="10"/>
    <x v="1"/>
    <x v="1"/>
    <n v="70442220"/>
    <s v="MOKAI BEB ALCOHO PINK APPLE VIDRIO 275ML"/>
    <n v="1"/>
    <n v="1"/>
    <n v="0"/>
    <n v="1"/>
    <n v="41.588135999999999"/>
    <n v="41.588135999999999"/>
    <n v="0"/>
    <m/>
  </r>
  <r>
    <s v="7750184494"/>
    <x v="10"/>
    <x v="1"/>
    <x v="1"/>
    <n v="70442222"/>
    <s v="MOKAI BEB ALCOHOL BLUEBERRY VIDRIO 275ML"/>
    <n v="1"/>
    <n v="1"/>
    <n v="0"/>
    <n v="1"/>
    <n v="41.588135999999999"/>
    <n v="41.588135999999999"/>
    <n v="0"/>
    <m/>
  </r>
  <r>
    <s v="7750184494"/>
    <x v="10"/>
    <x v="1"/>
    <x v="2"/>
    <n v="70045490"/>
    <s v="COCTAIL SIGNATURE SCREWDRIVER LATA 473ML"/>
    <n v="1"/>
    <n v="1"/>
    <n v="0"/>
    <n v="1"/>
    <n v="60.024120000000003"/>
    <n v="60.024120000000003"/>
    <n v="0"/>
    <m/>
  </r>
  <r>
    <s v="7750184494"/>
    <x v="10"/>
    <x v="1"/>
    <x v="2"/>
    <n v="70045492"/>
    <s v="COCTAIL SIGNATURE MOSCOW MULE LATA 473ML"/>
    <n v="1"/>
    <n v="0"/>
    <n v="1"/>
    <n v="0"/>
    <n v="60.024120000000003"/>
    <n v="0"/>
    <n v="60.024120000000003"/>
    <m/>
  </r>
  <r>
    <s v="7750184494"/>
    <x v="10"/>
    <x v="1"/>
    <x v="2"/>
    <n v="70067242"/>
    <s v="COCTAIL SIGNATURE LONG ISLAND 473ML"/>
    <n v="1"/>
    <n v="1"/>
    <n v="0"/>
    <n v="1"/>
    <n v="60.024120000000003"/>
    <n v="60.024120000000003"/>
    <n v="0"/>
    <m/>
  </r>
  <r>
    <s v="4950461496"/>
    <x v="11"/>
    <x v="1"/>
    <x v="0"/>
    <n v="70045407"/>
    <s v="FOUR LOKO BEBID ALCOH LIMONAD LATA 695ML"/>
    <n v="5"/>
    <n v="5"/>
    <n v="0"/>
    <n v="1"/>
    <n v="227.5557"/>
    <n v="227.5557"/>
    <n v="0"/>
    <m/>
  </r>
  <r>
    <s v="4950461496"/>
    <x v="11"/>
    <x v="1"/>
    <x v="0"/>
    <n v="70045428"/>
    <s v="FOUR LOKO BEBID ALCOH MANGO LATA 695ML"/>
    <n v="8"/>
    <n v="8"/>
    <n v="0"/>
    <n v="1"/>
    <n v="365.80416000000002"/>
    <n v="365.80416000000002"/>
    <n v="0"/>
    <m/>
  </r>
  <r>
    <s v="4950461496"/>
    <x v="11"/>
    <x v="1"/>
    <x v="0"/>
    <n v="70045429"/>
    <s v="FOUR LOKO BEBID ALCOH GOLD LATA 237ML"/>
    <n v="33"/>
    <n v="33"/>
    <n v="0"/>
    <n v="1"/>
    <n v="1414.8541439999999"/>
    <n v="1414.8541439999999"/>
    <n v="0"/>
    <m/>
  </r>
  <r>
    <s v="4950461496"/>
    <x v="11"/>
    <x v="1"/>
    <x v="0"/>
    <n v="70045430"/>
    <s v="FOUR LOKO BEBID ALCOH UVA BERRY LT 695ML"/>
    <n v="13"/>
    <n v="13"/>
    <n v="0"/>
    <n v="1"/>
    <n v="591.64481999999998"/>
    <n v="591.64481999999998"/>
    <n v="0"/>
    <m/>
  </r>
  <r>
    <s v="4950461496"/>
    <x v="11"/>
    <x v="1"/>
    <x v="0"/>
    <n v="70045438"/>
    <s v="FOUR LOKO BEBID ALCOH SANGRIA LATA 355ML"/>
    <n v="7"/>
    <n v="7"/>
    <n v="0"/>
    <n v="1"/>
    <n v="330.13259999999997"/>
    <n v="330.13259999999997"/>
    <n v="0"/>
    <m/>
  </r>
  <r>
    <s v="4950461496"/>
    <x v="11"/>
    <x v="1"/>
    <x v="0"/>
    <n v="70045439"/>
    <s v="FOUR LOKO BEBID ALCOH SANDIA 355ML"/>
    <n v="46"/>
    <n v="46"/>
    <n v="0"/>
    <n v="1"/>
    <n v="2169.4427999999998"/>
    <n v="2169.4427999999998"/>
    <n v="0"/>
    <m/>
  </r>
  <r>
    <s v="4950461496"/>
    <x v="11"/>
    <x v="1"/>
    <x v="0"/>
    <n v="70045455"/>
    <s v="FOUR LOKO BEBID ALCOH STRAWBERR LT 355ML"/>
    <n v="54"/>
    <n v="54"/>
    <n v="0"/>
    <n v="1"/>
    <n v="2546.7372"/>
    <n v="2546.7372"/>
    <n v="0"/>
    <m/>
  </r>
  <r>
    <s v="4950461496"/>
    <x v="11"/>
    <x v="1"/>
    <x v="0"/>
    <n v="70045486"/>
    <s v="FOUR LOKO BEBID ALCOH GOLD LATA 695ML"/>
    <n v="12"/>
    <n v="12"/>
    <n v="0"/>
    <n v="1"/>
    <n v="546.13368000000003"/>
    <n v="546.13368000000003"/>
    <n v="0"/>
    <m/>
  </r>
  <r>
    <s v="4950461496"/>
    <x v="11"/>
    <x v="1"/>
    <x v="0"/>
    <n v="70345322"/>
    <s v="BEBIDA ALC FOUR LOKO SANDIA 695 ML"/>
    <n v="4"/>
    <n v="4"/>
    <n v="0"/>
    <n v="1"/>
    <n v="181.958832"/>
    <n v="181.958832"/>
    <n v="0"/>
    <m/>
  </r>
  <r>
    <s v="4950461496"/>
    <x v="11"/>
    <x v="1"/>
    <x v="0"/>
    <n v="70345323"/>
    <s v="BEBIDA ALC FOUR LOKO PONCHE FRUT 695 ML"/>
    <n v="6"/>
    <n v="6"/>
    <n v="0"/>
    <n v="1"/>
    <n v="272.93824799999999"/>
    <n v="272.93824799999999"/>
    <n v="0"/>
    <m/>
  </r>
  <r>
    <s v="4950461496"/>
    <x v="11"/>
    <x v="1"/>
    <x v="0"/>
    <n v="70345324"/>
    <s v="BEBIDA ALC FOUR LOKO MARGARITA 695 ML"/>
    <n v="7"/>
    <n v="7"/>
    <n v="0"/>
    <n v="1"/>
    <n v="318.42795599999999"/>
    <n v="318.42795599999999"/>
    <n v="0"/>
    <m/>
  </r>
  <r>
    <s v="4950461496"/>
    <x v="11"/>
    <x v="1"/>
    <x v="0"/>
    <n v="70345325"/>
    <s v="BEBIDA ALC FOUR LOKO MELOCOTON 695 ML"/>
    <n v="5"/>
    <n v="5"/>
    <n v="0"/>
    <n v="1"/>
    <n v="227.44853999999998"/>
    <n v="227.44853999999998"/>
    <n v="0"/>
    <m/>
  </r>
  <r>
    <s v="4950461496"/>
    <x v="11"/>
    <x v="1"/>
    <x v="1"/>
    <n v="70442220"/>
    <s v="MOKAI BEB ALCOHO PINK APPLE VIDRIO 275ML"/>
    <n v="4"/>
    <n v="4"/>
    <n v="0"/>
    <n v="1"/>
    <n v="166.35254399999999"/>
    <n v="166.35254399999999"/>
    <n v="0"/>
    <m/>
  </r>
  <r>
    <s v="4950461496"/>
    <x v="11"/>
    <x v="1"/>
    <x v="1"/>
    <n v="70442221"/>
    <s v="MOKAI BEB ALCOHOLI PINK APPLE LATA 330ML"/>
    <n v="5"/>
    <n v="5"/>
    <n v="0"/>
    <n v="1"/>
    <n v="135.05427"/>
    <n v="135.05427"/>
    <n v="0"/>
    <m/>
  </r>
  <r>
    <s v="4950461496"/>
    <x v="11"/>
    <x v="1"/>
    <x v="1"/>
    <n v="70442222"/>
    <s v="MOKAI BEB ALCOHOL BLUEBERRY VIDRIO 275ML"/>
    <n v="3"/>
    <n v="3"/>
    <n v="0"/>
    <n v="1"/>
    <n v="124.764408"/>
    <n v="124.764408"/>
    <n v="0"/>
    <m/>
  </r>
  <r>
    <s v="4950461496"/>
    <x v="11"/>
    <x v="1"/>
    <x v="1"/>
    <n v="70442223"/>
    <s v="MOKAI BEB ALCOHOLIC BLUEBERRY LATA 330ML"/>
    <n v="4"/>
    <n v="4"/>
    <n v="0"/>
    <n v="1"/>
    <n v="108.04341599999999"/>
    <n v="108.04341599999999"/>
    <n v="0"/>
    <m/>
  </r>
  <r>
    <s v="4950461496"/>
    <x v="11"/>
    <x v="1"/>
    <x v="1"/>
    <n v="70442224"/>
    <s v="MOKAI BEB ALCOH MANZANA BOTELLA 275ML"/>
    <n v="2"/>
    <n v="2"/>
    <n v="0"/>
    <n v="1"/>
    <n v="83.176271999999997"/>
    <n v="83.176271999999997"/>
    <n v="0"/>
    <m/>
  </r>
  <r>
    <s v="4950461496"/>
    <x v="11"/>
    <x v="1"/>
    <x v="1"/>
    <n v="70442225"/>
    <s v="MOKAI BEB ALCOHOL MANZANA LATA 330ML"/>
    <n v="6"/>
    <n v="6"/>
    <n v="0"/>
    <n v="1"/>
    <n v="162.065124"/>
    <n v="162.065124"/>
    <n v="0"/>
    <m/>
  </r>
  <r>
    <s v="4950461496"/>
    <x v="11"/>
    <x v="1"/>
    <x v="2"/>
    <n v="70045489"/>
    <s v="COCTAIL SIGNATURE SEX ON THE LATA 473ML"/>
    <n v="8"/>
    <n v="8"/>
    <n v="0"/>
    <n v="1"/>
    <n v="480.19296000000003"/>
    <n v="480.19296000000003"/>
    <n v="0"/>
    <m/>
  </r>
  <r>
    <s v="4950461496"/>
    <x v="11"/>
    <x v="1"/>
    <x v="2"/>
    <n v="70045490"/>
    <s v="COCTAIL SIGNATURE SCREWDRIVER LATA 473ML"/>
    <n v="3"/>
    <n v="3"/>
    <n v="0"/>
    <n v="1"/>
    <n v="180.07236"/>
    <n v="180.07236"/>
    <n v="0"/>
    <m/>
  </r>
  <r>
    <s v="4950461496"/>
    <x v="11"/>
    <x v="1"/>
    <x v="2"/>
    <n v="70045492"/>
    <s v="COCTAIL SIGNATURE MOSCOW MULE LATA 473ML"/>
    <n v="3"/>
    <n v="0"/>
    <n v="3"/>
    <n v="0"/>
    <n v="180.07236"/>
    <n v="0"/>
    <n v="180.07236"/>
    <m/>
  </r>
  <r>
    <s v="4950461496"/>
    <x v="11"/>
    <x v="1"/>
    <x v="2"/>
    <n v="70067242"/>
    <s v="COCTAIL SIGNATURE LONG ISLAND 473ML"/>
    <n v="2"/>
    <n v="2"/>
    <n v="0"/>
    <n v="1"/>
    <n v="120.04824000000001"/>
    <n v="120.04824000000001"/>
    <n v="0"/>
    <m/>
  </r>
  <r>
    <s v="7750184508"/>
    <x v="12"/>
    <x v="1"/>
    <x v="0"/>
    <n v="70045428"/>
    <s v="FOUR LOKO BEBID ALCOH MANGO LATA 695ML"/>
    <n v="2"/>
    <n v="2"/>
    <n v="0"/>
    <n v="1"/>
    <n v="91.451040000000006"/>
    <n v="91.451040000000006"/>
    <n v="0"/>
    <m/>
  </r>
  <r>
    <s v="7750184508"/>
    <x v="12"/>
    <x v="1"/>
    <x v="0"/>
    <n v="70045429"/>
    <s v="FOUR LOKO BEBID ALCOH GOLD LATA 237ML"/>
    <n v="2"/>
    <n v="2"/>
    <n v="0"/>
    <n v="1"/>
    <n v="85.748736000000008"/>
    <n v="85.748736000000008"/>
    <n v="0"/>
    <m/>
  </r>
  <r>
    <s v="7750184508"/>
    <x v="12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508"/>
    <x v="12"/>
    <x v="1"/>
    <x v="0"/>
    <n v="70045439"/>
    <s v="FOUR LOKO BEBID ALCOH SANDIA 355ML"/>
    <n v="4"/>
    <n v="4"/>
    <n v="0"/>
    <n v="1"/>
    <n v="188.6472"/>
    <n v="188.6472"/>
    <n v="0"/>
    <m/>
  </r>
  <r>
    <s v="7750184508"/>
    <x v="12"/>
    <x v="1"/>
    <x v="0"/>
    <n v="70045455"/>
    <s v="FOUR LOKO BEBID ALCOH STRAWBERR LT 355ML"/>
    <n v="3"/>
    <n v="3"/>
    <n v="0"/>
    <n v="1"/>
    <n v="141.4854"/>
    <n v="141.4854"/>
    <n v="0"/>
    <m/>
  </r>
  <r>
    <s v="7750184508"/>
    <x v="12"/>
    <x v="1"/>
    <x v="0"/>
    <n v="70045486"/>
    <s v="FOUR LOKO BEBID ALCOH GOLD LATA 695ML"/>
    <n v="3"/>
    <n v="3"/>
    <n v="0"/>
    <n v="1"/>
    <n v="136.53342000000001"/>
    <n v="136.53342000000001"/>
    <n v="0"/>
    <m/>
  </r>
  <r>
    <s v="7750184508"/>
    <x v="12"/>
    <x v="1"/>
    <x v="0"/>
    <n v="70345323"/>
    <s v="BEBIDA ALC FOUR LOKO PONCHE FRUT 695 ML"/>
    <n v="17"/>
    <n v="5"/>
    <n v="12"/>
    <n v="0.29411764705882354"/>
    <n v="773.32503599999995"/>
    <n v="227.44853999999998"/>
    <n v="545.87649599999997"/>
    <m/>
  </r>
  <r>
    <s v="7750184508"/>
    <x v="12"/>
    <x v="1"/>
    <x v="0"/>
    <n v="70556068"/>
    <s v="FOUR LOKO FRESA LIMONADA 695ML"/>
    <n v="1"/>
    <n v="1"/>
    <n v="0"/>
    <n v="1"/>
    <n v="45.489708"/>
    <n v="45.489708"/>
    <n v="0"/>
    <m/>
  </r>
  <r>
    <s v="7750184508"/>
    <x v="12"/>
    <x v="1"/>
    <x v="1"/>
    <n v="70442220"/>
    <s v="MOKAI BEB ALCOHO PINK APPLE VIDRIO 275ML"/>
    <n v="2"/>
    <n v="2"/>
    <n v="0"/>
    <n v="1"/>
    <n v="83.176271999999997"/>
    <n v="83.176271999999997"/>
    <n v="0"/>
    <m/>
  </r>
  <r>
    <s v="7750184508"/>
    <x v="12"/>
    <x v="1"/>
    <x v="1"/>
    <n v="70442222"/>
    <s v="MOKAI BEB ALCOHOL BLUEBERRY VIDRIO 275ML"/>
    <n v="2"/>
    <n v="2"/>
    <n v="0"/>
    <n v="1"/>
    <n v="83.176271999999997"/>
    <n v="83.176271999999997"/>
    <n v="0"/>
    <m/>
  </r>
  <r>
    <s v="7750184508"/>
    <x v="12"/>
    <x v="1"/>
    <x v="1"/>
    <n v="70442223"/>
    <s v="MOKAI BEB ALCOHOLIC BLUEBERRY LATA 330ML"/>
    <n v="15"/>
    <n v="15"/>
    <n v="0"/>
    <n v="1"/>
    <n v="405.16280999999998"/>
    <n v="405.16280999999998"/>
    <n v="0"/>
    <m/>
  </r>
  <r>
    <s v="7750184508"/>
    <x v="12"/>
    <x v="1"/>
    <x v="1"/>
    <n v="70442224"/>
    <s v="MOKAI BEB ALCOH MANZANA BOTELLA 275ML"/>
    <n v="1"/>
    <n v="1"/>
    <n v="0"/>
    <n v="1"/>
    <n v="41.588135999999999"/>
    <n v="41.588135999999999"/>
    <n v="0"/>
    <m/>
  </r>
  <r>
    <s v="7750184508"/>
    <x v="12"/>
    <x v="1"/>
    <x v="2"/>
    <n v="70045492"/>
    <s v="COCTAIL SIGNATURE MOSCOW MULE LATA 473ML"/>
    <n v="1"/>
    <n v="0"/>
    <n v="1"/>
    <n v="0"/>
    <n v="60.024120000000003"/>
    <n v="0"/>
    <n v="60.024120000000003"/>
    <m/>
  </r>
  <r>
    <s v="7750184520"/>
    <x v="12"/>
    <x v="1"/>
    <x v="0"/>
    <n v="70045407"/>
    <s v="FOUR LOKO BEBID ALCOH LIMONAD LATA 695ML"/>
    <n v="5"/>
    <n v="5"/>
    <n v="0"/>
    <n v="1"/>
    <n v="227.5557"/>
    <n v="227.5557"/>
    <n v="0"/>
    <m/>
  </r>
  <r>
    <s v="7750184520"/>
    <x v="12"/>
    <x v="1"/>
    <x v="0"/>
    <n v="70045428"/>
    <s v="FOUR LOKO BEBID ALCOH MANGO LATA 695ML"/>
    <n v="10"/>
    <n v="10"/>
    <n v="0"/>
    <n v="1"/>
    <n v="457.2552"/>
    <n v="457.2552"/>
    <n v="0"/>
    <m/>
  </r>
  <r>
    <s v="7750184520"/>
    <x v="12"/>
    <x v="1"/>
    <x v="0"/>
    <n v="70045429"/>
    <s v="FOUR LOKO BEBID ALCOH GOLD LATA 237ML"/>
    <n v="8"/>
    <n v="8"/>
    <n v="0"/>
    <n v="1"/>
    <n v="342.99494400000003"/>
    <n v="342.99494400000003"/>
    <n v="0"/>
    <m/>
  </r>
  <r>
    <s v="7750184520"/>
    <x v="12"/>
    <x v="1"/>
    <x v="0"/>
    <n v="70045438"/>
    <s v="FOUR LOKO BEBID ALCOH SANGRIA LATA 355ML"/>
    <n v="5"/>
    <n v="5"/>
    <n v="0"/>
    <n v="1"/>
    <n v="235.809"/>
    <n v="235.809"/>
    <n v="0"/>
    <m/>
  </r>
  <r>
    <s v="7750184520"/>
    <x v="12"/>
    <x v="1"/>
    <x v="0"/>
    <n v="70045439"/>
    <s v="FOUR LOKO BEBID ALCOH SANDIA 355ML"/>
    <n v="19"/>
    <n v="19"/>
    <n v="0"/>
    <n v="1"/>
    <n v="896.07419999999991"/>
    <n v="896.07419999999991"/>
    <n v="0"/>
    <m/>
  </r>
  <r>
    <s v="7750184520"/>
    <x v="12"/>
    <x v="1"/>
    <x v="0"/>
    <n v="70045455"/>
    <s v="FOUR LOKO BEBID ALCOH STRAWBERR LT 355ML"/>
    <n v="14"/>
    <n v="14"/>
    <n v="0"/>
    <n v="1"/>
    <n v="660.26519999999994"/>
    <n v="660.26519999999994"/>
    <n v="0"/>
    <m/>
  </r>
  <r>
    <s v="7750184520"/>
    <x v="12"/>
    <x v="1"/>
    <x v="0"/>
    <n v="70045486"/>
    <s v="FOUR LOKO BEBID ALCOH GOLD LATA 695ML"/>
    <n v="19"/>
    <n v="19"/>
    <n v="0"/>
    <n v="1"/>
    <n v="864.71165999999994"/>
    <n v="864.71165999999994"/>
    <n v="0"/>
    <m/>
  </r>
  <r>
    <s v="7750184520"/>
    <x v="12"/>
    <x v="1"/>
    <x v="0"/>
    <n v="70345322"/>
    <s v="BEBIDA ALC FOUR LOKO SANDIA 695 ML"/>
    <n v="17"/>
    <n v="17"/>
    <n v="0"/>
    <n v="1"/>
    <n v="773.32503599999995"/>
    <n v="773.32503599999995"/>
    <n v="0"/>
    <m/>
  </r>
  <r>
    <s v="7750184520"/>
    <x v="12"/>
    <x v="1"/>
    <x v="0"/>
    <n v="70345323"/>
    <s v="BEBIDA ALC FOUR LOKO PONCHE FRUT 695 ML"/>
    <n v="17"/>
    <n v="0"/>
    <n v="17"/>
    <n v="0"/>
    <n v="773.32503599999995"/>
    <n v="0"/>
    <n v="773.32503599999995"/>
    <m/>
  </r>
  <r>
    <s v="7750184520"/>
    <x v="12"/>
    <x v="1"/>
    <x v="0"/>
    <n v="70345324"/>
    <s v="BEBIDA ALC FOUR LOKO MARGARITA 695 ML"/>
    <n v="17"/>
    <n v="17"/>
    <n v="0"/>
    <n v="1"/>
    <n v="773.32503599999995"/>
    <n v="773.32503599999995"/>
    <n v="0"/>
    <m/>
  </r>
  <r>
    <s v="7750184520"/>
    <x v="12"/>
    <x v="1"/>
    <x v="0"/>
    <n v="70345325"/>
    <s v="BEBIDA ALC FOUR LOKO MELOCOTON 695 ML"/>
    <n v="17"/>
    <n v="17"/>
    <n v="0"/>
    <n v="1"/>
    <n v="773.32503599999995"/>
    <n v="773.32503599999995"/>
    <n v="0"/>
    <m/>
  </r>
  <r>
    <s v="7750184520"/>
    <x v="12"/>
    <x v="1"/>
    <x v="0"/>
    <n v="70556068"/>
    <s v="FOUR LOKO FRESA LIMONADA 695ML"/>
    <n v="2"/>
    <n v="2"/>
    <n v="0"/>
    <n v="1"/>
    <n v="90.979416000000001"/>
    <n v="90.979416000000001"/>
    <n v="0"/>
    <m/>
  </r>
  <r>
    <s v="7750184520"/>
    <x v="12"/>
    <x v="1"/>
    <x v="1"/>
    <n v="70442220"/>
    <s v="MOKAI BEB ALCOHO PINK APPLE VIDRIO 275ML"/>
    <n v="3"/>
    <n v="3"/>
    <n v="0"/>
    <n v="1"/>
    <n v="124.764408"/>
    <n v="124.764408"/>
    <n v="0"/>
    <m/>
  </r>
  <r>
    <s v="7750184520"/>
    <x v="12"/>
    <x v="1"/>
    <x v="1"/>
    <n v="70442221"/>
    <s v="MOKAI BEB ALCOHOLI PINK APPLE LATA 330ML"/>
    <n v="15"/>
    <n v="15"/>
    <n v="0"/>
    <n v="1"/>
    <n v="405.16280999999998"/>
    <n v="405.16280999999998"/>
    <n v="0"/>
    <m/>
  </r>
  <r>
    <s v="7750184520"/>
    <x v="12"/>
    <x v="1"/>
    <x v="1"/>
    <n v="70442222"/>
    <s v="MOKAI BEB ALCOHOL BLUEBERRY VIDRIO 275ML"/>
    <n v="4"/>
    <n v="0"/>
    <n v="4"/>
    <n v="0"/>
    <n v="166.35254399999999"/>
    <n v="0"/>
    <n v="166.35254399999999"/>
    <m/>
  </r>
  <r>
    <s v="7750184520"/>
    <x v="12"/>
    <x v="1"/>
    <x v="1"/>
    <n v="70442223"/>
    <s v="MOKAI BEB ALCOHOLIC BLUEBERRY LATA 330ML"/>
    <n v="15"/>
    <n v="15"/>
    <n v="0"/>
    <n v="1"/>
    <n v="405.16280999999998"/>
    <n v="405.16280999999998"/>
    <n v="0"/>
    <m/>
  </r>
  <r>
    <s v="7750184520"/>
    <x v="12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520"/>
    <x v="12"/>
    <x v="1"/>
    <x v="2"/>
    <n v="70045489"/>
    <s v="COCTAIL SIGNATURE SEX ON THE LATA 473ML"/>
    <n v="2"/>
    <n v="2"/>
    <n v="0"/>
    <n v="1"/>
    <n v="120.04824000000001"/>
    <n v="120.04824000000001"/>
    <n v="0"/>
    <m/>
  </r>
  <r>
    <s v="7750184520"/>
    <x v="12"/>
    <x v="1"/>
    <x v="2"/>
    <n v="70045490"/>
    <s v="COCTAIL SIGNATURE SCREWDRIVER LATA 473ML"/>
    <n v="2"/>
    <n v="2"/>
    <n v="0"/>
    <n v="1"/>
    <n v="120.04824000000001"/>
    <n v="120.04824000000001"/>
    <n v="0"/>
    <m/>
  </r>
  <r>
    <s v="7750184520"/>
    <x v="12"/>
    <x v="1"/>
    <x v="2"/>
    <n v="70045492"/>
    <s v="COCTAIL SIGNATURE MOSCOW MULE LATA 473ML"/>
    <n v="3"/>
    <n v="0"/>
    <n v="3"/>
    <n v="0"/>
    <n v="180.07236"/>
    <n v="0"/>
    <n v="180.07236"/>
    <m/>
  </r>
  <r>
    <s v="7750184520"/>
    <x v="12"/>
    <x v="1"/>
    <x v="2"/>
    <n v="70067242"/>
    <s v="COCTAIL SIGNATURE LONG ISLAND 473ML"/>
    <n v="3"/>
    <n v="3"/>
    <n v="0"/>
    <n v="1"/>
    <n v="180.07236"/>
    <n v="180.07236"/>
    <n v="0"/>
    <m/>
  </r>
  <r>
    <s v="7750184534"/>
    <x v="13"/>
    <x v="1"/>
    <x v="0"/>
    <n v="70045407"/>
    <s v="FOUR LOKO BEBID ALCOH LIMONAD LATA 695ML"/>
    <n v="6"/>
    <n v="6"/>
    <n v="0"/>
    <n v="1"/>
    <n v="273.06684000000001"/>
    <n v="273.06684000000001"/>
    <n v="0"/>
    <m/>
  </r>
  <r>
    <s v="7750184534"/>
    <x v="13"/>
    <x v="1"/>
    <x v="0"/>
    <n v="70045428"/>
    <s v="FOUR LOKO BEBID ALCOH MANGO LATA 695ML"/>
    <n v="8"/>
    <n v="8"/>
    <n v="0"/>
    <n v="1"/>
    <n v="365.80416000000002"/>
    <n v="365.80416000000002"/>
    <n v="0"/>
    <m/>
  </r>
  <r>
    <s v="7750184534"/>
    <x v="13"/>
    <x v="1"/>
    <x v="0"/>
    <n v="70045429"/>
    <s v="FOUR LOKO BEBID ALCOH GOLD LATA 237ML"/>
    <n v="6"/>
    <n v="0"/>
    <n v="6"/>
    <n v="0"/>
    <n v="257.24620800000002"/>
    <n v="0"/>
    <n v="257.24620800000002"/>
    <m/>
  </r>
  <r>
    <s v="7750184534"/>
    <x v="13"/>
    <x v="1"/>
    <x v="0"/>
    <n v="70045438"/>
    <s v="FOUR LOKO BEBID ALCOH SANGRIA LATA 355ML"/>
    <n v="4"/>
    <n v="4"/>
    <n v="0"/>
    <n v="1"/>
    <n v="188.6472"/>
    <n v="188.6472"/>
    <n v="0"/>
    <m/>
  </r>
  <r>
    <s v="7750184534"/>
    <x v="13"/>
    <x v="1"/>
    <x v="0"/>
    <n v="70045439"/>
    <s v="FOUR LOKO BEBID ALCOH SANDIA 355ML"/>
    <n v="15"/>
    <n v="15"/>
    <n v="0"/>
    <n v="1"/>
    <n v="707.42700000000002"/>
    <n v="707.42700000000002"/>
    <n v="0"/>
    <m/>
  </r>
  <r>
    <s v="7750184534"/>
    <x v="13"/>
    <x v="1"/>
    <x v="0"/>
    <n v="70045455"/>
    <s v="FOUR LOKO BEBID ALCOH STRAWBERR LT 355ML"/>
    <n v="11"/>
    <n v="11"/>
    <n v="0"/>
    <n v="1"/>
    <n v="518.77980000000002"/>
    <n v="518.77980000000002"/>
    <n v="0"/>
    <m/>
  </r>
  <r>
    <s v="7750184534"/>
    <x v="13"/>
    <x v="1"/>
    <x v="0"/>
    <n v="70045486"/>
    <s v="FOUR LOKO BEBID ALCOH GOLD LATA 695ML"/>
    <n v="15"/>
    <n v="15"/>
    <n v="0"/>
    <n v="1"/>
    <n v="682.6671"/>
    <n v="682.6671"/>
    <n v="0"/>
    <m/>
  </r>
  <r>
    <s v="7750184534"/>
    <x v="13"/>
    <x v="1"/>
    <x v="1"/>
    <n v="70442220"/>
    <s v="MOKAI BEB ALCOHO PINK APPLE VIDRIO 275ML"/>
    <n v="2"/>
    <n v="2"/>
    <n v="0"/>
    <n v="1"/>
    <n v="83.176271999999997"/>
    <n v="83.176271999999997"/>
    <n v="0"/>
    <m/>
  </r>
  <r>
    <s v="7750184534"/>
    <x v="13"/>
    <x v="1"/>
    <x v="1"/>
    <n v="70442221"/>
    <s v="MOKAI BEB ALCOHOLI PINK APPLE LATA 330ML"/>
    <n v="15"/>
    <n v="15"/>
    <n v="0"/>
    <n v="1"/>
    <n v="405.16280999999998"/>
    <n v="405.16280999999998"/>
    <n v="0"/>
    <m/>
  </r>
  <r>
    <s v="7750184534"/>
    <x v="13"/>
    <x v="1"/>
    <x v="1"/>
    <n v="70442222"/>
    <s v="MOKAI BEB ALCOHOL BLUEBERRY VIDRIO 275ML"/>
    <n v="3"/>
    <n v="3"/>
    <n v="0"/>
    <n v="1"/>
    <n v="124.764408"/>
    <n v="124.764408"/>
    <n v="0"/>
    <m/>
  </r>
  <r>
    <s v="7750184534"/>
    <x v="13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534"/>
    <x v="13"/>
    <x v="1"/>
    <x v="1"/>
    <n v="70442225"/>
    <s v="MOKAI BEB ALCOHOL MANZANA LATA 330ML"/>
    <n v="15"/>
    <n v="15"/>
    <n v="0"/>
    <n v="1"/>
    <n v="405.16280999999998"/>
    <n v="405.16280999999998"/>
    <n v="0"/>
    <m/>
  </r>
  <r>
    <s v="7750184534"/>
    <x v="13"/>
    <x v="1"/>
    <x v="2"/>
    <n v="70045489"/>
    <s v="COCTAIL SIGNATURE SEX ON THE LATA 473ML"/>
    <n v="2"/>
    <n v="2"/>
    <n v="0"/>
    <n v="1"/>
    <n v="120.04824000000001"/>
    <n v="120.04824000000001"/>
    <n v="0"/>
    <m/>
  </r>
  <r>
    <s v="7750184534"/>
    <x v="13"/>
    <x v="1"/>
    <x v="2"/>
    <n v="70045490"/>
    <s v="COCTAIL SIGNATURE SCREWDRIVER LATA 473ML"/>
    <n v="2"/>
    <n v="2"/>
    <n v="0"/>
    <n v="1"/>
    <n v="120.04824000000001"/>
    <n v="120.04824000000001"/>
    <n v="0"/>
    <m/>
  </r>
  <r>
    <s v="7750184534"/>
    <x v="13"/>
    <x v="1"/>
    <x v="2"/>
    <n v="70045492"/>
    <s v="COCTAIL SIGNATURE MOSCOW MULE LATA 473ML"/>
    <n v="2"/>
    <n v="0"/>
    <n v="2"/>
    <n v="0"/>
    <n v="120.04824000000001"/>
    <n v="0"/>
    <n v="120.04824000000001"/>
    <m/>
  </r>
  <r>
    <s v="7750184534"/>
    <x v="13"/>
    <x v="1"/>
    <x v="2"/>
    <n v="70067242"/>
    <s v="COCTAIL SIGNATURE LONG ISLAND 473ML"/>
    <n v="3"/>
    <n v="3"/>
    <n v="0"/>
    <n v="1"/>
    <n v="180.07236"/>
    <n v="180.07236"/>
    <n v="0"/>
    <m/>
  </r>
  <r>
    <s v="7750184547"/>
    <x v="14"/>
    <x v="1"/>
    <x v="0"/>
    <n v="70045429"/>
    <s v="FOUR LOKO BEBID ALCOH GOLD LATA 237ML"/>
    <n v="7"/>
    <n v="0"/>
    <n v="7"/>
    <n v="0"/>
    <n v="300.12057600000003"/>
    <n v="0"/>
    <n v="300.12057600000003"/>
    <m/>
  </r>
  <r>
    <s v="7750184547"/>
    <x v="14"/>
    <x v="1"/>
    <x v="0"/>
    <n v="70045438"/>
    <s v="FOUR LOKO BEBID ALCOH SANGRIA LATA 355ML"/>
    <n v="4"/>
    <n v="4"/>
    <n v="0"/>
    <n v="1"/>
    <n v="188.6472"/>
    <n v="188.6472"/>
    <n v="0"/>
    <m/>
  </r>
  <r>
    <s v="7750184547"/>
    <x v="14"/>
    <x v="1"/>
    <x v="0"/>
    <n v="70045439"/>
    <s v="FOUR LOKO BEBID ALCOH SANDIA 355ML"/>
    <n v="9"/>
    <n v="9"/>
    <n v="0"/>
    <n v="1"/>
    <n v="424.45619999999997"/>
    <n v="424.45619999999997"/>
    <n v="0"/>
    <m/>
  </r>
  <r>
    <s v="7750184547"/>
    <x v="14"/>
    <x v="1"/>
    <x v="0"/>
    <n v="70045455"/>
    <s v="FOUR LOKO BEBID ALCOH STRAWBERR LT 355ML"/>
    <n v="14"/>
    <n v="14"/>
    <n v="0"/>
    <n v="1"/>
    <n v="660.26519999999994"/>
    <n v="660.26519999999994"/>
    <n v="0"/>
    <m/>
  </r>
  <r>
    <s v="7750184547"/>
    <x v="14"/>
    <x v="1"/>
    <x v="1"/>
    <n v="70442222"/>
    <s v="MOKAI BEB ALCOHOL BLUEBERRY VIDRIO 275ML"/>
    <n v="1"/>
    <n v="0"/>
    <n v="1"/>
    <n v="0"/>
    <n v="41.588135999999999"/>
    <n v="0"/>
    <n v="41.588135999999999"/>
    <m/>
  </r>
  <r>
    <s v="7750184547"/>
    <x v="14"/>
    <x v="1"/>
    <x v="2"/>
    <n v="70045492"/>
    <s v="COCTAIL SIGNATURE MOSCOW MULE LATA 473ML"/>
    <n v="2"/>
    <n v="0"/>
    <n v="2"/>
    <n v="0"/>
    <n v="120.04824000000001"/>
    <n v="0"/>
    <n v="120.04824000000001"/>
    <m/>
  </r>
  <r>
    <s v="7750184557"/>
    <x v="15"/>
    <x v="1"/>
    <x v="0"/>
    <n v="70045428"/>
    <s v="FOUR LOKO BEBID ALCOH MANGO LATA 695ML"/>
    <n v="5"/>
    <n v="5"/>
    <n v="0"/>
    <n v="1"/>
    <n v="228.6276"/>
    <n v="228.6276"/>
    <n v="0"/>
    <m/>
  </r>
  <r>
    <s v="7750184557"/>
    <x v="15"/>
    <x v="1"/>
    <x v="0"/>
    <n v="70045429"/>
    <s v="FOUR LOKO BEBID ALCOH GOLD LATA 237ML"/>
    <n v="8"/>
    <n v="0"/>
    <n v="8"/>
    <n v="0"/>
    <n v="342.99494400000003"/>
    <n v="0"/>
    <n v="342.99494400000003"/>
    <m/>
  </r>
  <r>
    <s v="7750184557"/>
    <x v="15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557"/>
    <x v="15"/>
    <x v="1"/>
    <x v="0"/>
    <n v="70045439"/>
    <s v="FOUR LOKO BEBID ALCOH SANDIA 355ML"/>
    <n v="12"/>
    <n v="12"/>
    <n v="0"/>
    <n v="1"/>
    <n v="565.94159999999999"/>
    <n v="565.94159999999999"/>
    <n v="0"/>
    <m/>
  </r>
  <r>
    <s v="7750184557"/>
    <x v="15"/>
    <x v="1"/>
    <x v="0"/>
    <n v="70045455"/>
    <s v="FOUR LOKO BEBID ALCOH STRAWBERR LT 355ML"/>
    <n v="9"/>
    <n v="9"/>
    <n v="0"/>
    <n v="1"/>
    <n v="424.45619999999997"/>
    <n v="424.45619999999997"/>
    <n v="0"/>
    <m/>
  </r>
  <r>
    <s v="7750184557"/>
    <x v="15"/>
    <x v="1"/>
    <x v="0"/>
    <n v="70045486"/>
    <s v="FOUR LOKO BEBID ALCOH GOLD LATA 695ML"/>
    <n v="7"/>
    <n v="7"/>
    <n v="0"/>
    <n v="1"/>
    <n v="318.57797999999997"/>
    <n v="318.57797999999997"/>
    <n v="0"/>
    <m/>
  </r>
  <r>
    <s v="7750184557"/>
    <x v="15"/>
    <x v="1"/>
    <x v="0"/>
    <n v="70556068"/>
    <s v="FOUR LOKO FRESA LIMONADA 695ML"/>
    <n v="2"/>
    <n v="2"/>
    <n v="0"/>
    <n v="1"/>
    <n v="90.979416000000001"/>
    <n v="90.979416000000001"/>
    <n v="0"/>
    <m/>
  </r>
  <r>
    <s v="7750184557"/>
    <x v="15"/>
    <x v="1"/>
    <x v="1"/>
    <n v="70442222"/>
    <s v="MOKAI BEB ALCOHOL BLUEBERRY VIDRIO 275ML"/>
    <n v="2"/>
    <n v="2"/>
    <n v="0"/>
    <n v="1"/>
    <n v="83.176271999999997"/>
    <n v="83.176271999999997"/>
    <n v="0"/>
    <m/>
  </r>
  <r>
    <s v="7750184557"/>
    <x v="15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557"/>
    <x v="15"/>
    <x v="1"/>
    <x v="2"/>
    <n v="70045489"/>
    <s v="COCTAIL SIGNATURE SEX ON THE LATA 473ML"/>
    <n v="1"/>
    <n v="1"/>
    <n v="0"/>
    <n v="1"/>
    <n v="60.024120000000003"/>
    <n v="60.024120000000003"/>
    <n v="0"/>
    <m/>
  </r>
  <r>
    <s v="7750184557"/>
    <x v="15"/>
    <x v="1"/>
    <x v="2"/>
    <n v="70045490"/>
    <s v="COCTAIL SIGNATURE SCREWDRIVER LATA 473ML"/>
    <n v="2"/>
    <n v="2"/>
    <n v="0"/>
    <n v="1"/>
    <n v="120.04824000000001"/>
    <n v="120.04824000000001"/>
    <n v="0"/>
    <m/>
  </r>
  <r>
    <s v="7750184557"/>
    <x v="15"/>
    <x v="1"/>
    <x v="2"/>
    <n v="70045492"/>
    <s v="COCTAIL SIGNATURE MOSCOW MULE LATA 473ML"/>
    <n v="3"/>
    <n v="0"/>
    <n v="3"/>
    <n v="0"/>
    <n v="180.07236"/>
    <n v="0"/>
    <n v="180.07236"/>
    <m/>
  </r>
  <r>
    <s v="7750184563"/>
    <x v="16"/>
    <x v="1"/>
    <x v="0"/>
    <n v="70045429"/>
    <s v="FOUR LOKO BEBID ALCOH GOLD LATA 237ML"/>
    <n v="25"/>
    <n v="0"/>
    <n v="25"/>
    <n v="0"/>
    <n v="1071.8592000000001"/>
    <n v="0"/>
    <n v="1071.8592000000001"/>
    <m/>
  </r>
  <r>
    <s v="7750184563"/>
    <x v="16"/>
    <x v="1"/>
    <x v="0"/>
    <n v="70045438"/>
    <s v="FOUR LOKO BEBID ALCOH SANGRIA LATA 355ML"/>
    <n v="20"/>
    <n v="20"/>
    <n v="0"/>
    <n v="1"/>
    <n v="943.23599999999999"/>
    <n v="943.23599999999999"/>
    <n v="0"/>
    <m/>
  </r>
  <r>
    <s v="7750184563"/>
    <x v="16"/>
    <x v="1"/>
    <x v="0"/>
    <n v="70045439"/>
    <s v="FOUR LOKO BEBID ALCOH SANDIA 355ML"/>
    <n v="60"/>
    <n v="60"/>
    <n v="0"/>
    <n v="1"/>
    <n v="2829.7080000000001"/>
    <n v="2829.7080000000001"/>
    <n v="0"/>
    <m/>
  </r>
  <r>
    <s v="7750184563"/>
    <x v="16"/>
    <x v="1"/>
    <x v="0"/>
    <n v="70045455"/>
    <s v="FOUR LOKO BEBID ALCOH STRAWBERR LT 355ML"/>
    <n v="60"/>
    <n v="60"/>
    <n v="0"/>
    <n v="1"/>
    <n v="2829.7080000000001"/>
    <n v="2829.7080000000001"/>
    <n v="0"/>
    <m/>
  </r>
  <r>
    <s v="7750184563"/>
    <x v="16"/>
    <x v="1"/>
    <x v="0"/>
    <n v="70556068"/>
    <s v="FOUR LOKO FRESA LIMONADA 695ML"/>
    <n v="5"/>
    <n v="5"/>
    <n v="0"/>
    <n v="1"/>
    <n v="227.44853999999998"/>
    <n v="227.44853999999998"/>
    <n v="0"/>
    <m/>
  </r>
  <r>
    <s v="7750184571"/>
    <x v="17"/>
    <x v="1"/>
    <x v="0"/>
    <n v="70045428"/>
    <s v="FOUR LOKO BEBID ALCOH MANGO LATA 695ML"/>
    <n v="4"/>
    <n v="4"/>
    <n v="0"/>
    <n v="1"/>
    <n v="182.90208000000001"/>
    <n v="182.90208000000001"/>
    <n v="0"/>
    <m/>
  </r>
  <r>
    <s v="7750184571"/>
    <x v="17"/>
    <x v="1"/>
    <x v="0"/>
    <n v="70045430"/>
    <s v="FOUR LOKO BEBID ALCOH UVA BERRY LT 695ML"/>
    <n v="2"/>
    <n v="2"/>
    <n v="0"/>
    <n v="1"/>
    <n v="91.022279999999995"/>
    <n v="91.022279999999995"/>
    <n v="0"/>
    <m/>
  </r>
  <r>
    <s v="7750184571"/>
    <x v="17"/>
    <x v="1"/>
    <x v="0"/>
    <n v="70045486"/>
    <s v="FOUR LOKO BEBID ALCOH GOLD LATA 695ML"/>
    <n v="5"/>
    <n v="5"/>
    <n v="0"/>
    <n v="1"/>
    <n v="227.5557"/>
    <n v="227.5557"/>
    <n v="0"/>
    <m/>
  </r>
  <r>
    <s v="7750184571"/>
    <x v="17"/>
    <x v="1"/>
    <x v="1"/>
    <n v="70442220"/>
    <s v="MOKAI BEB ALCOHO PINK APPLE VIDRIO 275ML"/>
    <n v="1"/>
    <n v="0"/>
    <n v="1"/>
    <n v="0"/>
    <n v="41.588135999999999"/>
    <n v="0"/>
    <n v="41.588135999999999"/>
    <m/>
  </r>
  <r>
    <s v="7750184571"/>
    <x v="17"/>
    <x v="1"/>
    <x v="1"/>
    <n v="70442222"/>
    <s v="MOKAI BEB ALCOHOL BLUEBERRY VIDRIO 275ML"/>
    <n v="1"/>
    <n v="0"/>
    <n v="1"/>
    <n v="0"/>
    <n v="41.588135999999999"/>
    <n v="0"/>
    <n v="41.588135999999999"/>
    <m/>
  </r>
  <r>
    <s v="7750184571"/>
    <x v="17"/>
    <x v="1"/>
    <x v="1"/>
    <n v="70442224"/>
    <s v="MOKAI BEB ALCOH MANZANA BOTELLA 275ML"/>
    <n v="3"/>
    <n v="3"/>
    <n v="0"/>
    <n v="1"/>
    <n v="124.764408"/>
    <n v="124.764408"/>
    <n v="0"/>
    <m/>
  </r>
  <r>
    <s v="7750184571"/>
    <x v="17"/>
    <x v="1"/>
    <x v="2"/>
    <n v="70045492"/>
    <s v="COCTAIL SIGNATURE MOSCOW MULE LATA 473ML"/>
    <n v="3"/>
    <n v="0"/>
    <n v="3"/>
    <n v="0"/>
    <n v="180.07236"/>
    <n v="0"/>
    <n v="180.07236"/>
    <m/>
  </r>
  <r>
    <s v="7750184571"/>
    <x v="17"/>
    <x v="1"/>
    <x v="2"/>
    <n v="70067242"/>
    <s v="COCTAIL SIGNATURE LONG ISLAND 473ML"/>
    <n v="1"/>
    <n v="1"/>
    <n v="0"/>
    <n v="1"/>
    <n v="60.024120000000003"/>
    <n v="60.024120000000003"/>
    <n v="0"/>
    <m/>
  </r>
  <r>
    <s v="4950461511"/>
    <x v="18"/>
    <x v="2"/>
    <x v="0"/>
    <n v="70158661"/>
    <s v="FOUR LOKO BEBID ALCOH MANZANA 695ML"/>
    <n v="45"/>
    <n v="45"/>
    <n v="0"/>
    <n v="1"/>
    <n v="2044.83312"/>
    <n v="2044.83312"/>
    <n v="0"/>
    <m/>
  </r>
  <r>
    <s v="7750184583"/>
    <x v="18"/>
    <x v="2"/>
    <x v="0"/>
    <n v="70045428"/>
    <s v="FOUR LOKO BEBID ALCOH MANGO LATA 695ML"/>
    <n v="6"/>
    <n v="6"/>
    <n v="0"/>
    <n v="1"/>
    <n v="274.057704"/>
    <n v="274.057704"/>
    <n v="0"/>
    <m/>
  </r>
  <r>
    <s v="7750184583"/>
    <x v="18"/>
    <x v="2"/>
    <x v="0"/>
    <n v="70045429"/>
    <s v="FOUR LOKO BEBID ALCOH GOLD LATA 237ML"/>
    <n v="9"/>
    <n v="0"/>
    <n v="9"/>
    <n v="0"/>
    <n v="385.45394399999998"/>
    <n v="0"/>
    <n v="385.45394399999998"/>
    <m/>
  </r>
  <r>
    <s v="7750184583"/>
    <x v="18"/>
    <x v="2"/>
    <x v="0"/>
    <n v="70045430"/>
    <s v="FOUR LOKO BEBID ALCOH UVA BERRY LT 695ML"/>
    <n v="4"/>
    <n v="4"/>
    <n v="0"/>
    <n v="1"/>
    <n v="181.84857599999998"/>
    <n v="181.84857599999998"/>
    <n v="0"/>
    <m/>
  </r>
  <r>
    <s v="7750184583"/>
    <x v="18"/>
    <x v="2"/>
    <x v="0"/>
    <n v="70045486"/>
    <s v="FOUR LOKO BEBID ALCOH GOLD LATA 695ML"/>
    <n v="9"/>
    <n v="9"/>
    <n v="0"/>
    <n v="1"/>
    <n v="409.15929599999998"/>
    <n v="409.15929599999998"/>
    <n v="0"/>
    <m/>
  </r>
  <r>
    <s v="7750184583"/>
    <x v="18"/>
    <x v="2"/>
    <x v="1"/>
    <n v="70442222"/>
    <s v="MOKAI BEB ALCOHOL BLUEBERRY VIDRIO 275ML"/>
    <n v="3"/>
    <n v="3"/>
    <n v="0"/>
    <n v="1"/>
    <n v="107.927064"/>
    <n v="107.927064"/>
    <n v="0"/>
    <m/>
  </r>
  <r>
    <s v="7750184583"/>
    <x v="18"/>
    <x v="2"/>
    <x v="1"/>
    <n v="70442224"/>
    <s v="MOKAI BEB ALCOH MANZANA BOTELLA 275ML"/>
    <n v="1"/>
    <n v="0"/>
    <n v="1"/>
    <n v="0"/>
    <n v="35.975688000000005"/>
    <n v="0"/>
    <n v="35.975688000000005"/>
    <m/>
  </r>
  <r>
    <s v="7750184583"/>
    <x v="18"/>
    <x v="2"/>
    <x v="1"/>
    <n v="70442225"/>
    <s v="MOKAI BEB ALCOHOL MANZANA LATA 330ML"/>
    <n v="15"/>
    <n v="15"/>
    <n v="0"/>
    <n v="1"/>
    <n v="373.89033000000001"/>
    <n v="373.89033000000001"/>
    <n v="0"/>
    <m/>
  </r>
  <r>
    <s v="7750184583"/>
    <x v="18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583"/>
    <x v="18"/>
    <x v="2"/>
    <x v="2"/>
    <n v="70067242"/>
    <s v="COCTAIL SIGNATURE LONG ISLAND 473ML"/>
    <n v="3"/>
    <n v="3"/>
    <n v="0"/>
    <n v="1"/>
    <n v="179.87846399999998"/>
    <n v="179.87846399999998"/>
    <n v="0"/>
    <m/>
  </r>
  <r>
    <s v="7750184595"/>
    <x v="19"/>
    <x v="2"/>
    <x v="0"/>
    <n v="70045407"/>
    <s v="FOUR LOKO BEBID ALCOH LIMONAD LATA 695ML"/>
    <n v="1"/>
    <n v="1"/>
    <n v="0"/>
    <n v="1"/>
    <n v="45.462143999999995"/>
    <n v="45.462143999999995"/>
    <n v="0"/>
    <m/>
  </r>
  <r>
    <s v="7750184595"/>
    <x v="19"/>
    <x v="2"/>
    <x v="0"/>
    <n v="70045428"/>
    <s v="FOUR LOKO BEBID ALCOH MANGO LATA 695ML"/>
    <n v="1"/>
    <n v="1"/>
    <n v="0"/>
    <n v="1"/>
    <n v="45.676284000000003"/>
    <n v="45.676284000000003"/>
    <n v="0"/>
    <m/>
  </r>
  <r>
    <s v="7750184595"/>
    <x v="19"/>
    <x v="2"/>
    <x v="0"/>
    <n v="70045429"/>
    <s v="FOUR LOKO BEBID ALCOH GOLD LATA 237ML"/>
    <n v="9"/>
    <n v="0"/>
    <n v="9"/>
    <n v="0"/>
    <n v="385.45394399999998"/>
    <n v="0"/>
    <n v="385.45394399999998"/>
    <m/>
  </r>
  <r>
    <s v="7750184595"/>
    <x v="19"/>
    <x v="2"/>
    <x v="0"/>
    <n v="70045430"/>
    <s v="FOUR LOKO BEBID ALCOH UVA BERRY LT 695ML"/>
    <n v="5"/>
    <n v="5"/>
    <n v="0"/>
    <n v="1"/>
    <n v="227.31072"/>
    <n v="227.31072"/>
    <n v="0"/>
    <m/>
  </r>
  <r>
    <s v="7750184595"/>
    <x v="19"/>
    <x v="2"/>
    <x v="0"/>
    <n v="70045486"/>
    <s v="FOUR LOKO BEBID ALCOH GOLD LATA 695ML"/>
    <n v="13"/>
    <n v="13"/>
    <n v="0"/>
    <n v="1"/>
    <n v="591.00787200000002"/>
    <n v="591.00787200000002"/>
    <n v="0"/>
    <m/>
  </r>
  <r>
    <s v="7750184595"/>
    <x v="19"/>
    <x v="2"/>
    <x v="1"/>
    <n v="70442220"/>
    <s v="MOKAI BEB ALCOHO PINK APPLE VIDRIO 275ML"/>
    <n v="1"/>
    <n v="1"/>
    <n v="0"/>
    <n v="1"/>
    <n v="35.975688000000005"/>
    <n v="35.975688000000005"/>
    <n v="0"/>
    <m/>
  </r>
  <r>
    <s v="7750184595"/>
    <x v="19"/>
    <x v="2"/>
    <x v="1"/>
    <n v="70442222"/>
    <s v="MOKAI BEB ALCOHOL BLUEBERRY VIDRIO 275ML"/>
    <n v="2"/>
    <n v="2"/>
    <n v="0"/>
    <n v="1"/>
    <n v="71.95137600000001"/>
    <n v="71.95137600000001"/>
    <n v="0"/>
    <m/>
  </r>
  <r>
    <s v="7750184595"/>
    <x v="19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595"/>
    <x v="19"/>
    <x v="2"/>
    <x v="1"/>
    <n v="70442224"/>
    <s v="MOKAI BEB ALCOH MANZANA BOTELLA 275ML"/>
    <n v="2"/>
    <n v="2"/>
    <n v="0"/>
    <n v="1"/>
    <n v="71.95137600000001"/>
    <n v="71.95137600000001"/>
    <n v="0"/>
    <m/>
  </r>
  <r>
    <s v="7750184595"/>
    <x v="19"/>
    <x v="2"/>
    <x v="2"/>
    <n v="70045489"/>
    <s v="COCTAIL SIGNATURE SEX ON THE LATA 473ML"/>
    <n v="2"/>
    <n v="2"/>
    <n v="0"/>
    <n v="1"/>
    <n v="119.91897599999999"/>
    <n v="119.91897599999999"/>
    <n v="0"/>
    <m/>
  </r>
  <r>
    <s v="7750184595"/>
    <x v="19"/>
    <x v="2"/>
    <x v="2"/>
    <n v="70045492"/>
    <s v="COCTAIL SIGNATURE MOSCOW MULE LATA 473ML"/>
    <n v="3"/>
    <n v="0"/>
    <n v="3"/>
    <n v="0"/>
    <n v="179.87846399999998"/>
    <n v="0"/>
    <n v="179.87846399999998"/>
    <m/>
  </r>
  <r>
    <s v="7750184606"/>
    <x v="20"/>
    <x v="2"/>
    <x v="0"/>
    <n v="70045407"/>
    <s v="FOUR LOKO BEBID ALCOH LIMONAD LATA 695ML"/>
    <n v="3"/>
    <n v="3"/>
    <n v="0"/>
    <n v="1"/>
    <n v="136.38643199999999"/>
    <n v="136.38643199999999"/>
    <n v="0"/>
    <m/>
  </r>
  <r>
    <s v="7750184606"/>
    <x v="20"/>
    <x v="2"/>
    <x v="0"/>
    <n v="70045428"/>
    <s v="FOUR LOKO BEBID ALCOH MANGO LATA 695ML"/>
    <n v="11"/>
    <n v="11"/>
    <n v="0"/>
    <n v="1"/>
    <n v="502.43912400000005"/>
    <n v="502.43912400000005"/>
    <n v="0"/>
    <m/>
  </r>
  <r>
    <s v="7750184606"/>
    <x v="20"/>
    <x v="2"/>
    <x v="0"/>
    <n v="70045429"/>
    <s v="FOUR LOKO BEBID ALCOH GOLD LATA 237ML"/>
    <n v="10"/>
    <n v="0"/>
    <n v="10"/>
    <n v="0"/>
    <n v="428.28215999999998"/>
    <n v="0"/>
    <n v="428.28215999999998"/>
    <m/>
  </r>
  <r>
    <s v="7750184606"/>
    <x v="20"/>
    <x v="2"/>
    <x v="0"/>
    <n v="70045430"/>
    <s v="FOUR LOKO BEBID ALCOH UVA BERRY LT 695ML"/>
    <n v="10"/>
    <n v="10"/>
    <n v="0"/>
    <n v="1"/>
    <n v="454.62144000000001"/>
    <n v="454.62144000000001"/>
    <n v="0"/>
    <m/>
  </r>
  <r>
    <s v="7750184606"/>
    <x v="20"/>
    <x v="2"/>
    <x v="0"/>
    <n v="70045486"/>
    <s v="FOUR LOKO BEBID ALCOH GOLD LATA 695ML"/>
    <n v="14"/>
    <n v="14"/>
    <n v="0"/>
    <n v="1"/>
    <n v="636.47001599999999"/>
    <n v="636.47001599999999"/>
    <n v="0"/>
    <m/>
  </r>
  <r>
    <s v="7750184606"/>
    <x v="20"/>
    <x v="2"/>
    <x v="0"/>
    <n v="70345322"/>
    <s v="BEBIDA ALC FOUR LOKO SANDIA 695 ML"/>
    <n v="17"/>
    <n v="0"/>
    <n v="17"/>
    <n v="0"/>
    <n v="772.49251200000003"/>
    <n v="0"/>
    <n v="772.49251200000003"/>
    <m/>
  </r>
  <r>
    <s v="7750184606"/>
    <x v="20"/>
    <x v="2"/>
    <x v="0"/>
    <n v="70345323"/>
    <s v="BEBIDA ALC FOUR LOKO PONCHE FRUT 695 ML"/>
    <n v="17"/>
    <n v="17"/>
    <n v="0"/>
    <n v="1"/>
    <n v="772.49251200000003"/>
    <n v="772.49251200000003"/>
    <n v="0"/>
    <m/>
  </r>
  <r>
    <s v="7750184606"/>
    <x v="20"/>
    <x v="2"/>
    <x v="1"/>
    <n v="70442220"/>
    <s v="MOKAI BEB ALCOHO PINK APPLE VIDRIO 275ML"/>
    <n v="2"/>
    <n v="2"/>
    <n v="0"/>
    <n v="1"/>
    <n v="71.95137600000001"/>
    <n v="71.95137600000001"/>
    <n v="0"/>
    <m/>
  </r>
  <r>
    <s v="7750184606"/>
    <x v="20"/>
    <x v="2"/>
    <x v="1"/>
    <n v="70442221"/>
    <s v="MOKAI BEB ALCOHOLI PINK APPLE LATA 330ML"/>
    <n v="15"/>
    <n v="15"/>
    <n v="0"/>
    <n v="1"/>
    <n v="373.89033000000001"/>
    <n v="373.89033000000001"/>
    <n v="0"/>
    <m/>
  </r>
  <r>
    <s v="7750184606"/>
    <x v="20"/>
    <x v="2"/>
    <x v="1"/>
    <n v="70442222"/>
    <s v="MOKAI BEB ALCOHOL BLUEBERRY VIDRIO 275ML"/>
    <n v="2"/>
    <n v="2"/>
    <n v="0"/>
    <n v="1"/>
    <n v="71.95137600000001"/>
    <n v="71.95137600000001"/>
    <n v="0"/>
    <m/>
  </r>
  <r>
    <s v="7750184606"/>
    <x v="20"/>
    <x v="2"/>
    <x v="1"/>
    <n v="70442224"/>
    <s v="MOKAI BEB ALCOH MANZANA BOTELLA 275ML"/>
    <n v="4"/>
    <n v="4"/>
    <n v="0"/>
    <n v="1"/>
    <n v="143.90275200000002"/>
    <n v="143.90275200000002"/>
    <n v="0"/>
    <m/>
  </r>
  <r>
    <s v="7750184606"/>
    <x v="20"/>
    <x v="2"/>
    <x v="1"/>
    <n v="70442225"/>
    <s v="MOKAI BEB ALCOHOL MANZANA LATA 330ML"/>
    <n v="15"/>
    <n v="15"/>
    <n v="0"/>
    <n v="1"/>
    <n v="373.89033000000001"/>
    <n v="373.89033000000001"/>
    <n v="0"/>
    <m/>
  </r>
  <r>
    <s v="7750184606"/>
    <x v="20"/>
    <x v="2"/>
    <x v="2"/>
    <n v="70045492"/>
    <s v="COCTAIL SIGNATURE MOSCOW MULE LATA 473ML"/>
    <n v="3"/>
    <n v="0"/>
    <n v="3"/>
    <n v="0"/>
    <n v="179.87846399999998"/>
    <n v="0"/>
    <n v="179.87846399999998"/>
    <m/>
  </r>
  <r>
    <s v="7750184624"/>
    <x v="21"/>
    <x v="2"/>
    <x v="0"/>
    <n v="70045407"/>
    <s v="FOUR LOKO BEBID ALCOH LIMONAD LATA 695ML"/>
    <n v="4"/>
    <n v="4"/>
    <n v="0"/>
    <n v="1"/>
    <n v="181.84857599999998"/>
    <n v="181.84857599999998"/>
    <n v="0"/>
    <m/>
  </r>
  <r>
    <s v="7750184624"/>
    <x v="21"/>
    <x v="2"/>
    <x v="0"/>
    <n v="70045429"/>
    <s v="FOUR LOKO BEBID ALCOH GOLD LATA 237ML"/>
    <n v="9"/>
    <n v="0"/>
    <n v="9"/>
    <n v="0"/>
    <n v="385.45394399999998"/>
    <n v="0"/>
    <n v="385.45394399999998"/>
    <m/>
  </r>
  <r>
    <s v="7750184624"/>
    <x v="21"/>
    <x v="2"/>
    <x v="0"/>
    <n v="70045430"/>
    <s v="FOUR LOKO BEBID ALCOH UVA BERRY LT 695ML"/>
    <n v="3"/>
    <n v="3"/>
    <n v="0"/>
    <n v="1"/>
    <n v="136.38643199999999"/>
    <n v="136.38643199999999"/>
    <n v="0"/>
    <m/>
  </r>
  <r>
    <s v="7750184624"/>
    <x v="21"/>
    <x v="2"/>
    <x v="0"/>
    <n v="70045486"/>
    <s v="FOUR LOKO BEBID ALCOH GOLD LATA 695ML"/>
    <n v="9"/>
    <n v="9"/>
    <n v="0"/>
    <n v="1"/>
    <n v="409.15929599999998"/>
    <n v="409.15929599999998"/>
    <n v="0"/>
    <m/>
  </r>
  <r>
    <s v="7750184624"/>
    <x v="21"/>
    <x v="2"/>
    <x v="0"/>
    <n v="70345322"/>
    <s v="BEBIDA ALC FOUR LOKO SANDIA 695 ML"/>
    <n v="17"/>
    <n v="17"/>
    <n v="0"/>
    <n v="1"/>
    <n v="772.49251200000003"/>
    <n v="772.49251200000003"/>
    <n v="0"/>
    <m/>
  </r>
  <r>
    <s v="7750184624"/>
    <x v="21"/>
    <x v="2"/>
    <x v="1"/>
    <n v="70442222"/>
    <s v="MOKAI BEB ALCOHOL BLUEBERRY VIDRIO 275ML"/>
    <n v="1"/>
    <n v="1"/>
    <n v="0"/>
    <n v="1"/>
    <n v="35.975688000000005"/>
    <n v="35.975688000000005"/>
    <n v="0"/>
    <m/>
  </r>
  <r>
    <s v="7750184624"/>
    <x v="21"/>
    <x v="2"/>
    <x v="2"/>
    <n v="70045492"/>
    <s v="COCTAIL SIGNATURE MOSCOW MULE LATA 473ML"/>
    <n v="3"/>
    <n v="0"/>
    <n v="3"/>
    <n v="0"/>
    <n v="179.87846399999998"/>
    <n v="0"/>
    <n v="179.87846399999998"/>
    <m/>
  </r>
  <r>
    <s v="7750184641"/>
    <x v="22"/>
    <x v="2"/>
    <x v="0"/>
    <n v="70045407"/>
    <s v="FOUR LOKO BEBID ALCOH LIMONAD LATA 695ML"/>
    <n v="2"/>
    <n v="2"/>
    <n v="0"/>
    <n v="1"/>
    <n v="90.92428799999999"/>
    <n v="90.92428799999999"/>
    <n v="0"/>
    <m/>
  </r>
  <r>
    <s v="7750184641"/>
    <x v="22"/>
    <x v="2"/>
    <x v="0"/>
    <n v="70045428"/>
    <s v="FOUR LOKO BEBID ALCOH MANGO LATA 695ML"/>
    <n v="2"/>
    <n v="2"/>
    <n v="0"/>
    <n v="1"/>
    <n v="91.352568000000005"/>
    <n v="91.352568000000005"/>
    <n v="0"/>
    <m/>
  </r>
  <r>
    <s v="7750184641"/>
    <x v="22"/>
    <x v="2"/>
    <x v="0"/>
    <n v="70045430"/>
    <s v="FOUR LOKO BEBID ALCOH UVA BERRY LT 695ML"/>
    <n v="5"/>
    <n v="5"/>
    <n v="0"/>
    <n v="1"/>
    <n v="227.31072"/>
    <n v="227.31072"/>
    <n v="0"/>
    <m/>
  </r>
  <r>
    <s v="7750184641"/>
    <x v="22"/>
    <x v="2"/>
    <x v="0"/>
    <n v="70045486"/>
    <s v="FOUR LOKO BEBID ALCOH GOLD LATA 695ML"/>
    <n v="5"/>
    <n v="5"/>
    <n v="0"/>
    <n v="1"/>
    <n v="227.31072"/>
    <n v="227.31072"/>
    <n v="0"/>
    <m/>
  </r>
  <r>
    <s v="7750184641"/>
    <x v="22"/>
    <x v="2"/>
    <x v="0"/>
    <n v="70345322"/>
    <s v="BEBIDA ALC FOUR LOKO SANDIA 695 ML"/>
    <n v="17"/>
    <n v="17"/>
    <n v="0"/>
    <n v="1"/>
    <n v="772.49251200000003"/>
    <n v="772.49251200000003"/>
    <n v="0"/>
    <m/>
  </r>
  <r>
    <s v="7750184641"/>
    <x v="22"/>
    <x v="2"/>
    <x v="0"/>
    <n v="70345323"/>
    <s v="BEBIDA ALC FOUR LOKO PONCHE FRUT 695 ML"/>
    <n v="17"/>
    <n v="17"/>
    <n v="0"/>
    <n v="1"/>
    <n v="772.49251200000003"/>
    <n v="772.49251200000003"/>
    <n v="0"/>
    <m/>
  </r>
  <r>
    <s v="7750184641"/>
    <x v="22"/>
    <x v="2"/>
    <x v="1"/>
    <n v="70442220"/>
    <s v="MOKAI BEB ALCOHO PINK APPLE VIDRIO 275ML"/>
    <n v="2"/>
    <n v="2"/>
    <n v="0"/>
    <n v="1"/>
    <n v="71.95137600000001"/>
    <n v="71.95137600000001"/>
    <n v="0"/>
    <m/>
  </r>
  <r>
    <s v="7750184641"/>
    <x v="22"/>
    <x v="2"/>
    <x v="1"/>
    <n v="70442222"/>
    <s v="MOKAI BEB ALCOHOL BLUEBERRY VIDRIO 275ML"/>
    <n v="4"/>
    <n v="4"/>
    <n v="0"/>
    <n v="1"/>
    <n v="143.90275200000002"/>
    <n v="143.90275200000002"/>
    <n v="0"/>
    <m/>
  </r>
  <r>
    <s v="7750184641"/>
    <x v="22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641"/>
    <x v="22"/>
    <x v="2"/>
    <x v="1"/>
    <n v="70442224"/>
    <s v="MOKAI BEB ALCOH MANZANA BOTELLA 275ML"/>
    <n v="3"/>
    <n v="3"/>
    <n v="0"/>
    <n v="1"/>
    <n v="107.927064"/>
    <n v="107.927064"/>
    <n v="0"/>
    <m/>
  </r>
  <r>
    <s v="7750184641"/>
    <x v="22"/>
    <x v="2"/>
    <x v="2"/>
    <n v="70045489"/>
    <s v="COCTAIL SIGNATURE SEX ON THE LATA 473ML"/>
    <n v="2"/>
    <n v="2"/>
    <n v="0"/>
    <n v="1"/>
    <n v="119.91897599999999"/>
    <n v="119.91897599999999"/>
    <n v="0"/>
    <m/>
  </r>
  <r>
    <s v="7750184641"/>
    <x v="22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650"/>
    <x v="23"/>
    <x v="2"/>
    <x v="0"/>
    <n v="70045429"/>
    <s v="FOUR LOKO BEBID ALCOH GOLD LATA 237ML"/>
    <n v="7"/>
    <n v="0"/>
    <n v="7"/>
    <n v="0"/>
    <n v="299.79751199999998"/>
    <n v="0"/>
    <n v="299.79751199999998"/>
    <m/>
  </r>
  <r>
    <s v="7750184650"/>
    <x v="23"/>
    <x v="2"/>
    <x v="0"/>
    <n v="70045439"/>
    <s v="FOUR LOKO BEBID ALCOH SANDIA 355ML"/>
    <n v="13"/>
    <n v="0"/>
    <n v="13"/>
    <n v="0"/>
    <n v="612.44352000000003"/>
    <n v="0"/>
    <n v="612.44352000000003"/>
    <m/>
  </r>
  <r>
    <s v="7750184650"/>
    <x v="23"/>
    <x v="2"/>
    <x v="0"/>
    <n v="70045486"/>
    <s v="FOUR LOKO BEBID ALCOH GOLD LATA 695ML"/>
    <n v="3"/>
    <n v="0"/>
    <n v="3"/>
    <n v="0"/>
    <n v="136.38643199999999"/>
    <n v="0"/>
    <n v="136.38643199999999"/>
    <m/>
  </r>
  <r>
    <s v="7750184650"/>
    <x v="23"/>
    <x v="2"/>
    <x v="1"/>
    <n v="70442220"/>
    <s v="MOKAI BEB ALCOHO PINK APPLE VIDRIO 275ML"/>
    <n v="2"/>
    <n v="0"/>
    <n v="2"/>
    <n v="0"/>
    <n v="71.95137600000001"/>
    <n v="0"/>
    <n v="71.95137600000001"/>
    <m/>
  </r>
  <r>
    <s v="7750184650"/>
    <x v="23"/>
    <x v="2"/>
    <x v="2"/>
    <n v="70045492"/>
    <s v="COCTAIL SIGNATURE MOSCOW MULE LATA 473ML"/>
    <n v="2"/>
    <n v="0"/>
    <n v="2"/>
    <n v="0"/>
    <n v="119.91897599999999"/>
    <n v="0"/>
    <n v="119.91897599999999"/>
    <m/>
  </r>
  <r>
    <s v="7750184663"/>
    <x v="24"/>
    <x v="2"/>
    <x v="0"/>
    <n v="70045407"/>
    <s v="FOUR LOKO BEBID ALCOH LIMONAD LATA 695ML"/>
    <n v="2"/>
    <n v="2"/>
    <n v="0"/>
    <n v="1"/>
    <n v="90.92428799999999"/>
    <n v="90.92428799999999"/>
    <n v="0"/>
    <m/>
  </r>
  <r>
    <s v="7750184663"/>
    <x v="24"/>
    <x v="2"/>
    <x v="0"/>
    <n v="70045428"/>
    <s v="FOUR LOKO BEBID ALCOH MANGO LATA 695ML"/>
    <n v="3"/>
    <n v="3"/>
    <n v="0"/>
    <n v="1"/>
    <n v="137.028852"/>
    <n v="137.028852"/>
    <n v="0"/>
    <m/>
  </r>
  <r>
    <s v="7750184663"/>
    <x v="24"/>
    <x v="2"/>
    <x v="0"/>
    <n v="70045429"/>
    <s v="FOUR LOKO BEBID ALCOH GOLD LATA 237ML"/>
    <n v="1"/>
    <n v="1"/>
    <n v="0"/>
    <n v="1"/>
    <n v="42.828215999999998"/>
    <n v="42.828215999999998"/>
    <n v="0"/>
    <m/>
  </r>
  <r>
    <s v="7750184663"/>
    <x v="24"/>
    <x v="2"/>
    <x v="0"/>
    <n v="70045430"/>
    <s v="FOUR LOKO BEBID ALCOH UVA BERRY LT 695ML"/>
    <n v="3"/>
    <n v="3"/>
    <n v="0"/>
    <n v="1"/>
    <n v="136.38643199999999"/>
    <n v="136.38643199999999"/>
    <n v="0"/>
    <m/>
  </r>
  <r>
    <s v="7750184663"/>
    <x v="24"/>
    <x v="2"/>
    <x v="0"/>
    <n v="70045439"/>
    <s v="FOUR LOKO BEBID ALCOH SANDIA 355ML"/>
    <n v="5"/>
    <n v="5"/>
    <n v="0"/>
    <n v="1"/>
    <n v="235.55520000000001"/>
    <n v="235.55520000000001"/>
    <n v="0"/>
    <m/>
  </r>
  <r>
    <s v="7750184663"/>
    <x v="24"/>
    <x v="2"/>
    <x v="0"/>
    <n v="70045486"/>
    <s v="FOUR LOKO BEBID ALCOH GOLD LATA 695ML"/>
    <n v="12"/>
    <n v="12"/>
    <n v="0"/>
    <n v="1"/>
    <n v="545.54572799999994"/>
    <n v="545.54572799999994"/>
    <n v="0"/>
    <m/>
  </r>
  <r>
    <s v="7750184663"/>
    <x v="24"/>
    <x v="2"/>
    <x v="1"/>
    <n v="70442220"/>
    <s v="MOKAI BEB ALCOHO PINK APPLE VIDRIO 275ML"/>
    <n v="2"/>
    <n v="0"/>
    <n v="2"/>
    <n v="0"/>
    <n v="71.95137600000001"/>
    <n v="0"/>
    <n v="71.95137600000001"/>
    <m/>
  </r>
  <r>
    <s v="7750184663"/>
    <x v="24"/>
    <x v="2"/>
    <x v="1"/>
    <n v="70442221"/>
    <s v="MOKAI BEB ALCOHOLI PINK APPLE LATA 330ML"/>
    <n v="15"/>
    <n v="15"/>
    <n v="0"/>
    <n v="1"/>
    <n v="373.89033000000001"/>
    <n v="373.89033000000001"/>
    <n v="0"/>
    <m/>
  </r>
  <r>
    <s v="7750184663"/>
    <x v="24"/>
    <x v="2"/>
    <x v="1"/>
    <n v="70442222"/>
    <s v="MOKAI BEB ALCOHOL BLUEBERRY VIDRIO 275ML"/>
    <n v="4"/>
    <n v="4"/>
    <n v="0"/>
    <n v="1"/>
    <n v="143.90275200000002"/>
    <n v="143.90275200000002"/>
    <n v="0"/>
    <m/>
  </r>
  <r>
    <s v="7750184663"/>
    <x v="24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663"/>
    <x v="24"/>
    <x v="2"/>
    <x v="1"/>
    <n v="70442224"/>
    <s v="MOKAI BEB ALCOH MANZANA BOTELLA 275ML"/>
    <n v="3"/>
    <n v="0"/>
    <n v="3"/>
    <n v="0"/>
    <n v="107.927064"/>
    <n v="0"/>
    <n v="107.927064"/>
    <m/>
  </r>
  <r>
    <s v="7750184663"/>
    <x v="24"/>
    <x v="2"/>
    <x v="1"/>
    <n v="70442225"/>
    <s v="MOKAI BEB ALCOHOL MANZANA LATA 330ML"/>
    <n v="15"/>
    <n v="15"/>
    <n v="0"/>
    <n v="1"/>
    <n v="373.89033000000001"/>
    <n v="373.89033000000001"/>
    <n v="0"/>
    <m/>
  </r>
  <r>
    <s v="7750184663"/>
    <x v="24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677"/>
    <x v="25"/>
    <x v="2"/>
    <x v="0"/>
    <n v="70045407"/>
    <s v="FOUR LOKO BEBID ALCOH LIMONAD LATA 695ML"/>
    <n v="2"/>
    <n v="2"/>
    <n v="0"/>
    <n v="1"/>
    <n v="90.92428799999999"/>
    <n v="90.92428799999999"/>
    <n v="0"/>
    <m/>
  </r>
  <r>
    <s v="7750184677"/>
    <x v="25"/>
    <x v="2"/>
    <x v="0"/>
    <n v="70045428"/>
    <s v="FOUR LOKO BEBID ALCOH MANGO LATA 695ML"/>
    <n v="1"/>
    <n v="1"/>
    <n v="0"/>
    <n v="1"/>
    <n v="45.676284000000003"/>
    <n v="45.676284000000003"/>
    <n v="0"/>
    <m/>
  </r>
  <r>
    <s v="7750184677"/>
    <x v="25"/>
    <x v="2"/>
    <x v="0"/>
    <n v="70045429"/>
    <s v="FOUR LOKO BEBID ALCOH GOLD LATA 237ML"/>
    <n v="7"/>
    <n v="0"/>
    <n v="7"/>
    <n v="0"/>
    <n v="299.79751199999998"/>
    <n v="0"/>
    <n v="299.79751199999998"/>
    <m/>
  </r>
  <r>
    <s v="7750184677"/>
    <x v="25"/>
    <x v="2"/>
    <x v="0"/>
    <n v="70045430"/>
    <s v="FOUR LOKO BEBID ALCOH UVA BERRY LT 695ML"/>
    <n v="3"/>
    <n v="3"/>
    <n v="0"/>
    <n v="1"/>
    <n v="136.38643199999999"/>
    <n v="136.38643199999999"/>
    <n v="0"/>
    <m/>
  </r>
  <r>
    <s v="7750184677"/>
    <x v="25"/>
    <x v="2"/>
    <x v="0"/>
    <n v="70045439"/>
    <s v="FOUR LOKO BEBID ALCOH SANDIA 355ML"/>
    <n v="14"/>
    <n v="14"/>
    <n v="0"/>
    <n v="1"/>
    <n v="659.55456000000004"/>
    <n v="659.55456000000004"/>
    <n v="0"/>
    <m/>
  </r>
  <r>
    <s v="7750184677"/>
    <x v="25"/>
    <x v="2"/>
    <x v="0"/>
    <n v="70045486"/>
    <s v="FOUR LOKO BEBID ALCOH GOLD LATA 695ML"/>
    <n v="7"/>
    <n v="7"/>
    <n v="0"/>
    <n v="1"/>
    <n v="318.23500799999999"/>
    <n v="318.23500799999999"/>
    <n v="0"/>
    <m/>
  </r>
  <r>
    <s v="7750184677"/>
    <x v="25"/>
    <x v="2"/>
    <x v="0"/>
    <n v="70345322"/>
    <s v="BEBIDA ALC FOUR LOKO SANDIA 695 ML"/>
    <n v="17"/>
    <n v="13"/>
    <n v="4"/>
    <n v="0.76470588235294112"/>
    <n v="772.49251200000003"/>
    <n v="590.72956799999997"/>
    <n v="181.76294400000006"/>
    <m/>
  </r>
  <r>
    <s v="7750184677"/>
    <x v="25"/>
    <x v="2"/>
    <x v="1"/>
    <n v="70442220"/>
    <s v="MOKAI BEB ALCOHO PINK APPLE VIDRIO 275ML"/>
    <n v="4"/>
    <n v="4"/>
    <n v="0"/>
    <n v="1"/>
    <n v="143.90275200000002"/>
    <n v="143.90275200000002"/>
    <n v="0"/>
    <m/>
  </r>
  <r>
    <s v="7750184677"/>
    <x v="25"/>
    <x v="2"/>
    <x v="1"/>
    <n v="70442222"/>
    <s v="MOKAI BEB ALCOHOL BLUEBERRY VIDRIO 275ML"/>
    <n v="1"/>
    <n v="1"/>
    <n v="0"/>
    <n v="1"/>
    <n v="35.975688000000005"/>
    <n v="35.975688000000005"/>
    <n v="0"/>
    <m/>
  </r>
  <r>
    <s v="7750184677"/>
    <x v="25"/>
    <x v="2"/>
    <x v="1"/>
    <n v="70442224"/>
    <s v="MOKAI BEB ALCOH MANZANA BOTELLA 275ML"/>
    <n v="3"/>
    <n v="0"/>
    <n v="3"/>
    <n v="0"/>
    <n v="107.927064"/>
    <n v="0"/>
    <n v="107.927064"/>
    <m/>
  </r>
  <r>
    <s v="7750184677"/>
    <x v="25"/>
    <x v="2"/>
    <x v="2"/>
    <n v="70045489"/>
    <s v="COCTAIL SIGNATURE SEX ON THE LATA 473ML"/>
    <n v="1"/>
    <n v="1"/>
    <n v="0"/>
    <n v="1"/>
    <n v="59.959487999999993"/>
    <n v="59.959487999999993"/>
    <n v="0"/>
    <m/>
  </r>
  <r>
    <s v="7750184677"/>
    <x v="25"/>
    <x v="2"/>
    <x v="2"/>
    <n v="70045492"/>
    <s v="COCTAIL SIGNATURE MOSCOW MULE LATA 473ML"/>
    <n v="2"/>
    <n v="0"/>
    <n v="2"/>
    <n v="0"/>
    <n v="119.91897599999999"/>
    <n v="0"/>
    <n v="119.91897599999999"/>
    <m/>
  </r>
  <r>
    <s v="7750184690"/>
    <x v="26"/>
    <x v="2"/>
    <x v="0"/>
    <n v="70045407"/>
    <s v="FOUR LOKO BEBID ALCOH LIMONAD LATA 695ML"/>
    <n v="6"/>
    <n v="6"/>
    <n v="0"/>
    <n v="1"/>
    <n v="272.77286399999997"/>
    <n v="272.77286399999997"/>
    <n v="0"/>
    <m/>
  </r>
  <r>
    <s v="7750184690"/>
    <x v="26"/>
    <x v="2"/>
    <x v="0"/>
    <n v="70045428"/>
    <s v="FOUR LOKO BEBID ALCOH MANGO LATA 695ML"/>
    <n v="7"/>
    <n v="7"/>
    <n v="0"/>
    <n v="1"/>
    <n v="319.73398800000001"/>
    <n v="319.73398800000001"/>
    <n v="0"/>
    <m/>
  </r>
  <r>
    <s v="7750184690"/>
    <x v="26"/>
    <x v="2"/>
    <x v="0"/>
    <n v="70045429"/>
    <s v="FOUR LOKO BEBID ALCOH GOLD LATA 237ML"/>
    <n v="14"/>
    <n v="0"/>
    <n v="14"/>
    <n v="0"/>
    <n v="599.59502399999997"/>
    <n v="0"/>
    <n v="599.59502399999997"/>
    <m/>
  </r>
  <r>
    <s v="7750184690"/>
    <x v="26"/>
    <x v="2"/>
    <x v="0"/>
    <n v="70045430"/>
    <s v="FOUR LOKO BEBID ALCOH UVA BERRY LT 695ML"/>
    <n v="12"/>
    <n v="12"/>
    <n v="0"/>
    <n v="1"/>
    <n v="545.54572799999994"/>
    <n v="545.54572799999994"/>
    <n v="0"/>
    <m/>
  </r>
  <r>
    <s v="7750184690"/>
    <x v="26"/>
    <x v="2"/>
    <x v="0"/>
    <n v="70045438"/>
    <s v="FOUR LOKO BEBID ALCOH SANGRIA LATA 355ML"/>
    <n v="3"/>
    <n v="3"/>
    <n v="0"/>
    <n v="1"/>
    <n v="141.33312000000001"/>
    <n v="141.33312000000001"/>
    <n v="0"/>
    <m/>
  </r>
  <r>
    <s v="7750184690"/>
    <x v="26"/>
    <x v="2"/>
    <x v="0"/>
    <n v="70045439"/>
    <s v="FOUR LOKO BEBID ALCOH SANDIA 355ML"/>
    <n v="16"/>
    <n v="16"/>
    <n v="0"/>
    <n v="1"/>
    <n v="753.77664000000004"/>
    <n v="753.77664000000004"/>
    <n v="0"/>
    <m/>
  </r>
  <r>
    <s v="7750184690"/>
    <x v="26"/>
    <x v="2"/>
    <x v="0"/>
    <n v="70045455"/>
    <s v="FOUR LOKO BEBID ALCOH STRAWBERR LT 355ML"/>
    <n v="26"/>
    <n v="26"/>
    <n v="0"/>
    <n v="1"/>
    <n v="1224.8870400000001"/>
    <n v="1224.8870400000001"/>
    <n v="0"/>
    <m/>
  </r>
  <r>
    <s v="7750184690"/>
    <x v="26"/>
    <x v="2"/>
    <x v="0"/>
    <n v="70045486"/>
    <s v="FOUR LOKO BEBID ALCOH GOLD LATA 695ML"/>
    <n v="14"/>
    <n v="14"/>
    <n v="0"/>
    <n v="1"/>
    <n v="636.47001599999999"/>
    <n v="636.47001599999999"/>
    <n v="0"/>
    <m/>
  </r>
  <r>
    <s v="7750184690"/>
    <x v="26"/>
    <x v="2"/>
    <x v="0"/>
    <n v="70345322"/>
    <s v="BEBIDA ALC FOUR LOKO SANDIA 695 ML"/>
    <n v="17"/>
    <n v="0"/>
    <n v="17"/>
    <n v="0"/>
    <n v="772.49251200000003"/>
    <n v="0"/>
    <n v="772.49251200000003"/>
    <m/>
  </r>
  <r>
    <s v="7750184690"/>
    <x v="26"/>
    <x v="2"/>
    <x v="0"/>
    <n v="70345323"/>
    <s v="BEBIDA ALC FOUR LOKO PONCHE FRUT 695 ML"/>
    <n v="17"/>
    <n v="17"/>
    <n v="0"/>
    <n v="1"/>
    <n v="772.49251200000003"/>
    <n v="772.49251200000003"/>
    <n v="0"/>
    <m/>
  </r>
  <r>
    <s v="7750184690"/>
    <x v="26"/>
    <x v="2"/>
    <x v="1"/>
    <n v="70442220"/>
    <s v="MOKAI BEB ALCOHO PINK APPLE VIDRIO 275ML"/>
    <n v="1"/>
    <n v="1"/>
    <n v="0"/>
    <n v="1"/>
    <n v="35.975688000000005"/>
    <n v="35.975688000000005"/>
    <n v="0"/>
    <m/>
  </r>
  <r>
    <s v="7750184690"/>
    <x v="26"/>
    <x v="2"/>
    <x v="1"/>
    <n v="70442222"/>
    <s v="MOKAI BEB ALCOHOL BLUEBERRY VIDRIO 275ML"/>
    <n v="5"/>
    <n v="5"/>
    <n v="0"/>
    <n v="1"/>
    <n v="179.87844000000001"/>
    <n v="179.87844000000001"/>
    <n v="0"/>
    <m/>
  </r>
  <r>
    <s v="7750184690"/>
    <x v="26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690"/>
    <x v="26"/>
    <x v="2"/>
    <x v="1"/>
    <n v="70442224"/>
    <s v="MOKAI BEB ALCOH MANZANA BOTELLA 275ML"/>
    <n v="5"/>
    <n v="5"/>
    <n v="0"/>
    <n v="1"/>
    <n v="179.87844000000001"/>
    <n v="179.87844000000001"/>
    <n v="0"/>
    <m/>
  </r>
  <r>
    <s v="7750184690"/>
    <x v="26"/>
    <x v="2"/>
    <x v="2"/>
    <n v="70045489"/>
    <s v="COCTAIL SIGNATURE SEX ON THE LATA 473ML"/>
    <n v="2"/>
    <n v="2"/>
    <n v="0"/>
    <n v="1"/>
    <n v="119.91897599999999"/>
    <n v="119.91897599999999"/>
    <n v="0"/>
    <m/>
  </r>
  <r>
    <s v="7750184690"/>
    <x v="26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690"/>
    <x v="26"/>
    <x v="2"/>
    <x v="2"/>
    <n v="70045492"/>
    <s v="COCTAIL SIGNATURE MOSCOW MULE LATA 473ML"/>
    <n v="4"/>
    <n v="0"/>
    <n v="4"/>
    <n v="0"/>
    <n v="239.83795199999997"/>
    <n v="0"/>
    <n v="239.83795199999997"/>
    <m/>
  </r>
  <r>
    <s v="7750184690"/>
    <x v="26"/>
    <x v="2"/>
    <x v="2"/>
    <n v="70067242"/>
    <s v="COCTAIL SIGNATURE LONG ISLAND 473ML"/>
    <n v="2"/>
    <n v="2"/>
    <n v="0"/>
    <n v="1"/>
    <n v="119.91897599999999"/>
    <n v="119.91897599999999"/>
    <n v="0"/>
    <m/>
  </r>
  <r>
    <s v="7750184707"/>
    <x v="27"/>
    <x v="3"/>
    <x v="0"/>
    <n v="70045407"/>
    <s v="FOUR LOKO BEBID ALCOH LIMONAD LATA 695ML"/>
    <n v="3"/>
    <n v="3"/>
    <n v="0"/>
    <n v="1"/>
    <n v="135.30049199999999"/>
    <n v="135.30049199999999"/>
    <n v="0"/>
    <m/>
  </r>
  <r>
    <s v="7750184707"/>
    <x v="27"/>
    <x v="3"/>
    <x v="0"/>
    <n v="70045428"/>
    <s v="FOUR LOKO BEBID ALCOH MANGO LATA 695ML"/>
    <n v="4"/>
    <n v="4"/>
    <n v="0"/>
    <n v="1"/>
    <n v="181.25040000000001"/>
    <n v="181.25040000000001"/>
    <n v="0"/>
    <m/>
  </r>
  <r>
    <s v="7750184707"/>
    <x v="27"/>
    <x v="3"/>
    <x v="0"/>
    <n v="70045429"/>
    <s v="FOUR LOKO BEBID ALCOH GOLD LATA 237ML"/>
    <n v="14"/>
    <n v="0"/>
    <n v="14"/>
    <n v="0"/>
    <n v="594.82079999999996"/>
    <n v="0"/>
    <n v="594.82079999999996"/>
    <m/>
  </r>
  <r>
    <s v="7750184707"/>
    <x v="27"/>
    <x v="3"/>
    <x v="0"/>
    <n v="70045430"/>
    <s v="FOUR LOKO BEBID ALCOH UVA BERRY LT 695ML"/>
    <n v="4"/>
    <n v="4"/>
    <n v="0"/>
    <n v="1"/>
    <n v="180.400656"/>
    <n v="180.400656"/>
    <n v="0"/>
    <m/>
  </r>
  <r>
    <s v="7750184707"/>
    <x v="27"/>
    <x v="3"/>
    <x v="0"/>
    <n v="70045438"/>
    <s v="FOUR LOKO BEBID ALCOH SANGRIA LATA 355ML"/>
    <n v="4"/>
    <n v="4"/>
    <n v="0"/>
    <n v="1"/>
    <n v="186.94368"/>
    <n v="186.94368"/>
    <n v="0"/>
    <m/>
  </r>
  <r>
    <s v="7750184707"/>
    <x v="27"/>
    <x v="3"/>
    <x v="0"/>
    <n v="70045439"/>
    <s v="FOUR LOKO BEBID ALCOH SANDIA 355ML"/>
    <n v="14"/>
    <n v="14"/>
    <n v="0"/>
    <n v="1"/>
    <n v="654.30287999999996"/>
    <n v="654.30287999999996"/>
    <n v="0"/>
    <m/>
  </r>
  <r>
    <s v="7750184707"/>
    <x v="27"/>
    <x v="3"/>
    <x v="0"/>
    <n v="70045455"/>
    <s v="FOUR LOKO BEBID ALCOH STRAWBERR LT 355ML"/>
    <n v="3"/>
    <n v="3"/>
    <n v="0"/>
    <n v="1"/>
    <n v="140.20776000000001"/>
    <n v="140.20776000000001"/>
    <n v="0"/>
    <m/>
  </r>
  <r>
    <s v="7750184707"/>
    <x v="27"/>
    <x v="3"/>
    <x v="0"/>
    <n v="70045486"/>
    <s v="FOUR LOKO BEBID ALCOH GOLD LATA 695ML"/>
    <n v="12"/>
    <n v="12"/>
    <n v="0"/>
    <n v="1"/>
    <n v="541.20196799999997"/>
    <n v="541.20196799999997"/>
    <n v="0"/>
    <m/>
  </r>
  <r>
    <s v="7750184707"/>
    <x v="27"/>
    <x v="3"/>
    <x v="0"/>
    <n v="70345322"/>
    <s v="BEBIDA ALC FOUR LOKO SANDIA 695 ML"/>
    <n v="34"/>
    <n v="34"/>
    <n v="0"/>
    <n v="1"/>
    <n v="1532.6834160000001"/>
    <n v="1532.6834160000001"/>
    <n v="0"/>
    <m/>
  </r>
  <r>
    <s v="7750184707"/>
    <x v="27"/>
    <x v="3"/>
    <x v="0"/>
    <n v="70345324"/>
    <s v="BEBIDA ALC FOUR LOKO MARGARITA 695 ML"/>
    <n v="17"/>
    <n v="17"/>
    <n v="0"/>
    <n v="1"/>
    <n v="766.34170800000004"/>
    <n v="766.34170800000004"/>
    <n v="0"/>
    <m/>
  </r>
  <r>
    <s v="7750184707"/>
    <x v="27"/>
    <x v="3"/>
    <x v="1"/>
    <n v="70442220"/>
    <s v="MOKAI BEB ALCOHO PINK APPLE VIDRIO 275ML"/>
    <n v="4"/>
    <n v="4"/>
    <n v="0"/>
    <n v="1"/>
    <n v="142.756992"/>
    <n v="142.756992"/>
    <n v="0"/>
    <m/>
  </r>
  <r>
    <s v="7750184707"/>
    <x v="27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707"/>
    <x v="27"/>
    <x v="3"/>
    <x v="1"/>
    <n v="70442222"/>
    <s v="MOKAI BEB ALCOHOL BLUEBERRY VIDRIO 275ML"/>
    <n v="2"/>
    <n v="2"/>
    <n v="0"/>
    <n v="1"/>
    <n v="71.378495999999998"/>
    <n v="71.378495999999998"/>
    <n v="0"/>
    <m/>
  </r>
  <r>
    <s v="7750184707"/>
    <x v="27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707"/>
    <x v="27"/>
    <x v="3"/>
    <x v="1"/>
    <n v="70442224"/>
    <s v="MOKAI BEB ALCOH MANZANA BOTELLA 275ML"/>
    <n v="2"/>
    <n v="2"/>
    <n v="0"/>
    <n v="1"/>
    <n v="71.378495999999998"/>
    <n v="71.378495999999998"/>
    <n v="0"/>
    <m/>
  </r>
  <r>
    <s v="7750184707"/>
    <x v="27"/>
    <x v="3"/>
    <x v="1"/>
    <n v="70442225"/>
    <s v="MOKAI BEB ALCOHOL MANZANA LATA 330ML"/>
    <n v="15"/>
    <n v="15"/>
    <n v="0"/>
    <n v="1"/>
    <n v="370.91331000000002"/>
    <n v="370.91331000000002"/>
    <n v="0"/>
    <m/>
  </r>
  <r>
    <s v="7750184707"/>
    <x v="27"/>
    <x v="3"/>
    <x v="2"/>
    <n v="70045489"/>
    <s v="COCTAIL SIGNATURE SEX ON THE LATA 473ML"/>
    <n v="1"/>
    <n v="1"/>
    <n v="0"/>
    <n v="1"/>
    <n v="59.482079999999996"/>
    <n v="59.482079999999996"/>
    <n v="0"/>
    <m/>
  </r>
  <r>
    <s v="7750184707"/>
    <x v="27"/>
    <x v="3"/>
    <x v="2"/>
    <n v="70045490"/>
    <s v="COCTAIL SIGNATURE SCREWDRIVER LATA 473ML"/>
    <n v="1"/>
    <n v="0"/>
    <n v="1"/>
    <n v="0"/>
    <n v="59.482079999999996"/>
    <n v="0"/>
    <n v="59.482079999999996"/>
    <m/>
  </r>
  <r>
    <s v="7750184707"/>
    <x v="27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7750184707"/>
    <x v="27"/>
    <x v="3"/>
    <x v="2"/>
    <n v="70067242"/>
    <s v="COCTAIL SIGNATURE LONG ISLAND 473ML"/>
    <n v="1"/>
    <n v="1"/>
    <n v="0"/>
    <n v="1"/>
    <n v="59.482079999999996"/>
    <n v="59.482079999999996"/>
    <n v="0"/>
    <m/>
  </r>
  <r>
    <s v="7750184720"/>
    <x v="28"/>
    <x v="3"/>
    <x v="0"/>
    <n v="70045407"/>
    <s v="FOUR LOKO BEBID ALCOH LIMONAD LATA 695ML"/>
    <n v="4"/>
    <n v="4"/>
    <n v="0"/>
    <n v="1"/>
    <n v="180.400656"/>
    <n v="180.400656"/>
    <n v="0"/>
    <m/>
  </r>
  <r>
    <s v="7750184720"/>
    <x v="28"/>
    <x v="3"/>
    <x v="0"/>
    <n v="70045428"/>
    <s v="FOUR LOKO BEBID ALCOH MANGO LATA 695ML"/>
    <n v="5"/>
    <n v="5"/>
    <n v="0"/>
    <n v="1"/>
    <n v="226.56300000000002"/>
    <n v="226.56300000000002"/>
    <n v="0"/>
    <m/>
  </r>
  <r>
    <s v="7750184720"/>
    <x v="28"/>
    <x v="3"/>
    <x v="0"/>
    <n v="70045429"/>
    <s v="FOUR LOKO BEBID ALCOH GOLD LATA 237ML"/>
    <n v="17"/>
    <n v="0"/>
    <n v="17"/>
    <n v="0"/>
    <n v="722.28239999999994"/>
    <n v="0"/>
    <n v="722.28239999999994"/>
    <m/>
  </r>
  <r>
    <s v="7750184720"/>
    <x v="28"/>
    <x v="3"/>
    <x v="0"/>
    <n v="70045430"/>
    <s v="FOUR LOKO BEBID ALCOH UVA BERRY LT 695ML"/>
    <n v="11"/>
    <n v="11"/>
    <n v="0"/>
    <n v="1"/>
    <n v="496.10180400000002"/>
    <n v="496.10180400000002"/>
    <n v="0"/>
    <m/>
  </r>
  <r>
    <s v="7750184720"/>
    <x v="28"/>
    <x v="3"/>
    <x v="0"/>
    <n v="70045438"/>
    <s v="FOUR LOKO BEBID ALCOH SANGRIA LATA 355ML"/>
    <n v="5"/>
    <n v="0"/>
    <n v="5"/>
    <n v="0"/>
    <n v="233.67959999999999"/>
    <n v="0"/>
    <n v="233.67959999999999"/>
    <m/>
  </r>
  <r>
    <s v="7750184720"/>
    <x v="28"/>
    <x v="3"/>
    <x v="0"/>
    <n v="70045439"/>
    <s v="FOUR LOKO BEBID ALCOH SANDIA 355ML"/>
    <n v="24"/>
    <n v="24"/>
    <n v="0"/>
    <n v="1"/>
    <n v="1121.6620800000001"/>
    <n v="1121.6620800000001"/>
    <n v="0"/>
    <m/>
  </r>
  <r>
    <s v="7750184720"/>
    <x v="28"/>
    <x v="3"/>
    <x v="0"/>
    <n v="70045455"/>
    <s v="FOUR LOKO BEBID ALCOH STRAWBERR LT 355ML"/>
    <n v="30"/>
    <n v="30"/>
    <n v="0"/>
    <n v="1"/>
    <n v="1402.0776000000001"/>
    <n v="1402.0776000000001"/>
    <n v="0"/>
    <m/>
  </r>
  <r>
    <s v="7750184720"/>
    <x v="28"/>
    <x v="3"/>
    <x v="0"/>
    <n v="70045486"/>
    <s v="FOUR LOKO BEBID ALCOH GOLD LATA 695ML"/>
    <n v="16"/>
    <n v="16"/>
    <n v="0"/>
    <n v="1"/>
    <n v="721.60262399999999"/>
    <n v="721.60262399999999"/>
    <n v="0"/>
    <m/>
  </r>
  <r>
    <s v="7750184720"/>
    <x v="28"/>
    <x v="3"/>
    <x v="0"/>
    <n v="70158661"/>
    <s v="FOUR LOKO BEBID ALCOH MANZANA 695ML"/>
    <n v="10"/>
    <n v="10"/>
    <n v="0"/>
    <n v="1"/>
    <n v="450.78924000000001"/>
    <n v="450.78924000000001"/>
    <n v="0"/>
    <m/>
  </r>
  <r>
    <s v="7750184720"/>
    <x v="28"/>
    <x v="3"/>
    <x v="0"/>
    <n v="70345325"/>
    <s v="BEBIDA ALC FOUR LOKO MELOCOTON 695 ML"/>
    <n v="17"/>
    <n v="17"/>
    <n v="0"/>
    <n v="1"/>
    <n v="766.34170800000004"/>
    <n v="766.34170800000004"/>
    <n v="0"/>
    <m/>
  </r>
  <r>
    <s v="7750184720"/>
    <x v="28"/>
    <x v="3"/>
    <x v="1"/>
    <n v="70442220"/>
    <s v="MOKAI BEB ALCOHO PINK APPLE VIDRIO 275ML"/>
    <n v="3"/>
    <n v="3"/>
    <n v="0"/>
    <n v="1"/>
    <n v="107.067744"/>
    <n v="107.067744"/>
    <n v="0"/>
    <m/>
  </r>
  <r>
    <s v="7750184720"/>
    <x v="28"/>
    <x v="3"/>
    <x v="1"/>
    <n v="70442222"/>
    <s v="MOKAI BEB ALCOHOL BLUEBERRY VIDRIO 275ML"/>
    <n v="4"/>
    <n v="4"/>
    <n v="0"/>
    <n v="1"/>
    <n v="142.756992"/>
    <n v="142.756992"/>
    <n v="0"/>
    <m/>
  </r>
  <r>
    <s v="7750184720"/>
    <x v="28"/>
    <x v="3"/>
    <x v="1"/>
    <n v="70442224"/>
    <s v="MOKAI BEB ALCOH MANZANA BOTELLA 275ML"/>
    <n v="4"/>
    <n v="4"/>
    <n v="0"/>
    <n v="1"/>
    <n v="142.756992"/>
    <n v="142.756992"/>
    <n v="0"/>
    <m/>
  </r>
  <r>
    <s v="7750184720"/>
    <x v="28"/>
    <x v="3"/>
    <x v="2"/>
    <n v="70045489"/>
    <s v="COCTAIL SIGNATURE SEX ON THE LATA 473ML"/>
    <n v="2"/>
    <n v="2"/>
    <n v="0"/>
    <n v="1"/>
    <n v="118.96415999999999"/>
    <n v="118.96415999999999"/>
    <n v="0"/>
    <m/>
  </r>
  <r>
    <s v="7750184720"/>
    <x v="28"/>
    <x v="3"/>
    <x v="2"/>
    <n v="70045490"/>
    <s v="COCTAIL SIGNATURE SCREWDRIVER LATA 473ML"/>
    <n v="3"/>
    <n v="3"/>
    <n v="0"/>
    <n v="1"/>
    <n v="178.44623999999999"/>
    <n v="178.44623999999999"/>
    <n v="0"/>
    <m/>
  </r>
  <r>
    <s v="7750184720"/>
    <x v="28"/>
    <x v="3"/>
    <x v="2"/>
    <n v="70045492"/>
    <s v="COCTAIL SIGNATURE MOSCOW MULE LATA 473ML"/>
    <n v="5"/>
    <n v="0"/>
    <n v="5"/>
    <n v="0"/>
    <n v="297.41039999999998"/>
    <n v="0"/>
    <n v="297.41039999999998"/>
    <m/>
  </r>
  <r>
    <s v="7750184720"/>
    <x v="28"/>
    <x v="3"/>
    <x v="2"/>
    <n v="70067242"/>
    <s v="COCTAIL SIGNATURE LONG ISLAND 473ML"/>
    <n v="2"/>
    <n v="2"/>
    <n v="0"/>
    <n v="1"/>
    <n v="118.96415999999999"/>
    <n v="118.96415999999999"/>
    <n v="0"/>
    <m/>
  </r>
  <r>
    <s v="7750184735"/>
    <x v="29"/>
    <x v="3"/>
    <x v="0"/>
    <n v="70045407"/>
    <s v="FOUR LOKO BEBID ALCOH LIMONAD LATA 695ML"/>
    <n v="3"/>
    <n v="0"/>
    <n v="3"/>
    <n v="0"/>
    <n v="135.30049199999999"/>
    <n v="0"/>
    <n v="135.30049199999999"/>
    <m/>
  </r>
  <r>
    <s v="7750184735"/>
    <x v="29"/>
    <x v="3"/>
    <x v="0"/>
    <n v="70045428"/>
    <s v="FOUR LOKO BEBID ALCOH MANGO LATA 695ML"/>
    <n v="4"/>
    <n v="0"/>
    <n v="4"/>
    <n v="0"/>
    <n v="181.25040000000001"/>
    <n v="0"/>
    <n v="181.25040000000001"/>
    <m/>
  </r>
  <r>
    <s v="7750184735"/>
    <x v="29"/>
    <x v="3"/>
    <x v="0"/>
    <n v="70045429"/>
    <s v="FOUR LOKO BEBID ALCOH GOLD LATA 237ML"/>
    <n v="19"/>
    <n v="0"/>
    <n v="19"/>
    <n v="0"/>
    <n v="807.2568"/>
    <n v="0"/>
    <n v="807.2568"/>
    <m/>
  </r>
  <r>
    <s v="7750184735"/>
    <x v="29"/>
    <x v="3"/>
    <x v="0"/>
    <n v="70045430"/>
    <s v="FOUR LOKO BEBID ALCOH UVA BERRY LT 695ML"/>
    <n v="8"/>
    <n v="0"/>
    <n v="8"/>
    <n v="0"/>
    <n v="360.801312"/>
    <n v="0"/>
    <n v="360.801312"/>
    <m/>
  </r>
  <r>
    <s v="7750184735"/>
    <x v="29"/>
    <x v="3"/>
    <x v="0"/>
    <n v="70045438"/>
    <s v="FOUR LOKO BEBID ALCOH SANGRIA LATA 355ML"/>
    <n v="8"/>
    <n v="0"/>
    <n v="8"/>
    <n v="0"/>
    <n v="373.88736"/>
    <n v="0"/>
    <n v="373.88736"/>
    <m/>
  </r>
  <r>
    <s v="7750184735"/>
    <x v="29"/>
    <x v="3"/>
    <x v="0"/>
    <n v="70045439"/>
    <s v="FOUR LOKO BEBID ALCOH SANDIA 355ML"/>
    <n v="20"/>
    <n v="0"/>
    <n v="20"/>
    <n v="0"/>
    <n v="934.71839999999997"/>
    <n v="0"/>
    <n v="934.71839999999997"/>
    <m/>
  </r>
  <r>
    <s v="7750184735"/>
    <x v="29"/>
    <x v="3"/>
    <x v="0"/>
    <n v="70045455"/>
    <s v="FOUR LOKO BEBID ALCOH STRAWBERR LT 355ML"/>
    <n v="10"/>
    <n v="0"/>
    <n v="10"/>
    <n v="0"/>
    <n v="467.35919999999999"/>
    <n v="0"/>
    <n v="467.35919999999999"/>
    <m/>
  </r>
  <r>
    <s v="7750184735"/>
    <x v="29"/>
    <x v="3"/>
    <x v="0"/>
    <n v="70045486"/>
    <s v="FOUR LOKO BEBID ALCOH GOLD LATA 695ML"/>
    <n v="15"/>
    <n v="0"/>
    <n v="15"/>
    <n v="0"/>
    <n v="676.50246000000004"/>
    <n v="0"/>
    <n v="676.50246000000004"/>
    <m/>
  </r>
  <r>
    <s v="7750184735"/>
    <x v="29"/>
    <x v="3"/>
    <x v="0"/>
    <n v="70158661"/>
    <s v="FOUR LOKO BEBID ALCOH MANZANA 695ML"/>
    <n v="12"/>
    <n v="0"/>
    <n v="12"/>
    <n v="0"/>
    <n v="540.94708800000001"/>
    <n v="0"/>
    <n v="540.94708800000001"/>
    <m/>
  </r>
  <r>
    <s v="7750184735"/>
    <x v="29"/>
    <x v="3"/>
    <x v="0"/>
    <n v="70345323"/>
    <s v="BEBIDA ALC FOUR LOKO PONCHE FRUT 695 ML"/>
    <n v="17"/>
    <n v="0"/>
    <n v="17"/>
    <n v="0"/>
    <n v="766.34170800000004"/>
    <n v="0"/>
    <n v="766.34170800000004"/>
    <m/>
  </r>
  <r>
    <s v="7750184735"/>
    <x v="29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735"/>
    <x v="29"/>
    <x v="3"/>
    <x v="1"/>
    <n v="70442221"/>
    <s v="MOKAI BEB ALCOHOLI PINK APPLE LATA 330ML"/>
    <n v="15"/>
    <n v="0"/>
    <n v="15"/>
    <n v="0"/>
    <n v="370.91331000000002"/>
    <n v="0"/>
    <n v="370.91331000000002"/>
    <m/>
  </r>
  <r>
    <s v="7750184735"/>
    <x v="29"/>
    <x v="3"/>
    <x v="1"/>
    <n v="70442222"/>
    <s v="MOKAI BEB ALCOHOL BLUEBERRY VIDRIO 275ML"/>
    <n v="7"/>
    <n v="0"/>
    <n v="7"/>
    <n v="0"/>
    <n v="249.824736"/>
    <n v="0"/>
    <n v="249.824736"/>
    <m/>
  </r>
  <r>
    <s v="7750184735"/>
    <x v="29"/>
    <x v="3"/>
    <x v="1"/>
    <n v="70442223"/>
    <s v="MOKAI BEB ALCOHOLIC BLUEBERRY LATA 330ML"/>
    <n v="15"/>
    <n v="0"/>
    <n v="15"/>
    <n v="0"/>
    <n v="370.91331000000002"/>
    <n v="0"/>
    <n v="370.91331000000002"/>
    <m/>
  </r>
  <r>
    <s v="7750184735"/>
    <x v="29"/>
    <x v="3"/>
    <x v="1"/>
    <n v="70442224"/>
    <s v="MOKAI BEB ALCOH MANZANA BOTELLA 275ML"/>
    <n v="5"/>
    <n v="0"/>
    <n v="5"/>
    <n v="0"/>
    <n v="178.44624000000002"/>
    <n v="0"/>
    <n v="178.44624000000002"/>
    <m/>
  </r>
  <r>
    <s v="7750184735"/>
    <x v="29"/>
    <x v="3"/>
    <x v="2"/>
    <n v="70045489"/>
    <s v="COCTAIL SIGNATURE SEX ON THE LATA 473ML"/>
    <n v="2"/>
    <n v="0"/>
    <n v="2"/>
    <n v="0"/>
    <n v="118.96415999999999"/>
    <n v="0"/>
    <n v="118.96415999999999"/>
    <m/>
  </r>
  <r>
    <s v="7750184735"/>
    <x v="29"/>
    <x v="3"/>
    <x v="2"/>
    <n v="70045490"/>
    <s v="COCTAIL SIGNATURE SCREWDRIVER LATA 473ML"/>
    <n v="1"/>
    <n v="0"/>
    <n v="1"/>
    <n v="0"/>
    <n v="59.482079999999996"/>
    <n v="0"/>
    <n v="59.482079999999996"/>
    <m/>
  </r>
  <r>
    <s v="7750184735"/>
    <x v="29"/>
    <x v="3"/>
    <x v="2"/>
    <n v="70045492"/>
    <s v="COCTAIL SIGNATURE MOSCOW MULE LATA 473ML"/>
    <n v="6"/>
    <n v="0"/>
    <n v="6"/>
    <n v="0"/>
    <n v="356.89247999999998"/>
    <n v="0"/>
    <n v="356.89247999999998"/>
    <m/>
  </r>
  <r>
    <s v="7750184735"/>
    <x v="29"/>
    <x v="3"/>
    <x v="2"/>
    <n v="70067242"/>
    <s v="COCTAIL SIGNATURE LONG ISLAND 473ML"/>
    <n v="2"/>
    <n v="0"/>
    <n v="2"/>
    <n v="0"/>
    <n v="118.96415999999999"/>
    <n v="0"/>
    <n v="118.96415999999999"/>
    <m/>
  </r>
  <r>
    <s v="7750184747"/>
    <x v="30"/>
    <x v="3"/>
    <x v="0"/>
    <n v="70158661"/>
    <s v="FOUR LOKO BEBID ALCOH MANZANA 695ML"/>
    <n v="56"/>
    <n v="56"/>
    <n v="0"/>
    <n v="1"/>
    <n v="2524.4197439999998"/>
    <n v="2524.4197439999998"/>
    <n v="0"/>
    <m/>
  </r>
  <r>
    <s v="7750184750"/>
    <x v="31"/>
    <x v="3"/>
    <x v="0"/>
    <n v="70045428"/>
    <s v="FOUR LOKO BEBID ALCOH MANGO LATA 695ML"/>
    <n v="6"/>
    <n v="6"/>
    <n v="0"/>
    <n v="1"/>
    <n v="271.87560000000002"/>
    <n v="271.87560000000002"/>
    <n v="0"/>
    <m/>
  </r>
  <r>
    <s v="7750184750"/>
    <x v="31"/>
    <x v="3"/>
    <x v="0"/>
    <n v="70045430"/>
    <s v="FOUR LOKO BEBID ALCOH UVA BERRY LT 695ML"/>
    <n v="9"/>
    <n v="9"/>
    <n v="0"/>
    <n v="1"/>
    <n v="405.901476"/>
    <n v="405.901476"/>
    <n v="0"/>
    <m/>
  </r>
  <r>
    <s v="7750184750"/>
    <x v="31"/>
    <x v="3"/>
    <x v="0"/>
    <n v="70045438"/>
    <s v="FOUR LOKO BEBID ALCOH SANGRIA LATA 355ML"/>
    <n v="2"/>
    <n v="2"/>
    <n v="0"/>
    <n v="1"/>
    <n v="93.47184"/>
    <n v="93.47184"/>
    <n v="0"/>
    <m/>
  </r>
  <r>
    <s v="7750184750"/>
    <x v="31"/>
    <x v="3"/>
    <x v="0"/>
    <n v="70045439"/>
    <s v="FOUR LOKO BEBID ALCOH SANDIA 355ML"/>
    <n v="20"/>
    <n v="8"/>
    <n v="12"/>
    <n v="0.4"/>
    <n v="934.71839999999997"/>
    <n v="373.88736"/>
    <n v="560.83104000000003"/>
    <m/>
  </r>
  <r>
    <s v="7750184750"/>
    <x v="31"/>
    <x v="3"/>
    <x v="0"/>
    <n v="70045455"/>
    <s v="FOUR LOKO BEBID ALCOH STRAWBERR LT 355ML"/>
    <n v="20"/>
    <n v="20"/>
    <n v="0"/>
    <n v="1"/>
    <n v="934.71839999999997"/>
    <n v="934.71839999999997"/>
    <n v="0"/>
    <m/>
  </r>
  <r>
    <s v="7750184750"/>
    <x v="31"/>
    <x v="3"/>
    <x v="0"/>
    <n v="70045486"/>
    <s v="FOUR LOKO BEBID ALCOH GOLD LATA 695ML"/>
    <n v="15"/>
    <n v="15"/>
    <n v="0"/>
    <n v="1"/>
    <n v="676.50246000000004"/>
    <n v="676.50246000000004"/>
    <n v="0"/>
    <m/>
  </r>
  <r>
    <s v="7750184750"/>
    <x v="31"/>
    <x v="3"/>
    <x v="0"/>
    <n v="70345324"/>
    <s v="BEBIDA ALC FOUR LOKO MARGARITA 695 ML"/>
    <n v="17"/>
    <n v="17"/>
    <n v="0"/>
    <n v="1"/>
    <n v="766.34170800000004"/>
    <n v="766.34170800000004"/>
    <n v="0"/>
    <m/>
  </r>
  <r>
    <s v="7750184750"/>
    <x v="31"/>
    <x v="3"/>
    <x v="1"/>
    <n v="70442220"/>
    <s v="MOKAI BEB ALCOHO PINK APPLE VIDRIO 275ML"/>
    <n v="2"/>
    <n v="2"/>
    <n v="0"/>
    <n v="1"/>
    <n v="71.378495999999998"/>
    <n v="71.378495999999998"/>
    <n v="0"/>
    <m/>
  </r>
  <r>
    <s v="7750184750"/>
    <x v="31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750"/>
    <x v="31"/>
    <x v="3"/>
    <x v="1"/>
    <n v="70442224"/>
    <s v="MOKAI BEB ALCOH MANZANA BOTELLA 275ML"/>
    <n v="1"/>
    <n v="1"/>
    <n v="0"/>
    <n v="1"/>
    <n v="35.689247999999999"/>
    <n v="35.689247999999999"/>
    <n v="0"/>
    <m/>
  </r>
  <r>
    <s v="7750184750"/>
    <x v="31"/>
    <x v="3"/>
    <x v="1"/>
    <n v="70442225"/>
    <s v="MOKAI BEB ALCOHOL MANZANA LATA 330ML"/>
    <n v="15"/>
    <n v="15"/>
    <n v="0"/>
    <n v="1"/>
    <n v="370.91331000000002"/>
    <n v="370.91331000000002"/>
    <n v="0"/>
    <m/>
  </r>
  <r>
    <s v="7750184750"/>
    <x v="31"/>
    <x v="3"/>
    <x v="2"/>
    <n v="70045489"/>
    <s v="COCTAIL SIGNATURE SEX ON THE LATA 473ML"/>
    <n v="1"/>
    <n v="1"/>
    <n v="0"/>
    <n v="1"/>
    <n v="59.482079999999996"/>
    <n v="59.482079999999996"/>
    <n v="0"/>
    <m/>
  </r>
  <r>
    <s v="4950461545"/>
    <x v="32"/>
    <x v="3"/>
    <x v="1"/>
    <n v="70053372"/>
    <s v="MOKAI SURTIDO 6PACK 1650ML"/>
    <n v="204"/>
    <n v="204"/>
    <n v="0"/>
    <n v="1"/>
    <n v="4853.7377280000001"/>
    <n v="4853.7377280000001"/>
    <n v="0"/>
    <m/>
  </r>
  <r>
    <s v="4950461546"/>
    <x v="32"/>
    <x v="3"/>
    <x v="0"/>
    <n v="70042675"/>
    <s v="FOUR LOKO GOLD LATA 355ML"/>
    <n v="130"/>
    <n v="130"/>
    <n v="0"/>
    <n v="1"/>
    <n v="6075.6696000000002"/>
    <n v="6075.6696000000002"/>
    <n v="0"/>
    <m/>
  </r>
  <r>
    <s v="7750184754"/>
    <x v="32"/>
    <x v="3"/>
    <x v="0"/>
    <n v="70045407"/>
    <s v="FOUR LOKO BEBID ALCOH LIMONAD LATA 695ML"/>
    <n v="3"/>
    <n v="3"/>
    <n v="0"/>
    <n v="1"/>
    <n v="135.30049199999999"/>
    <n v="135.30049199999999"/>
    <n v="0"/>
    <m/>
  </r>
  <r>
    <s v="7750184754"/>
    <x v="32"/>
    <x v="3"/>
    <x v="0"/>
    <n v="70045428"/>
    <s v="FOUR LOKO BEBID ALCOH MANGO LATA 695ML"/>
    <n v="4"/>
    <n v="4"/>
    <n v="0"/>
    <n v="1"/>
    <n v="181.25040000000001"/>
    <n v="181.25040000000001"/>
    <n v="0"/>
    <m/>
  </r>
  <r>
    <s v="7750184754"/>
    <x v="32"/>
    <x v="3"/>
    <x v="0"/>
    <n v="70045429"/>
    <s v="FOUR LOKO BEBID ALCOH GOLD LATA 237ML"/>
    <n v="19"/>
    <n v="0"/>
    <n v="19"/>
    <n v="0"/>
    <n v="807.2568"/>
    <n v="0"/>
    <n v="807.2568"/>
    <m/>
  </r>
  <r>
    <s v="7750184754"/>
    <x v="32"/>
    <x v="3"/>
    <x v="0"/>
    <n v="70045430"/>
    <s v="FOUR LOKO BEBID ALCOH UVA BERRY LT 695ML"/>
    <n v="8"/>
    <n v="8"/>
    <n v="0"/>
    <n v="1"/>
    <n v="360.801312"/>
    <n v="360.801312"/>
    <n v="0"/>
    <m/>
  </r>
  <r>
    <s v="7750184754"/>
    <x v="32"/>
    <x v="3"/>
    <x v="0"/>
    <n v="70045438"/>
    <s v="FOUR LOKO BEBID ALCOH SANGRIA LATA 355ML"/>
    <n v="8"/>
    <n v="8"/>
    <n v="0"/>
    <n v="1"/>
    <n v="373.88736"/>
    <n v="373.88736"/>
    <n v="0"/>
    <m/>
  </r>
  <r>
    <s v="7750184754"/>
    <x v="32"/>
    <x v="3"/>
    <x v="0"/>
    <n v="70045439"/>
    <s v="FOUR LOKO BEBID ALCOH SANDIA 355ML"/>
    <n v="20"/>
    <n v="20"/>
    <n v="0"/>
    <n v="1"/>
    <n v="934.71839999999997"/>
    <n v="934.71839999999997"/>
    <n v="0"/>
    <m/>
  </r>
  <r>
    <s v="7750184754"/>
    <x v="32"/>
    <x v="3"/>
    <x v="0"/>
    <n v="70045455"/>
    <s v="FOUR LOKO BEBID ALCOH STRAWBERR LT 355ML"/>
    <n v="10"/>
    <n v="10"/>
    <n v="0"/>
    <n v="1"/>
    <n v="467.35919999999999"/>
    <n v="467.35919999999999"/>
    <n v="0"/>
    <m/>
  </r>
  <r>
    <s v="7750184754"/>
    <x v="32"/>
    <x v="3"/>
    <x v="0"/>
    <n v="70045486"/>
    <s v="FOUR LOKO BEBID ALCOH GOLD LATA 695ML"/>
    <n v="15"/>
    <n v="15"/>
    <n v="0"/>
    <n v="1"/>
    <n v="676.50246000000004"/>
    <n v="676.50246000000004"/>
    <n v="0"/>
    <m/>
  </r>
  <r>
    <s v="7750184754"/>
    <x v="32"/>
    <x v="3"/>
    <x v="0"/>
    <n v="70158661"/>
    <s v="FOUR LOKO BEBID ALCOH MANZANA 695ML"/>
    <n v="12"/>
    <n v="12"/>
    <n v="0"/>
    <n v="1"/>
    <n v="540.94708800000001"/>
    <n v="540.94708800000001"/>
    <n v="0"/>
    <m/>
  </r>
  <r>
    <s v="7750184754"/>
    <x v="32"/>
    <x v="3"/>
    <x v="0"/>
    <n v="70345323"/>
    <s v="BEBIDA ALC FOUR LOKO PONCHE FRUT 695 ML"/>
    <n v="17"/>
    <n v="17"/>
    <n v="0"/>
    <n v="1"/>
    <n v="766.34170800000004"/>
    <n v="766.34170800000004"/>
    <n v="0"/>
    <m/>
  </r>
  <r>
    <s v="7750184754"/>
    <x v="32"/>
    <x v="3"/>
    <x v="1"/>
    <n v="70442220"/>
    <s v="MOKAI BEB ALCOHO PINK APPLE VIDRIO 275ML"/>
    <n v="5"/>
    <n v="5"/>
    <n v="0"/>
    <n v="1"/>
    <n v="178.44624000000002"/>
    <n v="178.44624000000002"/>
    <n v="0"/>
    <m/>
  </r>
  <r>
    <s v="7750184754"/>
    <x v="32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754"/>
    <x v="32"/>
    <x v="3"/>
    <x v="1"/>
    <n v="70442222"/>
    <s v="MOKAI BEB ALCOHOL BLUEBERRY VIDRIO 275ML"/>
    <n v="7"/>
    <n v="7"/>
    <n v="0"/>
    <n v="1"/>
    <n v="249.824736"/>
    <n v="249.824736"/>
    <n v="0"/>
    <m/>
  </r>
  <r>
    <s v="7750184754"/>
    <x v="32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754"/>
    <x v="32"/>
    <x v="3"/>
    <x v="1"/>
    <n v="70442224"/>
    <s v="MOKAI BEB ALCOH MANZANA BOTELLA 275ML"/>
    <n v="5"/>
    <n v="5"/>
    <n v="0"/>
    <n v="1"/>
    <n v="178.44624000000002"/>
    <n v="178.44624000000002"/>
    <n v="0"/>
    <m/>
  </r>
  <r>
    <s v="7750184754"/>
    <x v="32"/>
    <x v="3"/>
    <x v="2"/>
    <n v="70045489"/>
    <s v="COCTAIL SIGNATURE SEX ON THE LATA 473ML"/>
    <n v="2"/>
    <n v="2"/>
    <n v="0"/>
    <n v="1"/>
    <n v="118.96415999999999"/>
    <n v="118.96415999999999"/>
    <n v="0"/>
    <m/>
  </r>
  <r>
    <s v="7750184754"/>
    <x v="32"/>
    <x v="3"/>
    <x v="2"/>
    <n v="70045490"/>
    <s v="COCTAIL SIGNATURE SCREWDRIVER LATA 473ML"/>
    <n v="1"/>
    <n v="1"/>
    <n v="0"/>
    <n v="1"/>
    <n v="59.482079999999996"/>
    <n v="59.482079999999996"/>
    <n v="0"/>
    <m/>
  </r>
  <r>
    <s v="7750184754"/>
    <x v="32"/>
    <x v="3"/>
    <x v="2"/>
    <n v="70045492"/>
    <s v="COCTAIL SIGNATURE MOSCOW MULE LATA 473ML"/>
    <n v="6"/>
    <n v="0"/>
    <n v="6"/>
    <n v="0"/>
    <n v="356.89247999999998"/>
    <n v="0"/>
    <n v="356.89247999999998"/>
    <m/>
  </r>
  <r>
    <s v="7750184754"/>
    <x v="32"/>
    <x v="3"/>
    <x v="2"/>
    <n v="70067242"/>
    <s v="COCTAIL SIGNATURE LONG ISLAND 473ML"/>
    <n v="2"/>
    <n v="2"/>
    <n v="0"/>
    <n v="1"/>
    <n v="118.96415999999999"/>
    <n v="118.96415999999999"/>
    <n v="0"/>
    <m/>
  </r>
  <r>
    <s v="7750184763"/>
    <x v="33"/>
    <x v="3"/>
    <x v="0"/>
    <n v="70045428"/>
    <s v="FOUR LOKO BEBID ALCOH MANGO LATA 695ML"/>
    <n v="2"/>
    <n v="0"/>
    <n v="2"/>
    <n v="0"/>
    <n v="90.625200000000007"/>
    <n v="0"/>
    <n v="90.625200000000007"/>
    <m/>
  </r>
  <r>
    <s v="7750184763"/>
    <x v="33"/>
    <x v="3"/>
    <x v="0"/>
    <n v="70045439"/>
    <s v="FOUR LOKO BEBID ALCOH SANDIA 355ML"/>
    <n v="17"/>
    <n v="0"/>
    <n v="17"/>
    <n v="0"/>
    <n v="794.51063999999997"/>
    <n v="0"/>
    <n v="794.51063999999997"/>
    <m/>
  </r>
  <r>
    <s v="7750184763"/>
    <x v="33"/>
    <x v="3"/>
    <x v="0"/>
    <n v="70345322"/>
    <s v="BEBIDA ALC FOUR LOKO SANDIA 695 ML"/>
    <n v="17"/>
    <n v="0"/>
    <n v="17"/>
    <n v="0"/>
    <n v="766.34170800000004"/>
    <n v="0"/>
    <n v="766.34170800000004"/>
    <m/>
  </r>
  <r>
    <s v="7750184763"/>
    <x v="33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763"/>
    <x v="33"/>
    <x v="3"/>
    <x v="1"/>
    <n v="70442221"/>
    <s v="MOKAI BEB ALCOHOLI PINK APPLE LATA 330ML"/>
    <n v="15"/>
    <n v="0"/>
    <n v="15"/>
    <n v="0"/>
    <n v="370.91331000000002"/>
    <n v="0"/>
    <n v="370.91331000000002"/>
    <m/>
  </r>
  <r>
    <s v="7750184763"/>
    <x v="33"/>
    <x v="3"/>
    <x v="1"/>
    <n v="70442224"/>
    <s v="MOKAI BEB ALCOH MANZANA BOTELLA 275ML"/>
    <n v="5"/>
    <n v="0"/>
    <n v="5"/>
    <n v="0"/>
    <n v="178.44624000000002"/>
    <n v="0"/>
    <n v="178.44624000000002"/>
    <m/>
  </r>
  <r>
    <s v="4950461548"/>
    <x v="34"/>
    <x v="3"/>
    <x v="1"/>
    <n v="70079154"/>
    <s v="MOKAI FRUTOS BOSQUE LATA 330ML"/>
    <n v="26"/>
    <n v="0"/>
    <n v="26"/>
    <n v="0"/>
    <n v="642.91640400000006"/>
    <n v="0"/>
    <n v="642.91640400000006"/>
    <m/>
  </r>
  <r>
    <s v="7750184773"/>
    <x v="35"/>
    <x v="3"/>
    <x v="0"/>
    <n v="70045428"/>
    <s v="FOUR LOKO BEBID ALCOH MANGO LATA 695ML"/>
    <n v="6"/>
    <n v="6"/>
    <n v="0"/>
    <n v="1"/>
    <n v="271.87560000000002"/>
    <n v="271.87560000000002"/>
    <n v="0"/>
    <m/>
  </r>
  <r>
    <s v="7750184773"/>
    <x v="35"/>
    <x v="3"/>
    <x v="0"/>
    <n v="70045430"/>
    <s v="FOUR LOKO BEBID ALCOH UVA BERRY LT 695ML"/>
    <n v="4"/>
    <n v="4"/>
    <n v="0"/>
    <n v="1"/>
    <n v="180.400656"/>
    <n v="180.400656"/>
    <n v="0"/>
    <m/>
  </r>
  <r>
    <s v="7750184773"/>
    <x v="35"/>
    <x v="3"/>
    <x v="0"/>
    <n v="70045438"/>
    <s v="FOUR LOKO BEBID ALCOH SANGRIA LATA 355ML"/>
    <n v="5"/>
    <n v="5"/>
    <n v="0"/>
    <n v="1"/>
    <n v="233.67959999999999"/>
    <n v="233.67959999999999"/>
    <n v="0"/>
    <m/>
  </r>
  <r>
    <s v="7750184773"/>
    <x v="35"/>
    <x v="3"/>
    <x v="0"/>
    <n v="70045439"/>
    <s v="FOUR LOKO BEBID ALCOH SANDIA 355ML"/>
    <n v="32"/>
    <n v="0"/>
    <n v="32"/>
    <n v="0"/>
    <n v="1495.54944"/>
    <n v="0"/>
    <n v="1495.54944"/>
    <m/>
  </r>
  <r>
    <s v="7750184773"/>
    <x v="35"/>
    <x v="3"/>
    <x v="0"/>
    <n v="70045455"/>
    <s v="FOUR LOKO BEBID ALCOH STRAWBERR LT 355ML"/>
    <n v="7"/>
    <n v="7"/>
    <n v="0"/>
    <n v="1"/>
    <n v="327.15143999999998"/>
    <n v="327.15143999999998"/>
    <n v="0"/>
    <m/>
  </r>
  <r>
    <s v="7750184773"/>
    <x v="35"/>
    <x v="3"/>
    <x v="0"/>
    <n v="70045486"/>
    <s v="FOUR LOKO BEBID ALCOH GOLD LATA 695ML"/>
    <n v="11"/>
    <n v="11"/>
    <n v="0"/>
    <n v="1"/>
    <n v="496.10180400000002"/>
    <n v="496.10180400000002"/>
    <n v="0"/>
    <m/>
  </r>
  <r>
    <s v="7750184773"/>
    <x v="35"/>
    <x v="3"/>
    <x v="0"/>
    <n v="70345322"/>
    <s v="BEBIDA ALC FOUR LOKO SANDIA 695 ML"/>
    <n v="17"/>
    <n v="17"/>
    <n v="0"/>
    <n v="1"/>
    <n v="766.34170800000004"/>
    <n v="766.34170800000004"/>
    <n v="0"/>
    <m/>
  </r>
  <r>
    <s v="7750184773"/>
    <x v="35"/>
    <x v="3"/>
    <x v="1"/>
    <n v="70442220"/>
    <s v="MOKAI BEB ALCOHO PINK APPLE VIDRIO 275ML"/>
    <n v="5"/>
    <n v="5"/>
    <n v="0"/>
    <n v="1"/>
    <n v="178.44624000000002"/>
    <n v="178.44624000000002"/>
    <n v="0"/>
    <m/>
  </r>
  <r>
    <s v="7750184773"/>
    <x v="35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773"/>
    <x v="35"/>
    <x v="3"/>
    <x v="1"/>
    <n v="70442222"/>
    <s v="MOKAI BEB ALCOHOL BLUEBERRY VIDRIO 275ML"/>
    <n v="2"/>
    <n v="2"/>
    <n v="0"/>
    <n v="1"/>
    <n v="71.378495999999998"/>
    <n v="71.378495999999998"/>
    <n v="0"/>
    <m/>
  </r>
  <r>
    <s v="7750184773"/>
    <x v="35"/>
    <x v="3"/>
    <x v="1"/>
    <n v="70442224"/>
    <s v="MOKAI BEB ALCOH MANZANA BOTELLA 275ML"/>
    <n v="5"/>
    <n v="5"/>
    <n v="0"/>
    <n v="1"/>
    <n v="178.44624000000002"/>
    <n v="178.44624000000002"/>
    <n v="0"/>
    <m/>
  </r>
  <r>
    <s v="7750184773"/>
    <x v="35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7750184788"/>
    <x v="36"/>
    <x v="3"/>
    <x v="0"/>
    <n v="70045428"/>
    <s v="FOUR LOKO BEBID ALCOH MANGO LATA 695ML"/>
    <n v="8"/>
    <n v="8"/>
    <n v="0"/>
    <n v="1"/>
    <n v="362.50080000000003"/>
    <n v="362.50080000000003"/>
    <n v="0"/>
    <m/>
  </r>
  <r>
    <s v="7750184788"/>
    <x v="36"/>
    <x v="3"/>
    <x v="0"/>
    <n v="70045430"/>
    <s v="FOUR LOKO BEBID ALCOH UVA BERRY LT 695ML"/>
    <n v="12"/>
    <n v="12"/>
    <n v="0"/>
    <n v="1"/>
    <n v="541.20196799999997"/>
    <n v="541.20196799999997"/>
    <n v="0"/>
    <m/>
  </r>
  <r>
    <s v="7750184788"/>
    <x v="36"/>
    <x v="3"/>
    <x v="0"/>
    <n v="70045438"/>
    <s v="FOUR LOKO BEBID ALCOH SANGRIA LATA 355ML"/>
    <n v="7"/>
    <n v="7"/>
    <n v="0"/>
    <n v="1"/>
    <n v="327.15143999999998"/>
    <n v="327.15143999999998"/>
    <n v="0"/>
    <m/>
  </r>
  <r>
    <s v="7750184788"/>
    <x v="36"/>
    <x v="3"/>
    <x v="0"/>
    <n v="70045439"/>
    <s v="FOUR LOKO BEBID ALCOH SANDIA 355ML"/>
    <n v="28"/>
    <n v="0"/>
    <n v="28"/>
    <n v="0"/>
    <n v="1308.6057599999999"/>
    <n v="0"/>
    <n v="1308.6057599999999"/>
    <m/>
  </r>
  <r>
    <s v="7750184788"/>
    <x v="36"/>
    <x v="3"/>
    <x v="0"/>
    <n v="70045455"/>
    <s v="FOUR LOKO BEBID ALCOH STRAWBERR LT 355ML"/>
    <n v="15"/>
    <n v="15"/>
    <n v="0"/>
    <n v="1"/>
    <n v="701.03880000000004"/>
    <n v="701.03880000000004"/>
    <n v="0"/>
    <m/>
  </r>
  <r>
    <s v="7750184788"/>
    <x v="36"/>
    <x v="3"/>
    <x v="0"/>
    <n v="70045486"/>
    <s v="FOUR LOKO BEBID ALCOH GOLD LATA 695ML"/>
    <n v="15"/>
    <n v="15"/>
    <n v="0"/>
    <n v="1"/>
    <n v="676.50246000000004"/>
    <n v="676.50246000000004"/>
    <n v="0"/>
    <m/>
  </r>
  <r>
    <s v="7750184788"/>
    <x v="36"/>
    <x v="3"/>
    <x v="0"/>
    <n v="70345322"/>
    <s v="BEBIDA ALC FOUR LOKO SANDIA 695 ML"/>
    <n v="17"/>
    <n v="17"/>
    <n v="0"/>
    <n v="1"/>
    <n v="766.34170800000004"/>
    <n v="766.34170800000004"/>
    <n v="0"/>
    <m/>
  </r>
  <r>
    <s v="7750184788"/>
    <x v="36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788"/>
    <x v="36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4950461556"/>
    <x v="37"/>
    <x v="3"/>
    <x v="1"/>
    <n v="70079154"/>
    <s v="MOKAI FRUTOS BOSQUE LATA 330ML"/>
    <n v="26"/>
    <n v="0"/>
    <n v="26"/>
    <n v="0"/>
    <n v="642.91640400000006"/>
    <n v="0"/>
    <n v="642.91640400000006"/>
    <m/>
  </r>
  <r>
    <s v="7750184802"/>
    <x v="38"/>
    <x v="3"/>
    <x v="0"/>
    <n v="70045439"/>
    <s v="FOUR LOKO BEBID ALCOH SANDIA 355ML"/>
    <n v="28"/>
    <n v="0"/>
    <n v="28"/>
    <n v="0"/>
    <n v="1308.6057599999999"/>
    <n v="0"/>
    <n v="1308.6057599999999"/>
    <m/>
  </r>
  <r>
    <s v="7750184802"/>
    <x v="38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802"/>
    <x v="38"/>
    <x v="3"/>
    <x v="1"/>
    <n v="70442222"/>
    <s v="MOKAI BEB ALCOHOL BLUEBERRY VIDRIO 275ML"/>
    <n v="5"/>
    <n v="5"/>
    <n v="0"/>
    <n v="1"/>
    <n v="178.44624000000002"/>
    <n v="178.44624000000002"/>
    <n v="0"/>
    <m/>
  </r>
  <r>
    <s v="7750184802"/>
    <x v="38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802"/>
    <x v="38"/>
    <x v="3"/>
    <x v="1"/>
    <n v="70442224"/>
    <s v="MOKAI BEB ALCOH MANZANA BOTELLA 275ML"/>
    <n v="5"/>
    <n v="0"/>
    <n v="5"/>
    <n v="0"/>
    <n v="178.44624000000002"/>
    <n v="0"/>
    <n v="178.44624000000002"/>
    <m/>
  </r>
  <r>
    <s v="7750184802"/>
    <x v="38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7750184814"/>
    <x v="39"/>
    <x v="3"/>
    <x v="0"/>
    <n v="70045428"/>
    <s v="FOUR LOKO BEBID ALCOH MANGO LATA 695ML"/>
    <n v="2"/>
    <n v="2"/>
    <n v="0"/>
    <n v="1"/>
    <n v="90.625200000000007"/>
    <n v="90.625200000000007"/>
    <n v="0"/>
    <m/>
  </r>
  <r>
    <s v="7750184814"/>
    <x v="39"/>
    <x v="3"/>
    <x v="0"/>
    <n v="70045430"/>
    <s v="FOUR LOKO BEBID ALCOH UVA BERRY LT 695ML"/>
    <n v="4"/>
    <n v="4"/>
    <n v="0"/>
    <n v="1"/>
    <n v="180.400656"/>
    <n v="180.400656"/>
    <n v="0"/>
    <m/>
  </r>
  <r>
    <s v="7750184814"/>
    <x v="39"/>
    <x v="3"/>
    <x v="0"/>
    <n v="70045439"/>
    <s v="FOUR LOKO BEBID ALCOH SANDIA 355ML"/>
    <n v="27"/>
    <n v="0"/>
    <n v="27"/>
    <n v="0"/>
    <n v="1261.8698400000001"/>
    <n v="0"/>
    <n v="1261.8698400000001"/>
    <m/>
  </r>
  <r>
    <s v="7750184814"/>
    <x v="39"/>
    <x v="3"/>
    <x v="0"/>
    <n v="70045455"/>
    <s v="FOUR LOKO BEBID ALCOH STRAWBERR LT 355ML"/>
    <n v="4"/>
    <n v="4"/>
    <n v="0"/>
    <n v="1"/>
    <n v="186.94368"/>
    <n v="186.94368"/>
    <n v="0"/>
    <m/>
  </r>
  <r>
    <s v="7750184814"/>
    <x v="39"/>
    <x v="3"/>
    <x v="0"/>
    <n v="70045486"/>
    <s v="FOUR LOKO BEBID ALCOH GOLD LATA 695ML"/>
    <n v="3"/>
    <n v="0"/>
    <n v="3"/>
    <n v="0"/>
    <n v="135.30049199999999"/>
    <n v="0"/>
    <n v="135.30049199999999"/>
    <m/>
  </r>
  <r>
    <s v="7750184814"/>
    <x v="39"/>
    <x v="3"/>
    <x v="0"/>
    <n v="70345323"/>
    <s v="BEBIDA ALC FOUR LOKO PONCHE FRUT 695 ML"/>
    <n v="17"/>
    <n v="17"/>
    <n v="0"/>
    <n v="1"/>
    <n v="766.34170800000004"/>
    <n v="766.34170800000004"/>
    <n v="0"/>
    <m/>
  </r>
  <r>
    <s v="7750184814"/>
    <x v="39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814"/>
    <x v="39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814"/>
    <x v="39"/>
    <x v="3"/>
    <x v="1"/>
    <n v="70442224"/>
    <s v="MOKAI BEB ALCOH MANZANA BOTELLA 275ML"/>
    <n v="5"/>
    <n v="0"/>
    <n v="5"/>
    <n v="0"/>
    <n v="178.44624000000002"/>
    <n v="0"/>
    <n v="178.44624000000002"/>
    <m/>
  </r>
  <r>
    <s v="7750184814"/>
    <x v="39"/>
    <x v="3"/>
    <x v="2"/>
    <n v="70045489"/>
    <s v="COCTAIL SIGNATURE SEX ON THE LATA 473ML"/>
    <n v="1"/>
    <n v="1"/>
    <n v="0"/>
    <n v="1"/>
    <n v="59.482079999999996"/>
    <n v="59.482079999999996"/>
    <n v="0"/>
    <m/>
  </r>
  <r>
    <s v="7750184814"/>
    <x v="39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4950461563"/>
    <x v="40"/>
    <x v="4"/>
    <x v="1"/>
    <n v="70053372"/>
    <s v="MOKAI SURTIDO 6PACK 1650ML"/>
    <n v="5"/>
    <n v="5"/>
    <n v="0"/>
    <n v="1"/>
    <n v="117.09714"/>
    <n v="117.09714"/>
    <n v="0"/>
    <m/>
  </r>
  <r>
    <s v="4950461565"/>
    <x v="40"/>
    <x v="4"/>
    <x v="1"/>
    <n v="70079154"/>
    <s v="MOKAI FRUTOS BOSQUE LATA 330ML"/>
    <n v="26"/>
    <n v="26"/>
    <n v="0"/>
    <n v="1"/>
    <n v="632.826324"/>
    <n v="632.826324"/>
    <n v="0"/>
    <m/>
  </r>
  <r>
    <s v="7750184827"/>
    <x v="41"/>
    <x v="4"/>
    <x v="0"/>
    <n v="70045407"/>
    <s v="FOUR LOKO BEBID ALCOH LIMONAD LATA 695ML"/>
    <n v="2"/>
    <n v="2"/>
    <n v="0"/>
    <n v="1"/>
    <n v="88.784736000000009"/>
    <n v="88.784736000000009"/>
    <n v="0"/>
    <m/>
  </r>
  <r>
    <s v="7750184827"/>
    <x v="41"/>
    <x v="4"/>
    <x v="0"/>
    <n v="70045428"/>
    <s v="FOUR LOKO BEBID ALCOH MANGO LATA 695ML"/>
    <n v="5"/>
    <n v="5"/>
    <n v="0"/>
    <n v="1"/>
    <n v="223.00734"/>
    <n v="223.00734"/>
    <n v="0"/>
    <m/>
  </r>
  <r>
    <s v="7750184827"/>
    <x v="41"/>
    <x v="4"/>
    <x v="0"/>
    <n v="70045430"/>
    <s v="FOUR LOKO BEBID ALCOH UVA BERRY LT 695ML"/>
    <n v="8"/>
    <n v="8"/>
    <n v="0"/>
    <n v="1"/>
    <n v="355.13894400000004"/>
    <n v="355.13894400000004"/>
    <n v="0"/>
    <m/>
  </r>
  <r>
    <s v="7750184827"/>
    <x v="41"/>
    <x v="4"/>
    <x v="0"/>
    <n v="70045438"/>
    <s v="FOUR LOKO BEBID ALCOH SANGRIA LATA 355ML"/>
    <n v="2"/>
    <n v="2"/>
    <n v="0"/>
    <n v="1"/>
    <n v="92.00491199999999"/>
    <n v="92.00491199999999"/>
    <n v="0"/>
    <m/>
  </r>
  <r>
    <s v="7750184827"/>
    <x v="41"/>
    <x v="4"/>
    <x v="0"/>
    <n v="70045439"/>
    <s v="FOUR LOKO BEBID ALCOH SANDIA 355ML"/>
    <n v="28"/>
    <n v="0"/>
    <n v="28"/>
    <n v="0"/>
    <n v="1288.0687679999999"/>
    <n v="0"/>
    <n v="1288.0687679999999"/>
    <m/>
  </r>
  <r>
    <s v="7750184827"/>
    <x v="41"/>
    <x v="4"/>
    <x v="0"/>
    <n v="70045455"/>
    <s v="FOUR LOKO BEBID ALCOH STRAWBERR LT 355ML"/>
    <n v="14"/>
    <n v="14"/>
    <n v="0"/>
    <n v="1"/>
    <n v="644.03438399999993"/>
    <n v="644.03438399999993"/>
    <n v="0"/>
    <m/>
  </r>
  <r>
    <s v="7750184827"/>
    <x v="41"/>
    <x v="4"/>
    <x v="0"/>
    <n v="70045486"/>
    <s v="FOUR LOKO BEBID ALCOH GOLD LATA 695ML"/>
    <n v="13"/>
    <n v="0"/>
    <n v="13"/>
    <n v="0"/>
    <n v="577.10078399999998"/>
    <n v="0"/>
    <n v="577.10078399999998"/>
    <m/>
  </r>
  <r>
    <s v="7750184827"/>
    <x v="41"/>
    <x v="4"/>
    <x v="0"/>
    <n v="70345322"/>
    <s v="BEBIDA ALC FOUR LOKO SANDIA 695 ML"/>
    <n v="17"/>
    <n v="17"/>
    <n v="0"/>
    <n v="1"/>
    <n v="754.31468399999994"/>
    <n v="754.31468399999994"/>
    <n v="0"/>
    <m/>
  </r>
  <r>
    <s v="7750184827"/>
    <x v="41"/>
    <x v="4"/>
    <x v="1"/>
    <n v="70442220"/>
    <s v="MOKAI BEB ALCOHO PINK APPLE VIDRIO 275ML"/>
    <n v="5"/>
    <n v="5"/>
    <n v="0"/>
    <n v="1"/>
    <n v="175.64568"/>
    <n v="175.64568"/>
    <n v="0"/>
    <m/>
  </r>
  <r>
    <s v="7750184827"/>
    <x v="41"/>
    <x v="4"/>
    <x v="1"/>
    <n v="70442224"/>
    <s v="MOKAI BEB ALCOH MANZANA BOTELLA 275ML"/>
    <n v="4"/>
    <n v="4"/>
    <n v="0"/>
    <n v="1"/>
    <n v="140.51654400000001"/>
    <n v="140.51654400000001"/>
    <n v="0"/>
    <m/>
  </r>
  <r>
    <s v="7750184827"/>
    <x v="41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18"/>
    <x v="42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418"/>
    <x v="42"/>
    <x v="4"/>
    <x v="2"/>
    <n v="70045490"/>
    <s v="COCTAIL SIGNATURE SCREWDRIVER LATA 473ML"/>
    <n v="2"/>
    <n v="2"/>
    <n v="0"/>
    <n v="1"/>
    <n v="117.09715199999999"/>
    <n v="117.09715199999999"/>
    <n v="0"/>
    <m/>
  </r>
  <r>
    <s v="7300467418"/>
    <x v="42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38"/>
    <x v="42"/>
    <x v="4"/>
    <x v="0"/>
    <n v="70045407"/>
    <s v="FOUR LOKO BEBID ALCOH LIMONAD LATA 695ML"/>
    <n v="4"/>
    <n v="4"/>
    <n v="0"/>
    <n v="1"/>
    <n v="177.56947200000002"/>
    <n v="177.56947200000002"/>
    <n v="0"/>
    <m/>
  </r>
  <r>
    <s v="7750184838"/>
    <x v="42"/>
    <x v="4"/>
    <x v="0"/>
    <n v="70045428"/>
    <s v="FOUR LOKO BEBID ALCOH MANGO LATA 695ML"/>
    <n v="5"/>
    <n v="5"/>
    <n v="0"/>
    <n v="1"/>
    <n v="223.00734"/>
    <n v="223.00734"/>
    <n v="0"/>
    <m/>
  </r>
  <r>
    <s v="7750184838"/>
    <x v="42"/>
    <x v="4"/>
    <x v="0"/>
    <n v="70045430"/>
    <s v="FOUR LOKO BEBID ALCOH UVA BERRY LT 695ML"/>
    <n v="13"/>
    <n v="13"/>
    <n v="0"/>
    <n v="1"/>
    <n v="577.10078399999998"/>
    <n v="577.10078399999998"/>
    <n v="0"/>
    <m/>
  </r>
  <r>
    <s v="7750184838"/>
    <x v="42"/>
    <x v="4"/>
    <x v="0"/>
    <n v="70045438"/>
    <s v="FOUR LOKO BEBID ALCOH SANGRIA LATA 355ML"/>
    <n v="3"/>
    <n v="3"/>
    <n v="0"/>
    <n v="1"/>
    <n v="138.00736799999999"/>
    <n v="138.00736799999999"/>
    <n v="0"/>
    <m/>
  </r>
  <r>
    <s v="7750184838"/>
    <x v="42"/>
    <x v="4"/>
    <x v="0"/>
    <n v="70045439"/>
    <s v="FOUR LOKO BEBID ALCOH SANDIA 355ML"/>
    <n v="26"/>
    <n v="0"/>
    <n v="26"/>
    <n v="0"/>
    <n v="1196.063856"/>
    <n v="0"/>
    <n v="1196.063856"/>
    <m/>
  </r>
  <r>
    <s v="7750184838"/>
    <x v="42"/>
    <x v="4"/>
    <x v="0"/>
    <n v="70045455"/>
    <s v="FOUR LOKO BEBID ALCOH STRAWBERR LT 355ML"/>
    <n v="17"/>
    <n v="17"/>
    <n v="0"/>
    <n v="1"/>
    <n v="782.04175199999997"/>
    <n v="782.04175199999997"/>
    <n v="0"/>
    <m/>
  </r>
  <r>
    <s v="7750184838"/>
    <x v="42"/>
    <x v="4"/>
    <x v="0"/>
    <n v="70045486"/>
    <s v="FOUR LOKO BEBID ALCOH GOLD LATA 695ML"/>
    <n v="21"/>
    <n v="21"/>
    <n v="0"/>
    <n v="1"/>
    <n v="932.23972800000001"/>
    <n v="932.23972800000001"/>
    <n v="0"/>
    <m/>
  </r>
  <r>
    <s v="7750184838"/>
    <x v="42"/>
    <x v="4"/>
    <x v="0"/>
    <n v="70345322"/>
    <s v="BEBIDA ALC FOUR LOKO SANDIA 695 ML"/>
    <n v="17"/>
    <n v="17"/>
    <n v="0"/>
    <n v="1"/>
    <n v="754.31468399999994"/>
    <n v="754.31468399999994"/>
    <n v="0"/>
    <m/>
  </r>
  <r>
    <s v="7750184838"/>
    <x v="42"/>
    <x v="4"/>
    <x v="0"/>
    <n v="70345325"/>
    <s v="BEBIDA ALC FOUR LOKO MELOCOTON 695 ML"/>
    <n v="17"/>
    <n v="17"/>
    <n v="0"/>
    <n v="1"/>
    <n v="754.31468399999994"/>
    <n v="754.31468399999994"/>
    <n v="0"/>
    <m/>
  </r>
  <r>
    <s v="7750184838"/>
    <x v="42"/>
    <x v="4"/>
    <x v="1"/>
    <n v="70442220"/>
    <s v="MOKAI BEB ALCOHO PINK APPLE VIDRIO 275ML"/>
    <n v="5"/>
    <n v="5"/>
    <n v="0"/>
    <n v="1"/>
    <n v="175.64568"/>
    <n v="175.64568"/>
    <n v="0"/>
    <m/>
  </r>
  <r>
    <s v="7750184838"/>
    <x v="42"/>
    <x v="4"/>
    <x v="1"/>
    <n v="70442224"/>
    <s v="MOKAI BEB ALCOH MANZANA BOTELLA 275ML"/>
    <n v="4"/>
    <n v="0"/>
    <n v="4"/>
    <n v="0"/>
    <n v="140.51654400000001"/>
    <n v="0"/>
    <n v="140.51654400000001"/>
    <m/>
  </r>
  <r>
    <s v="7750184838"/>
    <x v="42"/>
    <x v="4"/>
    <x v="1"/>
    <n v="70442225"/>
    <s v="MOKAI BEB ALCOHOL MANZANA LATA 330ML"/>
    <n v="15"/>
    <n v="15"/>
    <n v="0"/>
    <n v="1"/>
    <n v="365.09210999999999"/>
    <n v="365.09210999999999"/>
    <n v="0"/>
    <m/>
  </r>
  <r>
    <s v="7750184838"/>
    <x v="42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43"/>
    <x v="43"/>
    <x v="4"/>
    <x v="1"/>
    <n v="70442222"/>
    <s v="MOKAI BEB ALCOHOL BLUEBERRY VIDRIO 275ML"/>
    <n v="3"/>
    <n v="3"/>
    <n v="0"/>
    <n v="1"/>
    <n v="105.38740799999999"/>
    <n v="105.38740799999999"/>
    <n v="0"/>
    <m/>
  </r>
  <r>
    <s v="7300467443"/>
    <x v="43"/>
    <x v="4"/>
    <x v="2"/>
    <n v="70045489"/>
    <s v="COCTAIL SIGNATURE SEX ON THE LATA 473ML"/>
    <n v="2"/>
    <n v="2"/>
    <n v="0"/>
    <n v="1"/>
    <n v="117.09715199999999"/>
    <n v="117.09715199999999"/>
    <n v="0"/>
    <m/>
  </r>
  <r>
    <s v="7300467443"/>
    <x v="43"/>
    <x v="4"/>
    <x v="2"/>
    <n v="70045490"/>
    <s v="COCTAIL SIGNATURE SCREWDRIVER LATA 473ML"/>
    <n v="3"/>
    <n v="3"/>
    <n v="0"/>
    <n v="1"/>
    <n v="175.64572799999999"/>
    <n v="175.64572799999999"/>
    <n v="0"/>
    <m/>
  </r>
  <r>
    <s v="7300467443"/>
    <x v="43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47"/>
    <x v="43"/>
    <x v="4"/>
    <x v="0"/>
    <n v="70045439"/>
    <s v="FOUR LOKO BEBID ALCOH SANDIA 355ML"/>
    <n v="27"/>
    <n v="0"/>
    <n v="27"/>
    <n v="0"/>
    <n v="1242.0663119999999"/>
    <n v="0"/>
    <n v="1242.0663119999999"/>
    <m/>
  </r>
  <r>
    <s v="7750184847"/>
    <x v="43"/>
    <x v="4"/>
    <x v="0"/>
    <n v="70045486"/>
    <s v="FOUR LOKO BEBID ALCOH GOLD LATA 695ML"/>
    <n v="9"/>
    <n v="9"/>
    <n v="0"/>
    <n v="1"/>
    <n v="399.53131200000001"/>
    <n v="399.53131200000001"/>
    <n v="0"/>
    <m/>
  </r>
  <r>
    <s v="7750184847"/>
    <x v="43"/>
    <x v="4"/>
    <x v="1"/>
    <n v="70442220"/>
    <s v="MOKAI BEB ALCOHO PINK APPLE VIDRIO 275ML"/>
    <n v="3"/>
    <n v="3"/>
    <n v="0"/>
    <n v="1"/>
    <n v="105.38740799999999"/>
    <n v="105.38740799999999"/>
    <n v="0"/>
    <m/>
  </r>
  <r>
    <s v="7750184847"/>
    <x v="43"/>
    <x v="4"/>
    <x v="1"/>
    <n v="70442221"/>
    <s v="MOKAI BEB ALCOHOLI PINK APPLE LATA 330ML"/>
    <n v="15"/>
    <n v="15"/>
    <n v="0"/>
    <n v="1"/>
    <n v="365.09210999999999"/>
    <n v="365.09210999999999"/>
    <n v="0"/>
    <m/>
  </r>
  <r>
    <s v="7750184847"/>
    <x v="43"/>
    <x v="4"/>
    <x v="1"/>
    <n v="70442224"/>
    <s v="MOKAI BEB ALCOH MANZANA BOTELLA 275ML"/>
    <n v="4"/>
    <n v="4"/>
    <n v="0"/>
    <n v="1"/>
    <n v="140.51654400000001"/>
    <n v="140.51654400000001"/>
    <n v="0"/>
    <m/>
  </r>
  <r>
    <s v="7750184847"/>
    <x v="43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66"/>
    <x v="44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466"/>
    <x v="44"/>
    <x v="4"/>
    <x v="2"/>
    <n v="70067242"/>
    <s v="COCTAIL SIGNATURE LONG ISLAND 473ML"/>
    <n v="2"/>
    <n v="2"/>
    <n v="0"/>
    <n v="1"/>
    <n v="117.09715199999999"/>
    <n v="117.09715199999999"/>
    <n v="0"/>
    <m/>
  </r>
  <r>
    <s v="7750184858"/>
    <x v="44"/>
    <x v="4"/>
    <x v="0"/>
    <n v="70045407"/>
    <s v="FOUR LOKO BEBID ALCOH LIMONAD LATA 695ML"/>
    <n v="1"/>
    <n v="1"/>
    <n v="0"/>
    <n v="1"/>
    <n v="44.392368000000005"/>
    <n v="44.392368000000005"/>
    <n v="0"/>
    <m/>
  </r>
  <r>
    <s v="7750184858"/>
    <x v="44"/>
    <x v="4"/>
    <x v="0"/>
    <n v="70045438"/>
    <s v="FOUR LOKO BEBID ALCOH SANGRIA LATA 355ML"/>
    <n v="6"/>
    <n v="6"/>
    <n v="0"/>
    <n v="1"/>
    <n v="276.01473599999997"/>
    <n v="276.01473599999997"/>
    <n v="0"/>
    <m/>
  </r>
  <r>
    <s v="7750184858"/>
    <x v="44"/>
    <x v="4"/>
    <x v="0"/>
    <n v="70045439"/>
    <s v="FOUR LOKO BEBID ALCOH SANDIA 355ML"/>
    <n v="26"/>
    <n v="0"/>
    <n v="26"/>
    <n v="0"/>
    <n v="1196.063856"/>
    <n v="0"/>
    <n v="1196.063856"/>
    <m/>
  </r>
  <r>
    <s v="7750184858"/>
    <x v="44"/>
    <x v="4"/>
    <x v="0"/>
    <n v="70045455"/>
    <s v="FOUR LOKO BEBID ALCOH STRAWBERR LT 355ML"/>
    <n v="4"/>
    <n v="4"/>
    <n v="0"/>
    <n v="1"/>
    <n v="184.00982399999998"/>
    <n v="184.00982399999998"/>
    <n v="0"/>
    <m/>
  </r>
  <r>
    <s v="7750184858"/>
    <x v="44"/>
    <x v="4"/>
    <x v="0"/>
    <n v="70045486"/>
    <s v="FOUR LOKO BEBID ALCOH GOLD LATA 695ML"/>
    <n v="10"/>
    <n v="0"/>
    <n v="10"/>
    <n v="0"/>
    <n v="443.92367999999999"/>
    <n v="0"/>
    <n v="443.92367999999999"/>
    <m/>
  </r>
  <r>
    <s v="7750184858"/>
    <x v="44"/>
    <x v="4"/>
    <x v="0"/>
    <n v="70158661"/>
    <s v="FOUR LOKO BEBID ALCOH MANZANA 695ML"/>
    <n v="4"/>
    <n v="4"/>
    <n v="0"/>
    <n v="1"/>
    <n v="177.48580799999999"/>
    <n v="177.48580799999999"/>
    <n v="0"/>
    <m/>
  </r>
  <r>
    <s v="7750184858"/>
    <x v="44"/>
    <x v="4"/>
    <x v="0"/>
    <n v="70345324"/>
    <s v="BEBIDA ALC FOUR LOKO MARGARITA 695 ML"/>
    <n v="17"/>
    <n v="17"/>
    <n v="0"/>
    <n v="1"/>
    <n v="754.31468399999994"/>
    <n v="754.31468399999994"/>
    <n v="0"/>
    <m/>
  </r>
  <r>
    <s v="7750184858"/>
    <x v="44"/>
    <x v="4"/>
    <x v="1"/>
    <n v="70442220"/>
    <s v="MOKAI BEB ALCOHO PINK APPLE VIDRIO 275ML"/>
    <n v="1"/>
    <n v="0"/>
    <n v="1"/>
    <n v="0"/>
    <n v="35.129136000000003"/>
    <n v="0"/>
    <n v="35.129136000000003"/>
    <m/>
  </r>
  <r>
    <s v="7750184858"/>
    <x v="44"/>
    <x v="4"/>
    <x v="1"/>
    <n v="70442223"/>
    <s v="MOKAI BEB ALCOHOLIC BLUEBERRY LATA 330ML"/>
    <n v="15"/>
    <n v="15"/>
    <n v="0"/>
    <n v="1"/>
    <n v="365.09210999999999"/>
    <n v="365.09210999999999"/>
    <n v="0"/>
    <m/>
  </r>
  <r>
    <s v="7750184858"/>
    <x v="44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89"/>
    <x v="45"/>
    <x v="4"/>
    <x v="1"/>
    <n v="70442222"/>
    <s v="MOKAI BEB ALCOHOL BLUEBERRY VIDRIO 275ML"/>
    <n v="2"/>
    <n v="2"/>
    <n v="0"/>
    <n v="1"/>
    <n v="70.258272000000005"/>
    <n v="70.258272000000005"/>
    <n v="0"/>
    <m/>
  </r>
  <r>
    <s v="7300467489"/>
    <x v="45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70"/>
    <x v="45"/>
    <x v="4"/>
    <x v="0"/>
    <n v="70045428"/>
    <s v="FOUR LOKO BEBID ALCOH MANGO LATA 695ML"/>
    <n v="1"/>
    <n v="1"/>
    <n v="0"/>
    <n v="1"/>
    <n v="44.601467999999997"/>
    <n v="44.601467999999997"/>
    <n v="0"/>
    <m/>
  </r>
  <r>
    <s v="7750184870"/>
    <x v="45"/>
    <x v="4"/>
    <x v="0"/>
    <n v="70045430"/>
    <s v="FOUR LOKO BEBID ALCOH UVA BERRY LT 695ML"/>
    <n v="2"/>
    <n v="2"/>
    <n v="0"/>
    <n v="1"/>
    <n v="88.784736000000009"/>
    <n v="88.784736000000009"/>
    <n v="0"/>
    <m/>
  </r>
  <r>
    <s v="7750184870"/>
    <x v="45"/>
    <x v="4"/>
    <x v="0"/>
    <n v="70045455"/>
    <s v="FOUR LOKO BEBID ALCOH STRAWBERR LT 355ML"/>
    <n v="9"/>
    <n v="9"/>
    <n v="0"/>
    <n v="1"/>
    <n v="414.02210400000001"/>
    <n v="414.02210400000001"/>
    <n v="0"/>
    <m/>
  </r>
  <r>
    <s v="7750184870"/>
    <x v="45"/>
    <x v="4"/>
    <x v="0"/>
    <n v="70045486"/>
    <s v="FOUR LOKO BEBID ALCOH GOLD LATA 695ML"/>
    <n v="5"/>
    <n v="0"/>
    <n v="5"/>
    <n v="0"/>
    <n v="221.96184"/>
    <n v="0"/>
    <n v="221.96184"/>
    <m/>
  </r>
  <r>
    <s v="7750184870"/>
    <x v="45"/>
    <x v="4"/>
    <x v="0"/>
    <n v="70158661"/>
    <s v="FOUR LOKO BEBID ALCOH MANZANA 695ML"/>
    <n v="3"/>
    <n v="3"/>
    <n v="0"/>
    <n v="1"/>
    <n v="133.11435599999999"/>
    <n v="133.11435599999999"/>
    <n v="0"/>
    <m/>
  </r>
  <r>
    <s v="7750184870"/>
    <x v="45"/>
    <x v="4"/>
    <x v="0"/>
    <n v="70345323"/>
    <s v="BEBIDA ALC FOUR LOKO PONCHE FRUT 695 ML"/>
    <n v="17"/>
    <n v="17"/>
    <n v="0"/>
    <n v="1"/>
    <n v="754.31468399999994"/>
    <n v="754.31468399999994"/>
    <n v="0"/>
    <m/>
  </r>
  <r>
    <s v="7750184870"/>
    <x v="45"/>
    <x v="4"/>
    <x v="1"/>
    <n v="70442220"/>
    <s v="MOKAI BEB ALCOHO PINK APPLE VIDRIO 275ML"/>
    <n v="3"/>
    <n v="0"/>
    <n v="3"/>
    <n v="0"/>
    <n v="105.38740799999999"/>
    <n v="0"/>
    <n v="105.38740799999999"/>
    <m/>
  </r>
  <r>
    <s v="7750184870"/>
    <x v="45"/>
    <x v="4"/>
    <x v="1"/>
    <n v="70442224"/>
    <s v="MOKAI BEB ALCOH MANZANA BOTELLA 275ML"/>
    <n v="3"/>
    <n v="3"/>
    <n v="0"/>
    <n v="1"/>
    <n v="105.38740799999999"/>
    <n v="105.38740799999999"/>
    <n v="0"/>
    <m/>
  </r>
  <r>
    <s v="7750184881"/>
    <x v="46"/>
    <x v="4"/>
    <x v="0"/>
    <n v="70045428"/>
    <s v="FOUR LOKO BEBID ALCOH MANGO LATA 695ML"/>
    <n v="1"/>
    <n v="1"/>
    <n v="0"/>
    <n v="1"/>
    <n v="44.601467999999997"/>
    <n v="44.601467999999997"/>
    <n v="0"/>
    <m/>
  </r>
  <r>
    <s v="7750184881"/>
    <x v="46"/>
    <x v="4"/>
    <x v="0"/>
    <n v="70045430"/>
    <s v="FOUR LOKO BEBID ALCOH UVA BERRY LT 695ML"/>
    <n v="3"/>
    <n v="3"/>
    <n v="0"/>
    <n v="1"/>
    <n v="133.17710400000001"/>
    <n v="133.17710400000001"/>
    <n v="0"/>
    <m/>
  </r>
  <r>
    <s v="7750184881"/>
    <x v="46"/>
    <x v="4"/>
    <x v="0"/>
    <n v="70045438"/>
    <s v="FOUR LOKO BEBID ALCOH SANGRIA LATA 355ML"/>
    <n v="2"/>
    <n v="2"/>
    <n v="0"/>
    <n v="1"/>
    <n v="92.00491199999999"/>
    <n v="92.00491199999999"/>
    <n v="0"/>
    <m/>
  </r>
  <r>
    <s v="7750184881"/>
    <x v="46"/>
    <x v="4"/>
    <x v="0"/>
    <n v="70045439"/>
    <s v="FOUR LOKO BEBID ALCOH SANDIA 355ML"/>
    <n v="24"/>
    <n v="0"/>
    <n v="24"/>
    <n v="0"/>
    <n v="1104.0589439999999"/>
    <n v="0"/>
    <n v="1104.0589439999999"/>
    <m/>
  </r>
  <r>
    <s v="7750184881"/>
    <x v="46"/>
    <x v="4"/>
    <x v="0"/>
    <n v="70045455"/>
    <s v="FOUR LOKO BEBID ALCOH STRAWBERR LT 355ML"/>
    <n v="11"/>
    <n v="11"/>
    <n v="0"/>
    <n v="1"/>
    <n v="506.027016"/>
    <n v="506.027016"/>
    <n v="0"/>
    <m/>
  </r>
  <r>
    <s v="7750184881"/>
    <x v="46"/>
    <x v="4"/>
    <x v="0"/>
    <n v="70045486"/>
    <s v="FOUR LOKO BEBID ALCOH GOLD LATA 695ML"/>
    <n v="20"/>
    <n v="0"/>
    <n v="20"/>
    <n v="0"/>
    <n v="887.84735999999998"/>
    <n v="0"/>
    <n v="887.84735999999998"/>
    <m/>
  </r>
  <r>
    <s v="7750184881"/>
    <x v="46"/>
    <x v="4"/>
    <x v="0"/>
    <n v="70158661"/>
    <s v="FOUR LOKO BEBID ALCOH MANZANA 695ML"/>
    <n v="9"/>
    <n v="9"/>
    <n v="0"/>
    <n v="1"/>
    <n v="399.34306799999996"/>
    <n v="399.34306799999996"/>
    <n v="0"/>
    <m/>
  </r>
  <r>
    <s v="7750184881"/>
    <x v="46"/>
    <x v="4"/>
    <x v="0"/>
    <n v="70345322"/>
    <s v="BEBIDA ALC FOUR LOKO SANDIA 695 ML"/>
    <n v="17"/>
    <n v="17"/>
    <n v="0"/>
    <n v="1"/>
    <n v="754.31468399999994"/>
    <n v="754.31468399999994"/>
    <n v="0"/>
    <m/>
  </r>
  <r>
    <s v="7750184881"/>
    <x v="46"/>
    <x v="4"/>
    <x v="1"/>
    <n v="70442220"/>
    <s v="MOKAI BEB ALCOHO PINK APPLE VIDRIO 275ML"/>
    <n v="4"/>
    <n v="0"/>
    <n v="4"/>
    <n v="0"/>
    <n v="140.51654400000001"/>
    <n v="0"/>
    <n v="140.51654400000001"/>
    <m/>
  </r>
  <r>
    <s v="7750184881"/>
    <x v="46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530"/>
    <x v="47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92"/>
    <x v="47"/>
    <x v="4"/>
    <x v="0"/>
    <n v="70045428"/>
    <s v="FOUR LOKO BEBID ALCOH MANGO LATA 695ML"/>
    <n v="2"/>
    <n v="2"/>
    <n v="0"/>
    <n v="1"/>
    <n v="89.202935999999994"/>
    <n v="89.202935999999994"/>
    <n v="0"/>
    <m/>
  </r>
  <r>
    <s v="7750184892"/>
    <x v="47"/>
    <x v="4"/>
    <x v="0"/>
    <n v="70045430"/>
    <s v="FOUR LOKO BEBID ALCOH UVA BERRY LT 695ML"/>
    <n v="2"/>
    <n v="2"/>
    <n v="0"/>
    <n v="1"/>
    <n v="88.784736000000009"/>
    <n v="88.784736000000009"/>
    <n v="0"/>
    <m/>
  </r>
  <r>
    <s v="7750184892"/>
    <x v="47"/>
    <x v="4"/>
    <x v="0"/>
    <n v="70045438"/>
    <s v="FOUR LOKO BEBID ALCOH SANGRIA LATA 355ML"/>
    <n v="2"/>
    <n v="2"/>
    <n v="0"/>
    <n v="1"/>
    <n v="92.00491199999999"/>
    <n v="92.00491199999999"/>
    <n v="0"/>
    <m/>
  </r>
  <r>
    <s v="7750184892"/>
    <x v="47"/>
    <x v="4"/>
    <x v="0"/>
    <n v="70045439"/>
    <s v="FOUR LOKO BEBID ALCOH SANDIA 355ML"/>
    <n v="25"/>
    <n v="0"/>
    <n v="25"/>
    <n v="0"/>
    <n v="1150.0614"/>
    <n v="0"/>
    <n v="1150.0614"/>
    <m/>
  </r>
  <r>
    <s v="7750184892"/>
    <x v="47"/>
    <x v="4"/>
    <x v="0"/>
    <n v="70045455"/>
    <s v="FOUR LOKO BEBID ALCOH STRAWBERR LT 355ML"/>
    <n v="10"/>
    <n v="0"/>
    <n v="10"/>
    <n v="0"/>
    <n v="460.02456000000001"/>
    <n v="0"/>
    <n v="460.02456000000001"/>
    <m/>
  </r>
  <r>
    <s v="7750184892"/>
    <x v="47"/>
    <x v="4"/>
    <x v="0"/>
    <n v="70045486"/>
    <s v="FOUR LOKO BEBID ALCOH GOLD LATA 695ML"/>
    <n v="20"/>
    <n v="0"/>
    <n v="20"/>
    <n v="0"/>
    <n v="887.84735999999998"/>
    <n v="0"/>
    <n v="887.84735999999998"/>
    <m/>
  </r>
  <r>
    <s v="7750184892"/>
    <x v="47"/>
    <x v="4"/>
    <x v="0"/>
    <n v="70158661"/>
    <s v="FOUR LOKO BEBID ALCOH MANZANA 695ML"/>
    <n v="5"/>
    <n v="5"/>
    <n v="0"/>
    <n v="1"/>
    <n v="221.85726"/>
    <n v="221.85726"/>
    <n v="0"/>
    <m/>
  </r>
  <r>
    <s v="7750184892"/>
    <x v="47"/>
    <x v="4"/>
    <x v="1"/>
    <n v="70442220"/>
    <s v="MOKAI BEB ALCOHO PINK APPLE VIDRIO 275ML"/>
    <n v="4"/>
    <n v="0"/>
    <n v="4"/>
    <n v="0"/>
    <n v="140.51654400000001"/>
    <n v="0"/>
    <n v="140.51654400000001"/>
    <m/>
  </r>
  <r>
    <s v="7750184892"/>
    <x v="47"/>
    <x v="4"/>
    <x v="1"/>
    <n v="70442221"/>
    <s v="MOKAI BEB ALCOHOLI PINK APPLE LATA 330ML"/>
    <n v="15"/>
    <n v="15"/>
    <n v="0"/>
    <n v="1"/>
    <n v="365.09210999999999"/>
    <n v="365.09210999999999"/>
    <n v="0"/>
    <m/>
  </r>
  <r>
    <s v="7750184892"/>
    <x v="47"/>
    <x v="4"/>
    <x v="1"/>
    <n v="70442224"/>
    <s v="MOKAI BEB ALCOH MANZANA BOTELLA 275ML"/>
    <n v="3"/>
    <n v="3"/>
    <n v="0"/>
    <n v="1"/>
    <n v="105.38740799999999"/>
    <n v="105.38740799999999"/>
    <n v="0"/>
    <m/>
  </r>
  <r>
    <s v="7750184892"/>
    <x v="47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553"/>
    <x v="48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553"/>
    <x v="48"/>
    <x v="4"/>
    <x v="2"/>
    <n v="70045489"/>
    <s v="COCTAIL SIGNATURE SEX ON THE LATA 473ML"/>
    <n v="1"/>
    <n v="1"/>
    <n v="0"/>
    <n v="1"/>
    <n v="58.548575999999997"/>
    <n v="58.548575999999997"/>
    <n v="0"/>
    <m/>
  </r>
  <r>
    <s v="7300467553"/>
    <x v="48"/>
    <x v="4"/>
    <x v="2"/>
    <n v="70045490"/>
    <s v="COCTAIL SIGNATURE SCREWDRIVER LATA 473ML"/>
    <n v="2"/>
    <n v="2"/>
    <n v="0"/>
    <n v="1"/>
    <n v="117.09715199999999"/>
    <n v="117.09715199999999"/>
    <n v="0"/>
    <m/>
  </r>
  <r>
    <s v="7300467553"/>
    <x v="48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904"/>
    <x v="48"/>
    <x v="4"/>
    <x v="0"/>
    <n v="70045430"/>
    <s v="FOUR LOKO BEBID ALCOH UVA BERRY LT 695ML"/>
    <n v="6"/>
    <n v="6"/>
    <n v="0"/>
    <n v="1"/>
    <n v="266.35420800000003"/>
    <n v="266.35420800000003"/>
    <n v="0"/>
    <m/>
  </r>
  <r>
    <s v="7750184904"/>
    <x v="48"/>
    <x v="4"/>
    <x v="0"/>
    <n v="70045439"/>
    <s v="FOUR LOKO BEBID ALCOH SANDIA 355ML"/>
    <n v="24"/>
    <n v="24"/>
    <n v="0"/>
    <n v="1"/>
    <n v="1104.0589439999999"/>
    <n v="1104.0589439999999"/>
    <n v="0"/>
    <m/>
  </r>
  <r>
    <s v="7750184904"/>
    <x v="48"/>
    <x v="4"/>
    <x v="0"/>
    <n v="70045455"/>
    <s v="FOUR LOKO BEBID ALCOH STRAWBERR LT 355ML"/>
    <n v="14"/>
    <n v="0"/>
    <n v="14"/>
    <n v="0"/>
    <n v="644.03438399999993"/>
    <n v="0"/>
    <n v="644.03438399999993"/>
    <m/>
  </r>
  <r>
    <s v="7750184904"/>
    <x v="48"/>
    <x v="4"/>
    <x v="0"/>
    <n v="70045486"/>
    <s v="FOUR LOKO BEBID ALCOH GOLD LATA 695ML"/>
    <n v="20"/>
    <n v="20"/>
    <n v="0"/>
    <n v="1"/>
    <n v="887.84735999999998"/>
    <n v="887.84735999999998"/>
    <n v="0"/>
    <m/>
  </r>
  <r>
    <s v="7750184904"/>
    <x v="48"/>
    <x v="4"/>
    <x v="0"/>
    <n v="70158661"/>
    <s v="FOUR LOKO BEBID ALCOH MANZANA 695ML"/>
    <n v="5"/>
    <n v="5"/>
    <n v="0"/>
    <n v="1"/>
    <n v="221.85726"/>
    <n v="221.85726"/>
    <n v="0"/>
    <m/>
  </r>
  <r>
    <s v="7750184904"/>
    <x v="48"/>
    <x v="4"/>
    <x v="1"/>
    <n v="70442223"/>
    <s v="MOKAI BEB ALCOHOLIC BLUEBERRY LATA 330ML"/>
    <n v="15"/>
    <n v="15"/>
    <n v="0"/>
    <n v="1"/>
    <n v="365.09210999999999"/>
    <n v="365.09210999999999"/>
    <n v="0"/>
    <m/>
  </r>
  <r>
    <s v="7300467575"/>
    <x v="49"/>
    <x v="4"/>
    <x v="1"/>
    <n v="70442220"/>
    <s v="MOKAI BEB ALCOHO PINK APPLE VIDRIO 275ML"/>
    <n v="5"/>
    <n v="5"/>
    <n v="0"/>
    <n v="1"/>
    <n v="175.64568"/>
    <n v="175.64568"/>
    <n v="0"/>
    <m/>
  </r>
  <r>
    <s v="7300467575"/>
    <x v="49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575"/>
    <x v="49"/>
    <x v="4"/>
    <x v="2"/>
    <n v="70045492"/>
    <s v="COCTAIL SIGNATURE MOSCOW MULE LATA 473ML"/>
    <n v="37"/>
    <n v="0"/>
    <n v="37"/>
    <n v="0"/>
    <n v="2166.2973120000001"/>
    <n v="0"/>
    <n v="2166.2973120000001"/>
    <m/>
  </r>
  <r>
    <s v="7750184917"/>
    <x v="49"/>
    <x v="4"/>
    <x v="0"/>
    <n v="70045407"/>
    <s v="FOUR LOKO BEBID ALCOH LIMONAD LATA 695ML"/>
    <n v="34"/>
    <n v="34"/>
    <n v="0"/>
    <n v="1"/>
    <n v="1509.340512"/>
    <n v="1509.340512"/>
    <n v="0"/>
    <m/>
  </r>
  <r>
    <s v="7750184917"/>
    <x v="49"/>
    <x v="4"/>
    <x v="0"/>
    <n v="70045428"/>
    <s v="FOUR LOKO BEBID ALCOH MANGO LATA 695ML"/>
    <n v="36"/>
    <n v="36"/>
    <n v="0"/>
    <n v="1"/>
    <n v="1605.6528479999999"/>
    <n v="1605.6528479999999"/>
    <n v="0"/>
    <m/>
  </r>
  <r>
    <s v="7750184917"/>
    <x v="49"/>
    <x v="4"/>
    <x v="0"/>
    <n v="70045430"/>
    <s v="FOUR LOKO BEBID ALCOH UVA BERRY LT 695ML"/>
    <n v="55"/>
    <n v="55"/>
    <n v="0"/>
    <n v="1"/>
    <n v="2441.5802400000002"/>
    <n v="2441.5802400000002"/>
    <n v="0"/>
    <m/>
  </r>
  <r>
    <s v="7750184917"/>
    <x v="49"/>
    <x v="4"/>
    <x v="0"/>
    <n v="70045455"/>
    <s v="FOUR LOKO BEBID ALCOH STRAWBERR LT 355ML"/>
    <n v="7"/>
    <n v="0"/>
    <n v="7"/>
    <n v="0"/>
    <n v="322.01719199999997"/>
    <n v="0"/>
    <n v="322.01719199999997"/>
    <m/>
  </r>
  <r>
    <s v="7750184917"/>
    <x v="49"/>
    <x v="4"/>
    <x v="0"/>
    <n v="70045486"/>
    <s v="FOUR LOKO BEBID ALCOH GOLD LATA 695ML"/>
    <n v="56"/>
    <n v="56"/>
    <n v="0"/>
    <n v="1"/>
    <n v="2485.972608"/>
    <n v="2485.972608"/>
    <n v="0"/>
    <m/>
  </r>
  <r>
    <s v="7750184917"/>
    <x v="49"/>
    <x v="4"/>
    <x v="0"/>
    <n v="70158661"/>
    <s v="FOUR LOKO BEBID ALCOH MANZANA 695ML"/>
    <n v="2"/>
    <n v="2"/>
    <n v="0"/>
    <n v="1"/>
    <n v="88.742903999999996"/>
    <n v="88.742903999999996"/>
    <n v="0"/>
    <m/>
  </r>
  <r>
    <s v="7750184917"/>
    <x v="49"/>
    <x v="4"/>
    <x v="0"/>
    <n v="70345323"/>
    <s v="BEBIDA ALC FOUR LOKO PONCHE FRUT 695 ML"/>
    <n v="51"/>
    <n v="51"/>
    <n v="0"/>
    <n v="1"/>
    <n v="2262.9440519999998"/>
    <n v="2262.9440519999998"/>
    <n v="0"/>
    <m/>
  </r>
  <r>
    <s v="7750184917"/>
    <x v="49"/>
    <x v="4"/>
    <x v="0"/>
    <n v="70345324"/>
    <s v="BEBIDA ALC FOUR LOKO MARGARITA 695 ML"/>
    <n v="51"/>
    <n v="51"/>
    <n v="0"/>
    <n v="1"/>
    <n v="2262.9440519999998"/>
    <n v="2262.9440519999998"/>
    <n v="0"/>
    <m/>
  </r>
  <r>
    <s v="7750184917"/>
    <x v="49"/>
    <x v="4"/>
    <x v="0"/>
    <n v="70345325"/>
    <s v="BEBIDA ALC FOUR LOKO MELOCOTON 695 ML"/>
    <n v="51"/>
    <n v="51"/>
    <n v="0"/>
    <n v="1"/>
    <n v="2262.9440519999998"/>
    <n v="2262.9440519999998"/>
    <n v="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88">
  <r>
    <s v="7750184385"/>
    <x v="0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385"/>
    <x v="0"/>
    <x v="0"/>
    <x v="0"/>
    <n v="70345322"/>
    <s v="BEBIDA ALC FOUR LOKO SANDIA 695 ML"/>
    <n v="17"/>
    <n v="17"/>
    <n v="0"/>
    <n v="1"/>
    <n v="779.83794"/>
    <n v="779.83794"/>
    <n v="0"/>
    <m/>
  </r>
  <r>
    <s v="7750184385"/>
    <x v="0"/>
    <x v="0"/>
    <x v="0"/>
    <n v="70556068"/>
    <s v="FOUR LOKO FRESA LIMONADA 695ML"/>
    <n v="1"/>
    <n v="1"/>
    <n v="0"/>
    <n v="1"/>
    <n v="45.872820000000004"/>
    <n v="45.872820000000004"/>
    <n v="0"/>
    <m/>
  </r>
  <r>
    <s v="7750184385"/>
    <x v="0"/>
    <x v="0"/>
    <x v="1"/>
    <n v="70442220"/>
    <s v="MOKAI BEB ALCOHO PINK APPLE VIDRIO 275ML"/>
    <n v="4"/>
    <n v="4"/>
    <n v="0"/>
    <n v="1"/>
    <n v="167.753568"/>
    <n v="167.753568"/>
    <n v="0"/>
    <m/>
  </r>
  <r>
    <s v="7750184385"/>
    <x v="0"/>
    <x v="0"/>
    <x v="1"/>
    <n v="70442222"/>
    <s v="MOKAI BEB ALCOHOL BLUEBERRY VIDRIO 275ML"/>
    <n v="6"/>
    <n v="6"/>
    <n v="0"/>
    <n v="1"/>
    <n v="251.63035200000002"/>
    <n v="251.63035200000002"/>
    <n v="0"/>
    <m/>
  </r>
  <r>
    <s v="7750184385"/>
    <x v="0"/>
    <x v="0"/>
    <x v="1"/>
    <n v="70442224"/>
    <s v="MOKAI BEB ALCOH ELDERFLOWER VIDRIO 275ML"/>
    <n v="4"/>
    <n v="4"/>
    <n v="0"/>
    <n v="1"/>
    <n v="167.753568"/>
    <n v="167.753568"/>
    <n v="0"/>
    <m/>
  </r>
  <r>
    <s v="7750184385"/>
    <x v="0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385"/>
    <x v="0"/>
    <x v="0"/>
    <x v="2"/>
    <n v="70045490"/>
    <s v="COCTAIL SIGNATURE SCREWDRIVER LATA 473ML"/>
    <n v="2"/>
    <n v="0"/>
    <n v="2"/>
    <n v="0"/>
    <n v="121.059264"/>
    <n v="0"/>
    <n v="121.059264"/>
    <m/>
  </r>
  <r>
    <s v="7750184385"/>
    <x v="0"/>
    <x v="0"/>
    <x v="2"/>
    <n v="70045492"/>
    <s v="COCTAIL SIGNATURE MOSCOW MULE LATA 473ML"/>
    <n v="2"/>
    <n v="0"/>
    <n v="2"/>
    <n v="0"/>
    <n v="121.059264"/>
    <n v="0"/>
    <n v="121.059264"/>
    <m/>
  </r>
  <r>
    <s v="7750184385"/>
    <x v="0"/>
    <x v="0"/>
    <x v="2"/>
    <n v="70067242"/>
    <s v="COCTAIL SIGNATURE LONG ISLAND 473ML"/>
    <n v="2"/>
    <n v="2"/>
    <n v="0"/>
    <n v="1"/>
    <n v="121.059264"/>
    <n v="121.059264"/>
    <n v="0"/>
    <m/>
  </r>
  <r>
    <s v="7750184399"/>
    <x v="1"/>
    <x v="0"/>
    <x v="0"/>
    <n v="70045438"/>
    <s v="FOUR LOKO BEBID ALCOH SANGRIA LATA 355ML"/>
    <n v="2"/>
    <n v="2"/>
    <n v="0"/>
    <n v="1"/>
    <n v="95.117999999999995"/>
    <n v="95.117999999999995"/>
    <n v="0"/>
    <m/>
  </r>
  <r>
    <s v="7750184399"/>
    <x v="1"/>
    <x v="0"/>
    <x v="0"/>
    <n v="70045439"/>
    <s v="FOUR LOKO BEBID ALCOH SANDIA 355ML"/>
    <n v="5"/>
    <n v="5"/>
    <n v="0"/>
    <n v="1"/>
    <n v="237.79499999999999"/>
    <n v="237.79499999999999"/>
    <n v="0"/>
    <m/>
  </r>
  <r>
    <s v="7750184399"/>
    <x v="1"/>
    <x v="0"/>
    <x v="0"/>
    <n v="70045455"/>
    <s v="FOUR LOKO BEBID ALCOH STRAWBERR LT 355ML"/>
    <n v="4"/>
    <n v="4"/>
    <n v="0"/>
    <n v="1"/>
    <n v="190.23599999999999"/>
    <n v="190.23599999999999"/>
    <n v="0"/>
    <m/>
  </r>
  <r>
    <s v="7750184399"/>
    <x v="1"/>
    <x v="0"/>
    <x v="0"/>
    <n v="70345322"/>
    <s v="BEBIDA ALC FOUR LOKO SANDIA 695 ML"/>
    <n v="17"/>
    <n v="17"/>
    <n v="0"/>
    <n v="1"/>
    <n v="779.83794"/>
    <n v="779.83794"/>
    <n v="0"/>
    <m/>
  </r>
  <r>
    <s v="7750184399"/>
    <x v="1"/>
    <x v="0"/>
    <x v="1"/>
    <n v="70442220"/>
    <s v="MOKAI BEB ALCOHO PINK APPLE VIDRIO 275ML"/>
    <n v="1"/>
    <n v="1"/>
    <n v="0"/>
    <n v="1"/>
    <n v="41.938392"/>
    <n v="41.938392"/>
    <n v="0"/>
    <m/>
  </r>
  <r>
    <s v="7750184399"/>
    <x v="1"/>
    <x v="0"/>
    <x v="1"/>
    <n v="70442221"/>
    <s v="MOKAI BEB ALCOHOLI PINK APPLE LATA 330ML"/>
    <n v="15"/>
    <n v="15"/>
    <n v="0"/>
    <n v="1"/>
    <n v="408.57507000000004"/>
    <n v="408.57507000000004"/>
    <n v="0"/>
    <m/>
  </r>
  <r>
    <s v="7750184399"/>
    <x v="1"/>
    <x v="0"/>
    <x v="1"/>
    <n v="70442222"/>
    <s v="MOKAI BEB ALCOHOL BLUEBERRY VIDRIO 275ML"/>
    <n v="1"/>
    <n v="1"/>
    <n v="0"/>
    <n v="1"/>
    <n v="41.938392"/>
    <n v="41.938392"/>
    <n v="0"/>
    <m/>
  </r>
  <r>
    <s v="7750184399"/>
    <x v="1"/>
    <x v="0"/>
    <x v="1"/>
    <n v="70442223"/>
    <s v="MOKAI BEB ALCOHOLIC BLUEBERRY LATA 330ML"/>
    <n v="15"/>
    <n v="15"/>
    <n v="0"/>
    <n v="1"/>
    <n v="408.57507000000004"/>
    <n v="408.57507000000004"/>
    <n v="0"/>
    <m/>
  </r>
  <r>
    <s v="7750184399"/>
    <x v="1"/>
    <x v="0"/>
    <x v="1"/>
    <n v="70442224"/>
    <s v="MOKAI BEB ALCOH ELDERFLOWER VIDRIO 275ML"/>
    <n v="1"/>
    <n v="1"/>
    <n v="0"/>
    <n v="1"/>
    <n v="41.938392"/>
    <n v="41.938392"/>
    <n v="0"/>
    <m/>
  </r>
  <r>
    <s v="7750184399"/>
    <x v="1"/>
    <x v="0"/>
    <x v="1"/>
    <n v="70442225"/>
    <s v="MOKAI BEB ALCOHOL ELDERFLOWER LATA 330ML"/>
    <n v="15"/>
    <n v="15"/>
    <n v="0"/>
    <n v="1"/>
    <n v="408.57507000000004"/>
    <n v="408.57507000000004"/>
    <n v="0"/>
    <m/>
  </r>
  <r>
    <s v="7750184399"/>
    <x v="1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399"/>
    <x v="1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399"/>
    <x v="1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4950461455"/>
    <x v="2"/>
    <x v="0"/>
    <x v="0"/>
    <n v="70012080"/>
    <s v="FOUR LOKO GOLD BEB ALCOHOLICA LATA 695ML"/>
    <n v="10"/>
    <n v="0"/>
    <n v="10"/>
    <n v="0"/>
    <n v="458.94432"/>
    <n v="0"/>
    <n v="458.94432"/>
    <m/>
  </r>
  <r>
    <s v="7750184414"/>
    <x v="3"/>
    <x v="0"/>
    <x v="0"/>
    <n v="70045428"/>
    <s v="FOUR LOKO BEBID ALCOH MANGO LATA 695ML"/>
    <n v="1"/>
    <n v="1"/>
    <n v="0"/>
    <n v="1"/>
    <n v="46.110611999999996"/>
    <n v="46.110611999999996"/>
    <n v="0"/>
    <m/>
  </r>
  <r>
    <s v="7750184414"/>
    <x v="3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14"/>
    <x v="3"/>
    <x v="0"/>
    <x v="0"/>
    <n v="70045438"/>
    <s v="FOUR LOKO BEBID ALCOH SANGRIA LATA 355ML"/>
    <n v="2"/>
    <n v="2"/>
    <n v="0"/>
    <n v="1"/>
    <n v="95.117999999999995"/>
    <n v="95.117999999999995"/>
    <n v="0"/>
    <m/>
  </r>
  <r>
    <s v="7750184414"/>
    <x v="3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14"/>
    <x v="3"/>
    <x v="0"/>
    <x v="0"/>
    <n v="70045455"/>
    <s v="FOUR LOKO BEBID ALCOH STRAWBERR LT 355ML"/>
    <n v="4"/>
    <n v="4"/>
    <n v="0"/>
    <n v="1"/>
    <n v="190.23599999999999"/>
    <n v="190.23599999999999"/>
    <n v="0"/>
    <m/>
  </r>
  <r>
    <s v="7750184414"/>
    <x v="3"/>
    <x v="0"/>
    <x v="0"/>
    <n v="70345323"/>
    <s v="BEBIDA ALC FOUR LOKO PONCHE FRUT 695 ML"/>
    <n v="17"/>
    <n v="0"/>
    <n v="17"/>
    <n v="0"/>
    <n v="779.83794"/>
    <n v="0"/>
    <n v="779.83794"/>
    <m/>
  </r>
  <r>
    <s v="7750184414"/>
    <x v="3"/>
    <x v="0"/>
    <x v="0"/>
    <n v="70345324"/>
    <s v="BEBIDA ALC FOUR LOKO MARGARITA 695 ML"/>
    <n v="17"/>
    <n v="17"/>
    <n v="0"/>
    <n v="1"/>
    <n v="779.83794"/>
    <n v="779.83794"/>
    <n v="0"/>
    <m/>
  </r>
  <r>
    <s v="7750184414"/>
    <x v="3"/>
    <x v="0"/>
    <x v="1"/>
    <n v="70442220"/>
    <s v="MOKAI BEB ALCOHO PINK APPLE VIDRIO 275ML"/>
    <n v="1"/>
    <n v="1"/>
    <n v="0"/>
    <n v="1"/>
    <n v="41.938392"/>
    <n v="41.938392"/>
    <n v="0"/>
    <m/>
  </r>
  <r>
    <s v="7750184414"/>
    <x v="3"/>
    <x v="0"/>
    <x v="1"/>
    <n v="70442222"/>
    <s v="MOKAI BEB ALCOHOL BLUEBERRY VIDRIO 275ML"/>
    <n v="5"/>
    <n v="5"/>
    <n v="0"/>
    <n v="1"/>
    <n v="209.69195999999999"/>
    <n v="209.69195999999999"/>
    <n v="0"/>
    <m/>
  </r>
  <r>
    <s v="7750184414"/>
    <x v="3"/>
    <x v="0"/>
    <x v="1"/>
    <n v="70442223"/>
    <s v="MOKAI BEB ALCOHOLIC BLUEBERRY LATA 330ML"/>
    <n v="15"/>
    <n v="15"/>
    <n v="0"/>
    <n v="1"/>
    <n v="408.57507000000004"/>
    <n v="408.57507000000004"/>
    <n v="0"/>
    <m/>
  </r>
  <r>
    <s v="7750184414"/>
    <x v="3"/>
    <x v="0"/>
    <x v="1"/>
    <n v="70442224"/>
    <s v="MOKAI BEB ALCOH ELDERFLOWER VIDRIO 275ML"/>
    <n v="3"/>
    <n v="3"/>
    <n v="0"/>
    <n v="1"/>
    <n v="125.81517600000001"/>
    <n v="125.81517600000001"/>
    <n v="0"/>
    <m/>
  </r>
  <r>
    <s v="7750184414"/>
    <x v="3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26"/>
    <x v="4"/>
    <x v="0"/>
    <x v="0"/>
    <n v="70045428"/>
    <s v="FOUR LOKO BEBID ALCOH MANGO LATA 695ML"/>
    <n v="2"/>
    <n v="2"/>
    <n v="0"/>
    <n v="1"/>
    <n v="92.221223999999992"/>
    <n v="92.221223999999992"/>
    <n v="0"/>
    <m/>
  </r>
  <r>
    <s v="7750184426"/>
    <x v="4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26"/>
    <x v="4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26"/>
    <x v="4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26"/>
    <x v="4"/>
    <x v="0"/>
    <x v="0"/>
    <n v="70345323"/>
    <s v="BEBIDA ALC FOUR LOKO PONCHE FRUT 695 ML"/>
    <n v="17"/>
    <n v="0"/>
    <n v="17"/>
    <n v="0"/>
    <n v="779.83794"/>
    <n v="0"/>
    <n v="779.83794"/>
    <m/>
  </r>
  <r>
    <s v="7750184426"/>
    <x v="4"/>
    <x v="0"/>
    <x v="1"/>
    <n v="70442221"/>
    <s v="MOKAI BEB ALCOHOLI PINK APPLE LATA 330ML"/>
    <n v="15"/>
    <n v="15"/>
    <n v="0"/>
    <n v="1"/>
    <n v="408.57507000000004"/>
    <n v="408.57507000000004"/>
    <n v="0"/>
    <m/>
  </r>
  <r>
    <s v="7750184426"/>
    <x v="4"/>
    <x v="0"/>
    <x v="1"/>
    <n v="70442224"/>
    <s v="MOKAI BEB ALCOH ELDERFLOWER VIDRIO 275ML"/>
    <n v="1"/>
    <n v="1"/>
    <n v="0"/>
    <n v="1"/>
    <n v="41.938392"/>
    <n v="41.938392"/>
    <n v="0"/>
    <m/>
  </r>
  <r>
    <s v="7750184426"/>
    <x v="4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26"/>
    <x v="4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426"/>
    <x v="4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26"/>
    <x v="4"/>
    <x v="0"/>
    <x v="2"/>
    <n v="70067242"/>
    <s v="COCTAIL SIGNATURE LONG ISLAND 473ML"/>
    <n v="1"/>
    <n v="1"/>
    <n v="0"/>
    <n v="1"/>
    <n v="60.529631999999999"/>
    <n v="60.529631999999999"/>
    <n v="0"/>
    <m/>
  </r>
  <r>
    <s v="7750184437"/>
    <x v="5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37"/>
    <x v="5"/>
    <x v="0"/>
    <x v="0"/>
    <n v="70045438"/>
    <s v="FOUR LOKO BEBID ALCOH SANGRIA LATA 355ML"/>
    <n v="1"/>
    <n v="1"/>
    <n v="0"/>
    <n v="1"/>
    <n v="47.558999999999997"/>
    <n v="47.558999999999997"/>
    <n v="0"/>
    <m/>
  </r>
  <r>
    <s v="7750184437"/>
    <x v="5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37"/>
    <x v="5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37"/>
    <x v="5"/>
    <x v="0"/>
    <x v="0"/>
    <n v="70345323"/>
    <s v="BEBIDA ALC FOUR LOKO PONCHE FRUT 695 ML"/>
    <n v="17"/>
    <n v="0"/>
    <n v="17"/>
    <n v="0"/>
    <n v="779.83794"/>
    <n v="0"/>
    <n v="779.83794"/>
    <m/>
  </r>
  <r>
    <s v="7750184437"/>
    <x v="5"/>
    <x v="0"/>
    <x v="0"/>
    <n v="70345325"/>
    <s v="BEBIDA ALC FOUR LOKO MELOCOTON 695 ML"/>
    <n v="17"/>
    <n v="17"/>
    <n v="0"/>
    <n v="1"/>
    <n v="779.83794"/>
    <n v="779.83794"/>
    <n v="0"/>
    <m/>
  </r>
  <r>
    <s v="7750184437"/>
    <x v="5"/>
    <x v="0"/>
    <x v="1"/>
    <n v="70442225"/>
    <s v="MOKAI BEB ALCOHOL ELDERFLOWER LATA 330ML"/>
    <n v="15"/>
    <n v="15"/>
    <n v="0"/>
    <n v="1"/>
    <n v="408.57507000000004"/>
    <n v="408.57507000000004"/>
    <n v="0"/>
    <m/>
  </r>
  <r>
    <s v="7750184437"/>
    <x v="5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37"/>
    <x v="5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437"/>
    <x v="5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48"/>
    <x v="6"/>
    <x v="0"/>
    <x v="0"/>
    <n v="70045428"/>
    <s v="FOUR LOKO BEBID ALCOH MANGO LATA 695ML"/>
    <n v="2"/>
    <n v="2"/>
    <n v="0"/>
    <n v="1"/>
    <n v="92.221223999999992"/>
    <n v="92.221223999999992"/>
    <n v="0"/>
    <m/>
  </r>
  <r>
    <s v="7750184448"/>
    <x v="6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48"/>
    <x v="6"/>
    <x v="0"/>
    <x v="0"/>
    <n v="70045438"/>
    <s v="FOUR LOKO BEBID ALCOH SANGRIA LATA 355ML"/>
    <n v="1"/>
    <n v="1"/>
    <n v="0"/>
    <n v="1"/>
    <n v="47.558999999999997"/>
    <n v="47.558999999999997"/>
    <n v="0"/>
    <m/>
  </r>
  <r>
    <s v="7750184448"/>
    <x v="6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48"/>
    <x v="6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48"/>
    <x v="6"/>
    <x v="0"/>
    <x v="0"/>
    <n v="70345323"/>
    <s v="BEBIDA ALC FOUR LOKO PONCHE FRUT 695 ML"/>
    <n v="17"/>
    <n v="0"/>
    <n v="17"/>
    <n v="0"/>
    <n v="779.83794"/>
    <n v="0"/>
    <n v="779.83794"/>
    <m/>
  </r>
  <r>
    <s v="7750184448"/>
    <x v="6"/>
    <x v="0"/>
    <x v="1"/>
    <n v="70442220"/>
    <s v="MOKAI BEB ALCOHO PINK APPLE VIDRIO 275ML"/>
    <n v="3"/>
    <n v="3"/>
    <n v="0"/>
    <n v="1"/>
    <n v="125.81517600000001"/>
    <n v="125.81517600000001"/>
    <n v="0"/>
    <m/>
  </r>
  <r>
    <s v="7750184448"/>
    <x v="6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48"/>
    <x v="6"/>
    <x v="0"/>
    <x v="2"/>
    <n v="70045490"/>
    <s v="COCTAIL SIGNATURE SCREWDRIVER LATA 473ML"/>
    <n v="1"/>
    <n v="0"/>
    <n v="1"/>
    <n v="0"/>
    <n v="60.529631999999999"/>
    <n v="0"/>
    <n v="60.529631999999999"/>
    <m/>
  </r>
  <r>
    <s v="7750184448"/>
    <x v="6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48"/>
    <x v="6"/>
    <x v="0"/>
    <x v="2"/>
    <n v="70067242"/>
    <s v="COCTAIL SIGNATURE LONG ISLAND 473ML"/>
    <n v="1"/>
    <n v="1"/>
    <n v="0"/>
    <n v="1"/>
    <n v="60.529631999999999"/>
    <n v="60.529631999999999"/>
    <n v="0"/>
    <m/>
  </r>
  <r>
    <s v="7750184461"/>
    <x v="7"/>
    <x v="0"/>
    <x v="0"/>
    <n v="70045428"/>
    <s v="FOUR LOKO BEBID ALCOH MANGO LATA 695ML"/>
    <n v="2"/>
    <n v="2"/>
    <n v="0"/>
    <n v="1"/>
    <n v="92.221223999999992"/>
    <n v="92.221223999999992"/>
    <n v="0"/>
    <m/>
  </r>
  <r>
    <s v="7750184461"/>
    <x v="7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61"/>
    <x v="7"/>
    <x v="0"/>
    <x v="0"/>
    <n v="70045438"/>
    <s v="FOUR LOKO BEBID ALCOH SANGRIA LATA 355ML"/>
    <n v="1"/>
    <n v="1"/>
    <n v="0"/>
    <n v="1"/>
    <n v="47.558999999999997"/>
    <n v="47.558999999999997"/>
    <n v="0"/>
    <m/>
  </r>
  <r>
    <s v="7750184461"/>
    <x v="7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61"/>
    <x v="7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61"/>
    <x v="7"/>
    <x v="0"/>
    <x v="0"/>
    <n v="70045486"/>
    <s v="FOUR LOKO BEBID ALCOH GOLD LATA 695ML"/>
    <n v="3"/>
    <n v="3"/>
    <n v="0"/>
    <n v="1"/>
    <n v="137.68329600000001"/>
    <n v="137.68329600000001"/>
    <n v="0"/>
    <m/>
  </r>
  <r>
    <s v="7750184461"/>
    <x v="7"/>
    <x v="0"/>
    <x v="0"/>
    <n v="70345322"/>
    <s v="BEBIDA ALC FOUR LOKO SANDIA 695 ML"/>
    <n v="17"/>
    <n v="17"/>
    <n v="0"/>
    <n v="1"/>
    <n v="779.83794"/>
    <n v="779.83794"/>
    <n v="0"/>
    <m/>
  </r>
  <r>
    <s v="7750184461"/>
    <x v="7"/>
    <x v="0"/>
    <x v="0"/>
    <n v="70345323"/>
    <s v="BEBIDA ALC FOUR LOKO PONCHE FRUT 695 ML"/>
    <n v="34"/>
    <n v="0"/>
    <n v="34"/>
    <n v="0"/>
    <n v="1559.67588"/>
    <n v="0"/>
    <n v="1559.67588"/>
    <m/>
  </r>
  <r>
    <s v="7750184461"/>
    <x v="7"/>
    <x v="0"/>
    <x v="0"/>
    <n v="70556068"/>
    <s v="FOUR LOKO FRESA LIMONADA 695ML"/>
    <n v="1"/>
    <n v="1"/>
    <n v="0"/>
    <n v="1"/>
    <n v="45.872820000000004"/>
    <n v="45.872820000000004"/>
    <n v="0"/>
    <m/>
  </r>
  <r>
    <s v="7750184461"/>
    <x v="7"/>
    <x v="0"/>
    <x v="1"/>
    <n v="70442222"/>
    <s v="MOKAI BEB ALCOHOL BLUEBERRY VIDRIO 275ML"/>
    <n v="2"/>
    <n v="2"/>
    <n v="0"/>
    <n v="1"/>
    <n v="83.876784000000001"/>
    <n v="83.876784000000001"/>
    <n v="0"/>
    <m/>
  </r>
  <r>
    <s v="7750184461"/>
    <x v="7"/>
    <x v="0"/>
    <x v="1"/>
    <n v="70442224"/>
    <s v="MOKAI BEB ALCOH ELDERFLOWER VIDRIO 275ML"/>
    <n v="3"/>
    <n v="3"/>
    <n v="0"/>
    <n v="1"/>
    <n v="125.81517600000001"/>
    <n v="125.81517600000001"/>
    <n v="0"/>
    <m/>
  </r>
  <r>
    <s v="7750184461"/>
    <x v="7"/>
    <x v="0"/>
    <x v="1"/>
    <n v="70442225"/>
    <s v="MOKAI BEB ALCOHOL ELDERFLOWER LATA 330ML"/>
    <n v="15"/>
    <n v="15"/>
    <n v="0"/>
    <n v="1"/>
    <n v="408.57507000000004"/>
    <n v="408.57507000000004"/>
    <n v="0"/>
    <m/>
  </r>
  <r>
    <s v="7750184461"/>
    <x v="7"/>
    <x v="0"/>
    <x v="2"/>
    <n v="70045490"/>
    <s v="COCTAIL SIGNATURE SCREWDRIVER LATA 473ML"/>
    <n v="1"/>
    <n v="1"/>
    <n v="0"/>
    <n v="1"/>
    <n v="60.529631999999999"/>
    <n v="60.529631999999999"/>
    <n v="0"/>
    <m/>
  </r>
  <r>
    <s v="7750184461"/>
    <x v="7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69"/>
    <x v="8"/>
    <x v="0"/>
    <x v="0"/>
    <n v="70045429"/>
    <s v="FOUR LOKO BEBID ALCOH GOLD LATA 237ML"/>
    <n v="2"/>
    <n v="2"/>
    <n v="0"/>
    <n v="1"/>
    <n v="86.470895999999996"/>
    <n v="86.470895999999996"/>
    <n v="0"/>
    <m/>
  </r>
  <r>
    <s v="7750184469"/>
    <x v="8"/>
    <x v="0"/>
    <x v="0"/>
    <n v="70045439"/>
    <s v="FOUR LOKO BEBID ALCOH SANDIA 355ML"/>
    <n v="4"/>
    <n v="4"/>
    <n v="0"/>
    <n v="1"/>
    <n v="190.23599999999999"/>
    <n v="190.23599999999999"/>
    <n v="0"/>
    <m/>
  </r>
  <r>
    <s v="7750184469"/>
    <x v="8"/>
    <x v="0"/>
    <x v="0"/>
    <n v="70045455"/>
    <s v="FOUR LOKO BEBID ALCOH STRAWBERR LT 355ML"/>
    <n v="3"/>
    <n v="3"/>
    <n v="0"/>
    <n v="1"/>
    <n v="142.67699999999999"/>
    <n v="142.67699999999999"/>
    <n v="0"/>
    <m/>
  </r>
  <r>
    <s v="7750184469"/>
    <x v="8"/>
    <x v="0"/>
    <x v="0"/>
    <n v="70045486"/>
    <s v="FOUR LOKO BEBID ALCOH GOLD LATA 695ML"/>
    <n v="2"/>
    <n v="2"/>
    <n v="0"/>
    <n v="1"/>
    <n v="91.788864000000004"/>
    <n v="91.788864000000004"/>
    <n v="0"/>
    <m/>
  </r>
  <r>
    <s v="7750184469"/>
    <x v="8"/>
    <x v="0"/>
    <x v="0"/>
    <n v="70345323"/>
    <s v="BEBIDA ALC FOUR LOKO PONCHE FRUT 695 ML"/>
    <n v="34"/>
    <n v="34"/>
    <n v="0"/>
    <n v="1"/>
    <n v="1559.67588"/>
    <n v="1559.67588"/>
    <n v="0"/>
    <m/>
  </r>
  <r>
    <s v="7750184469"/>
    <x v="8"/>
    <x v="0"/>
    <x v="1"/>
    <n v="70442220"/>
    <s v="MOKAI BEB ALCOHO PINK APPLE VIDRIO 275ML"/>
    <n v="1"/>
    <n v="1"/>
    <n v="0"/>
    <n v="1"/>
    <n v="41.938392"/>
    <n v="41.938392"/>
    <n v="0"/>
    <m/>
  </r>
  <r>
    <s v="7750184469"/>
    <x v="8"/>
    <x v="0"/>
    <x v="1"/>
    <n v="70442222"/>
    <s v="MOKAI BEB ALCOHOL BLUEBERRY VIDRIO 275ML"/>
    <n v="1"/>
    <n v="1"/>
    <n v="0"/>
    <n v="1"/>
    <n v="41.938392"/>
    <n v="41.938392"/>
    <n v="0"/>
    <m/>
  </r>
  <r>
    <s v="7750184469"/>
    <x v="8"/>
    <x v="0"/>
    <x v="1"/>
    <n v="70442223"/>
    <s v="MOKAI BEB ALCOHOLIC BLUEBERRY LATA 330ML"/>
    <n v="15"/>
    <n v="15"/>
    <n v="0"/>
    <n v="1"/>
    <n v="408.57507000000004"/>
    <n v="408.57507000000004"/>
    <n v="0"/>
    <m/>
  </r>
  <r>
    <s v="7750184469"/>
    <x v="8"/>
    <x v="0"/>
    <x v="2"/>
    <n v="70045489"/>
    <s v="COCTAIL SIGNATURE SEX ON THE LATA 473ML"/>
    <n v="1"/>
    <n v="1"/>
    <n v="0"/>
    <n v="1"/>
    <n v="60.529631999999999"/>
    <n v="60.529631999999999"/>
    <n v="0"/>
    <m/>
  </r>
  <r>
    <s v="7750184469"/>
    <x v="8"/>
    <x v="0"/>
    <x v="2"/>
    <n v="70045492"/>
    <s v="COCTAIL SIGNATURE MOSCOW MULE LATA 473ML"/>
    <n v="1"/>
    <n v="0"/>
    <n v="1"/>
    <n v="0"/>
    <n v="60.529631999999999"/>
    <n v="0"/>
    <n v="60.529631999999999"/>
    <m/>
  </r>
  <r>
    <s v="7750184469"/>
    <x v="8"/>
    <x v="0"/>
    <x v="2"/>
    <n v="70067242"/>
    <s v="COCTAIL SIGNATURE LONG ISLAND 473ML"/>
    <n v="1"/>
    <n v="1"/>
    <n v="0"/>
    <n v="1"/>
    <n v="60.529631999999999"/>
    <n v="60.529631999999999"/>
    <n v="0"/>
    <m/>
  </r>
  <r>
    <s v="7750184481"/>
    <x v="9"/>
    <x v="1"/>
    <x v="0"/>
    <n v="70045428"/>
    <s v="FOUR LOKO BEBID ALCOH MANGO LATA 695ML"/>
    <n v="2"/>
    <n v="2"/>
    <n v="0"/>
    <n v="1"/>
    <n v="91.451040000000006"/>
    <n v="91.451040000000006"/>
    <n v="0"/>
    <m/>
  </r>
  <r>
    <s v="7750184481"/>
    <x v="9"/>
    <x v="1"/>
    <x v="0"/>
    <n v="70045429"/>
    <s v="FOUR LOKO BEBID ALCOH GOLD LATA 237ML"/>
    <n v="2"/>
    <n v="2"/>
    <n v="0"/>
    <n v="1"/>
    <n v="85.748736000000008"/>
    <n v="85.748736000000008"/>
    <n v="0"/>
    <m/>
  </r>
  <r>
    <s v="7750184481"/>
    <x v="9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481"/>
    <x v="9"/>
    <x v="1"/>
    <x v="0"/>
    <n v="70045439"/>
    <s v="FOUR LOKO BEBID ALCOH SANDIA 355ML"/>
    <n v="4"/>
    <n v="0"/>
    <n v="4"/>
    <n v="0"/>
    <n v="188.6472"/>
    <n v="0"/>
    <n v="188.6472"/>
    <m/>
  </r>
  <r>
    <s v="7750184481"/>
    <x v="9"/>
    <x v="1"/>
    <x v="0"/>
    <n v="70045455"/>
    <s v="FOUR LOKO BEBID ALCOH STRAWBERR LT 355ML"/>
    <n v="3"/>
    <n v="3"/>
    <n v="0"/>
    <n v="1"/>
    <n v="141.4854"/>
    <n v="141.4854"/>
    <n v="0"/>
    <m/>
  </r>
  <r>
    <s v="7750184481"/>
    <x v="9"/>
    <x v="1"/>
    <x v="0"/>
    <n v="70045486"/>
    <s v="FOUR LOKO BEBID ALCOH GOLD LATA 695ML"/>
    <n v="4"/>
    <n v="4"/>
    <n v="0"/>
    <n v="1"/>
    <n v="182.04455999999999"/>
    <n v="182.04455999999999"/>
    <n v="0"/>
    <m/>
  </r>
  <r>
    <s v="7750184481"/>
    <x v="9"/>
    <x v="1"/>
    <x v="1"/>
    <n v="70442220"/>
    <s v="MOKAI BEB ALCOHO PINK APPLE VIDRIO 275ML"/>
    <n v="2"/>
    <n v="2"/>
    <n v="0"/>
    <n v="1"/>
    <n v="83.176271999999997"/>
    <n v="83.176271999999997"/>
    <n v="0"/>
    <m/>
  </r>
  <r>
    <s v="7750184481"/>
    <x v="9"/>
    <x v="1"/>
    <x v="1"/>
    <n v="70442221"/>
    <s v="MOKAI BEB ALCOHOLI PINK APPLE LATA 330ML"/>
    <n v="15"/>
    <n v="15"/>
    <n v="0"/>
    <n v="1"/>
    <n v="405.16280999999998"/>
    <n v="405.16280999999998"/>
    <n v="0"/>
    <m/>
  </r>
  <r>
    <s v="7750184481"/>
    <x v="9"/>
    <x v="1"/>
    <x v="1"/>
    <n v="70442222"/>
    <s v="MOKAI BEB ALCOHOL BLUEBERRY VIDRIO 275ML"/>
    <n v="2"/>
    <n v="2"/>
    <n v="0"/>
    <n v="1"/>
    <n v="83.176271999999997"/>
    <n v="83.176271999999997"/>
    <n v="0"/>
    <m/>
  </r>
  <r>
    <s v="7750184481"/>
    <x v="9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481"/>
    <x v="9"/>
    <x v="1"/>
    <x v="1"/>
    <n v="70442225"/>
    <s v="MOKAI BEB ALCOHOL MANZANA LATA 330ML"/>
    <n v="15"/>
    <n v="15"/>
    <n v="0"/>
    <n v="1"/>
    <n v="405.16280999999998"/>
    <n v="405.16280999999998"/>
    <n v="0"/>
    <m/>
  </r>
  <r>
    <s v="7750184481"/>
    <x v="9"/>
    <x v="1"/>
    <x v="2"/>
    <n v="70045489"/>
    <s v="COCTAIL SIGNATURE SEX ON THE LATA 473ML"/>
    <n v="1"/>
    <n v="1"/>
    <n v="0"/>
    <n v="1"/>
    <n v="60.024120000000003"/>
    <n v="60.024120000000003"/>
    <n v="0"/>
    <m/>
  </r>
  <r>
    <s v="7750184481"/>
    <x v="9"/>
    <x v="1"/>
    <x v="2"/>
    <n v="70045490"/>
    <s v="COCTAIL SIGNATURE SCREWDRIVER LATA 473ML"/>
    <n v="1"/>
    <n v="1"/>
    <n v="0"/>
    <n v="1"/>
    <n v="60.024120000000003"/>
    <n v="60.024120000000003"/>
    <n v="0"/>
    <m/>
  </r>
  <r>
    <s v="7750184481"/>
    <x v="9"/>
    <x v="1"/>
    <x v="2"/>
    <n v="70045492"/>
    <s v="COCTAIL SIGNATURE MOSCOW MULE LATA 473ML"/>
    <n v="1"/>
    <n v="0"/>
    <n v="1"/>
    <n v="0"/>
    <n v="60.024120000000003"/>
    <n v="0"/>
    <n v="60.024120000000003"/>
    <m/>
  </r>
  <r>
    <s v="7750184481"/>
    <x v="9"/>
    <x v="1"/>
    <x v="2"/>
    <n v="70067242"/>
    <s v="COCTAIL SIGNATURE LONG ISLAND 473ML"/>
    <n v="1"/>
    <n v="1"/>
    <n v="0"/>
    <n v="1"/>
    <n v="60.024120000000003"/>
    <n v="60.024120000000003"/>
    <n v="0"/>
    <m/>
  </r>
  <r>
    <s v="7750184494"/>
    <x v="10"/>
    <x v="1"/>
    <x v="0"/>
    <n v="70045428"/>
    <s v="FOUR LOKO BEBID ALCOH MANGO LATA 695ML"/>
    <n v="1"/>
    <n v="1"/>
    <n v="0"/>
    <n v="1"/>
    <n v="45.725520000000003"/>
    <n v="45.725520000000003"/>
    <n v="0"/>
    <m/>
  </r>
  <r>
    <s v="7750184494"/>
    <x v="10"/>
    <x v="1"/>
    <x v="0"/>
    <n v="70045429"/>
    <s v="FOUR LOKO BEBID ALCOH GOLD LATA 237ML"/>
    <n v="2"/>
    <n v="2"/>
    <n v="0"/>
    <n v="1"/>
    <n v="85.748736000000008"/>
    <n v="85.748736000000008"/>
    <n v="0"/>
    <m/>
  </r>
  <r>
    <s v="7750184494"/>
    <x v="10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494"/>
    <x v="10"/>
    <x v="1"/>
    <x v="0"/>
    <n v="70045439"/>
    <s v="FOUR LOKO BEBID ALCOH SANDIA 355ML"/>
    <n v="4"/>
    <n v="4"/>
    <n v="0"/>
    <n v="1"/>
    <n v="188.6472"/>
    <n v="188.6472"/>
    <n v="0"/>
    <m/>
  </r>
  <r>
    <s v="7750184494"/>
    <x v="10"/>
    <x v="1"/>
    <x v="0"/>
    <n v="70045455"/>
    <s v="FOUR LOKO BEBID ALCOH STRAWBERR LT 355ML"/>
    <n v="3"/>
    <n v="3"/>
    <n v="0"/>
    <n v="1"/>
    <n v="141.4854"/>
    <n v="141.4854"/>
    <n v="0"/>
    <m/>
  </r>
  <r>
    <s v="7750184494"/>
    <x v="10"/>
    <x v="1"/>
    <x v="0"/>
    <n v="70045486"/>
    <s v="FOUR LOKO BEBID ALCOH GOLD LATA 695ML"/>
    <n v="4"/>
    <n v="4"/>
    <n v="0"/>
    <n v="1"/>
    <n v="182.04455999999999"/>
    <n v="182.04455999999999"/>
    <n v="0"/>
    <m/>
  </r>
  <r>
    <s v="7750184494"/>
    <x v="10"/>
    <x v="1"/>
    <x v="0"/>
    <n v="70345322"/>
    <s v="BEBIDA ALC FOUR LOKO SANDIA 695 ML"/>
    <n v="17"/>
    <n v="17"/>
    <n v="0"/>
    <n v="1"/>
    <n v="773.32503599999995"/>
    <n v="773.32503599999995"/>
    <n v="0"/>
    <m/>
  </r>
  <r>
    <s v="7750184494"/>
    <x v="10"/>
    <x v="1"/>
    <x v="1"/>
    <n v="70442220"/>
    <s v="MOKAI BEB ALCOHO PINK APPLE VIDRIO 275ML"/>
    <n v="1"/>
    <n v="1"/>
    <n v="0"/>
    <n v="1"/>
    <n v="41.588135999999999"/>
    <n v="41.588135999999999"/>
    <n v="0"/>
    <m/>
  </r>
  <r>
    <s v="7750184494"/>
    <x v="10"/>
    <x v="1"/>
    <x v="1"/>
    <n v="70442222"/>
    <s v="MOKAI BEB ALCOHOL BLUEBERRY VIDRIO 275ML"/>
    <n v="1"/>
    <n v="1"/>
    <n v="0"/>
    <n v="1"/>
    <n v="41.588135999999999"/>
    <n v="41.588135999999999"/>
    <n v="0"/>
    <m/>
  </r>
  <r>
    <s v="7750184494"/>
    <x v="10"/>
    <x v="1"/>
    <x v="2"/>
    <n v="70045490"/>
    <s v="COCTAIL SIGNATURE SCREWDRIVER LATA 473ML"/>
    <n v="1"/>
    <n v="1"/>
    <n v="0"/>
    <n v="1"/>
    <n v="60.024120000000003"/>
    <n v="60.024120000000003"/>
    <n v="0"/>
    <m/>
  </r>
  <r>
    <s v="7750184494"/>
    <x v="10"/>
    <x v="1"/>
    <x v="2"/>
    <n v="70045492"/>
    <s v="COCTAIL SIGNATURE MOSCOW MULE LATA 473ML"/>
    <n v="1"/>
    <n v="0"/>
    <n v="1"/>
    <n v="0"/>
    <n v="60.024120000000003"/>
    <n v="0"/>
    <n v="60.024120000000003"/>
    <m/>
  </r>
  <r>
    <s v="7750184494"/>
    <x v="10"/>
    <x v="1"/>
    <x v="2"/>
    <n v="70067242"/>
    <s v="COCTAIL SIGNATURE LONG ISLAND 473ML"/>
    <n v="1"/>
    <n v="1"/>
    <n v="0"/>
    <n v="1"/>
    <n v="60.024120000000003"/>
    <n v="60.024120000000003"/>
    <n v="0"/>
    <m/>
  </r>
  <r>
    <s v="4950461496"/>
    <x v="11"/>
    <x v="1"/>
    <x v="0"/>
    <n v="70045407"/>
    <s v="FOUR LOKO BEBID ALCOH LIMONAD LATA 695ML"/>
    <n v="5"/>
    <n v="5"/>
    <n v="0"/>
    <n v="1"/>
    <n v="227.5557"/>
    <n v="227.5557"/>
    <n v="0"/>
    <m/>
  </r>
  <r>
    <s v="4950461496"/>
    <x v="11"/>
    <x v="1"/>
    <x v="0"/>
    <n v="70045428"/>
    <s v="FOUR LOKO BEBID ALCOH MANGO LATA 695ML"/>
    <n v="8"/>
    <n v="8"/>
    <n v="0"/>
    <n v="1"/>
    <n v="365.80416000000002"/>
    <n v="365.80416000000002"/>
    <n v="0"/>
    <m/>
  </r>
  <r>
    <s v="4950461496"/>
    <x v="11"/>
    <x v="1"/>
    <x v="0"/>
    <n v="70045429"/>
    <s v="FOUR LOKO BEBID ALCOH GOLD LATA 237ML"/>
    <n v="33"/>
    <n v="33"/>
    <n v="0"/>
    <n v="1"/>
    <n v="1414.8541439999999"/>
    <n v="1414.8541439999999"/>
    <n v="0"/>
    <m/>
  </r>
  <r>
    <s v="4950461496"/>
    <x v="11"/>
    <x v="1"/>
    <x v="0"/>
    <n v="70045430"/>
    <s v="FOUR LOKO BEBID ALCOH UVA BERRY LT 695ML"/>
    <n v="13"/>
    <n v="13"/>
    <n v="0"/>
    <n v="1"/>
    <n v="591.64481999999998"/>
    <n v="591.64481999999998"/>
    <n v="0"/>
    <m/>
  </r>
  <r>
    <s v="4950461496"/>
    <x v="11"/>
    <x v="1"/>
    <x v="0"/>
    <n v="70045438"/>
    <s v="FOUR LOKO BEBID ALCOH SANGRIA LATA 355ML"/>
    <n v="7"/>
    <n v="7"/>
    <n v="0"/>
    <n v="1"/>
    <n v="330.13259999999997"/>
    <n v="330.13259999999997"/>
    <n v="0"/>
    <m/>
  </r>
  <r>
    <s v="4950461496"/>
    <x v="11"/>
    <x v="1"/>
    <x v="0"/>
    <n v="70045439"/>
    <s v="FOUR LOKO BEBID ALCOH SANDIA 355ML"/>
    <n v="46"/>
    <n v="46"/>
    <n v="0"/>
    <n v="1"/>
    <n v="2169.4427999999998"/>
    <n v="2169.4427999999998"/>
    <n v="0"/>
    <m/>
  </r>
  <r>
    <s v="4950461496"/>
    <x v="11"/>
    <x v="1"/>
    <x v="0"/>
    <n v="70045455"/>
    <s v="FOUR LOKO BEBID ALCOH STRAWBERR LT 355ML"/>
    <n v="54"/>
    <n v="54"/>
    <n v="0"/>
    <n v="1"/>
    <n v="2546.7372"/>
    <n v="2546.7372"/>
    <n v="0"/>
    <m/>
  </r>
  <r>
    <s v="4950461496"/>
    <x v="11"/>
    <x v="1"/>
    <x v="0"/>
    <n v="70045486"/>
    <s v="FOUR LOKO BEBID ALCOH GOLD LATA 695ML"/>
    <n v="12"/>
    <n v="12"/>
    <n v="0"/>
    <n v="1"/>
    <n v="546.13368000000003"/>
    <n v="546.13368000000003"/>
    <n v="0"/>
    <m/>
  </r>
  <r>
    <s v="4950461496"/>
    <x v="11"/>
    <x v="1"/>
    <x v="0"/>
    <n v="70345322"/>
    <s v="BEBIDA ALC FOUR LOKO SANDIA 695 ML"/>
    <n v="4"/>
    <n v="4"/>
    <n v="0"/>
    <n v="1"/>
    <n v="181.958832"/>
    <n v="181.958832"/>
    <n v="0"/>
    <m/>
  </r>
  <r>
    <s v="4950461496"/>
    <x v="11"/>
    <x v="1"/>
    <x v="0"/>
    <n v="70345323"/>
    <s v="BEBIDA ALC FOUR LOKO PONCHE FRUT 695 ML"/>
    <n v="6"/>
    <n v="6"/>
    <n v="0"/>
    <n v="1"/>
    <n v="272.93824799999999"/>
    <n v="272.93824799999999"/>
    <n v="0"/>
    <m/>
  </r>
  <r>
    <s v="4950461496"/>
    <x v="11"/>
    <x v="1"/>
    <x v="0"/>
    <n v="70345324"/>
    <s v="BEBIDA ALC FOUR LOKO MARGARITA 695 ML"/>
    <n v="7"/>
    <n v="7"/>
    <n v="0"/>
    <n v="1"/>
    <n v="318.42795599999999"/>
    <n v="318.42795599999999"/>
    <n v="0"/>
    <m/>
  </r>
  <r>
    <s v="4950461496"/>
    <x v="11"/>
    <x v="1"/>
    <x v="0"/>
    <n v="70345325"/>
    <s v="BEBIDA ALC FOUR LOKO MELOCOTON 695 ML"/>
    <n v="5"/>
    <n v="5"/>
    <n v="0"/>
    <n v="1"/>
    <n v="227.44853999999998"/>
    <n v="227.44853999999998"/>
    <n v="0"/>
    <m/>
  </r>
  <r>
    <s v="4950461496"/>
    <x v="11"/>
    <x v="1"/>
    <x v="1"/>
    <n v="70442220"/>
    <s v="MOKAI BEB ALCOHO PINK APPLE VIDRIO 275ML"/>
    <n v="4"/>
    <n v="4"/>
    <n v="0"/>
    <n v="1"/>
    <n v="166.35254399999999"/>
    <n v="166.35254399999999"/>
    <n v="0"/>
    <m/>
  </r>
  <r>
    <s v="4950461496"/>
    <x v="11"/>
    <x v="1"/>
    <x v="1"/>
    <n v="70442221"/>
    <s v="MOKAI BEB ALCOHOLI PINK APPLE LATA 330ML"/>
    <n v="5"/>
    <n v="5"/>
    <n v="0"/>
    <n v="1"/>
    <n v="135.05427"/>
    <n v="135.05427"/>
    <n v="0"/>
    <m/>
  </r>
  <r>
    <s v="4950461496"/>
    <x v="11"/>
    <x v="1"/>
    <x v="1"/>
    <n v="70442222"/>
    <s v="MOKAI BEB ALCOHOL BLUEBERRY VIDRIO 275ML"/>
    <n v="3"/>
    <n v="3"/>
    <n v="0"/>
    <n v="1"/>
    <n v="124.764408"/>
    <n v="124.764408"/>
    <n v="0"/>
    <m/>
  </r>
  <r>
    <s v="4950461496"/>
    <x v="11"/>
    <x v="1"/>
    <x v="1"/>
    <n v="70442223"/>
    <s v="MOKAI BEB ALCOHOLIC BLUEBERRY LATA 330ML"/>
    <n v="4"/>
    <n v="4"/>
    <n v="0"/>
    <n v="1"/>
    <n v="108.04341599999999"/>
    <n v="108.04341599999999"/>
    <n v="0"/>
    <m/>
  </r>
  <r>
    <s v="4950461496"/>
    <x v="11"/>
    <x v="1"/>
    <x v="1"/>
    <n v="70442224"/>
    <s v="MOKAI BEB ALCOH MANZANA BOTELLA 275ML"/>
    <n v="2"/>
    <n v="2"/>
    <n v="0"/>
    <n v="1"/>
    <n v="83.176271999999997"/>
    <n v="83.176271999999997"/>
    <n v="0"/>
    <m/>
  </r>
  <r>
    <s v="4950461496"/>
    <x v="11"/>
    <x v="1"/>
    <x v="1"/>
    <n v="70442225"/>
    <s v="MOKAI BEB ALCOHOL MANZANA LATA 330ML"/>
    <n v="6"/>
    <n v="6"/>
    <n v="0"/>
    <n v="1"/>
    <n v="162.065124"/>
    <n v="162.065124"/>
    <n v="0"/>
    <m/>
  </r>
  <r>
    <s v="4950461496"/>
    <x v="11"/>
    <x v="1"/>
    <x v="2"/>
    <n v="70045489"/>
    <s v="COCTAIL SIGNATURE SEX ON THE LATA 473ML"/>
    <n v="8"/>
    <n v="8"/>
    <n v="0"/>
    <n v="1"/>
    <n v="480.19296000000003"/>
    <n v="480.19296000000003"/>
    <n v="0"/>
    <m/>
  </r>
  <r>
    <s v="4950461496"/>
    <x v="11"/>
    <x v="1"/>
    <x v="2"/>
    <n v="70045490"/>
    <s v="COCTAIL SIGNATURE SCREWDRIVER LATA 473ML"/>
    <n v="3"/>
    <n v="3"/>
    <n v="0"/>
    <n v="1"/>
    <n v="180.07236"/>
    <n v="180.07236"/>
    <n v="0"/>
    <m/>
  </r>
  <r>
    <s v="4950461496"/>
    <x v="11"/>
    <x v="1"/>
    <x v="2"/>
    <n v="70045492"/>
    <s v="COCTAIL SIGNATURE MOSCOW MULE LATA 473ML"/>
    <n v="3"/>
    <n v="0"/>
    <n v="3"/>
    <n v="0"/>
    <n v="180.07236"/>
    <n v="0"/>
    <n v="180.07236"/>
    <m/>
  </r>
  <r>
    <s v="4950461496"/>
    <x v="11"/>
    <x v="1"/>
    <x v="2"/>
    <n v="70067242"/>
    <s v="COCTAIL SIGNATURE LONG ISLAND 473ML"/>
    <n v="2"/>
    <n v="2"/>
    <n v="0"/>
    <n v="1"/>
    <n v="120.04824000000001"/>
    <n v="120.04824000000001"/>
    <n v="0"/>
    <m/>
  </r>
  <r>
    <s v="7750184508"/>
    <x v="12"/>
    <x v="1"/>
    <x v="0"/>
    <n v="70045428"/>
    <s v="FOUR LOKO BEBID ALCOH MANGO LATA 695ML"/>
    <n v="2"/>
    <n v="2"/>
    <n v="0"/>
    <n v="1"/>
    <n v="91.451040000000006"/>
    <n v="91.451040000000006"/>
    <n v="0"/>
    <m/>
  </r>
  <r>
    <s v="7750184508"/>
    <x v="12"/>
    <x v="1"/>
    <x v="0"/>
    <n v="70045429"/>
    <s v="FOUR LOKO BEBID ALCOH GOLD LATA 237ML"/>
    <n v="2"/>
    <n v="2"/>
    <n v="0"/>
    <n v="1"/>
    <n v="85.748736000000008"/>
    <n v="85.748736000000008"/>
    <n v="0"/>
    <m/>
  </r>
  <r>
    <s v="7750184508"/>
    <x v="12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508"/>
    <x v="12"/>
    <x v="1"/>
    <x v="0"/>
    <n v="70045439"/>
    <s v="FOUR LOKO BEBID ALCOH SANDIA 355ML"/>
    <n v="4"/>
    <n v="4"/>
    <n v="0"/>
    <n v="1"/>
    <n v="188.6472"/>
    <n v="188.6472"/>
    <n v="0"/>
    <m/>
  </r>
  <r>
    <s v="7750184508"/>
    <x v="12"/>
    <x v="1"/>
    <x v="0"/>
    <n v="70045455"/>
    <s v="FOUR LOKO BEBID ALCOH STRAWBERR LT 355ML"/>
    <n v="3"/>
    <n v="3"/>
    <n v="0"/>
    <n v="1"/>
    <n v="141.4854"/>
    <n v="141.4854"/>
    <n v="0"/>
    <m/>
  </r>
  <r>
    <s v="7750184508"/>
    <x v="12"/>
    <x v="1"/>
    <x v="0"/>
    <n v="70045486"/>
    <s v="FOUR LOKO BEBID ALCOH GOLD LATA 695ML"/>
    <n v="3"/>
    <n v="3"/>
    <n v="0"/>
    <n v="1"/>
    <n v="136.53342000000001"/>
    <n v="136.53342000000001"/>
    <n v="0"/>
    <m/>
  </r>
  <r>
    <s v="7750184508"/>
    <x v="12"/>
    <x v="1"/>
    <x v="0"/>
    <n v="70345323"/>
    <s v="BEBIDA ALC FOUR LOKO PONCHE FRUT 695 ML"/>
    <n v="17"/>
    <n v="5"/>
    <n v="12"/>
    <n v="0.29411764705882354"/>
    <n v="773.32503599999995"/>
    <n v="227.44853999999998"/>
    <n v="545.87649599999997"/>
    <m/>
  </r>
  <r>
    <s v="7750184508"/>
    <x v="12"/>
    <x v="1"/>
    <x v="0"/>
    <n v="70556068"/>
    <s v="FOUR LOKO FRESA LIMONADA 695ML"/>
    <n v="1"/>
    <n v="1"/>
    <n v="0"/>
    <n v="1"/>
    <n v="45.489708"/>
    <n v="45.489708"/>
    <n v="0"/>
    <m/>
  </r>
  <r>
    <s v="7750184508"/>
    <x v="12"/>
    <x v="1"/>
    <x v="1"/>
    <n v="70442220"/>
    <s v="MOKAI BEB ALCOHO PINK APPLE VIDRIO 275ML"/>
    <n v="2"/>
    <n v="2"/>
    <n v="0"/>
    <n v="1"/>
    <n v="83.176271999999997"/>
    <n v="83.176271999999997"/>
    <n v="0"/>
    <m/>
  </r>
  <r>
    <s v="7750184508"/>
    <x v="12"/>
    <x v="1"/>
    <x v="1"/>
    <n v="70442222"/>
    <s v="MOKAI BEB ALCOHOL BLUEBERRY VIDRIO 275ML"/>
    <n v="2"/>
    <n v="2"/>
    <n v="0"/>
    <n v="1"/>
    <n v="83.176271999999997"/>
    <n v="83.176271999999997"/>
    <n v="0"/>
    <m/>
  </r>
  <r>
    <s v="7750184508"/>
    <x v="12"/>
    <x v="1"/>
    <x v="1"/>
    <n v="70442223"/>
    <s v="MOKAI BEB ALCOHOLIC BLUEBERRY LATA 330ML"/>
    <n v="15"/>
    <n v="15"/>
    <n v="0"/>
    <n v="1"/>
    <n v="405.16280999999998"/>
    <n v="405.16280999999998"/>
    <n v="0"/>
    <m/>
  </r>
  <r>
    <s v="7750184508"/>
    <x v="12"/>
    <x v="1"/>
    <x v="1"/>
    <n v="70442224"/>
    <s v="MOKAI BEB ALCOH MANZANA BOTELLA 275ML"/>
    <n v="1"/>
    <n v="1"/>
    <n v="0"/>
    <n v="1"/>
    <n v="41.588135999999999"/>
    <n v="41.588135999999999"/>
    <n v="0"/>
    <m/>
  </r>
  <r>
    <s v="7750184508"/>
    <x v="12"/>
    <x v="1"/>
    <x v="2"/>
    <n v="70045492"/>
    <s v="COCTAIL SIGNATURE MOSCOW MULE LATA 473ML"/>
    <n v="1"/>
    <n v="0"/>
    <n v="1"/>
    <n v="0"/>
    <n v="60.024120000000003"/>
    <n v="0"/>
    <n v="60.024120000000003"/>
    <m/>
  </r>
  <r>
    <s v="7750184520"/>
    <x v="12"/>
    <x v="1"/>
    <x v="0"/>
    <n v="70045407"/>
    <s v="FOUR LOKO BEBID ALCOH LIMONAD LATA 695ML"/>
    <n v="5"/>
    <n v="5"/>
    <n v="0"/>
    <n v="1"/>
    <n v="227.5557"/>
    <n v="227.5557"/>
    <n v="0"/>
    <m/>
  </r>
  <r>
    <s v="7750184520"/>
    <x v="12"/>
    <x v="1"/>
    <x v="0"/>
    <n v="70045428"/>
    <s v="FOUR LOKO BEBID ALCOH MANGO LATA 695ML"/>
    <n v="10"/>
    <n v="10"/>
    <n v="0"/>
    <n v="1"/>
    <n v="457.2552"/>
    <n v="457.2552"/>
    <n v="0"/>
    <m/>
  </r>
  <r>
    <s v="7750184520"/>
    <x v="12"/>
    <x v="1"/>
    <x v="0"/>
    <n v="70045429"/>
    <s v="FOUR LOKO BEBID ALCOH GOLD LATA 237ML"/>
    <n v="8"/>
    <n v="8"/>
    <n v="0"/>
    <n v="1"/>
    <n v="342.99494400000003"/>
    <n v="342.99494400000003"/>
    <n v="0"/>
    <m/>
  </r>
  <r>
    <s v="7750184520"/>
    <x v="12"/>
    <x v="1"/>
    <x v="0"/>
    <n v="70045438"/>
    <s v="FOUR LOKO BEBID ALCOH SANGRIA LATA 355ML"/>
    <n v="5"/>
    <n v="5"/>
    <n v="0"/>
    <n v="1"/>
    <n v="235.809"/>
    <n v="235.809"/>
    <n v="0"/>
    <m/>
  </r>
  <r>
    <s v="7750184520"/>
    <x v="12"/>
    <x v="1"/>
    <x v="0"/>
    <n v="70045439"/>
    <s v="FOUR LOKO BEBID ALCOH SANDIA 355ML"/>
    <n v="19"/>
    <n v="19"/>
    <n v="0"/>
    <n v="1"/>
    <n v="896.07419999999991"/>
    <n v="896.07419999999991"/>
    <n v="0"/>
    <m/>
  </r>
  <r>
    <s v="7750184520"/>
    <x v="12"/>
    <x v="1"/>
    <x v="0"/>
    <n v="70045455"/>
    <s v="FOUR LOKO BEBID ALCOH STRAWBERR LT 355ML"/>
    <n v="14"/>
    <n v="14"/>
    <n v="0"/>
    <n v="1"/>
    <n v="660.26519999999994"/>
    <n v="660.26519999999994"/>
    <n v="0"/>
    <m/>
  </r>
  <r>
    <s v="7750184520"/>
    <x v="12"/>
    <x v="1"/>
    <x v="0"/>
    <n v="70045486"/>
    <s v="FOUR LOKO BEBID ALCOH GOLD LATA 695ML"/>
    <n v="19"/>
    <n v="19"/>
    <n v="0"/>
    <n v="1"/>
    <n v="864.71165999999994"/>
    <n v="864.71165999999994"/>
    <n v="0"/>
    <m/>
  </r>
  <r>
    <s v="7750184520"/>
    <x v="12"/>
    <x v="1"/>
    <x v="0"/>
    <n v="70345322"/>
    <s v="BEBIDA ALC FOUR LOKO SANDIA 695 ML"/>
    <n v="17"/>
    <n v="17"/>
    <n v="0"/>
    <n v="1"/>
    <n v="773.32503599999995"/>
    <n v="773.32503599999995"/>
    <n v="0"/>
    <m/>
  </r>
  <r>
    <s v="7750184520"/>
    <x v="12"/>
    <x v="1"/>
    <x v="0"/>
    <n v="70345323"/>
    <s v="BEBIDA ALC FOUR LOKO PONCHE FRUT 695 ML"/>
    <n v="17"/>
    <n v="0"/>
    <n v="17"/>
    <n v="0"/>
    <n v="773.32503599999995"/>
    <n v="0"/>
    <n v="773.32503599999995"/>
    <m/>
  </r>
  <r>
    <s v="7750184520"/>
    <x v="12"/>
    <x v="1"/>
    <x v="0"/>
    <n v="70345324"/>
    <s v="BEBIDA ALC FOUR LOKO MARGARITA 695 ML"/>
    <n v="17"/>
    <n v="17"/>
    <n v="0"/>
    <n v="1"/>
    <n v="773.32503599999995"/>
    <n v="773.32503599999995"/>
    <n v="0"/>
    <m/>
  </r>
  <r>
    <s v="7750184520"/>
    <x v="12"/>
    <x v="1"/>
    <x v="0"/>
    <n v="70345325"/>
    <s v="BEBIDA ALC FOUR LOKO MELOCOTON 695 ML"/>
    <n v="17"/>
    <n v="17"/>
    <n v="0"/>
    <n v="1"/>
    <n v="773.32503599999995"/>
    <n v="773.32503599999995"/>
    <n v="0"/>
    <m/>
  </r>
  <r>
    <s v="7750184520"/>
    <x v="12"/>
    <x v="1"/>
    <x v="0"/>
    <n v="70556068"/>
    <s v="FOUR LOKO FRESA LIMONADA 695ML"/>
    <n v="2"/>
    <n v="2"/>
    <n v="0"/>
    <n v="1"/>
    <n v="90.979416000000001"/>
    <n v="90.979416000000001"/>
    <n v="0"/>
    <m/>
  </r>
  <r>
    <s v="7750184520"/>
    <x v="12"/>
    <x v="1"/>
    <x v="1"/>
    <n v="70442220"/>
    <s v="MOKAI BEB ALCOHO PINK APPLE VIDRIO 275ML"/>
    <n v="3"/>
    <n v="3"/>
    <n v="0"/>
    <n v="1"/>
    <n v="124.764408"/>
    <n v="124.764408"/>
    <n v="0"/>
    <m/>
  </r>
  <r>
    <s v="7750184520"/>
    <x v="12"/>
    <x v="1"/>
    <x v="1"/>
    <n v="70442221"/>
    <s v="MOKAI BEB ALCOHOLI PINK APPLE LATA 330ML"/>
    <n v="15"/>
    <n v="15"/>
    <n v="0"/>
    <n v="1"/>
    <n v="405.16280999999998"/>
    <n v="405.16280999999998"/>
    <n v="0"/>
    <m/>
  </r>
  <r>
    <s v="7750184520"/>
    <x v="12"/>
    <x v="1"/>
    <x v="1"/>
    <n v="70442222"/>
    <s v="MOKAI BEB ALCOHOL BLUEBERRY VIDRIO 275ML"/>
    <n v="4"/>
    <n v="0"/>
    <n v="4"/>
    <n v="0"/>
    <n v="166.35254399999999"/>
    <n v="0"/>
    <n v="166.35254399999999"/>
    <m/>
  </r>
  <r>
    <s v="7750184520"/>
    <x v="12"/>
    <x v="1"/>
    <x v="1"/>
    <n v="70442223"/>
    <s v="MOKAI BEB ALCOHOLIC BLUEBERRY LATA 330ML"/>
    <n v="15"/>
    <n v="15"/>
    <n v="0"/>
    <n v="1"/>
    <n v="405.16280999999998"/>
    <n v="405.16280999999998"/>
    <n v="0"/>
    <m/>
  </r>
  <r>
    <s v="7750184520"/>
    <x v="12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520"/>
    <x v="12"/>
    <x v="1"/>
    <x v="2"/>
    <n v="70045489"/>
    <s v="COCTAIL SIGNATURE SEX ON THE LATA 473ML"/>
    <n v="2"/>
    <n v="2"/>
    <n v="0"/>
    <n v="1"/>
    <n v="120.04824000000001"/>
    <n v="120.04824000000001"/>
    <n v="0"/>
    <m/>
  </r>
  <r>
    <s v="7750184520"/>
    <x v="12"/>
    <x v="1"/>
    <x v="2"/>
    <n v="70045490"/>
    <s v="COCTAIL SIGNATURE SCREWDRIVER LATA 473ML"/>
    <n v="2"/>
    <n v="2"/>
    <n v="0"/>
    <n v="1"/>
    <n v="120.04824000000001"/>
    <n v="120.04824000000001"/>
    <n v="0"/>
    <m/>
  </r>
  <r>
    <s v="7750184520"/>
    <x v="12"/>
    <x v="1"/>
    <x v="2"/>
    <n v="70045492"/>
    <s v="COCTAIL SIGNATURE MOSCOW MULE LATA 473ML"/>
    <n v="3"/>
    <n v="0"/>
    <n v="3"/>
    <n v="0"/>
    <n v="180.07236"/>
    <n v="0"/>
    <n v="180.07236"/>
    <m/>
  </r>
  <r>
    <s v="7750184520"/>
    <x v="12"/>
    <x v="1"/>
    <x v="2"/>
    <n v="70067242"/>
    <s v="COCTAIL SIGNATURE LONG ISLAND 473ML"/>
    <n v="3"/>
    <n v="3"/>
    <n v="0"/>
    <n v="1"/>
    <n v="180.07236"/>
    <n v="180.07236"/>
    <n v="0"/>
    <m/>
  </r>
  <r>
    <s v="7750184534"/>
    <x v="13"/>
    <x v="1"/>
    <x v="0"/>
    <n v="70045407"/>
    <s v="FOUR LOKO BEBID ALCOH LIMONAD LATA 695ML"/>
    <n v="6"/>
    <n v="6"/>
    <n v="0"/>
    <n v="1"/>
    <n v="273.06684000000001"/>
    <n v="273.06684000000001"/>
    <n v="0"/>
    <m/>
  </r>
  <r>
    <s v="7750184534"/>
    <x v="13"/>
    <x v="1"/>
    <x v="0"/>
    <n v="70045428"/>
    <s v="FOUR LOKO BEBID ALCOH MANGO LATA 695ML"/>
    <n v="8"/>
    <n v="8"/>
    <n v="0"/>
    <n v="1"/>
    <n v="365.80416000000002"/>
    <n v="365.80416000000002"/>
    <n v="0"/>
    <m/>
  </r>
  <r>
    <s v="7750184534"/>
    <x v="13"/>
    <x v="1"/>
    <x v="0"/>
    <n v="70045429"/>
    <s v="FOUR LOKO BEBID ALCOH GOLD LATA 237ML"/>
    <n v="6"/>
    <n v="0"/>
    <n v="6"/>
    <n v="0"/>
    <n v="257.24620800000002"/>
    <n v="0"/>
    <n v="257.24620800000002"/>
    <m/>
  </r>
  <r>
    <s v="7750184534"/>
    <x v="13"/>
    <x v="1"/>
    <x v="0"/>
    <n v="70045438"/>
    <s v="FOUR LOKO BEBID ALCOH SANGRIA LATA 355ML"/>
    <n v="4"/>
    <n v="4"/>
    <n v="0"/>
    <n v="1"/>
    <n v="188.6472"/>
    <n v="188.6472"/>
    <n v="0"/>
    <m/>
  </r>
  <r>
    <s v="7750184534"/>
    <x v="13"/>
    <x v="1"/>
    <x v="0"/>
    <n v="70045439"/>
    <s v="FOUR LOKO BEBID ALCOH SANDIA 355ML"/>
    <n v="15"/>
    <n v="15"/>
    <n v="0"/>
    <n v="1"/>
    <n v="707.42700000000002"/>
    <n v="707.42700000000002"/>
    <n v="0"/>
    <m/>
  </r>
  <r>
    <s v="7750184534"/>
    <x v="13"/>
    <x v="1"/>
    <x v="0"/>
    <n v="70045455"/>
    <s v="FOUR LOKO BEBID ALCOH STRAWBERR LT 355ML"/>
    <n v="11"/>
    <n v="11"/>
    <n v="0"/>
    <n v="1"/>
    <n v="518.77980000000002"/>
    <n v="518.77980000000002"/>
    <n v="0"/>
    <m/>
  </r>
  <r>
    <s v="7750184534"/>
    <x v="13"/>
    <x v="1"/>
    <x v="0"/>
    <n v="70045486"/>
    <s v="FOUR LOKO BEBID ALCOH GOLD LATA 695ML"/>
    <n v="15"/>
    <n v="15"/>
    <n v="0"/>
    <n v="1"/>
    <n v="682.6671"/>
    <n v="682.6671"/>
    <n v="0"/>
    <m/>
  </r>
  <r>
    <s v="7750184534"/>
    <x v="13"/>
    <x v="1"/>
    <x v="1"/>
    <n v="70442220"/>
    <s v="MOKAI BEB ALCOHO PINK APPLE VIDRIO 275ML"/>
    <n v="2"/>
    <n v="2"/>
    <n v="0"/>
    <n v="1"/>
    <n v="83.176271999999997"/>
    <n v="83.176271999999997"/>
    <n v="0"/>
    <m/>
  </r>
  <r>
    <s v="7750184534"/>
    <x v="13"/>
    <x v="1"/>
    <x v="1"/>
    <n v="70442221"/>
    <s v="MOKAI BEB ALCOHOLI PINK APPLE LATA 330ML"/>
    <n v="15"/>
    <n v="15"/>
    <n v="0"/>
    <n v="1"/>
    <n v="405.16280999999998"/>
    <n v="405.16280999999998"/>
    <n v="0"/>
    <m/>
  </r>
  <r>
    <s v="7750184534"/>
    <x v="13"/>
    <x v="1"/>
    <x v="1"/>
    <n v="70442222"/>
    <s v="MOKAI BEB ALCOHOL BLUEBERRY VIDRIO 275ML"/>
    <n v="3"/>
    <n v="3"/>
    <n v="0"/>
    <n v="1"/>
    <n v="124.764408"/>
    <n v="124.764408"/>
    <n v="0"/>
    <m/>
  </r>
  <r>
    <s v="7750184534"/>
    <x v="13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534"/>
    <x v="13"/>
    <x v="1"/>
    <x v="1"/>
    <n v="70442225"/>
    <s v="MOKAI BEB ALCOHOL MANZANA LATA 330ML"/>
    <n v="15"/>
    <n v="15"/>
    <n v="0"/>
    <n v="1"/>
    <n v="405.16280999999998"/>
    <n v="405.16280999999998"/>
    <n v="0"/>
    <m/>
  </r>
  <r>
    <s v="7750184534"/>
    <x v="13"/>
    <x v="1"/>
    <x v="2"/>
    <n v="70045489"/>
    <s v="COCTAIL SIGNATURE SEX ON THE LATA 473ML"/>
    <n v="2"/>
    <n v="2"/>
    <n v="0"/>
    <n v="1"/>
    <n v="120.04824000000001"/>
    <n v="120.04824000000001"/>
    <n v="0"/>
    <m/>
  </r>
  <r>
    <s v="7750184534"/>
    <x v="13"/>
    <x v="1"/>
    <x v="2"/>
    <n v="70045490"/>
    <s v="COCTAIL SIGNATURE SCREWDRIVER LATA 473ML"/>
    <n v="2"/>
    <n v="2"/>
    <n v="0"/>
    <n v="1"/>
    <n v="120.04824000000001"/>
    <n v="120.04824000000001"/>
    <n v="0"/>
    <m/>
  </r>
  <r>
    <s v="7750184534"/>
    <x v="13"/>
    <x v="1"/>
    <x v="2"/>
    <n v="70045492"/>
    <s v="COCTAIL SIGNATURE MOSCOW MULE LATA 473ML"/>
    <n v="2"/>
    <n v="0"/>
    <n v="2"/>
    <n v="0"/>
    <n v="120.04824000000001"/>
    <n v="0"/>
    <n v="120.04824000000001"/>
    <m/>
  </r>
  <r>
    <s v="7750184534"/>
    <x v="13"/>
    <x v="1"/>
    <x v="2"/>
    <n v="70067242"/>
    <s v="COCTAIL SIGNATURE LONG ISLAND 473ML"/>
    <n v="3"/>
    <n v="3"/>
    <n v="0"/>
    <n v="1"/>
    <n v="180.07236"/>
    <n v="180.07236"/>
    <n v="0"/>
    <m/>
  </r>
  <r>
    <s v="7750184547"/>
    <x v="14"/>
    <x v="1"/>
    <x v="0"/>
    <n v="70045429"/>
    <s v="FOUR LOKO BEBID ALCOH GOLD LATA 237ML"/>
    <n v="7"/>
    <n v="0"/>
    <n v="7"/>
    <n v="0"/>
    <n v="300.12057600000003"/>
    <n v="0"/>
    <n v="300.12057600000003"/>
    <m/>
  </r>
  <r>
    <s v="7750184547"/>
    <x v="14"/>
    <x v="1"/>
    <x v="0"/>
    <n v="70045438"/>
    <s v="FOUR LOKO BEBID ALCOH SANGRIA LATA 355ML"/>
    <n v="4"/>
    <n v="4"/>
    <n v="0"/>
    <n v="1"/>
    <n v="188.6472"/>
    <n v="188.6472"/>
    <n v="0"/>
    <m/>
  </r>
  <r>
    <s v="7750184547"/>
    <x v="14"/>
    <x v="1"/>
    <x v="0"/>
    <n v="70045439"/>
    <s v="FOUR LOKO BEBID ALCOH SANDIA 355ML"/>
    <n v="9"/>
    <n v="9"/>
    <n v="0"/>
    <n v="1"/>
    <n v="424.45619999999997"/>
    <n v="424.45619999999997"/>
    <n v="0"/>
    <m/>
  </r>
  <r>
    <s v="7750184547"/>
    <x v="14"/>
    <x v="1"/>
    <x v="0"/>
    <n v="70045455"/>
    <s v="FOUR LOKO BEBID ALCOH STRAWBERR LT 355ML"/>
    <n v="14"/>
    <n v="14"/>
    <n v="0"/>
    <n v="1"/>
    <n v="660.26519999999994"/>
    <n v="660.26519999999994"/>
    <n v="0"/>
    <m/>
  </r>
  <r>
    <s v="7750184547"/>
    <x v="14"/>
    <x v="1"/>
    <x v="1"/>
    <n v="70442222"/>
    <s v="MOKAI BEB ALCOHOL BLUEBERRY VIDRIO 275ML"/>
    <n v="1"/>
    <n v="0"/>
    <n v="1"/>
    <n v="0"/>
    <n v="41.588135999999999"/>
    <n v="0"/>
    <n v="41.588135999999999"/>
    <m/>
  </r>
  <r>
    <s v="7750184547"/>
    <x v="14"/>
    <x v="1"/>
    <x v="2"/>
    <n v="70045492"/>
    <s v="COCTAIL SIGNATURE MOSCOW MULE LATA 473ML"/>
    <n v="2"/>
    <n v="0"/>
    <n v="2"/>
    <n v="0"/>
    <n v="120.04824000000001"/>
    <n v="0"/>
    <n v="120.04824000000001"/>
    <m/>
  </r>
  <r>
    <s v="7750184557"/>
    <x v="15"/>
    <x v="1"/>
    <x v="0"/>
    <n v="70045428"/>
    <s v="FOUR LOKO BEBID ALCOH MANGO LATA 695ML"/>
    <n v="5"/>
    <n v="5"/>
    <n v="0"/>
    <n v="1"/>
    <n v="228.6276"/>
    <n v="228.6276"/>
    <n v="0"/>
    <m/>
  </r>
  <r>
    <s v="7750184557"/>
    <x v="15"/>
    <x v="1"/>
    <x v="0"/>
    <n v="70045429"/>
    <s v="FOUR LOKO BEBID ALCOH GOLD LATA 237ML"/>
    <n v="8"/>
    <n v="0"/>
    <n v="8"/>
    <n v="0"/>
    <n v="342.99494400000003"/>
    <n v="0"/>
    <n v="342.99494400000003"/>
    <m/>
  </r>
  <r>
    <s v="7750184557"/>
    <x v="15"/>
    <x v="1"/>
    <x v="0"/>
    <n v="70045438"/>
    <s v="FOUR LOKO BEBID ALCOH SANGRIA LATA 355ML"/>
    <n v="1"/>
    <n v="1"/>
    <n v="0"/>
    <n v="1"/>
    <n v="47.161799999999999"/>
    <n v="47.161799999999999"/>
    <n v="0"/>
    <m/>
  </r>
  <r>
    <s v="7750184557"/>
    <x v="15"/>
    <x v="1"/>
    <x v="0"/>
    <n v="70045439"/>
    <s v="FOUR LOKO BEBID ALCOH SANDIA 355ML"/>
    <n v="12"/>
    <n v="12"/>
    <n v="0"/>
    <n v="1"/>
    <n v="565.94159999999999"/>
    <n v="565.94159999999999"/>
    <n v="0"/>
    <m/>
  </r>
  <r>
    <s v="7750184557"/>
    <x v="15"/>
    <x v="1"/>
    <x v="0"/>
    <n v="70045455"/>
    <s v="FOUR LOKO BEBID ALCOH STRAWBERR LT 355ML"/>
    <n v="9"/>
    <n v="9"/>
    <n v="0"/>
    <n v="1"/>
    <n v="424.45619999999997"/>
    <n v="424.45619999999997"/>
    <n v="0"/>
    <m/>
  </r>
  <r>
    <s v="7750184557"/>
    <x v="15"/>
    <x v="1"/>
    <x v="0"/>
    <n v="70045486"/>
    <s v="FOUR LOKO BEBID ALCOH GOLD LATA 695ML"/>
    <n v="7"/>
    <n v="7"/>
    <n v="0"/>
    <n v="1"/>
    <n v="318.57797999999997"/>
    <n v="318.57797999999997"/>
    <n v="0"/>
    <m/>
  </r>
  <r>
    <s v="7750184557"/>
    <x v="15"/>
    <x v="1"/>
    <x v="0"/>
    <n v="70556068"/>
    <s v="FOUR LOKO FRESA LIMONADA 695ML"/>
    <n v="2"/>
    <n v="2"/>
    <n v="0"/>
    <n v="1"/>
    <n v="90.979416000000001"/>
    <n v="90.979416000000001"/>
    <n v="0"/>
    <m/>
  </r>
  <r>
    <s v="7750184557"/>
    <x v="15"/>
    <x v="1"/>
    <x v="1"/>
    <n v="70442222"/>
    <s v="MOKAI BEB ALCOHOL BLUEBERRY VIDRIO 275ML"/>
    <n v="2"/>
    <n v="2"/>
    <n v="0"/>
    <n v="1"/>
    <n v="83.176271999999997"/>
    <n v="83.176271999999997"/>
    <n v="0"/>
    <m/>
  </r>
  <r>
    <s v="7750184557"/>
    <x v="15"/>
    <x v="1"/>
    <x v="1"/>
    <n v="70442224"/>
    <s v="MOKAI BEB ALCOH MANZANA BOTELLA 275ML"/>
    <n v="2"/>
    <n v="2"/>
    <n v="0"/>
    <n v="1"/>
    <n v="83.176271999999997"/>
    <n v="83.176271999999997"/>
    <n v="0"/>
    <m/>
  </r>
  <r>
    <s v="7750184557"/>
    <x v="15"/>
    <x v="1"/>
    <x v="2"/>
    <n v="70045489"/>
    <s v="COCTAIL SIGNATURE SEX ON THE LATA 473ML"/>
    <n v="1"/>
    <n v="1"/>
    <n v="0"/>
    <n v="1"/>
    <n v="60.024120000000003"/>
    <n v="60.024120000000003"/>
    <n v="0"/>
    <m/>
  </r>
  <r>
    <s v="7750184557"/>
    <x v="15"/>
    <x v="1"/>
    <x v="2"/>
    <n v="70045490"/>
    <s v="COCTAIL SIGNATURE SCREWDRIVER LATA 473ML"/>
    <n v="2"/>
    <n v="2"/>
    <n v="0"/>
    <n v="1"/>
    <n v="120.04824000000001"/>
    <n v="120.04824000000001"/>
    <n v="0"/>
    <m/>
  </r>
  <r>
    <s v="7750184557"/>
    <x v="15"/>
    <x v="1"/>
    <x v="2"/>
    <n v="70045492"/>
    <s v="COCTAIL SIGNATURE MOSCOW MULE LATA 473ML"/>
    <n v="3"/>
    <n v="0"/>
    <n v="3"/>
    <n v="0"/>
    <n v="180.07236"/>
    <n v="0"/>
    <n v="180.07236"/>
    <m/>
  </r>
  <r>
    <s v="7750184563"/>
    <x v="16"/>
    <x v="1"/>
    <x v="0"/>
    <n v="70045429"/>
    <s v="FOUR LOKO BEBID ALCOH GOLD LATA 237ML"/>
    <n v="25"/>
    <n v="0"/>
    <n v="25"/>
    <n v="0"/>
    <n v="1071.8592000000001"/>
    <n v="0"/>
    <n v="1071.8592000000001"/>
    <m/>
  </r>
  <r>
    <s v="7750184563"/>
    <x v="16"/>
    <x v="1"/>
    <x v="0"/>
    <n v="70045438"/>
    <s v="FOUR LOKO BEBID ALCOH SANGRIA LATA 355ML"/>
    <n v="20"/>
    <n v="20"/>
    <n v="0"/>
    <n v="1"/>
    <n v="943.23599999999999"/>
    <n v="943.23599999999999"/>
    <n v="0"/>
    <m/>
  </r>
  <r>
    <s v="7750184563"/>
    <x v="16"/>
    <x v="1"/>
    <x v="0"/>
    <n v="70045439"/>
    <s v="FOUR LOKO BEBID ALCOH SANDIA 355ML"/>
    <n v="60"/>
    <n v="60"/>
    <n v="0"/>
    <n v="1"/>
    <n v="2829.7080000000001"/>
    <n v="2829.7080000000001"/>
    <n v="0"/>
    <m/>
  </r>
  <r>
    <s v="7750184563"/>
    <x v="16"/>
    <x v="1"/>
    <x v="0"/>
    <n v="70045455"/>
    <s v="FOUR LOKO BEBID ALCOH STRAWBERR LT 355ML"/>
    <n v="60"/>
    <n v="60"/>
    <n v="0"/>
    <n v="1"/>
    <n v="2829.7080000000001"/>
    <n v="2829.7080000000001"/>
    <n v="0"/>
    <m/>
  </r>
  <r>
    <s v="7750184563"/>
    <x v="16"/>
    <x v="1"/>
    <x v="0"/>
    <n v="70556068"/>
    <s v="FOUR LOKO FRESA LIMONADA 695ML"/>
    <n v="5"/>
    <n v="5"/>
    <n v="0"/>
    <n v="1"/>
    <n v="227.44853999999998"/>
    <n v="227.44853999999998"/>
    <n v="0"/>
    <m/>
  </r>
  <r>
    <s v="7750184571"/>
    <x v="17"/>
    <x v="1"/>
    <x v="0"/>
    <n v="70045428"/>
    <s v="FOUR LOKO BEBID ALCOH MANGO LATA 695ML"/>
    <n v="4"/>
    <n v="4"/>
    <n v="0"/>
    <n v="1"/>
    <n v="182.90208000000001"/>
    <n v="182.90208000000001"/>
    <n v="0"/>
    <m/>
  </r>
  <r>
    <s v="7750184571"/>
    <x v="17"/>
    <x v="1"/>
    <x v="0"/>
    <n v="70045430"/>
    <s v="FOUR LOKO BEBID ALCOH UVA BERRY LT 695ML"/>
    <n v="2"/>
    <n v="2"/>
    <n v="0"/>
    <n v="1"/>
    <n v="91.022279999999995"/>
    <n v="91.022279999999995"/>
    <n v="0"/>
    <m/>
  </r>
  <r>
    <s v="7750184571"/>
    <x v="17"/>
    <x v="1"/>
    <x v="0"/>
    <n v="70045486"/>
    <s v="FOUR LOKO BEBID ALCOH GOLD LATA 695ML"/>
    <n v="5"/>
    <n v="5"/>
    <n v="0"/>
    <n v="1"/>
    <n v="227.5557"/>
    <n v="227.5557"/>
    <n v="0"/>
    <m/>
  </r>
  <r>
    <s v="7750184571"/>
    <x v="17"/>
    <x v="1"/>
    <x v="1"/>
    <n v="70442220"/>
    <s v="MOKAI BEB ALCOHO PINK APPLE VIDRIO 275ML"/>
    <n v="1"/>
    <n v="0"/>
    <n v="1"/>
    <n v="0"/>
    <n v="41.588135999999999"/>
    <n v="0"/>
    <n v="41.588135999999999"/>
    <m/>
  </r>
  <r>
    <s v="7750184571"/>
    <x v="17"/>
    <x v="1"/>
    <x v="1"/>
    <n v="70442222"/>
    <s v="MOKAI BEB ALCOHOL BLUEBERRY VIDRIO 275ML"/>
    <n v="1"/>
    <n v="0"/>
    <n v="1"/>
    <n v="0"/>
    <n v="41.588135999999999"/>
    <n v="0"/>
    <n v="41.588135999999999"/>
    <m/>
  </r>
  <r>
    <s v="7750184571"/>
    <x v="17"/>
    <x v="1"/>
    <x v="1"/>
    <n v="70442224"/>
    <s v="MOKAI BEB ALCOH MANZANA BOTELLA 275ML"/>
    <n v="3"/>
    <n v="3"/>
    <n v="0"/>
    <n v="1"/>
    <n v="124.764408"/>
    <n v="124.764408"/>
    <n v="0"/>
    <m/>
  </r>
  <r>
    <s v="7750184571"/>
    <x v="17"/>
    <x v="1"/>
    <x v="2"/>
    <n v="70045492"/>
    <s v="COCTAIL SIGNATURE MOSCOW MULE LATA 473ML"/>
    <n v="3"/>
    <n v="0"/>
    <n v="3"/>
    <n v="0"/>
    <n v="180.07236"/>
    <n v="0"/>
    <n v="180.07236"/>
    <m/>
  </r>
  <r>
    <s v="7750184571"/>
    <x v="17"/>
    <x v="1"/>
    <x v="2"/>
    <n v="70067242"/>
    <s v="COCTAIL SIGNATURE LONG ISLAND 473ML"/>
    <n v="1"/>
    <n v="1"/>
    <n v="0"/>
    <n v="1"/>
    <n v="60.024120000000003"/>
    <n v="60.024120000000003"/>
    <n v="0"/>
    <m/>
  </r>
  <r>
    <s v="4950461511"/>
    <x v="18"/>
    <x v="2"/>
    <x v="0"/>
    <n v="70158661"/>
    <s v="FOUR LOKO BEBID ALCOH MANZANA 695ML"/>
    <n v="45"/>
    <n v="45"/>
    <n v="0"/>
    <n v="1"/>
    <n v="2044.83312"/>
    <n v="2044.83312"/>
    <n v="0"/>
    <m/>
  </r>
  <r>
    <s v="7750184583"/>
    <x v="18"/>
    <x v="2"/>
    <x v="0"/>
    <n v="70045428"/>
    <s v="FOUR LOKO BEBID ALCOH MANGO LATA 695ML"/>
    <n v="6"/>
    <n v="6"/>
    <n v="0"/>
    <n v="1"/>
    <n v="274.057704"/>
    <n v="274.057704"/>
    <n v="0"/>
    <m/>
  </r>
  <r>
    <s v="7750184583"/>
    <x v="18"/>
    <x v="2"/>
    <x v="0"/>
    <n v="70045429"/>
    <s v="FOUR LOKO BEBID ALCOH GOLD LATA 237ML"/>
    <n v="9"/>
    <n v="0"/>
    <n v="9"/>
    <n v="0"/>
    <n v="385.45394399999998"/>
    <n v="0"/>
    <n v="385.45394399999998"/>
    <m/>
  </r>
  <r>
    <s v="7750184583"/>
    <x v="18"/>
    <x v="2"/>
    <x v="0"/>
    <n v="70045430"/>
    <s v="FOUR LOKO BEBID ALCOH UVA BERRY LT 695ML"/>
    <n v="4"/>
    <n v="4"/>
    <n v="0"/>
    <n v="1"/>
    <n v="181.84857599999998"/>
    <n v="181.84857599999998"/>
    <n v="0"/>
    <m/>
  </r>
  <r>
    <s v="7750184583"/>
    <x v="18"/>
    <x v="2"/>
    <x v="0"/>
    <n v="70045486"/>
    <s v="FOUR LOKO BEBID ALCOH GOLD LATA 695ML"/>
    <n v="9"/>
    <n v="9"/>
    <n v="0"/>
    <n v="1"/>
    <n v="409.15929599999998"/>
    <n v="409.15929599999998"/>
    <n v="0"/>
    <m/>
  </r>
  <r>
    <s v="7750184583"/>
    <x v="18"/>
    <x v="2"/>
    <x v="1"/>
    <n v="70442222"/>
    <s v="MOKAI BEB ALCOHOL BLUEBERRY VIDRIO 275ML"/>
    <n v="3"/>
    <n v="3"/>
    <n v="0"/>
    <n v="1"/>
    <n v="107.927064"/>
    <n v="107.927064"/>
    <n v="0"/>
    <m/>
  </r>
  <r>
    <s v="7750184583"/>
    <x v="18"/>
    <x v="2"/>
    <x v="1"/>
    <n v="70442224"/>
    <s v="MOKAI BEB ALCOH MANZANA BOTELLA 275ML"/>
    <n v="1"/>
    <n v="0"/>
    <n v="1"/>
    <n v="0"/>
    <n v="35.975688000000005"/>
    <n v="0"/>
    <n v="35.975688000000005"/>
    <m/>
  </r>
  <r>
    <s v="7750184583"/>
    <x v="18"/>
    <x v="2"/>
    <x v="1"/>
    <n v="70442225"/>
    <s v="MOKAI BEB ALCOHOL MANZANA LATA 330ML"/>
    <n v="15"/>
    <n v="15"/>
    <n v="0"/>
    <n v="1"/>
    <n v="373.89033000000001"/>
    <n v="373.89033000000001"/>
    <n v="0"/>
    <m/>
  </r>
  <r>
    <s v="7750184583"/>
    <x v="18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583"/>
    <x v="18"/>
    <x v="2"/>
    <x v="2"/>
    <n v="70067242"/>
    <s v="COCTAIL SIGNATURE LONG ISLAND 473ML"/>
    <n v="3"/>
    <n v="3"/>
    <n v="0"/>
    <n v="1"/>
    <n v="179.87846399999998"/>
    <n v="179.87846399999998"/>
    <n v="0"/>
    <m/>
  </r>
  <r>
    <s v="7750184595"/>
    <x v="19"/>
    <x v="2"/>
    <x v="0"/>
    <n v="70045407"/>
    <s v="FOUR LOKO BEBID ALCOH LIMONAD LATA 695ML"/>
    <n v="1"/>
    <n v="1"/>
    <n v="0"/>
    <n v="1"/>
    <n v="45.462143999999995"/>
    <n v="45.462143999999995"/>
    <n v="0"/>
    <m/>
  </r>
  <r>
    <s v="7750184595"/>
    <x v="19"/>
    <x v="2"/>
    <x v="0"/>
    <n v="70045428"/>
    <s v="FOUR LOKO BEBID ALCOH MANGO LATA 695ML"/>
    <n v="1"/>
    <n v="1"/>
    <n v="0"/>
    <n v="1"/>
    <n v="45.676284000000003"/>
    <n v="45.676284000000003"/>
    <n v="0"/>
    <m/>
  </r>
  <r>
    <s v="7750184595"/>
    <x v="19"/>
    <x v="2"/>
    <x v="0"/>
    <n v="70045429"/>
    <s v="FOUR LOKO BEBID ALCOH GOLD LATA 237ML"/>
    <n v="9"/>
    <n v="0"/>
    <n v="9"/>
    <n v="0"/>
    <n v="385.45394399999998"/>
    <n v="0"/>
    <n v="385.45394399999998"/>
    <m/>
  </r>
  <r>
    <s v="7750184595"/>
    <x v="19"/>
    <x v="2"/>
    <x v="0"/>
    <n v="70045430"/>
    <s v="FOUR LOKO BEBID ALCOH UVA BERRY LT 695ML"/>
    <n v="5"/>
    <n v="5"/>
    <n v="0"/>
    <n v="1"/>
    <n v="227.31072"/>
    <n v="227.31072"/>
    <n v="0"/>
    <m/>
  </r>
  <r>
    <s v="7750184595"/>
    <x v="19"/>
    <x v="2"/>
    <x v="0"/>
    <n v="70045486"/>
    <s v="FOUR LOKO BEBID ALCOH GOLD LATA 695ML"/>
    <n v="13"/>
    <n v="13"/>
    <n v="0"/>
    <n v="1"/>
    <n v="591.00787200000002"/>
    <n v="591.00787200000002"/>
    <n v="0"/>
    <m/>
  </r>
  <r>
    <s v="7750184595"/>
    <x v="19"/>
    <x v="2"/>
    <x v="1"/>
    <n v="70442220"/>
    <s v="MOKAI BEB ALCOHO PINK APPLE VIDRIO 275ML"/>
    <n v="1"/>
    <n v="1"/>
    <n v="0"/>
    <n v="1"/>
    <n v="35.975688000000005"/>
    <n v="35.975688000000005"/>
    <n v="0"/>
    <m/>
  </r>
  <r>
    <s v="7750184595"/>
    <x v="19"/>
    <x v="2"/>
    <x v="1"/>
    <n v="70442222"/>
    <s v="MOKAI BEB ALCOHOL BLUEBERRY VIDRIO 275ML"/>
    <n v="2"/>
    <n v="2"/>
    <n v="0"/>
    <n v="1"/>
    <n v="71.95137600000001"/>
    <n v="71.95137600000001"/>
    <n v="0"/>
    <m/>
  </r>
  <r>
    <s v="7750184595"/>
    <x v="19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595"/>
    <x v="19"/>
    <x v="2"/>
    <x v="1"/>
    <n v="70442224"/>
    <s v="MOKAI BEB ALCOH MANZANA BOTELLA 275ML"/>
    <n v="2"/>
    <n v="2"/>
    <n v="0"/>
    <n v="1"/>
    <n v="71.95137600000001"/>
    <n v="71.95137600000001"/>
    <n v="0"/>
    <m/>
  </r>
  <r>
    <s v="7750184595"/>
    <x v="19"/>
    <x v="2"/>
    <x v="2"/>
    <n v="70045489"/>
    <s v="COCTAIL SIGNATURE SEX ON THE LATA 473ML"/>
    <n v="2"/>
    <n v="2"/>
    <n v="0"/>
    <n v="1"/>
    <n v="119.91897599999999"/>
    <n v="119.91897599999999"/>
    <n v="0"/>
    <m/>
  </r>
  <r>
    <s v="7750184595"/>
    <x v="19"/>
    <x v="2"/>
    <x v="2"/>
    <n v="70045492"/>
    <s v="COCTAIL SIGNATURE MOSCOW MULE LATA 473ML"/>
    <n v="3"/>
    <n v="0"/>
    <n v="3"/>
    <n v="0"/>
    <n v="179.87846399999998"/>
    <n v="0"/>
    <n v="179.87846399999998"/>
    <m/>
  </r>
  <r>
    <s v="7750184606"/>
    <x v="20"/>
    <x v="2"/>
    <x v="0"/>
    <n v="70045407"/>
    <s v="FOUR LOKO BEBID ALCOH LIMONAD LATA 695ML"/>
    <n v="3"/>
    <n v="3"/>
    <n v="0"/>
    <n v="1"/>
    <n v="136.38643199999999"/>
    <n v="136.38643199999999"/>
    <n v="0"/>
    <m/>
  </r>
  <r>
    <s v="7750184606"/>
    <x v="20"/>
    <x v="2"/>
    <x v="0"/>
    <n v="70045428"/>
    <s v="FOUR LOKO BEBID ALCOH MANGO LATA 695ML"/>
    <n v="11"/>
    <n v="11"/>
    <n v="0"/>
    <n v="1"/>
    <n v="502.43912400000005"/>
    <n v="502.43912400000005"/>
    <n v="0"/>
    <m/>
  </r>
  <r>
    <s v="7750184606"/>
    <x v="20"/>
    <x v="2"/>
    <x v="0"/>
    <n v="70045429"/>
    <s v="FOUR LOKO BEBID ALCOH GOLD LATA 237ML"/>
    <n v="10"/>
    <n v="0"/>
    <n v="10"/>
    <n v="0"/>
    <n v="428.28215999999998"/>
    <n v="0"/>
    <n v="428.28215999999998"/>
    <m/>
  </r>
  <r>
    <s v="7750184606"/>
    <x v="20"/>
    <x v="2"/>
    <x v="0"/>
    <n v="70045430"/>
    <s v="FOUR LOKO BEBID ALCOH UVA BERRY LT 695ML"/>
    <n v="10"/>
    <n v="10"/>
    <n v="0"/>
    <n v="1"/>
    <n v="454.62144000000001"/>
    <n v="454.62144000000001"/>
    <n v="0"/>
    <m/>
  </r>
  <r>
    <s v="7750184606"/>
    <x v="20"/>
    <x v="2"/>
    <x v="0"/>
    <n v="70045486"/>
    <s v="FOUR LOKO BEBID ALCOH GOLD LATA 695ML"/>
    <n v="14"/>
    <n v="14"/>
    <n v="0"/>
    <n v="1"/>
    <n v="636.47001599999999"/>
    <n v="636.47001599999999"/>
    <n v="0"/>
    <m/>
  </r>
  <r>
    <s v="7750184606"/>
    <x v="20"/>
    <x v="2"/>
    <x v="0"/>
    <n v="70345322"/>
    <s v="BEBIDA ALC FOUR LOKO SANDIA 695 ML"/>
    <n v="17"/>
    <n v="0"/>
    <n v="17"/>
    <n v="0"/>
    <n v="772.49251200000003"/>
    <n v="0"/>
    <n v="772.49251200000003"/>
    <m/>
  </r>
  <r>
    <s v="7750184606"/>
    <x v="20"/>
    <x v="2"/>
    <x v="0"/>
    <n v="70345323"/>
    <s v="BEBIDA ALC FOUR LOKO PONCHE FRUT 695 ML"/>
    <n v="17"/>
    <n v="17"/>
    <n v="0"/>
    <n v="1"/>
    <n v="772.49251200000003"/>
    <n v="772.49251200000003"/>
    <n v="0"/>
    <m/>
  </r>
  <r>
    <s v="7750184606"/>
    <x v="20"/>
    <x v="2"/>
    <x v="1"/>
    <n v="70442220"/>
    <s v="MOKAI BEB ALCOHO PINK APPLE VIDRIO 275ML"/>
    <n v="2"/>
    <n v="2"/>
    <n v="0"/>
    <n v="1"/>
    <n v="71.95137600000001"/>
    <n v="71.95137600000001"/>
    <n v="0"/>
    <m/>
  </r>
  <r>
    <s v="7750184606"/>
    <x v="20"/>
    <x v="2"/>
    <x v="1"/>
    <n v="70442221"/>
    <s v="MOKAI BEB ALCOHOLI PINK APPLE LATA 330ML"/>
    <n v="15"/>
    <n v="15"/>
    <n v="0"/>
    <n v="1"/>
    <n v="373.89033000000001"/>
    <n v="373.89033000000001"/>
    <n v="0"/>
    <m/>
  </r>
  <r>
    <s v="7750184606"/>
    <x v="20"/>
    <x v="2"/>
    <x v="1"/>
    <n v="70442222"/>
    <s v="MOKAI BEB ALCOHOL BLUEBERRY VIDRIO 275ML"/>
    <n v="2"/>
    <n v="2"/>
    <n v="0"/>
    <n v="1"/>
    <n v="71.95137600000001"/>
    <n v="71.95137600000001"/>
    <n v="0"/>
    <m/>
  </r>
  <r>
    <s v="7750184606"/>
    <x v="20"/>
    <x v="2"/>
    <x v="1"/>
    <n v="70442224"/>
    <s v="MOKAI BEB ALCOH MANZANA BOTELLA 275ML"/>
    <n v="4"/>
    <n v="4"/>
    <n v="0"/>
    <n v="1"/>
    <n v="143.90275200000002"/>
    <n v="143.90275200000002"/>
    <n v="0"/>
    <m/>
  </r>
  <r>
    <s v="7750184606"/>
    <x v="20"/>
    <x v="2"/>
    <x v="1"/>
    <n v="70442225"/>
    <s v="MOKAI BEB ALCOHOL MANZANA LATA 330ML"/>
    <n v="15"/>
    <n v="15"/>
    <n v="0"/>
    <n v="1"/>
    <n v="373.89033000000001"/>
    <n v="373.89033000000001"/>
    <n v="0"/>
    <m/>
  </r>
  <r>
    <s v="7750184606"/>
    <x v="20"/>
    <x v="2"/>
    <x v="2"/>
    <n v="70045492"/>
    <s v="COCTAIL SIGNATURE MOSCOW MULE LATA 473ML"/>
    <n v="3"/>
    <n v="0"/>
    <n v="3"/>
    <n v="0"/>
    <n v="179.87846399999998"/>
    <n v="0"/>
    <n v="179.87846399999998"/>
    <m/>
  </r>
  <r>
    <s v="7750184624"/>
    <x v="21"/>
    <x v="2"/>
    <x v="0"/>
    <n v="70045407"/>
    <s v="FOUR LOKO BEBID ALCOH LIMONAD LATA 695ML"/>
    <n v="4"/>
    <n v="4"/>
    <n v="0"/>
    <n v="1"/>
    <n v="181.84857599999998"/>
    <n v="181.84857599999998"/>
    <n v="0"/>
    <m/>
  </r>
  <r>
    <s v="7750184624"/>
    <x v="21"/>
    <x v="2"/>
    <x v="0"/>
    <n v="70045429"/>
    <s v="FOUR LOKO BEBID ALCOH GOLD LATA 237ML"/>
    <n v="9"/>
    <n v="0"/>
    <n v="9"/>
    <n v="0"/>
    <n v="385.45394399999998"/>
    <n v="0"/>
    <n v="385.45394399999998"/>
    <m/>
  </r>
  <r>
    <s v="7750184624"/>
    <x v="21"/>
    <x v="2"/>
    <x v="0"/>
    <n v="70045430"/>
    <s v="FOUR LOKO BEBID ALCOH UVA BERRY LT 695ML"/>
    <n v="3"/>
    <n v="3"/>
    <n v="0"/>
    <n v="1"/>
    <n v="136.38643199999999"/>
    <n v="136.38643199999999"/>
    <n v="0"/>
    <m/>
  </r>
  <r>
    <s v="7750184624"/>
    <x v="21"/>
    <x v="2"/>
    <x v="0"/>
    <n v="70045486"/>
    <s v="FOUR LOKO BEBID ALCOH GOLD LATA 695ML"/>
    <n v="9"/>
    <n v="9"/>
    <n v="0"/>
    <n v="1"/>
    <n v="409.15929599999998"/>
    <n v="409.15929599999998"/>
    <n v="0"/>
    <m/>
  </r>
  <r>
    <s v="7750184624"/>
    <x v="21"/>
    <x v="2"/>
    <x v="0"/>
    <n v="70345322"/>
    <s v="BEBIDA ALC FOUR LOKO SANDIA 695 ML"/>
    <n v="17"/>
    <n v="17"/>
    <n v="0"/>
    <n v="1"/>
    <n v="772.49251200000003"/>
    <n v="772.49251200000003"/>
    <n v="0"/>
    <m/>
  </r>
  <r>
    <s v="7750184624"/>
    <x v="21"/>
    <x v="2"/>
    <x v="1"/>
    <n v="70442222"/>
    <s v="MOKAI BEB ALCOHOL BLUEBERRY VIDRIO 275ML"/>
    <n v="1"/>
    <n v="1"/>
    <n v="0"/>
    <n v="1"/>
    <n v="35.975688000000005"/>
    <n v="35.975688000000005"/>
    <n v="0"/>
    <m/>
  </r>
  <r>
    <s v="7750184624"/>
    <x v="21"/>
    <x v="2"/>
    <x v="2"/>
    <n v="70045492"/>
    <s v="COCTAIL SIGNATURE MOSCOW MULE LATA 473ML"/>
    <n v="3"/>
    <n v="0"/>
    <n v="3"/>
    <n v="0"/>
    <n v="179.87846399999998"/>
    <n v="0"/>
    <n v="179.87846399999998"/>
    <m/>
  </r>
  <r>
    <s v="7750184641"/>
    <x v="22"/>
    <x v="2"/>
    <x v="0"/>
    <n v="70045407"/>
    <s v="FOUR LOKO BEBID ALCOH LIMONAD LATA 695ML"/>
    <n v="2"/>
    <n v="2"/>
    <n v="0"/>
    <n v="1"/>
    <n v="90.92428799999999"/>
    <n v="90.92428799999999"/>
    <n v="0"/>
    <m/>
  </r>
  <r>
    <s v="7750184641"/>
    <x v="22"/>
    <x v="2"/>
    <x v="0"/>
    <n v="70045428"/>
    <s v="FOUR LOKO BEBID ALCOH MANGO LATA 695ML"/>
    <n v="2"/>
    <n v="2"/>
    <n v="0"/>
    <n v="1"/>
    <n v="91.352568000000005"/>
    <n v="91.352568000000005"/>
    <n v="0"/>
    <m/>
  </r>
  <r>
    <s v="7750184641"/>
    <x v="22"/>
    <x v="2"/>
    <x v="0"/>
    <n v="70045430"/>
    <s v="FOUR LOKO BEBID ALCOH UVA BERRY LT 695ML"/>
    <n v="5"/>
    <n v="5"/>
    <n v="0"/>
    <n v="1"/>
    <n v="227.31072"/>
    <n v="227.31072"/>
    <n v="0"/>
    <m/>
  </r>
  <r>
    <s v="7750184641"/>
    <x v="22"/>
    <x v="2"/>
    <x v="0"/>
    <n v="70045486"/>
    <s v="FOUR LOKO BEBID ALCOH GOLD LATA 695ML"/>
    <n v="5"/>
    <n v="5"/>
    <n v="0"/>
    <n v="1"/>
    <n v="227.31072"/>
    <n v="227.31072"/>
    <n v="0"/>
    <m/>
  </r>
  <r>
    <s v="7750184641"/>
    <x v="22"/>
    <x v="2"/>
    <x v="0"/>
    <n v="70345322"/>
    <s v="BEBIDA ALC FOUR LOKO SANDIA 695 ML"/>
    <n v="17"/>
    <n v="17"/>
    <n v="0"/>
    <n v="1"/>
    <n v="772.49251200000003"/>
    <n v="772.49251200000003"/>
    <n v="0"/>
    <m/>
  </r>
  <r>
    <s v="7750184641"/>
    <x v="22"/>
    <x v="2"/>
    <x v="0"/>
    <n v="70345323"/>
    <s v="BEBIDA ALC FOUR LOKO PONCHE FRUT 695 ML"/>
    <n v="17"/>
    <n v="17"/>
    <n v="0"/>
    <n v="1"/>
    <n v="772.49251200000003"/>
    <n v="772.49251200000003"/>
    <n v="0"/>
    <m/>
  </r>
  <r>
    <s v="7750184641"/>
    <x v="22"/>
    <x v="2"/>
    <x v="1"/>
    <n v="70442220"/>
    <s v="MOKAI BEB ALCOHO PINK APPLE VIDRIO 275ML"/>
    <n v="2"/>
    <n v="2"/>
    <n v="0"/>
    <n v="1"/>
    <n v="71.95137600000001"/>
    <n v="71.95137600000001"/>
    <n v="0"/>
    <m/>
  </r>
  <r>
    <s v="7750184641"/>
    <x v="22"/>
    <x v="2"/>
    <x v="1"/>
    <n v="70442222"/>
    <s v="MOKAI BEB ALCOHOL BLUEBERRY VIDRIO 275ML"/>
    <n v="4"/>
    <n v="4"/>
    <n v="0"/>
    <n v="1"/>
    <n v="143.90275200000002"/>
    <n v="143.90275200000002"/>
    <n v="0"/>
    <m/>
  </r>
  <r>
    <s v="7750184641"/>
    <x v="22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641"/>
    <x v="22"/>
    <x v="2"/>
    <x v="1"/>
    <n v="70442224"/>
    <s v="MOKAI BEB ALCOH MANZANA BOTELLA 275ML"/>
    <n v="3"/>
    <n v="3"/>
    <n v="0"/>
    <n v="1"/>
    <n v="107.927064"/>
    <n v="107.927064"/>
    <n v="0"/>
    <m/>
  </r>
  <r>
    <s v="7750184641"/>
    <x v="22"/>
    <x v="2"/>
    <x v="2"/>
    <n v="70045489"/>
    <s v="COCTAIL SIGNATURE SEX ON THE LATA 473ML"/>
    <n v="2"/>
    <n v="2"/>
    <n v="0"/>
    <n v="1"/>
    <n v="119.91897599999999"/>
    <n v="119.91897599999999"/>
    <n v="0"/>
    <m/>
  </r>
  <r>
    <s v="7750184641"/>
    <x v="22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650"/>
    <x v="23"/>
    <x v="2"/>
    <x v="0"/>
    <n v="70045429"/>
    <s v="FOUR LOKO BEBID ALCOH GOLD LATA 237ML"/>
    <n v="7"/>
    <n v="0"/>
    <n v="7"/>
    <n v="0"/>
    <n v="299.79751199999998"/>
    <n v="0"/>
    <n v="299.79751199999998"/>
    <m/>
  </r>
  <r>
    <s v="7750184650"/>
    <x v="23"/>
    <x v="2"/>
    <x v="0"/>
    <n v="70045439"/>
    <s v="FOUR LOKO BEBID ALCOH SANDIA 355ML"/>
    <n v="13"/>
    <n v="0"/>
    <n v="13"/>
    <n v="0"/>
    <n v="612.44352000000003"/>
    <n v="0"/>
    <n v="612.44352000000003"/>
    <m/>
  </r>
  <r>
    <s v="7750184650"/>
    <x v="23"/>
    <x v="2"/>
    <x v="0"/>
    <n v="70045486"/>
    <s v="FOUR LOKO BEBID ALCOH GOLD LATA 695ML"/>
    <n v="3"/>
    <n v="0"/>
    <n v="3"/>
    <n v="0"/>
    <n v="136.38643199999999"/>
    <n v="0"/>
    <n v="136.38643199999999"/>
    <m/>
  </r>
  <r>
    <s v="7750184650"/>
    <x v="23"/>
    <x v="2"/>
    <x v="1"/>
    <n v="70442220"/>
    <s v="MOKAI BEB ALCOHO PINK APPLE VIDRIO 275ML"/>
    <n v="2"/>
    <n v="0"/>
    <n v="2"/>
    <n v="0"/>
    <n v="71.95137600000001"/>
    <n v="0"/>
    <n v="71.95137600000001"/>
    <m/>
  </r>
  <r>
    <s v="7750184650"/>
    <x v="23"/>
    <x v="2"/>
    <x v="2"/>
    <n v="70045492"/>
    <s v="COCTAIL SIGNATURE MOSCOW MULE LATA 473ML"/>
    <n v="2"/>
    <n v="0"/>
    <n v="2"/>
    <n v="0"/>
    <n v="119.91897599999999"/>
    <n v="0"/>
    <n v="119.91897599999999"/>
    <m/>
  </r>
  <r>
    <s v="7750184663"/>
    <x v="24"/>
    <x v="2"/>
    <x v="0"/>
    <n v="70045407"/>
    <s v="FOUR LOKO BEBID ALCOH LIMONAD LATA 695ML"/>
    <n v="2"/>
    <n v="2"/>
    <n v="0"/>
    <n v="1"/>
    <n v="90.92428799999999"/>
    <n v="90.92428799999999"/>
    <n v="0"/>
    <m/>
  </r>
  <r>
    <s v="7750184663"/>
    <x v="24"/>
    <x v="2"/>
    <x v="0"/>
    <n v="70045428"/>
    <s v="FOUR LOKO BEBID ALCOH MANGO LATA 695ML"/>
    <n v="3"/>
    <n v="3"/>
    <n v="0"/>
    <n v="1"/>
    <n v="137.028852"/>
    <n v="137.028852"/>
    <n v="0"/>
    <m/>
  </r>
  <r>
    <s v="7750184663"/>
    <x v="24"/>
    <x v="2"/>
    <x v="0"/>
    <n v="70045429"/>
    <s v="FOUR LOKO BEBID ALCOH GOLD LATA 237ML"/>
    <n v="1"/>
    <n v="1"/>
    <n v="0"/>
    <n v="1"/>
    <n v="42.828215999999998"/>
    <n v="42.828215999999998"/>
    <n v="0"/>
    <m/>
  </r>
  <r>
    <s v="7750184663"/>
    <x v="24"/>
    <x v="2"/>
    <x v="0"/>
    <n v="70045430"/>
    <s v="FOUR LOKO BEBID ALCOH UVA BERRY LT 695ML"/>
    <n v="3"/>
    <n v="3"/>
    <n v="0"/>
    <n v="1"/>
    <n v="136.38643199999999"/>
    <n v="136.38643199999999"/>
    <n v="0"/>
    <m/>
  </r>
  <r>
    <s v="7750184663"/>
    <x v="24"/>
    <x v="2"/>
    <x v="0"/>
    <n v="70045439"/>
    <s v="FOUR LOKO BEBID ALCOH SANDIA 355ML"/>
    <n v="5"/>
    <n v="5"/>
    <n v="0"/>
    <n v="1"/>
    <n v="235.55520000000001"/>
    <n v="235.55520000000001"/>
    <n v="0"/>
    <m/>
  </r>
  <r>
    <s v="7750184663"/>
    <x v="24"/>
    <x v="2"/>
    <x v="0"/>
    <n v="70045486"/>
    <s v="FOUR LOKO BEBID ALCOH GOLD LATA 695ML"/>
    <n v="12"/>
    <n v="12"/>
    <n v="0"/>
    <n v="1"/>
    <n v="545.54572799999994"/>
    <n v="545.54572799999994"/>
    <n v="0"/>
    <m/>
  </r>
  <r>
    <s v="7750184663"/>
    <x v="24"/>
    <x v="2"/>
    <x v="1"/>
    <n v="70442220"/>
    <s v="MOKAI BEB ALCOHO PINK APPLE VIDRIO 275ML"/>
    <n v="2"/>
    <n v="0"/>
    <n v="2"/>
    <n v="0"/>
    <n v="71.95137600000001"/>
    <n v="0"/>
    <n v="71.95137600000001"/>
    <m/>
  </r>
  <r>
    <s v="7750184663"/>
    <x v="24"/>
    <x v="2"/>
    <x v="1"/>
    <n v="70442221"/>
    <s v="MOKAI BEB ALCOHOLI PINK APPLE LATA 330ML"/>
    <n v="15"/>
    <n v="15"/>
    <n v="0"/>
    <n v="1"/>
    <n v="373.89033000000001"/>
    <n v="373.89033000000001"/>
    <n v="0"/>
    <m/>
  </r>
  <r>
    <s v="7750184663"/>
    <x v="24"/>
    <x v="2"/>
    <x v="1"/>
    <n v="70442222"/>
    <s v="MOKAI BEB ALCOHOL BLUEBERRY VIDRIO 275ML"/>
    <n v="4"/>
    <n v="4"/>
    <n v="0"/>
    <n v="1"/>
    <n v="143.90275200000002"/>
    <n v="143.90275200000002"/>
    <n v="0"/>
    <m/>
  </r>
  <r>
    <s v="7750184663"/>
    <x v="24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663"/>
    <x v="24"/>
    <x v="2"/>
    <x v="1"/>
    <n v="70442224"/>
    <s v="MOKAI BEB ALCOH MANZANA BOTELLA 275ML"/>
    <n v="3"/>
    <n v="0"/>
    <n v="3"/>
    <n v="0"/>
    <n v="107.927064"/>
    <n v="0"/>
    <n v="107.927064"/>
    <m/>
  </r>
  <r>
    <s v="7750184663"/>
    <x v="24"/>
    <x v="2"/>
    <x v="1"/>
    <n v="70442225"/>
    <s v="MOKAI BEB ALCOHOL MANZANA LATA 330ML"/>
    <n v="15"/>
    <n v="15"/>
    <n v="0"/>
    <n v="1"/>
    <n v="373.89033000000001"/>
    <n v="373.89033000000001"/>
    <n v="0"/>
    <m/>
  </r>
  <r>
    <s v="7750184663"/>
    <x v="24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677"/>
    <x v="25"/>
    <x v="2"/>
    <x v="0"/>
    <n v="70045407"/>
    <s v="FOUR LOKO BEBID ALCOH LIMONAD LATA 695ML"/>
    <n v="2"/>
    <n v="2"/>
    <n v="0"/>
    <n v="1"/>
    <n v="90.92428799999999"/>
    <n v="90.92428799999999"/>
    <n v="0"/>
    <m/>
  </r>
  <r>
    <s v="7750184677"/>
    <x v="25"/>
    <x v="2"/>
    <x v="0"/>
    <n v="70045428"/>
    <s v="FOUR LOKO BEBID ALCOH MANGO LATA 695ML"/>
    <n v="1"/>
    <n v="1"/>
    <n v="0"/>
    <n v="1"/>
    <n v="45.676284000000003"/>
    <n v="45.676284000000003"/>
    <n v="0"/>
    <m/>
  </r>
  <r>
    <s v="7750184677"/>
    <x v="25"/>
    <x v="2"/>
    <x v="0"/>
    <n v="70045429"/>
    <s v="FOUR LOKO BEBID ALCOH GOLD LATA 237ML"/>
    <n v="7"/>
    <n v="0"/>
    <n v="7"/>
    <n v="0"/>
    <n v="299.79751199999998"/>
    <n v="0"/>
    <n v="299.79751199999998"/>
    <m/>
  </r>
  <r>
    <s v="7750184677"/>
    <x v="25"/>
    <x v="2"/>
    <x v="0"/>
    <n v="70045430"/>
    <s v="FOUR LOKO BEBID ALCOH UVA BERRY LT 695ML"/>
    <n v="3"/>
    <n v="3"/>
    <n v="0"/>
    <n v="1"/>
    <n v="136.38643199999999"/>
    <n v="136.38643199999999"/>
    <n v="0"/>
    <m/>
  </r>
  <r>
    <s v="7750184677"/>
    <x v="25"/>
    <x v="2"/>
    <x v="0"/>
    <n v="70045439"/>
    <s v="FOUR LOKO BEBID ALCOH SANDIA 355ML"/>
    <n v="14"/>
    <n v="14"/>
    <n v="0"/>
    <n v="1"/>
    <n v="659.55456000000004"/>
    <n v="659.55456000000004"/>
    <n v="0"/>
    <m/>
  </r>
  <r>
    <s v="7750184677"/>
    <x v="25"/>
    <x v="2"/>
    <x v="0"/>
    <n v="70045486"/>
    <s v="FOUR LOKO BEBID ALCOH GOLD LATA 695ML"/>
    <n v="7"/>
    <n v="7"/>
    <n v="0"/>
    <n v="1"/>
    <n v="318.23500799999999"/>
    <n v="318.23500799999999"/>
    <n v="0"/>
    <m/>
  </r>
  <r>
    <s v="7750184677"/>
    <x v="25"/>
    <x v="2"/>
    <x v="0"/>
    <n v="70345322"/>
    <s v="BEBIDA ALC FOUR LOKO SANDIA 695 ML"/>
    <n v="17"/>
    <n v="13"/>
    <n v="4"/>
    <n v="0.76470588235294112"/>
    <n v="772.49251200000003"/>
    <n v="590.72956799999997"/>
    <n v="181.76294400000006"/>
    <m/>
  </r>
  <r>
    <s v="7750184677"/>
    <x v="25"/>
    <x v="2"/>
    <x v="1"/>
    <n v="70442220"/>
    <s v="MOKAI BEB ALCOHO PINK APPLE VIDRIO 275ML"/>
    <n v="4"/>
    <n v="4"/>
    <n v="0"/>
    <n v="1"/>
    <n v="143.90275200000002"/>
    <n v="143.90275200000002"/>
    <n v="0"/>
    <m/>
  </r>
  <r>
    <s v="7750184677"/>
    <x v="25"/>
    <x v="2"/>
    <x v="1"/>
    <n v="70442222"/>
    <s v="MOKAI BEB ALCOHOL BLUEBERRY VIDRIO 275ML"/>
    <n v="1"/>
    <n v="1"/>
    <n v="0"/>
    <n v="1"/>
    <n v="35.975688000000005"/>
    <n v="35.975688000000005"/>
    <n v="0"/>
    <m/>
  </r>
  <r>
    <s v="7750184677"/>
    <x v="25"/>
    <x v="2"/>
    <x v="1"/>
    <n v="70442224"/>
    <s v="MOKAI BEB ALCOH MANZANA BOTELLA 275ML"/>
    <n v="3"/>
    <n v="0"/>
    <n v="3"/>
    <n v="0"/>
    <n v="107.927064"/>
    <n v="0"/>
    <n v="107.927064"/>
    <m/>
  </r>
  <r>
    <s v="7750184677"/>
    <x v="25"/>
    <x v="2"/>
    <x v="2"/>
    <n v="70045489"/>
    <s v="COCTAIL SIGNATURE SEX ON THE LATA 473ML"/>
    <n v="1"/>
    <n v="1"/>
    <n v="0"/>
    <n v="1"/>
    <n v="59.959487999999993"/>
    <n v="59.959487999999993"/>
    <n v="0"/>
    <m/>
  </r>
  <r>
    <s v="7750184677"/>
    <x v="25"/>
    <x v="2"/>
    <x v="2"/>
    <n v="70045492"/>
    <s v="COCTAIL SIGNATURE MOSCOW MULE LATA 473ML"/>
    <n v="2"/>
    <n v="0"/>
    <n v="2"/>
    <n v="0"/>
    <n v="119.91897599999999"/>
    <n v="0"/>
    <n v="119.91897599999999"/>
    <m/>
  </r>
  <r>
    <s v="7750184690"/>
    <x v="26"/>
    <x v="2"/>
    <x v="0"/>
    <n v="70045407"/>
    <s v="FOUR LOKO BEBID ALCOH LIMONAD LATA 695ML"/>
    <n v="6"/>
    <n v="6"/>
    <n v="0"/>
    <n v="1"/>
    <n v="272.77286399999997"/>
    <n v="272.77286399999997"/>
    <n v="0"/>
    <m/>
  </r>
  <r>
    <s v="7750184690"/>
    <x v="26"/>
    <x v="2"/>
    <x v="0"/>
    <n v="70045428"/>
    <s v="FOUR LOKO BEBID ALCOH MANGO LATA 695ML"/>
    <n v="7"/>
    <n v="7"/>
    <n v="0"/>
    <n v="1"/>
    <n v="319.73398800000001"/>
    <n v="319.73398800000001"/>
    <n v="0"/>
    <m/>
  </r>
  <r>
    <s v="7750184690"/>
    <x v="26"/>
    <x v="2"/>
    <x v="0"/>
    <n v="70045429"/>
    <s v="FOUR LOKO BEBID ALCOH GOLD LATA 237ML"/>
    <n v="14"/>
    <n v="0"/>
    <n v="14"/>
    <n v="0"/>
    <n v="599.59502399999997"/>
    <n v="0"/>
    <n v="599.59502399999997"/>
    <m/>
  </r>
  <r>
    <s v="7750184690"/>
    <x v="26"/>
    <x v="2"/>
    <x v="0"/>
    <n v="70045430"/>
    <s v="FOUR LOKO BEBID ALCOH UVA BERRY LT 695ML"/>
    <n v="12"/>
    <n v="12"/>
    <n v="0"/>
    <n v="1"/>
    <n v="545.54572799999994"/>
    <n v="545.54572799999994"/>
    <n v="0"/>
    <m/>
  </r>
  <r>
    <s v="7750184690"/>
    <x v="26"/>
    <x v="2"/>
    <x v="0"/>
    <n v="70045438"/>
    <s v="FOUR LOKO BEBID ALCOH SANGRIA LATA 355ML"/>
    <n v="3"/>
    <n v="3"/>
    <n v="0"/>
    <n v="1"/>
    <n v="141.33312000000001"/>
    <n v="141.33312000000001"/>
    <n v="0"/>
    <m/>
  </r>
  <r>
    <s v="7750184690"/>
    <x v="26"/>
    <x v="2"/>
    <x v="0"/>
    <n v="70045439"/>
    <s v="FOUR LOKO BEBID ALCOH SANDIA 355ML"/>
    <n v="16"/>
    <n v="16"/>
    <n v="0"/>
    <n v="1"/>
    <n v="753.77664000000004"/>
    <n v="753.77664000000004"/>
    <n v="0"/>
    <m/>
  </r>
  <r>
    <s v="7750184690"/>
    <x v="26"/>
    <x v="2"/>
    <x v="0"/>
    <n v="70045455"/>
    <s v="FOUR LOKO BEBID ALCOH STRAWBERR LT 355ML"/>
    <n v="26"/>
    <n v="26"/>
    <n v="0"/>
    <n v="1"/>
    <n v="1224.8870400000001"/>
    <n v="1224.8870400000001"/>
    <n v="0"/>
    <m/>
  </r>
  <r>
    <s v="7750184690"/>
    <x v="26"/>
    <x v="2"/>
    <x v="0"/>
    <n v="70045486"/>
    <s v="FOUR LOKO BEBID ALCOH GOLD LATA 695ML"/>
    <n v="14"/>
    <n v="14"/>
    <n v="0"/>
    <n v="1"/>
    <n v="636.47001599999999"/>
    <n v="636.47001599999999"/>
    <n v="0"/>
    <m/>
  </r>
  <r>
    <s v="7750184690"/>
    <x v="26"/>
    <x v="2"/>
    <x v="0"/>
    <n v="70345322"/>
    <s v="BEBIDA ALC FOUR LOKO SANDIA 695 ML"/>
    <n v="17"/>
    <n v="0"/>
    <n v="17"/>
    <n v="0"/>
    <n v="772.49251200000003"/>
    <n v="0"/>
    <n v="772.49251200000003"/>
    <m/>
  </r>
  <r>
    <s v="7750184690"/>
    <x v="26"/>
    <x v="2"/>
    <x v="0"/>
    <n v="70345323"/>
    <s v="BEBIDA ALC FOUR LOKO PONCHE FRUT 695 ML"/>
    <n v="17"/>
    <n v="17"/>
    <n v="0"/>
    <n v="1"/>
    <n v="772.49251200000003"/>
    <n v="772.49251200000003"/>
    <n v="0"/>
    <m/>
  </r>
  <r>
    <s v="7750184690"/>
    <x v="26"/>
    <x v="2"/>
    <x v="1"/>
    <n v="70442220"/>
    <s v="MOKAI BEB ALCOHO PINK APPLE VIDRIO 275ML"/>
    <n v="1"/>
    <n v="1"/>
    <n v="0"/>
    <n v="1"/>
    <n v="35.975688000000005"/>
    <n v="35.975688000000005"/>
    <n v="0"/>
    <m/>
  </r>
  <r>
    <s v="7750184690"/>
    <x v="26"/>
    <x v="2"/>
    <x v="1"/>
    <n v="70442222"/>
    <s v="MOKAI BEB ALCOHOL BLUEBERRY VIDRIO 275ML"/>
    <n v="5"/>
    <n v="5"/>
    <n v="0"/>
    <n v="1"/>
    <n v="179.87844000000001"/>
    <n v="179.87844000000001"/>
    <n v="0"/>
    <m/>
  </r>
  <r>
    <s v="7750184690"/>
    <x v="26"/>
    <x v="2"/>
    <x v="1"/>
    <n v="70442223"/>
    <s v="MOKAI BEB ALCOHOLIC BLUEBERRY LATA 330ML"/>
    <n v="15"/>
    <n v="15"/>
    <n v="0"/>
    <n v="1"/>
    <n v="373.89033000000001"/>
    <n v="373.89033000000001"/>
    <n v="0"/>
    <m/>
  </r>
  <r>
    <s v="7750184690"/>
    <x v="26"/>
    <x v="2"/>
    <x v="1"/>
    <n v="70442224"/>
    <s v="MOKAI BEB ALCOH MANZANA BOTELLA 275ML"/>
    <n v="5"/>
    <n v="5"/>
    <n v="0"/>
    <n v="1"/>
    <n v="179.87844000000001"/>
    <n v="179.87844000000001"/>
    <n v="0"/>
    <m/>
  </r>
  <r>
    <s v="7750184690"/>
    <x v="26"/>
    <x v="2"/>
    <x v="2"/>
    <n v="70045489"/>
    <s v="COCTAIL SIGNATURE SEX ON THE LATA 473ML"/>
    <n v="2"/>
    <n v="2"/>
    <n v="0"/>
    <n v="1"/>
    <n v="119.91897599999999"/>
    <n v="119.91897599999999"/>
    <n v="0"/>
    <m/>
  </r>
  <r>
    <s v="7750184690"/>
    <x v="26"/>
    <x v="2"/>
    <x v="2"/>
    <n v="70045490"/>
    <s v="COCTAIL SIGNATURE SCREWDRIVER LATA 473ML"/>
    <n v="1"/>
    <n v="1"/>
    <n v="0"/>
    <n v="1"/>
    <n v="59.959487999999993"/>
    <n v="59.959487999999993"/>
    <n v="0"/>
    <m/>
  </r>
  <r>
    <s v="7750184690"/>
    <x v="26"/>
    <x v="2"/>
    <x v="2"/>
    <n v="70045492"/>
    <s v="COCTAIL SIGNATURE MOSCOW MULE LATA 473ML"/>
    <n v="4"/>
    <n v="0"/>
    <n v="4"/>
    <n v="0"/>
    <n v="239.83795199999997"/>
    <n v="0"/>
    <n v="239.83795199999997"/>
    <m/>
  </r>
  <r>
    <s v="7750184690"/>
    <x v="26"/>
    <x v="2"/>
    <x v="2"/>
    <n v="70067242"/>
    <s v="COCTAIL SIGNATURE LONG ISLAND 473ML"/>
    <n v="2"/>
    <n v="2"/>
    <n v="0"/>
    <n v="1"/>
    <n v="119.91897599999999"/>
    <n v="119.91897599999999"/>
    <n v="0"/>
    <m/>
  </r>
  <r>
    <s v="7750184707"/>
    <x v="27"/>
    <x v="3"/>
    <x v="0"/>
    <n v="70045407"/>
    <s v="FOUR LOKO BEBID ALCOH LIMONAD LATA 695ML"/>
    <n v="3"/>
    <n v="3"/>
    <n v="0"/>
    <n v="1"/>
    <n v="135.30049199999999"/>
    <n v="135.30049199999999"/>
    <n v="0"/>
    <m/>
  </r>
  <r>
    <s v="7750184707"/>
    <x v="27"/>
    <x v="3"/>
    <x v="0"/>
    <n v="70045428"/>
    <s v="FOUR LOKO BEBID ALCOH MANGO LATA 695ML"/>
    <n v="4"/>
    <n v="4"/>
    <n v="0"/>
    <n v="1"/>
    <n v="181.25040000000001"/>
    <n v="181.25040000000001"/>
    <n v="0"/>
    <m/>
  </r>
  <r>
    <s v="7750184707"/>
    <x v="27"/>
    <x v="3"/>
    <x v="0"/>
    <n v="70045429"/>
    <s v="FOUR LOKO BEBID ALCOH GOLD LATA 237ML"/>
    <n v="14"/>
    <n v="0"/>
    <n v="14"/>
    <n v="0"/>
    <n v="594.82079999999996"/>
    <n v="0"/>
    <n v="594.82079999999996"/>
    <m/>
  </r>
  <r>
    <s v="7750184707"/>
    <x v="27"/>
    <x v="3"/>
    <x v="0"/>
    <n v="70045430"/>
    <s v="FOUR LOKO BEBID ALCOH UVA BERRY LT 695ML"/>
    <n v="4"/>
    <n v="4"/>
    <n v="0"/>
    <n v="1"/>
    <n v="180.400656"/>
    <n v="180.400656"/>
    <n v="0"/>
    <m/>
  </r>
  <r>
    <s v="7750184707"/>
    <x v="27"/>
    <x v="3"/>
    <x v="0"/>
    <n v="70045438"/>
    <s v="FOUR LOKO BEBID ALCOH SANGRIA LATA 355ML"/>
    <n v="4"/>
    <n v="4"/>
    <n v="0"/>
    <n v="1"/>
    <n v="186.94368"/>
    <n v="186.94368"/>
    <n v="0"/>
    <m/>
  </r>
  <r>
    <s v="7750184707"/>
    <x v="27"/>
    <x v="3"/>
    <x v="0"/>
    <n v="70045439"/>
    <s v="FOUR LOKO BEBID ALCOH SANDIA 355ML"/>
    <n v="14"/>
    <n v="14"/>
    <n v="0"/>
    <n v="1"/>
    <n v="654.30287999999996"/>
    <n v="654.30287999999996"/>
    <n v="0"/>
    <m/>
  </r>
  <r>
    <s v="7750184707"/>
    <x v="27"/>
    <x v="3"/>
    <x v="0"/>
    <n v="70045455"/>
    <s v="FOUR LOKO BEBID ALCOH STRAWBERR LT 355ML"/>
    <n v="3"/>
    <n v="3"/>
    <n v="0"/>
    <n v="1"/>
    <n v="140.20776000000001"/>
    <n v="140.20776000000001"/>
    <n v="0"/>
    <m/>
  </r>
  <r>
    <s v="7750184707"/>
    <x v="27"/>
    <x v="3"/>
    <x v="0"/>
    <n v="70045486"/>
    <s v="FOUR LOKO BEBID ALCOH GOLD LATA 695ML"/>
    <n v="12"/>
    <n v="12"/>
    <n v="0"/>
    <n v="1"/>
    <n v="541.20196799999997"/>
    <n v="541.20196799999997"/>
    <n v="0"/>
    <m/>
  </r>
  <r>
    <s v="7750184707"/>
    <x v="27"/>
    <x v="3"/>
    <x v="0"/>
    <n v="70345322"/>
    <s v="BEBIDA ALC FOUR LOKO SANDIA 695 ML"/>
    <n v="34"/>
    <n v="34"/>
    <n v="0"/>
    <n v="1"/>
    <n v="1532.6834160000001"/>
    <n v="1532.6834160000001"/>
    <n v="0"/>
    <m/>
  </r>
  <r>
    <s v="7750184707"/>
    <x v="27"/>
    <x v="3"/>
    <x v="0"/>
    <n v="70345324"/>
    <s v="BEBIDA ALC FOUR LOKO MARGARITA 695 ML"/>
    <n v="17"/>
    <n v="17"/>
    <n v="0"/>
    <n v="1"/>
    <n v="766.34170800000004"/>
    <n v="766.34170800000004"/>
    <n v="0"/>
    <m/>
  </r>
  <r>
    <s v="7750184707"/>
    <x v="27"/>
    <x v="3"/>
    <x v="1"/>
    <n v="70442220"/>
    <s v="MOKAI BEB ALCOHO PINK APPLE VIDRIO 275ML"/>
    <n v="4"/>
    <n v="4"/>
    <n v="0"/>
    <n v="1"/>
    <n v="142.756992"/>
    <n v="142.756992"/>
    <n v="0"/>
    <m/>
  </r>
  <r>
    <s v="7750184707"/>
    <x v="27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707"/>
    <x v="27"/>
    <x v="3"/>
    <x v="1"/>
    <n v="70442222"/>
    <s v="MOKAI BEB ALCOHOL BLUEBERRY VIDRIO 275ML"/>
    <n v="2"/>
    <n v="2"/>
    <n v="0"/>
    <n v="1"/>
    <n v="71.378495999999998"/>
    <n v="71.378495999999998"/>
    <n v="0"/>
    <m/>
  </r>
  <r>
    <s v="7750184707"/>
    <x v="27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707"/>
    <x v="27"/>
    <x v="3"/>
    <x v="1"/>
    <n v="70442224"/>
    <s v="MOKAI BEB ALCOH MANZANA BOTELLA 275ML"/>
    <n v="2"/>
    <n v="2"/>
    <n v="0"/>
    <n v="1"/>
    <n v="71.378495999999998"/>
    <n v="71.378495999999998"/>
    <n v="0"/>
    <m/>
  </r>
  <r>
    <s v="7750184707"/>
    <x v="27"/>
    <x v="3"/>
    <x v="1"/>
    <n v="70442225"/>
    <s v="MOKAI BEB ALCOHOL MANZANA LATA 330ML"/>
    <n v="15"/>
    <n v="15"/>
    <n v="0"/>
    <n v="1"/>
    <n v="370.91331000000002"/>
    <n v="370.91331000000002"/>
    <n v="0"/>
    <m/>
  </r>
  <r>
    <s v="7750184707"/>
    <x v="27"/>
    <x v="3"/>
    <x v="2"/>
    <n v="70045489"/>
    <s v="COCTAIL SIGNATURE SEX ON THE LATA 473ML"/>
    <n v="1"/>
    <n v="1"/>
    <n v="0"/>
    <n v="1"/>
    <n v="59.482079999999996"/>
    <n v="59.482079999999996"/>
    <n v="0"/>
    <m/>
  </r>
  <r>
    <s v="7750184707"/>
    <x v="27"/>
    <x v="3"/>
    <x v="2"/>
    <n v="70045490"/>
    <s v="COCTAIL SIGNATURE SCREWDRIVER LATA 473ML"/>
    <n v="1"/>
    <n v="0"/>
    <n v="1"/>
    <n v="0"/>
    <n v="59.482079999999996"/>
    <n v="0"/>
    <n v="59.482079999999996"/>
    <m/>
  </r>
  <r>
    <s v="7750184707"/>
    <x v="27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7750184707"/>
    <x v="27"/>
    <x v="3"/>
    <x v="2"/>
    <n v="70067242"/>
    <s v="COCTAIL SIGNATURE LONG ISLAND 473ML"/>
    <n v="1"/>
    <n v="1"/>
    <n v="0"/>
    <n v="1"/>
    <n v="59.482079999999996"/>
    <n v="59.482079999999996"/>
    <n v="0"/>
    <m/>
  </r>
  <r>
    <s v="7750184720"/>
    <x v="28"/>
    <x v="3"/>
    <x v="0"/>
    <n v="70045407"/>
    <s v="FOUR LOKO BEBID ALCOH LIMONAD LATA 695ML"/>
    <n v="4"/>
    <n v="4"/>
    <n v="0"/>
    <n v="1"/>
    <n v="180.400656"/>
    <n v="180.400656"/>
    <n v="0"/>
    <m/>
  </r>
  <r>
    <s v="7750184720"/>
    <x v="28"/>
    <x v="3"/>
    <x v="0"/>
    <n v="70045428"/>
    <s v="FOUR LOKO BEBID ALCOH MANGO LATA 695ML"/>
    <n v="5"/>
    <n v="5"/>
    <n v="0"/>
    <n v="1"/>
    <n v="226.56300000000002"/>
    <n v="226.56300000000002"/>
    <n v="0"/>
    <m/>
  </r>
  <r>
    <s v="7750184720"/>
    <x v="28"/>
    <x v="3"/>
    <x v="0"/>
    <n v="70045429"/>
    <s v="FOUR LOKO BEBID ALCOH GOLD LATA 237ML"/>
    <n v="17"/>
    <n v="0"/>
    <n v="17"/>
    <n v="0"/>
    <n v="722.28239999999994"/>
    <n v="0"/>
    <n v="722.28239999999994"/>
    <m/>
  </r>
  <r>
    <s v="7750184720"/>
    <x v="28"/>
    <x v="3"/>
    <x v="0"/>
    <n v="70045430"/>
    <s v="FOUR LOKO BEBID ALCOH UVA BERRY LT 695ML"/>
    <n v="11"/>
    <n v="11"/>
    <n v="0"/>
    <n v="1"/>
    <n v="496.10180400000002"/>
    <n v="496.10180400000002"/>
    <n v="0"/>
    <m/>
  </r>
  <r>
    <s v="7750184720"/>
    <x v="28"/>
    <x v="3"/>
    <x v="0"/>
    <n v="70045438"/>
    <s v="FOUR LOKO BEBID ALCOH SANGRIA LATA 355ML"/>
    <n v="5"/>
    <n v="0"/>
    <n v="5"/>
    <n v="0"/>
    <n v="233.67959999999999"/>
    <n v="0"/>
    <n v="233.67959999999999"/>
    <m/>
  </r>
  <r>
    <s v="7750184720"/>
    <x v="28"/>
    <x v="3"/>
    <x v="0"/>
    <n v="70045439"/>
    <s v="FOUR LOKO BEBID ALCOH SANDIA 355ML"/>
    <n v="24"/>
    <n v="24"/>
    <n v="0"/>
    <n v="1"/>
    <n v="1121.6620800000001"/>
    <n v="1121.6620800000001"/>
    <n v="0"/>
    <m/>
  </r>
  <r>
    <s v="7750184720"/>
    <x v="28"/>
    <x v="3"/>
    <x v="0"/>
    <n v="70045455"/>
    <s v="FOUR LOKO BEBID ALCOH STRAWBERR LT 355ML"/>
    <n v="30"/>
    <n v="30"/>
    <n v="0"/>
    <n v="1"/>
    <n v="1402.0776000000001"/>
    <n v="1402.0776000000001"/>
    <n v="0"/>
    <m/>
  </r>
  <r>
    <s v="7750184720"/>
    <x v="28"/>
    <x v="3"/>
    <x v="0"/>
    <n v="70045486"/>
    <s v="FOUR LOKO BEBID ALCOH GOLD LATA 695ML"/>
    <n v="16"/>
    <n v="16"/>
    <n v="0"/>
    <n v="1"/>
    <n v="721.60262399999999"/>
    <n v="721.60262399999999"/>
    <n v="0"/>
    <m/>
  </r>
  <r>
    <s v="7750184720"/>
    <x v="28"/>
    <x v="3"/>
    <x v="0"/>
    <n v="70158661"/>
    <s v="FOUR LOKO BEBID ALCOH MANZANA 695ML"/>
    <n v="10"/>
    <n v="10"/>
    <n v="0"/>
    <n v="1"/>
    <n v="450.78924000000001"/>
    <n v="450.78924000000001"/>
    <n v="0"/>
    <m/>
  </r>
  <r>
    <s v="7750184720"/>
    <x v="28"/>
    <x v="3"/>
    <x v="0"/>
    <n v="70345325"/>
    <s v="BEBIDA ALC FOUR LOKO MELOCOTON 695 ML"/>
    <n v="17"/>
    <n v="17"/>
    <n v="0"/>
    <n v="1"/>
    <n v="766.34170800000004"/>
    <n v="766.34170800000004"/>
    <n v="0"/>
    <m/>
  </r>
  <r>
    <s v="7750184720"/>
    <x v="28"/>
    <x v="3"/>
    <x v="1"/>
    <n v="70442220"/>
    <s v="MOKAI BEB ALCOHO PINK APPLE VIDRIO 275ML"/>
    <n v="3"/>
    <n v="3"/>
    <n v="0"/>
    <n v="1"/>
    <n v="107.067744"/>
    <n v="107.067744"/>
    <n v="0"/>
    <m/>
  </r>
  <r>
    <s v="7750184720"/>
    <x v="28"/>
    <x v="3"/>
    <x v="1"/>
    <n v="70442222"/>
    <s v="MOKAI BEB ALCOHOL BLUEBERRY VIDRIO 275ML"/>
    <n v="4"/>
    <n v="4"/>
    <n v="0"/>
    <n v="1"/>
    <n v="142.756992"/>
    <n v="142.756992"/>
    <n v="0"/>
    <m/>
  </r>
  <r>
    <s v="7750184720"/>
    <x v="28"/>
    <x v="3"/>
    <x v="1"/>
    <n v="70442224"/>
    <s v="MOKAI BEB ALCOH MANZANA BOTELLA 275ML"/>
    <n v="4"/>
    <n v="4"/>
    <n v="0"/>
    <n v="1"/>
    <n v="142.756992"/>
    <n v="142.756992"/>
    <n v="0"/>
    <m/>
  </r>
  <r>
    <s v="7750184720"/>
    <x v="28"/>
    <x v="3"/>
    <x v="2"/>
    <n v="70045489"/>
    <s v="COCTAIL SIGNATURE SEX ON THE LATA 473ML"/>
    <n v="2"/>
    <n v="2"/>
    <n v="0"/>
    <n v="1"/>
    <n v="118.96415999999999"/>
    <n v="118.96415999999999"/>
    <n v="0"/>
    <m/>
  </r>
  <r>
    <s v="7750184720"/>
    <x v="28"/>
    <x v="3"/>
    <x v="2"/>
    <n v="70045490"/>
    <s v="COCTAIL SIGNATURE SCREWDRIVER LATA 473ML"/>
    <n v="3"/>
    <n v="3"/>
    <n v="0"/>
    <n v="1"/>
    <n v="178.44623999999999"/>
    <n v="178.44623999999999"/>
    <n v="0"/>
    <m/>
  </r>
  <r>
    <s v="7750184720"/>
    <x v="28"/>
    <x v="3"/>
    <x v="2"/>
    <n v="70045492"/>
    <s v="COCTAIL SIGNATURE MOSCOW MULE LATA 473ML"/>
    <n v="5"/>
    <n v="0"/>
    <n v="5"/>
    <n v="0"/>
    <n v="297.41039999999998"/>
    <n v="0"/>
    <n v="297.41039999999998"/>
    <m/>
  </r>
  <r>
    <s v="7750184720"/>
    <x v="28"/>
    <x v="3"/>
    <x v="2"/>
    <n v="70067242"/>
    <s v="COCTAIL SIGNATURE LONG ISLAND 473ML"/>
    <n v="2"/>
    <n v="2"/>
    <n v="0"/>
    <n v="1"/>
    <n v="118.96415999999999"/>
    <n v="118.96415999999999"/>
    <n v="0"/>
    <m/>
  </r>
  <r>
    <s v="7750184735"/>
    <x v="29"/>
    <x v="3"/>
    <x v="0"/>
    <n v="70045407"/>
    <s v="FOUR LOKO BEBID ALCOH LIMONAD LATA 695ML"/>
    <n v="3"/>
    <n v="0"/>
    <n v="3"/>
    <n v="0"/>
    <n v="135.30049199999999"/>
    <n v="0"/>
    <n v="135.30049199999999"/>
    <m/>
  </r>
  <r>
    <s v="7750184735"/>
    <x v="29"/>
    <x v="3"/>
    <x v="0"/>
    <n v="70045428"/>
    <s v="FOUR LOKO BEBID ALCOH MANGO LATA 695ML"/>
    <n v="4"/>
    <n v="0"/>
    <n v="4"/>
    <n v="0"/>
    <n v="181.25040000000001"/>
    <n v="0"/>
    <n v="181.25040000000001"/>
    <m/>
  </r>
  <r>
    <s v="7750184735"/>
    <x v="29"/>
    <x v="3"/>
    <x v="0"/>
    <n v="70045429"/>
    <s v="FOUR LOKO BEBID ALCOH GOLD LATA 237ML"/>
    <n v="19"/>
    <n v="0"/>
    <n v="19"/>
    <n v="0"/>
    <n v="807.2568"/>
    <n v="0"/>
    <n v="807.2568"/>
    <m/>
  </r>
  <r>
    <s v="7750184735"/>
    <x v="29"/>
    <x v="3"/>
    <x v="0"/>
    <n v="70045430"/>
    <s v="FOUR LOKO BEBID ALCOH UVA BERRY LT 695ML"/>
    <n v="8"/>
    <n v="0"/>
    <n v="8"/>
    <n v="0"/>
    <n v="360.801312"/>
    <n v="0"/>
    <n v="360.801312"/>
    <m/>
  </r>
  <r>
    <s v="7750184735"/>
    <x v="29"/>
    <x v="3"/>
    <x v="0"/>
    <n v="70045438"/>
    <s v="FOUR LOKO BEBID ALCOH SANGRIA LATA 355ML"/>
    <n v="8"/>
    <n v="0"/>
    <n v="8"/>
    <n v="0"/>
    <n v="373.88736"/>
    <n v="0"/>
    <n v="373.88736"/>
    <m/>
  </r>
  <r>
    <s v="7750184735"/>
    <x v="29"/>
    <x v="3"/>
    <x v="0"/>
    <n v="70045439"/>
    <s v="FOUR LOKO BEBID ALCOH SANDIA 355ML"/>
    <n v="20"/>
    <n v="0"/>
    <n v="20"/>
    <n v="0"/>
    <n v="934.71839999999997"/>
    <n v="0"/>
    <n v="934.71839999999997"/>
    <m/>
  </r>
  <r>
    <s v="7750184735"/>
    <x v="29"/>
    <x v="3"/>
    <x v="0"/>
    <n v="70045455"/>
    <s v="FOUR LOKO BEBID ALCOH STRAWBERR LT 355ML"/>
    <n v="10"/>
    <n v="0"/>
    <n v="10"/>
    <n v="0"/>
    <n v="467.35919999999999"/>
    <n v="0"/>
    <n v="467.35919999999999"/>
    <m/>
  </r>
  <r>
    <s v="7750184735"/>
    <x v="29"/>
    <x v="3"/>
    <x v="0"/>
    <n v="70045486"/>
    <s v="FOUR LOKO BEBID ALCOH GOLD LATA 695ML"/>
    <n v="15"/>
    <n v="0"/>
    <n v="15"/>
    <n v="0"/>
    <n v="676.50246000000004"/>
    <n v="0"/>
    <n v="676.50246000000004"/>
    <m/>
  </r>
  <r>
    <s v="7750184735"/>
    <x v="29"/>
    <x v="3"/>
    <x v="0"/>
    <n v="70158661"/>
    <s v="FOUR LOKO BEBID ALCOH MANZANA 695ML"/>
    <n v="12"/>
    <n v="0"/>
    <n v="12"/>
    <n v="0"/>
    <n v="540.94708800000001"/>
    <n v="0"/>
    <n v="540.94708800000001"/>
    <m/>
  </r>
  <r>
    <s v="7750184735"/>
    <x v="29"/>
    <x v="3"/>
    <x v="0"/>
    <n v="70345323"/>
    <s v="BEBIDA ALC FOUR LOKO PONCHE FRUT 695 ML"/>
    <n v="17"/>
    <n v="0"/>
    <n v="17"/>
    <n v="0"/>
    <n v="766.34170800000004"/>
    <n v="0"/>
    <n v="766.34170800000004"/>
    <m/>
  </r>
  <r>
    <s v="7750184735"/>
    <x v="29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735"/>
    <x v="29"/>
    <x v="3"/>
    <x v="1"/>
    <n v="70442221"/>
    <s v="MOKAI BEB ALCOHOLI PINK APPLE LATA 330ML"/>
    <n v="15"/>
    <n v="0"/>
    <n v="15"/>
    <n v="0"/>
    <n v="370.91331000000002"/>
    <n v="0"/>
    <n v="370.91331000000002"/>
    <m/>
  </r>
  <r>
    <s v="7750184735"/>
    <x v="29"/>
    <x v="3"/>
    <x v="1"/>
    <n v="70442222"/>
    <s v="MOKAI BEB ALCOHOL BLUEBERRY VIDRIO 275ML"/>
    <n v="7"/>
    <n v="0"/>
    <n v="7"/>
    <n v="0"/>
    <n v="249.824736"/>
    <n v="0"/>
    <n v="249.824736"/>
    <m/>
  </r>
  <r>
    <s v="7750184735"/>
    <x v="29"/>
    <x v="3"/>
    <x v="1"/>
    <n v="70442223"/>
    <s v="MOKAI BEB ALCOHOLIC BLUEBERRY LATA 330ML"/>
    <n v="15"/>
    <n v="0"/>
    <n v="15"/>
    <n v="0"/>
    <n v="370.91331000000002"/>
    <n v="0"/>
    <n v="370.91331000000002"/>
    <m/>
  </r>
  <r>
    <s v="7750184735"/>
    <x v="29"/>
    <x v="3"/>
    <x v="1"/>
    <n v="70442224"/>
    <s v="MOKAI BEB ALCOH MANZANA BOTELLA 275ML"/>
    <n v="5"/>
    <n v="0"/>
    <n v="5"/>
    <n v="0"/>
    <n v="178.44624000000002"/>
    <n v="0"/>
    <n v="178.44624000000002"/>
    <m/>
  </r>
  <r>
    <s v="7750184735"/>
    <x v="29"/>
    <x v="3"/>
    <x v="2"/>
    <n v="70045489"/>
    <s v="COCTAIL SIGNATURE SEX ON THE LATA 473ML"/>
    <n v="2"/>
    <n v="0"/>
    <n v="2"/>
    <n v="0"/>
    <n v="118.96415999999999"/>
    <n v="0"/>
    <n v="118.96415999999999"/>
    <m/>
  </r>
  <r>
    <s v="7750184735"/>
    <x v="29"/>
    <x v="3"/>
    <x v="2"/>
    <n v="70045490"/>
    <s v="COCTAIL SIGNATURE SCREWDRIVER LATA 473ML"/>
    <n v="1"/>
    <n v="0"/>
    <n v="1"/>
    <n v="0"/>
    <n v="59.482079999999996"/>
    <n v="0"/>
    <n v="59.482079999999996"/>
    <m/>
  </r>
  <r>
    <s v="7750184735"/>
    <x v="29"/>
    <x v="3"/>
    <x v="2"/>
    <n v="70045492"/>
    <s v="COCTAIL SIGNATURE MOSCOW MULE LATA 473ML"/>
    <n v="6"/>
    <n v="0"/>
    <n v="6"/>
    <n v="0"/>
    <n v="356.89247999999998"/>
    <n v="0"/>
    <n v="356.89247999999998"/>
    <m/>
  </r>
  <r>
    <s v="7750184735"/>
    <x v="29"/>
    <x v="3"/>
    <x v="2"/>
    <n v="70067242"/>
    <s v="COCTAIL SIGNATURE LONG ISLAND 473ML"/>
    <n v="2"/>
    <n v="0"/>
    <n v="2"/>
    <n v="0"/>
    <n v="118.96415999999999"/>
    <n v="0"/>
    <n v="118.96415999999999"/>
    <m/>
  </r>
  <r>
    <s v="7750184747"/>
    <x v="30"/>
    <x v="3"/>
    <x v="0"/>
    <n v="70158661"/>
    <s v="FOUR LOKO BEBID ALCOH MANZANA 695ML"/>
    <n v="56"/>
    <n v="56"/>
    <n v="0"/>
    <n v="1"/>
    <n v="2524.4197439999998"/>
    <n v="2524.4197439999998"/>
    <n v="0"/>
    <m/>
  </r>
  <r>
    <s v="7750184750"/>
    <x v="31"/>
    <x v="3"/>
    <x v="0"/>
    <n v="70045428"/>
    <s v="FOUR LOKO BEBID ALCOH MANGO LATA 695ML"/>
    <n v="6"/>
    <n v="6"/>
    <n v="0"/>
    <n v="1"/>
    <n v="271.87560000000002"/>
    <n v="271.87560000000002"/>
    <n v="0"/>
    <m/>
  </r>
  <r>
    <s v="7750184750"/>
    <x v="31"/>
    <x v="3"/>
    <x v="0"/>
    <n v="70045430"/>
    <s v="FOUR LOKO BEBID ALCOH UVA BERRY LT 695ML"/>
    <n v="9"/>
    <n v="9"/>
    <n v="0"/>
    <n v="1"/>
    <n v="405.901476"/>
    <n v="405.901476"/>
    <n v="0"/>
    <m/>
  </r>
  <r>
    <s v="7750184750"/>
    <x v="31"/>
    <x v="3"/>
    <x v="0"/>
    <n v="70045438"/>
    <s v="FOUR LOKO BEBID ALCOH SANGRIA LATA 355ML"/>
    <n v="2"/>
    <n v="2"/>
    <n v="0"/>
    <n v="1"/>
    <n v="93.47184"/>
    <n v="93.47184"/>
    <n v="0"/>
    <m/>
  </r>
  <r>
    <s v="7750184750"/>
    <x v="31"/>
    <x v="3"/>
    <x v="0"/>
    <n v="70045439"/>
    <s v="FOUR LOKO BEBID ALCOH SANDIA 355ML"/>
    <n v="20"/>
    <n v="8"/>
    <n v="12"/>
    <n v="0.4"/>
    <n v="934.71839999999997"/>
    <n v="373.88736"/>
    <n v="560.83104000000003"/>
    <m/>
  </r>
  <r>
    <s v="7750184750"/>
    <x v="31"/>
    <x v="3"/>
    <x v="0"/>
    <n v="70045455"/>
    <s v="FOUR LOKO BEBID ALCOH STRAWBERR LT 355ML"/>
    <n v="20"/>
    <n v="20"/>
    <n v="0"/>
    <n v="1"/>
    <n v="934.71839999999997"/>
    <n v="934.71839999999997"/>
    <n v="0"/>
    <m/>
  </r>
  <r>
    <s v="7750184750"/>
    <x v="31"/>
    <x v="3"/>
    <x v="0"/>
    <n v="70045486"/>
    <s v="FOUR LOKO BEBID ALCOH GOLD LATA 695ML"/>
    <n v="15"/>
    <n v="15"/>
    <n v="0"/>
    <n v="1"/>
    <n v="676.50246000000004"/>
    <n v="676.50246000000004"/>
    <n v="0"/>
    <m/>
  </r>
  <r>
    <s v="7750184750"/>
    <x v="31"/>
    <x v="3"/>
    <x v="0"/>
    <n v="70345324"/>
    <s v="BEBIDA ALC FOUR LOKO MARGARITA 695 ML"/>
    <n v="17"/>
    <n v="17"/>
    <n v="0"/>
    <n v="1"/>
    <n v="766.34170800000004"/>
    <n v="766.34170800000004"/>
    <n v="0"/>
    <m/>
  </r>
  <r>
    <s v="7750184750"/>
    <x v="31"/>
    <x v="3"/>
    <x v="1"/>
    <n v="70442220"/>
    <s v="MOKAI BEB ALCOHO PINK APPLE VIDRIO 275ML"/>
    <n v="2"/>
    <n v="2"/>
    <n v="0"/>
    <n v="1"/>
    <n v="71.378495999999998"/>
    <n v="71.378495999999998"/>
    <n v="0"/>
    <m/>
  </r>
  <r>
    <s v="7750184750"/>
    <x v="31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750"/>
    <x v="31"/>
    <x v="3"/>
    <x v="1"/>
    <n v="70442224"/>
    <s v="MOKAI BEB ALCOH MANZANA BOTELLA 275ML"/>
    <n v="1"/>
    <n v="1"/>
    <n v="0"/>
    <n v="1"/>
    <n v="35.689247999999999"/>
    <n v="35.689247999999999"/>
    <n v="0"/>
    <m/>
  </r>
  <r>
    <s v="7750184750"/>
    <x v="31"/>
    <x v="3"/>
    <x v="1"/>
    <n v="70442225"/>
    <s v="MOKAI BEB ALCOHOL MANZANA LATA 330ML"/>
    <n v="15"/>
    <n v="15"/>
    <n v="0"/>
    <n v="1"/>
    <n v="370.91331000000002"/>
    <n v="370.91331000000002"/>
    <n v="0"/>
    <m/>
  </r>
  <r>
    <s v="7750184750"/>
    <x v="31"/>
    <x v="3"/>
    <x v="2"/>
    <n v="70045489"/>
    <s v="COCTAIL SIGNATURE SEX ON THE LATA 473ML"/>
    <n v="1"/>
    <n v="1"/>
    <n v="0"/>
    <n v="1"/>
    <n v="59.482079999999996"/>
    <n v="59.482079999999996"/>
    <n v="0"/>
    <m/>
  </r>
  <r>
    <s v="4950461545"/>
    <x v="32"/>
    <x v="3"/>
    <x v="1"/>
    <n v="70053372"/>
    <s v="MOKAI SURTIDO 6PACK 1650ML"/>
    <n v="204"/>
    <n v="204"/>
    <n v="0"/>
    <n v="1"/>
    <n v="4853.7377280000001"/>
    <n v="4853.7377280000001"/>
    <n v="0"/>
    <m/>
  </r>
  <r>
    <s v="4950461546"/>
    <x v="32"/>
    <x v="3"/>
    <x v="0"/>
    <n v="70042675"/>
    <s v="FOUR LOKO GOLD LATA 355ML"/>
    <n v="130"/>
    <n v="130"/>
    <n v="0"/>
    <n v="1"/>
    <n v="6075.6696000000002"/>
    <n v="6075.6696000000002"/>
    <n v="0"/>
    <m/>
  </r>
  <r>
    <s v="7750184754"/>
    <x v="32"/>
    <x v="3"/>
    <x v="0"/>
    <n v="70045407"/>
    <s v="FOUR LOKO BEBID ALCOH LIMONAD LATA 695ML"/>
    <n v="3"/>
    <n v="3"/>
    <n v="0"/>
    <n v="1"/>
    <n v="135.30049199999999"/>
    <n v="135.30049199999999"/>
    <n v="0"/>
    <m/>
  </r>
  <r>
    <s v="7750184754"/>
    <x v="32"/>
    <x v="3"/>
    <x v="0"/>
    <n v="70045428"/>
    <s v="FOUR LOKO BEBID ALCOH MANGO LATA 695ML"/>
    <n v="4"/>
    <n v="4"/>
    <n v="0"/>
    <n v="1"/>
    <n v="181.25040000000001"/>
    <n v="181.25040000000001"/>
    <n v="0"/>
    <m/>
  </r>
  <r>
    <s v="7750184754"/>
    <x v="32"/>
    <x v="3"/>
    <x v="0"/>
    <n v="70045429"/>
    <s v="FOUR LOKO BEBID ALCOH GOLD LATA 237ML"/>
    <n v="19"/>
    <n v="0"/>
    <n v="19"/>
    <n v="0"/>
    <n v="807.2568"/>
    <n v="0"/>
    <n v="807.2568"/>
    <m/>
  </r>
  <r>
    <s v="7750184754"/>
    <x v="32"/>
    <x v="3"/>
    <x v="0"/>
    <n v="70045430"/>
    <s v="FOUR LOKO BEBID ALCOH UVA BERRY LT 695ML"/>
    <n v="8"/>
    <n v="8"/>
    <n v="0"/>
    <n v="1"/>
    <n v="360.801312"/>
    <n v="360.801312"/>
    <n v="0"/>
    <m/>
  </r>
  <r>
    <s v="7750184754"/>
    <x v="32"/>
    <x v="3"/>
    <x v="0"/>
    <n v="70045438"/>
    <s v="FOUR LOKO BEBID ALCOH SANGRIA LATA 355ML"/>
    <n v="8"/>
    <n v="8"/>
    <n v="0"/>
    <n v="1"/>
    <n v="373.88736"/>
    <n v="373.88736"/>
    <n v="0"/>
    <m/>
  </r>
  <r>
    <s v="7750184754"/>
    <x v="32"/>
    <x v="3"/>
    <x v="0"/>
    <n v="70045439"/>
    <s v="FOUR LOKO BEBID ALCOH SANDIA 355ML"/>
    <n v="20"/>
    <n v="20"/>
    <n v="0"/>
    <n v="1"/>
    <n v="934.71839999999997"/>
    <n v="934.71839999999997"/>
    <n v="0"/>
    <m/>
  </r>
  <r>
    <s v="7750184754"/>
    <x v="32"/>
    <x v="3"/>
    <x v="0"/>
    <n v="70045455"/>
    <s v="FOUR LOKO BEBID ALCOH STRAWBERR LT 355ML"/>
    <n v="10"/>
    <n v="10"/>
    <n v="0"/>
    <n v="1"/>
    <n v="467.35919999999999"/>
    <n v="467.35919999999999"/>
    <n v="0"/>
    <m/>
  </r>
  <r>
    <s v="7750184754"/>
    <x v="32"/>
    <x v="3"/>
    <x v="0"/>
    <n v="70045486"/>
    <s v="FOUR LOKO BEBID ALCOH GOLD LATA 695ML"/>
    <n v="15"/>
    <n v="15"/>
    <n v="0"/>
    <n v="1"/>
    <n v="676.50246000000004"/>
    <n v="676.50246000000004"/>
    <n v="0"/>
    <m/>
  </r>
  <r>
    <s v="7750184754"/>
    <x v="32"/>
    <x v="3"/>
    <x v="0"/>
    <n v="70158661"/>
    <s v="FOUR LOKO BEBID ALCOH MANZANA 695ML"/>
    <n v="12"/>
    <n v="12"/>
    <n v="0"/>
    <n v="1"/>
    <n v="540.94708800000001"/>
    <n v="540.94708800000001"/>
    <n v="0"/>
    <m/>
  </r>
  <r>
    <s v="7750184754"/>
    <x v="32"/>
    <x v="3"/>
    <x v="0"/>
    <n v="70345323"/>
    <s v="BEBIDA ALC FOUR LOKO PONCHE FRUT 695 ML"/>
    <n v="17"/>
    <n v="17"/>
    <n v="0"/>
    <n v="1"/>
    <n v="766.34170800000004"/>
    <n v="766.34170800000004"/>
    <n v="0"/>
    <m/>
  </r>
  <r>
    <s v="7750184754"/>
    <x v="32"/>
    <x v="3"/>
    <x v="1"/>
    <n v="70442220"/>
    <s v="MOKAI BEB ALCOHO PINK APPLE VIDRIO 275ML"/>
    <n v="5"/>
    <n v="5"/>
    <n v="0"/>
    <n v="1"/>
    <n v="178.44624000000002"/>
    <n v="178.44624000000002"/>
    <n v="0"/>
    <m/>
  </r>
  <r>
    <s v="7750184754"/>
    <x v="32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754"/>
    <x v="32"/>
    <x v="3"/>
    <x v="1"/>
    <n v="70442222"/>
    <s v="MOKAI BEB ALCOHOL BLUEBERRY VIDRIO 275ML"/>
    <n v="7"/>
    <n v="7"/>
    <n v="0"/>
    <n v="1"/>
    <n v="249.824736"/>
    <n v="249.824736"/>
    <n v="0"/>
    <m/>
  </r>
  <r>
    <s v="7750184754"/>
    <x v="32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754"/>
    <x v="32"/>
    <x v="3"/>
    <x v="1"/>
    <n v="70442224"/>
    <s v="MOKAI BEB ALCOH MANZANA BOTELLA 275ML"/>
    <n v="5"/>
    <n v="5"/>
    <n v="0"/>
    <n v="1"/>
    <n v="178.44624000000002"/>
    <n v="178.44624000000002"/>
    <n v="0"/>
    <m/>
  </r>
  <r>
    <s v="7750184754"/>
    <x v="32"/>
    <x v="3"/>
    <x v="2"/>
    <n v="70045489"/>
    <s v="COCTAIL SIGNATURE SEX ON THE LATA 473ML"/>
    <n v="2"/>
    <n v="2"/>
    <n v="0"/>
    <n v="1"/>
    <n v="118.96415999999999"/>
    <n v="118.96415999999999"/>
    <n v="0"/>
    <m/>
  </r>
  <r>
    <s v="7750184754"/>
    <x v="32"/>
    <x v="3"/>
    <x v="2"/>
    <n v="70045490"/>
    <s v="COCTAIL SIGNATURE SCREWDRIVER LATA 473ML"/>
    <n v="1"/>
    <n v="1"/>
    <n v="0"/>
    <n v="1"/>
    <n v="59.482079999999996"/>
    <n v="59.482079999999996"/>
    <n v="0"/>
    <m/>
  </r>
  <r>
    <s v="7750184754"/>
    <x v="32"/>
    <x v="3"/>
    <x v="2"/>
    <n v="70045492"/>
    <s v="COCTAIL SIGNATURE MOSCOW MULE LATA 473ML"/>
    <n v="6"/>
    <n v="0"/>
    <n v="6"/>
    <n v="0"/>
    <n v="356.89247999999998"/>
    <n v="0"/>
    <n v="356.89247999999998"/>
    <m/>
  </r>
  <r>
    <s v="7750184754"/>
    <x v="32"/>
    <x v="3"/>
    <x v="2"/>
    <n v="70067242"/>
    <s v="COCTAIL SIGNATURE LONG ISLAND 473ML"/>
    <n v="2"/>
    <n v="2"/>
    <n v="0"/>
    <n v="1"/>
    <n v="118.96415999999999"/>
    <n v="118.96415999999999"/>
    <n v="0"/>
    <m/>
  </r>
  <r>
    <s v="7750184763"/>
    <x v="33"/>
    <x v="3"/>
    <x v="0"/>
    <n v="70045428"/>
    <s v="FOUR LOKO BEBID ALCOH MANGO LATA 695ML"/>
    <n v="2"/>
    <n v="0"/>
    <n v="2"/>
    <n v="0"/>
    <n v="90.625200000000007"/>
    <n v="0"/>
    <n v="90.625200000000007"/>
    <m/>
  </r>
  <r>
    <s v="7750184763"/>
    <x v="33"/>
    <x v="3"/>
    <x v="0"/>
    <n v="70045439"/>
    <s v="FOUR LOKO BEBID ALCOH SANDIA 355ML"/>
    <n v="17"/>
    <n v="0"/>
    <n v="17"/>
    <n v="0"/>
    <n v="794.51063999999997"/>
    <n v="0"/>
    <n v="794.51063999999997"/>
    <m/>
  </r>
  <r>
    <s v="7750184763"/>
    <x v="33"/>
    <x v="3"/>
    <x v="0"/>
    <n v="70345322"/>
    <s v="BEBIDA ALC FOUR LOKO SANDIA 695 ML"/>
    <n v="17"/>
    <n v="0"/>
    <n v="17"/>
    <n v="0"/>
    <n v="766.34170800000004"/>
    <n v="0"/>
    <n v="766.34170800000004"/>
    <m/>
  </r>
  <r>
    <s v="7750184763"/>
    <x v="33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763"/>
    <x v="33"/>
    <x v="3"/>
    <x v="1"/>
    <n v="70442221"/>
    <s v="MOKAI BEB ALCOHOLI PINK APPLE LATA 330ML"/>
    <n v="15"/>
    <n v="0"/>
    <n v="15"/>
    <n v="0"/>
    <n v="370.91331000000002"/>
    <n v="0"/>
    <n v="370.91331000000002"/>
    <m/>
  </r>
  <r>
    <s v="7750184763"/>
    <x v="33"/>
    <x v="3"/>
    <x v="1"/>
    <n v="70442224"/>
    <s v="MOKAI BEB ALCOH MANZANA BOTELLA 275ML"/>
    <n v="5"/>
    <n v="0"/>
    <n v="5"/>
    <n v="0"/>
    <n v="178.44624000000002"/>
    <n v="0"/>
    <n v="178.44624000000002"/>
    <m/>
  </r>
  <r>
    <s v="4950461548"/>
    <x v="34"/>
    <x v="3"/>
    <x v="1"/>
    <n v="70079154"/>
    <s v="MOKAI FRUTOS BOSQUE LATA 330ML"/>
    <n v="26"/>
    <n v="0"/>
    <n v="26"/>
    <n v="0"/>
    <n v="642.91640400000006"/>
    <n v="0"/>
    <n v="642.91640400000006"/>
    <m/>
  </r>
  <r>
    <s v="7750184773"/>
    <x v="35"/>
    <x v="3"/>
    <x v="0"/>
    <n v="70045428"/>
    <s v="FOUR LOKO BEBID ALCOH MANGO LATA 695ML"/>
    <n v="6"/>
    <n v="6"/>
    <n v="0"/>
    <n v="1"/>
    <n v="271.87560000000002"/>
    <n v="271.87560000000002"/>
    <n v="0"/>
    <m/>
  </r>
  <r>
    <s v="7750184773"/>
    <x v="35"/>
    <x v="3"/>
    <x v="0"/>
    <n v="70045430"/>
    <s v="FOUR LOKO BEBID ALCOH UVA BERRY LT 695ML"/>
    <n v="4"/>
    <n v="4"/>
    <n v="0"/>
    <n v="1"/>
    <n v="180.400656"/>
    <n v="180.400656"/>
    <n v="0"/>
    <m/>
  </r>
  <r>
    <s v="7750184773"/>
    <x v="35"/>
    <x v="3"/>
    <x v="0"/>
    <n v="70045438"/>
    <s v="FOUR LOKO BEBID ALCOH SANGRIA LATA 355ML"/>
    <n v="5"/>
    <n v="5"/>
    <n v="0"/>
    <n v="1"/>
    <n v="233.67959999999999"/>
    <n v="233.67959999999999"/>
    <n v="0"/>
    <m/>
  </r>
  <r>
    <s v="7750184773"/>
    <x v="35"/>
    <x v="3"/>
    <x v="0"/>
    <n v="70045439"/>
    <s v="FOUR LOKO BEBID ALCOH SANDIA 355ML"/>
    <n v="32"/>
    <n v="0"/>
    <n v="32"/>
    <n v="0"/>
    <n v="1495.54944"/>
    <n v="0"/>
    <n v="1495.54944"/>
    <m/>
  </r>
  <r>
    <s v="7750184773"/>
    <x v="35"/>
    <x v="3"/>
    <x v="0"/>
    <n v="70045455"/>
    <s v="FOUR LOKO BEBID ALCOH STRAWBERR LT 355ML"/>
    <n v="7"/>
    <n v="7"/>
    <n v="0"/>
    <n v="1"/>
    <n v="327.15143999999998"/>
    <n v="327.15143999999998"/>
    <n v="0"/>
    <m/>
  </r>
  <r>
    <s v="7750184773"/>
    <x v="35"/>
    <x v="3"/>
    <x v="0"/>
    <n v="70045486"/>
    <s v="FOUR LOKO BEBID ALCOH GOLD LATA 695ML"/>
    <n v="11"/>
    <n v="11"/>
    <n v="0"/>
    <n v="1"/>
    <n v="496.10180400000002"/>
    <n v="496.10180400000002"/>
    <n v="0"/>
    <m/>
  </r>
  <r>
    <s v="7750184773"/>
    <x v="35"/>
    <x v="3"/>
    <x v="0"/>
    <n v="70345322"/>
    <s v="BEBIDA ALC FOUR LOKO SANDIA 695 ML"/>
    <n v="17"/>
    <n v="17"/>
    <n v="0"/>
    <n v="1"/>
    <n v="766.34170800000004"/>
    <n v="766.34170800000004"/>
    <n v="0"/>
    <m/>
  </r>
  <r>
    <s v="7750184773"/>
    <x v="35"/>
    <x v="3"/>
    <x v="1"/>
    <n v="70442220"/>
    <s v="MOKAI BEB ALCOHO PINK APPLE VIDRIO 275ML"/>
    <n v="5"/>
    <n v="5"/>
    <n v="0"/>
    <n v="1"/>
    <n v="178.44624000000002"/>
    <n v="178.44624000000002"/>
    <n v="0"/>
    <m/>
  </r>
  <r>
    <s v="7750184773"/>
    <x v="35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773"/>
    <x v="35"/>
    <x v="3"/>
    <x v="1"/>
    <n v="70442222"/>
    <s v="MOKAI BEB ALCOHOL BLUEBERRY VIDRIO 275ML"/>
    <n v="2"/>
    <n v="2"/>
    <n v="0"/>
    <n v="1"/>
    <n v="71.378495999999998"/>
    <n v="71.378495999999998"/>
    <n v="0"/>
    <m/>
  </r>
  <r>
    <s v="7750184773"/>
    <x v="35"/>
    <x v="3"/>
    <x v="1"/>
    <n v="70442224"/>
    <s v="MOKAI BEB ALCOH MANZANA BOTELLA 275ML"/>
    <n v="5"/>
    <n v="5"/>
    <n v="0"/>
    <n v="1"/>
    <n v="178.44624000000002"/>
    <n v="178.44624000000002"/>
    <n v="0"/>
    <m/>
  </r>
  <r>
    <s v="7750184773"/>
    <x v="35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7750184788"/>
    <x v="36"/>
    <x v="3"/>
    <x v="0"/>
    <n v="70045428"/>
    <s v="FOUR LOKO BEBID ALCOH MANGO LATA 695ML"/>
    <n v="8"/>
    <n v="8"/>
    <n v="0"/>
    <n v="1"/>
    <n v="362.50080000000003"/>
    <n v="362.50080000000003"/>
    <n v="0"/>
    <m/>
  </r>
  <r>
    <s v="7750184788"/>
    <x v="36"/>
    <x v="3"/>
    <x v="0"/>
    <n v="70045430"/>
    <s v="FOUR LOKO BEBID ALCOH UVA BERRY LT 695ML"/>
    <n v="12"/>
    <n v="12"/>
    <n v="0"/>
    <n v="1"/>
    <n v="541.20196799999997"/>
    <n v="541.20196799999997"/>
    <n v="0"/>
    <m/>
  </r>
  <r>
    <s v="7750184788"/>
    <x v="36"/>
    <x v="3"/>
    <x v="0"/>
    <n v="70045438"/>
    <s v="FOUR LOKO BEBID ALCOH SANGRIA LATA 355ML"/>
    <n v="7"/>
    <n v="7"/>
    <n v="0"/>
    <n v="1"/>
    <n v="327.15143999999998"/>
    <n v="327.15143999999998"/>
    <n v="0"/>
    <m/>
  </r>
  <r>
    <s v="7750184788"/>
    <x v="36"/>
    <x v="3"/>
    <x v="0"/>
    <n v="70045439"/>
    <s v="FOUR LOKO BEBID ALCOH SANDIA 355ML"/>
    <n v="28"/>
    <n v="0"/>
    <n v="28"/>
    <n v="0"/>
    <n v="1308.6057599999999"/>
    <n v="0"/>
    <n v="1308.6057599999999"/>
    <m/>
  </r>
  <r>
    <s v="7750184788"/>
    <x v="36"/>
    <x v="3"/>
    <x v="0"/>
    <n v="70045455"/>
    <s v="FOUR LOKO BEBID ALCOH STRAWBERR LT 355ML"/>
    <n v="15"/>
    <n v="15"/>
    <n v="0"/>
    <n v="1"/>
    <n v="701.03880000000004"/>
    <n v="701.03880000000004"/>
    <n v="0"/>
    <m/>
  </r>
  <r>
    <s v="7750184788"/>
    <x v="36"/>
    <x v="3"/>
    <x v="0"/>
    <n v="70045486"/>
    <s v="FOUR LOKO BEBID ALCOH GOLD LATA 695ML"/>
    <n v="15"/>
    <n v="15"/>
    <n v="0"/>
    <n v="1"/>
    <n v="676.50246000000004"/>
    <n v="676.50246000000004"/>
    <n v="0"/>
    <m/>
  </r>
  <r>
    <s v="7750184788"/>
    <x v="36"/>
    <x v="3"/>
    <x v="0"/>
    <n v="70345322"/>
    <s v="BEBIDA ALC FOUR LOKO SANDIA 695 ML"/>
    <n v="17"/>
    <n v="17"/>
    <n v="0"/>
    <n v="1"/>
    <n v="766.34170800000004"/>
    <n v="766.34170800000004"/>
    <n v="0"/>
    <m/>
  </r>
  <r>
    <s v="7750184788"/>
    <x v="36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788"/>
    <x v="36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4950461556"/>
    <x v="37"/>
    <x v="3"/>
    <x v="1"/>
    <n v="70079154"/>
    <s v="MOKAI FRUTOS BOSQUE LATA 330ML"/>
    <n v="26"/>
    <n v="0"/>
    <n v="26"/>
    <n v="0"/>
    <n v="642.91640400000006"/>
    <n v="0"/>
    <n v="642.91640400000006"/>
    <m/>
  </r>
  <r>
    <s v="7750184802"/>
    <x v="38"/>
    <x v="3"/>
    <x v="0"/>
    <n v="70045439"/>
    <s v="FOUR LOKO BEBID ALCOH SANDIA 355ML"/>
    <n v="28"/>
    <n v="0"/>
    <n v="28"/>
    <n v="0"/>
    <n v="1308.6057599999999"/>
    <n v="0"/>
    <n v="1308.6057599999999"/>
    <m/>
  </r>
  <r>
    <s v="7750184802"/>
    <x v="38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802"/>
    <x v="38"/>
    <x v="3"/>
    <x v="1"/>
    <n v="70442222"/>
    <s v="MOKAI BEB ALCOHOL BLUEBERRY VIDRIO 275ML"/>
    <n v="5"/>
    <n v="5"/>
    <n v="0"/>
    <n v="1"/>
    <n v="178.44624000000002"/>
    <n v="178.44624000000002"/>
    <n v="0"/>
    <m/>
  </r>
  <r>
    <s v="7750184802"/>
    <x v="38"/>
    <x v="3"/>
    <x v="1"/>
    <n v="70442223"/>
    <s v="MOKAI BEB ALCOHOLIC BLUEBERRY LATA 330ML"/>
    <n v="15"/>
    <n v="15"/>
    <n v="0"/>
    <n v="1"/>
    <n v="370.91331000000002"/>
    <n v="370.91331000000002"/>
    <n v="0"/>
    <m/>
  </r>
  <r>
    <s v="7750184802"/>
    <x v="38"/>
    <x v="3"/>
    <x v="1"/>
    <n v="70442224"/>
    <s v="MOKAI BEB ALCOH MANZANA BOTELLA 275ML"/>
    <n v="5"/>
    <n v="0"/>
    <n v="5"/>
    <n v="0"/>
    <n v="178.44624000000002"/>
    <n v="0"/>
    <n v="178.44624000000002"/>
    <m/>
  </r>
  <r>
    <s v="7750184802"/>
    <x v="38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7750184814"/>
    <x v="39"/>
    <x v="3"/>
    <x v="0"/>
    <n v="70045428"/>
    <s v="FOUR LOKO BEBID ALCOH MANGO LATA 695ML"/>
    <n v="2"/>
    <n v="2"/>
    <n v="0"/>
    <n v="1"/>
    <n v="90.625200000000007"/>
    <n v="90.625200000000007"/>
    <n v="0"/>
    <m/>
  </r>
  <r>
    <s v="7750184814"/>
    <x v="39"/>
    <x v="3"/>
    <x v="0"/>
    <n v="70045430"/>
    <s v="FOUR LOKO BEBID ALCOH UVA BERRY LT 695ML"/>
    <n v="4"/>
    <n v="4"/>
    <n v="0"/>
    <n v="1"/>
    <n v="180.400656"/>
    <n v="180.400656"/>
    <n v="0"/>
    <m/>
  </r>
  <r>
    <s v="7750184814"/>
    <x v="39"/>
    <x v="3"/>
    <x v="0"/>
    <n v="70045439"/>
    <s v="FOUR LOKO BEBID ALCOH SANDIA 355ML"/>
    <n v="27"/>
    <n v="0"/>
    <n v="27"/>
    <n v="0"/>
    <n v="1261.8698400000001"/>
    <n v="0"/>
    <n v="1261.8698400000001"/>
    <m/>
  </r>
  <r>
    <s v="7750184814"/>
    <x v="39"/>
    <x v="3"/>
    <x v="0"/>
    <n v="70045455"/>
    <s v="FOUR LOKO BEBID ALCOH STRAWBERR LT 355ML"/>
    <n v="4"/>
    <n v="4"/>
    <n v="0"/>
    <n v="1"/>
    <n v="186.94368"/>
    <n v="186.94368"/>
    <n v="0"/>
    <m/>
  </r>
  <r>
    <s v="7750184814"/>
    <x v="39"/>
    <x v="3"/>
    <x v="0"/>
    <n v="70045486"/>
    <s v="FOUR LOKO BEBID ALCOH GOLD LATA 695ML"/>
    <n v="3"/>
    <n v="0"/>
    <n v="3"/>
    <n v="0"/>
    <n v="135.30049199999999"/>
    <n v="0"/>
    <n v="135.30049199999999"/>
    <m/>
  </r>
  <r>
    <s v="7750184814"/>
    <x v="39"/>
    <x v="3"/>
    <x v="0"/>
    <n v="70345323"/>
    <s v="BEBIDA ALC FOUR LOKO PONCHE FRUT 695 ML"/>
    <n v="17"/>
    <n v="17"/>
    <n v="0"/>
    <n v="1"/>
    <n v="766.34170800000004"/>
    <n v="766.34170800000004"/>
    <n v="0"/>
    <m/>
  </r>
  <r>
    <s v="7750184814"/>
    <x v="39"/>
    <x v="3"/>
    <x v="1"/>
    <n v="70442220"/>
    <s v="MOKAI BEB ALCOHO PINK APPLE VIDRIO 275ML"/>
    <n v="5"/>
    <n v="0"/>
    <n v="5"/>
    <n v="0"/>
    <n v="178.44624000000002"/>
    <n v="0"/>
    <n v="178.44624000000002"/>
    <m/>
  </r>
  <r>
    <s v="7750184814"/>
    <x v="39"/>
    <x v="3"/>
    <x v="1"/>
    <n v="70442221"/>
    <s v="MOKAI BEB ALCOHOLI PINK APPLE LATA 330ML"/>
    <n v="15"/>
    <n v="15"/>
    <n v="0"/>
    <n v="1"/>
    <n v="370.91331000000002"/>
    <n v="370.91331000000002"/>
    <n v="0"/>
    <m/>
  </r>
  <r>
    <s v="7750184814"/>
    <x v="39"/>
    <x v="3"/>
    <x v="1"/>
    <n v="70442224"/>
    <s v="MOKAI BEB ALCOH MANZANA BOTELLA 275ML"/>
    <n v="5"/>
    <n v="0"/>
    <n v="5"/>
    <n v="0"/>
    <n v="178.44624000000002"/>
    <n v="0"/>
    <n v="178.44624000000002"/>
    <m/>
  </r>
  <r>
    <s v="7750184814"/>
    <x v="39"/>
    <x v="3"/>
    <x v="2"/>
    <n v="70045489"/>
    <s v="COCTAIL SIGNATURE SEX ON THE LATA 473ML"/>
    <n v="1"/>
    <n v="1"/>
    <n v="0"/>
    <n v="1"/>
    <n v="59.482079999999996"/>
    <n v="59.482079999999996"/>
    <n v="0"/>
    <m/>
  </r>
  <r>
    <s v="7750184814"/>
    <x v="39"/>
    <x v="3"/>
    <x v="2"/>
    <n v="70045492"/>
    <s v="COCTAIL SIGNATURE MOSCOW MULE LATA 473ML"/>
    <n v="4"/>
    <n v="0"/>
    <n v="4"/>
    <n v="0"/>
    <n v="237.92831999999999"/>
    <n v="0"/>
    <n v="237.92831999999999"/>
    <m/>
  </r>
  <r>
    <s v="4950461563"/>
    <x v="40"/>
    <x v="4"/>
    <x v="1"/>
    <n v="70053372"/>
    <s v="MOKAI SURTIDO 6PACK 1650ML"/>
    <n v="5"/>
    <n v="5"/>
    <n v="0"/>
    <n v="1"/>
    <n v="117.09714"/>
    <n v="117.09714"/>
    <n v="0"/>
    <m/>
  </r>
  <r>
    <s v="4950461565"/>
    <x v="40"/>
    <x v="4"/>
    <x v="1"/>
    <n v="70079154"/>
    <s v="MOKAI FRUTOS BOSQUE LATA 330ML"/>
    <n v="26"/>
    <n v="26"/>
    <n v="0"/>
    <n v="1"/>
    <n v="632.826324"/>
    <n v="632.826324"/>
    <n v="0"/>
    <m/>
  </r>
  <r>
    <s v="7750184827"/>
    <x v="41"/>
    <x v="4"/>
    <x v="0"/>
    <n v="70045407"/>
    <s v="FOUR LOKO BEBID ALCOH LIMONAD LATA 695ML"/>
    <n v="2"/>
    <n v="2"/>
    <n v="0"/>
    <n v="1"/>
    <n v="88.784736000000009"/>
    <n v="88.784736000000009"/>
    <n v="0"/>
    <m/>
  </r>
  <r>
    <s v="7750184827"/>
    <x v="41"/>
    <x v="4"/>
    <x v="0"/>
    <n v="70045428"/>
    <s v="FOUR LOKO BEBID ALCOH MANGO LATA 695ML"/>
    <n v="5"/>
    <n v="5"/>
    <n v="0"/>
    <n v="1"/>
    <n v="223.00734"/>
    <n v="223.00734"/>
    <n v="0"/>
    <m/>
  </r>
  <r>
    <s v="7750184827"/>
    <x v="41"/>
    <x v="4"/>
    <x v="0"/>
    <n v="70045430"/>
    <s v="FOUR LOKO BEBID ALCOH UVA BERRY LT 695ML"/>
    <n v="8"/>
    <n v="8"/>
    <n v="0"/>
    <n v="1"/>
    <n v="355.13894400000004"/>
    <n v="355.13894400000004"/>
    <n v="0"/>
    <m/>
  </r>
  <r>
    <s v="7750184827"/>
    <x v="41"/>
    <x v="4"/>
    <x v="0"/>
    <n v="70045438"/>
    <s v="FOUR LOKO BEBID ALCOH SANGRIA LATA 355ML"/>
    <n v="2"/>
    <n v="2"/>
    <n v="0"/>
    <n v="1"/>
    <n v="92.00491199999999"/>
    <n v="92.00491199999999"/>
    <n v="0"/>
    <m/>
  </r>
  <r>
    <s v="7750184827"/>
    <x v="41"/>
    <x v="4"/>
    <x v="0"/>
    <n v="70045439"/>
    <s v="FOUR LOKO BEBID ALCOH SANDIA 355ML"/>
    <n v="28"/>
    <n v="0"/>
    <n v="28"/>
    <n v="0"/>
    <n v="1288.0687679999999"/>
    <n v="0"/>
    <n v="1288.0687679999999"/>
    <m/>
  </r>
  <r>
    <s v="7750184827"/>
    <x v="41"/>
    <x v="4"/>
    <x v="0"/>
    <n v="70045455"/>
    <s v="FOUR LOKO BEBID ALCOH STRAWBERR LT 355ML"/>
    <n v="14"/>
    <n v="14"/>
    <n v="0"/>
    <n v="1"/>
    <n v="644.03438399999993"/>
    <n v="644.03438399999993"/>
    <n v="0"/>
    <m/>
  </r>
  <r>
    <s v="7750184827"/>
    <x v="41"/>
    <x v="4"/>
    <x v="0"/>
    <n v="70045486"/>
    <s v="FOUR LOKO BEBID ALCOH GOLD LATA 695ML"/>
    <n v="13"/>
    <n v="0"/>
    <n v="13"/>
    <n v="0"/>
    <n v="577.10078399999998"/>
    <n v="0"/>
    <n v="577.10078399999998"/>
    <m/>
  </r>
  <r>
    <s v="7750184827"/>
    <x v="41"/>
    <x v="4"/>
    <x v="0"/>
    <n v="70345322"/>
    <s v="BEBIDA ALC FOUR LOKO SANDIA 695 ML"/>
    <n v="17"/>
    <n v="17"/>
    <n v="0"/>
    <n v="1"/>
    <n v="754.31468399999994"/>
    <n v="754.31468399999994"/>
    <n v="0"/>
    <m/>
  </r>
  <r>
    <s v="7750184827"/>
    <x v="41"/>
    <x v="4"/>
    <x v="1"/>
    <n v="70442220"/>
    <s v="MOKAI BEB ALCOHO PINK APPLE VIDRIO 275ML"/>
    <n v="5"/>
    <n v="5"/>
    <n v="0"/>
    <n v="1"/>
    <n v="175.64568"/>
    <n v="175.64568"/>
    <n v="0"/>
    <m/>
  </r>
  <r>
    <s v="7750184827"/>
    <x v="41"/>
    <x v="4"/>
    <x v="1"/>
    <n v="70442224"/>
    <s v="MOKAI BEB ALCOH MANZANA BOTELLA 275ML"/>
    <n v="4"/>
    <n v="4"/>
    <n v="0"/>
    <n v="1"/>
    <n v="140.51654400000001"/>
    <n v="140.51654400000001"/>
    <n v="0"/>
    <m/>
  </r>
  <r>
    <s v="7750184827"/>
    <x v="41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18"/>
    <x v="42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418"/>
    <x v="42"/>
    <x v="4"/>
    <x v="2"/>
    <n v="70045490"/>
    <s v="COCTAIL SIGNATURE SCREWDRIVER LATA 473ML"/>
    <n v="2"/>
    <n v="2"/>
    <n v="0"/>
    <n v="1"/>
    <n v="117.09715199999999"/>
    <n v="117.09715199999999"/>
    <n v="0"/>
    <m/>
  </r>
  <r>
    <s v="7300467418"/>
    <x v="42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38"/>
    <x v="42"/>
    <x v="4"/>
    <x v="0"/>
    <n v="70045407"/>
    <s v="FOUR LOKO BEBID ALCOH LIMONAD LATA 695ML"/>
    <n v="4"/>
    <n v="4"/>
    <n v="0"/>
    <n v="1"/>
    <n v="177.56947200000002"/>
    <n v="177.56947200000002"/>
    <n v="0"/>
    <m/>
  </r>
  <r>
    <s v="7750184838"/>
    <x v="42"/>
    <x v="4"/>
    <x v="0"/>
    <n v="70045428"/>
    <s v="FOUR LOKO BEBID ALCOH MANGO LATA 695ML"/>
    <n v="5"/>
    <n v="5"/>
    <n v="0"/>
    <n v="1"/>
    <n v="223.00734"/>
    <n v="223.00734"/>
    <n v="0"/>
    <m/>
  </r>
  <r>
    <s v="7750184838"/>
    <x v="42"/>
    <x v="4"/>
    <x v="0"/>
    <n v="70045430"/>
    <s v="FOUR LOKO BEBID ALCOH UVA BERRY LT 695ML"/>
    <n v="13"/>
    <n v="13"/>
    <n v="0"/>
    <n v="1"/>
    <n v="577.10078399999998"/>
    <n v="577.10078399999998"/>
    <n v="0"/>
    <m/>
  </r>
  <r>
    <s v="7750184838"/>
    <x v="42"/>
    <x v="4"/>
    <x v="0"/>
    <n v="70045438"/>
    <s v="FOUR LOKO BEBID ALCOH SANGRIA LATA 355ML"/>
    <n v="3"/>
    <n v="3"/>
    <n v="0"/>
    <n v="1"/>
    <n v="138.00736799999999"/>
    <n v="138.00736799999999"/>
    <n v="0"/>
    <m/>
  </r>
  <r>
    <s v="7750184838"/>
    <x v="42"/>
    <x v="4"/>
    <x v="0"/>
    <n v="70045439"/>
    <s v="FOUR LOKO BEBID ALCOH SANDIA 355ML"/>
    <n v="26"/>
    <n v="0"/>
    <n v="26"/>
    <n v="0"/>
    <n v="1196.063856"/>
    <n v="0"/>
    <n v="1196.063856"/>
    <m/>
  </r>
  <r>
    <s v="7750184838"/>
    <x v="42"/>
    <x v="4"/>
    <x v="0"/>
    <n v="70045455"/>
    <s v="FOUR LOKO BEBID ALCOH STRAWBERR LT 355ML"/>
    <n v="17"/>
    <n v="17"/>
    <n v="0"/>
    <n v="1"/>
    <n v="782.04175199999997"/>
    <n v="782.04175199999997"/>
    <n v="0"/>
    <m/>
  </r>
  <r>
    <s v="7750184838"/>
    <x v="42"/>
    <x v="4"/>
    <x v="0"/>
    <n v="70045486"/>
    <s v="FOUR LOKO BEBID ALCOH GOLD LATA 695ML"/>
    <n v="21"/>
    <n v="21"/>
    <n v="0"/>
    <n v="1"/>
    <n v="932.23972800000001"/>
    <n v="932.23972800000001"/>
    <n v="0"/>
    <m/>
  </r>
  <r>
    <s v="7750184838"/>
    <x v="42"/>
    <x v="4"/>
    <x v="0"/>
    <n v="70345322"/>
    <s v="BEBIDA ALC FOUR LOKO SANDIA 695 ML"/>
    <n v="17"/>
    <n v="17"/>
    <n v="0"/>
    <n v="1"/>
    <n v="754.31468399999994"/>
    <n v="754.31468399999994"/>
    <n v="0"/>
    <m/>
  </r>
  <r>
    <s v="7750184838"/>
    <x v="42"/>
    <x v="4"/>
    <x v="0"/>
    <n v="70345325"/>
    <s v="BEBIDA ALC FOUR LOKO MELOCOTON 695 ML"/>
    <n v="17"/>
    <n v="17"/>
    <n v="0"/>
    <n v="1"/>
    <n v="754.31468399999994"/>
    <n v="754.31468399999994"/>
    <n v="0"/>
    <m/>
  </r>
  <r>
    <s v="7750184838"/>
    <x v="42"/>
    <x v="4"/>
    <x v="1"/>
    <n v="70442220"/>
    <s v="MOKAI BEB ALCOHO PINK APPLE VIDRIO 275ML"/>
    <n v="5"/>
    <n v="5"/>
    <n v="0"/>
    <n v="1"/>
    <n v="175.64568"/>
    <n v="175.64568"/>
    <n v="0"/>
    <m/>
  </r>
  <r>
    <s v="7750184838"/>
    <x v="42"/>
    <x v="4"/>
    <x v="1"/>
    <n v="70442224"/>
    <s v="MOKAI BEB ALCOH MANZANA BOTELLA 275ML"/>
    <n v="4"/>
    <n v="0"/>
    <n v="4"/>
    <n v="0"/>
    <n v="140.51654400000001"/>
    <n v="0"/>
    <n v="140.51654400000001"/>
    <m/>
  </r>
  <r>
    <s v="7750184838"/>
    <x v="42"/>
    <x v="4"/>
    <x v="1"/>
    <n v="70442225"/>
    <s v="MOKAI BEB ALCOHOL MANZANA LATA 330ML"/>
    <n v="15"/>
    <n v="15"/>
    <n v="0"/>
    <n v="1"/>
    <n v="365.09210999999999"/>
    <n v="365.09210999999999"/>
    <n v="0"/>
    <m/>
  </r>
  <r>
    <s v="7750184838"/>
    <x v="42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43"/>
    <x v="43"/>
    <x v="4"/>
    <x v="1"/>
    <n v="70442222"/>
    <s v="MOKAI BEB ALCOHOL BLUEBERRY VIDRIO 275ML"/>
    <n v="3"/>
    <n v="3"/>
    <n v="0"/>
    <n v="1"/>
    <n v="105.38740799999999"/>
    <n v="105.38740799999999"/>
    <n v="0"/>
    <m/>
  </r>
  <r>
    <s v="7300467443"/>
    <x v="43"/>
    <x v="4"/>
    <x v="2"/>
    <n v="70045489"/>
    <s v="COCTAIL SIGNATURE SEX ON THE LATA 473ML"/>
    <n v="2"/>
    <n v="2"/>
    <n v="0"/>
    <n v="1"/>
    <n v="117.09715199999999"/>
    <n v="117.09715199999999"/>
    <n v="0"/>
    <m/>
  </r>
  <r>
    <s v="7300467443"/>
    <x v="43"/>
    <x v="4"/>
    <x v="2"/>
    <n v="70045490"/>
    <s v="COCTAIL SIGNATURE SCREWDRIVER LATA 473ML"/>
    <n v="3"/>
    <n v="3"/>
    <n v="0"/>
    <n v="1"/>
    <n v="175.64572799999999"/>
    <n v="175.64572799999999"/>
    <n v="0"/>
    <m/>
  </r>
  <r>
    <s v="7300467443"/>
    <x v="43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47"/>
    <x v="43"/>
    <x v="4"/>
    <x v="0"/>
    <n v="70045439"/>
    <s v="FOUR LOKO BEBID ALCOH SANDIA 355ML"/>
    <n v="27"/>
    <n v="0"/>
    <n v="27"/>
    <n v="0"/>
    <n v="1242.0663119999999"/>
    <n v="0"/>
    <n v="1242.0663119999999"/>
    <m/>
  </r>
  <r>
    <s v="7750184847"/>
    <x v="43"/>
    <x v="4"/>
    <x v="0"/>
    <n v="70045486"/>
    <s v="FOUR LOKO BEBID ALCOH GOLD LATA 695ML"/>
    <n v="9"/>
    <n v="9"/>
    <n v="0"/>
    <n v="1"/>
    <n v="399.53131200000001"/>
    <n v="399.53131200000001"/>
    <n v="0"/>
    <m/>
  </r>
  <r>
    <s v="7750184847"/>
    <x v="43"/>
    <x v="4"/>
    <x v="1"/>
    <n v="70442220"/>
    <s v="MOKAI BEB ALCOHO PINK APPLE VIDRIO 275ML"/>
    <n v="3"/>
    <n v="3"/>
    <n v="0"/>
    <n v="1"/>
    <n v="105.38740799999999"/>
    <n v="105.38740799999999"/>
    <n v="0"/>
    <m/>
  </r>
  <r>
    <s v="7750184847"/>
    <x v="43"/>
    <x v="4"/>
    <x v="1"/>
    <n v="70442221"/>
    <s v="MOKAI BEB ALCOHOLI PINK APPLE LATA 330ML"/>
    <n v="15"/>
    <n v="15"/>
    <n v="0"/>
    <n v="1"/>
    <n v="365.09210999999999"/>
    <n v="365.09210999999999"/>
    <n v="0"/>
    <m/>
  </r>
  <r>
    <s v="7750184847"/>
    <x v="43"/>
    <x v="4"/>
    <x v="1"/>
    <n v="70442224"/>
    <s v="MOKAI BEB ALCOH MANZANA BOTELLA 275ML"/>
    <n v="4"/>
    <n v="4"/>
    <n v="0"/>
    <n v="1"/>
    <n v="140.51654400000001"/>
    <n v="140.51654400000001"/>
    <n v="0"/>
    <m/>
  </r>
  <r>
    <s v="7750184847"/>
    <x v="43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66"/>
    <x v="44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466"/>
    <x v="44"/>
    <x v="4"/>
    <x v="2"/>
    <n v="70067242"/>
    <s v="COCTAIL SIGNATURE LONG ISLAND 473ML"/>
    <n v="2"/>
    <n v="2"/>
    <n v="0"/>
    <n v="1"/>
    <n v="117.09715199999999"/>
    <n v="117.09715199999999"/>
    <n v="0"/>
    <m/>
  </r>
  <r>
    <s v="7750184858"/>
    <x v="44"/>
    <x v="4"/>
    <x v="0"/>
    <n v="70045407"/>
    <s v="FOUR LOKO BEBID ALCOH LIMONAD LATA 695ML"/>
    <n v="1"/>
    <n v="1"/>
    <n v="0"/>
    <n v="1"/>
    <n v="44.392368000000005"/>
    <n v="44.392368000000005"/>
    <n v="0"/>
    <m/>
  </r>
  <r>
    <s v="7750184858"/>
    <x v="44"/>
    <x v="4"/>
    <x v="0"/>
    <n v="70045438"/>
    <s v="FOUR LOKO BEBID ALCOH SANGRIA LATA 355ML"/>
    <n v="6"/>
    <n v="6"/>
    <n v="0"/>
    <n v="1"/>
    <n v="276.01473599999997"/>
    <n v="276.01473599999997"/>
    <n v="0"/>
    <m/>
  </r>
  <r>
    <s v="7750184858"/>
    <x v="44"/>
    <x v="4"/>
    <x v="0"/>
    <n v="70045439"/>
    <s v="FOUR LOKO BEBID ALCOH SANDIA 355ML"/>
    <n v="26"/>
    <n v="0"/>
    <n v="26"/>
    <n v="0"/>
    <n v="1196.063856"/>
    <n v="0"/>
    <n v="1196.063856"/>
    <m/>
  </r>
  <r>
    <s v="7750184858"/>
    <x v="44"/>
    <x v="4"/>
    <x v="0"/>
    <n v="70045455"/>
    <s v="FOUR LOKO BEBID ALCOH STRAWBERR LT 355ML"/>
    <n v="4"/>
    <n v="4"/>
    <n v="0"/>
    <n v="1"/>
    <n v="184.00982399999998"/>
    <n v="184.00982399999998"/>
    <n v="0"/>
    <m/>
  </r>
  <r>
    <s v="7750184858"/>
    <x v="44"/>
    <x v="4"/>
    <x v="0"/>
    <n v="70045486"/>
    <s v="FOUR LOKO BEBID ALCOH GOLD LATA 695ML"/>
    <n v="10"/>
    <n v="0"/>
    <n v="10"/>
    <n v="0"/>
    <n v="443.92367999999999"/>
    <n v="0"/>
    <n v="443.92367999999999"/>
    <m/>
  </r>
  <r>
    <s v="7750184858"/>
    <x v="44"/>
    <x v="4"/>
    <x v="0"/>
    <n v="70158661"/>
    <s v="FOUR LOKO BEBID ALCOH MANZANA 695ML"/>
    <n v="4"/>
    <n v="4"/>
    <n v="0"/>
    <n v="1"/>
    <n v="177.48580799999999"/>
    <n v="177.48580799999999"/>
    <n v="0"/>
    <m/>
  </r>
  <r>
    <s v="7750184858"/>
    <x v="44"/>
    <x v="4"/>
    <x v="0"/>
    <n v="70345324"/>
    <s v="BEBIDA ALC FOUR LOKO MARGARITA 695 ML"/>
    <n v="17"/>
    <n v="17"/>
    <n v="0"/>
    <n v="1"/>
    <n v="754.31468399999994"/>
    <n v="754.31468399999994"/>
    <n v="0"/>
    <m/>
  </r>
  <r>
    <s v="7750184858"/>
    <x v="44"/>
    <x v="4"/>
    <x v="1"/>
    <n v="70442220"/>
    <s v="MOKAI BEB ALCOHO PINK APPLE VIDRIO 275ML"/>
    <n v="1"/>
    <n v="0"/>
    <n v="1"/>
    <n v="0"/>
    <n v="35.129136000000003"/>
    <n v="0"/>
    <n v="35.129136000000003"/>
    <m/>
  </r>
  <r>
    <s v="7750184858"/>
    <x v="44"/>
    <x v="4"/>
    <x v="1"/>
    <n v="70442223"/>
    <s v="MOKAI BEB ALCOHOLIC BLUEBERRY LATA 330ML"/>
    <n v="15"/>
    <n v="15"/>
    <n v="0"/>
    <n v="1"/>
    <n v="365.09210999999999"/>
    <n v="365.09210999999999"/>
    <n v="0"/>
    <m/>
  </r>
  <r>
    <s v="7750184858"/>
    <x v="44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489"/>
    <x v="45"/>
    <x v="4"/>
    <x v="1"/>
    <n v="70442222"/>
    <s v="MOKAI BEB ALCOHOL BLUEBERRY VIDRIO 275ML"/>
    <n v="2"/>
    <n v="2"/>
    <n v="0"/>
    <n v="1"/>
    <n v="70.258272000000005"/>
    <n v="70.258272000000005"/>
    <n v="0"/>
    <m/>
  </r>
  <r>
    <s v="7300467489"/>
    <x v="45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70"/>
    <x v="45"/>
    <x v="4"/>
    <x v="0"/>
    <n v="70045428"/>
    <s v="FOUR LOKO BEBID ALCOH MANGO LATA 695ML"/>
    <n v="1"/>
    <n v="1"/>
    <n v="0"/>
    <n v="1"/>
    <n v="44.601467999999997"/>
    <n v="44.601467999999997"/>
    <n v="0"/>
    <m/>
  </r>
  <r>
    <s v="7750184870"/>
    <x v="45"/>
    <x v="4"/>
    <x v="0"/>
    <n v="70045430"/>
    <s v="FOUR LOKO BEBID ALCOH UVA BERRY LT 695ML"/>
    <n v="2"/>
    <n v="2"/>
    <n v="0"/>
    <n v="1"/>
    <n v="88.784736000000009"/>
    <n v="88.784736000000009"/>
    <n v="0"/>
    <m/>
  </r>
  <r>
    <s v="7750184870"/>
    <x v="45"/>
    <x v="4"/>
    <x v="0"/>
    <n v="70045455"/>
    <s v="FOUR LOKO BEBID ALCOH STRAWBERR LT 355ML"/>
    <n v="9"/>
    <n v="9"/>
    <n v="0"/>
    <n v="1"/>
    <n v="414.02210400000001"/>
    <n v="414.02210400000001"/>
    <n v="0"/>
    <m/>
  </r>
  <r>
    <s v="7750184870"/>
    <x v="45"/>
    <x v="4"/>
    <x v="0"/>
    <n v="70045486"/>
    <s v="FOUR LOKO BEBID ALCOH GOLD LATA 695ML"/>
    <n v="5"/>
    <n v="0"/>
    <n v="5"/>
    <n v="0"/>
    <n v="221.96184"/>
    <n v="0"/>
    <n v="221.96184"/>
    <m/>
  </r>
  <r>
    <s v="7750184870"/>
    <x v="45"/>
    <x v="4"/>
    <x v="0"/>
    <n v="70158661"/>
    <s v="FOUR LOKO BEBID ALCOH MANZANA 695ML"/>
    <n v="3"/>
    <n v="3"/>
    <n v="0"/>
    <n v="1"/>
    <n v="133.11435599999999"/>
    <n v="133.11435599999999"/>
    <n v="0"/>
    <m/>
  </r>
  <r>
    <s v="7750184870"/>
    <x v="45"/>
    <x v="4"/>
    <x v="0"/>
    <n v="70345323"/>
    <s v="BEBIDA ALC FOUR LOKO PONCHE FRUT 695 ML"/>
    <n v="17"/>
    <n v="17"/>
    <n v="0"/>
    <n v="1"/>
    <n v="754.31468399999994"/>
    <n v="754.31468399999994"/>
    <n v="0"/>
    <m/>
  </r>
  <r>
    <s v="7750184870"/>
    <x v="45"/>
    <x v="4"/>
    <x v="1"/>
    <n v="70442220"/>
    <s v="MOKAI BEB ALCOHO PINK APPLE VIDRIO 275ML"/>
    <n v="3"/>
    <n v="0"/>
    <n v="3"/>
    <n v="0"/>
    <n v="105.38740799999999"/>
    <n v="0"/>
    <n v="105.38740799999999"/>
    <m/>
  </r>
  <r>
    <s v="7750184870"/>
    <x v="45"/>
    <x v="4"/>
    <x v="1"/>
    <n v="70442224"/>
    <s v="MOKAI BEB ALCOH MANZANA BOTELLA 275ML"/>
    <n v="3"/>
    <n v="3"/>
    <n v="0"/>
    <n v="1"/>
    <n v="105.38740799999999"/>
    <n v="105.38740799999999"/>
    <n v="0"/>
    <m/>
  </r>
  <r>
    <s v="7750184881"/>
    <x v="46"/>
    <x v="4"/>
    <x v="0"/>
    <n v="70045428"/>
    <s v="FOUR LOKO BEBID ALCOH MANGO LATA 695ML"/>
    <n v="1"/>
    <n v="1"/>
    <n v="0"/>
    <n v="1"/>
    <n v="44.601467999999997"/>
    <n v="44.601467999999997"/>
    <n v="0"/>
    <m/>
  </r>
  <r>
    <s v="7750184881"/>
    <x v="46"/>
    <x v="4"/>
    <x v="0"/>
    <n v="70045430"/>
    <s v="FOUR LOKO BEBID ALCOH UVA BERRY LT 695ML"/>
    <n v="3"/>
    <n v="3"/>
    <n v="0"/>
    <n v="1"/>
    <n v="133.17710400000001"/>
    <n v="133.17710400000001"/>
    <n v="0"/>
    <m/>
  </r>
  <r>
    <s v="7750184881"/>
    <x v="46"/>
    <x v="4"/>
    <x v="0"/>
    <n v="70045438"/>
    <s v="FOUR LOKO BEBID ALCOH SANGRIA LATA 355ML"/>
    <n v="2"/>
    <n v="2"/>
    <n v="0"/>
    <n v="1"/>
    <n v="92.00491199999999"/>
    <n v="92.00491199999999"/>
    <n v="0"/>
    <m/>
  </r>
  <r>
    <s v="7750184881"/>
    <x v="46"/>
    <x v="4"/>
    <x v="0"/>
    <n v="70045439"/>
    <s v="FOUR LOKO BEBID ALCOH SANDIA 355ML"/>
    <n v="24"/>
    <n v="0"/>
    <n v="24"/>
    <n v="0"/>
    <n v="1104.0589439999999"/>
    <n v="0"/>
    <n v="1104.0589439999999"/>
    <m/>
  </r>
  <r>
    <s v="7750184881"/>
    <x v="46"/>
    <x v="4"/>
    <x v="0"/>
    <n v="70045455"/>
    <s v="FOUR LOKO BEBID ALCOH STRAWBERR LT 355ML"/>
    <n v="11"/>
    <n v="11"/>
    <n v="0"/>
    <n v="1"/>
    <n v="506.027016"/>
    <n v="506.027016"/>
    <n v="0"/>
    <m/>
  </r>
  <r>
    <s v="7750184881"/>
    <x v="46"/>
    <x v="4"/>
    <x v="0"/>
    <n v="70045486"/>
    <s v="FOUR LOKO BEBID ALCOH GOLD LATA 695ML"/>
    <n v="20"/>
    <n v="0"/>
    <n v="20"/>
    <n v="0"/>
    <n v="887.84735999999998"/>
    <n v="0"/>
    <n v="887.84735999999998"/>
    <m/>
  </r>
  <r>
    <s v="7750184881"/>
    <x v="46"/>
    <x v="4"/>
    <x v="0"/>
    <n v="70158661"/>
    <s v="FOUR LOKO BEBID ALCOH MANZANA 695ML"/>
    <n v="9"/>
    <n v="9"/>
    <n v="0"/>
    <n v="1"/>
    <n v="399.34306799999996"/>
    <n v="399.34306799999996"/>
    <n v="0"/>
    <m/>
  </r>
  <r>
    <s v="7750184881"/>
    <x v="46"/>
    <x v="4"/>
    <x v="0"/>
    <n v="70345322"/>
    <s v="BEBIDA ALC FOUR LOKO SANDIA 695 ML"/>
    <n v="17"/>
    <n v="17"/>
    <n v="0"/>
    <n v="1"/>
    <n v="754.31468399999994"/>
    <n v="754.31468399999994"/>
    <n v="0"/>
    <m/>
  </r>
  <r>
    <s v="7750184881"/>
    <x v="46"/>
    <x v="4"/>
    <x v="1"/>
    <n v="70442220"/>
    <s v="MOKAI BEB ALCOHO PINK APPLE VIDRIO 275ML"/>
    <n v="4"/>
    <n v="0"/>
    <n v="4"/>
    <n v="0"/>
    <n v="140.51654400000001"/>
    <n v="0"/>
    <n v="140.51654400000001"/>
    <m/>
  </r>
  <r>
    <s v="7750184881"/>
    <x v="46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530"/>
    <x v="47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892"/>
    <x v="47"/>
    <x v="4"/>
    <x v="0"/>
    <n v="70045428"/>
    <s v="FOUR LOKO BEBID ALCOH MANGO LATA 695ML"/>
    <n v="2"/>
    <n v="2"/>
    <n v="0"/>
    <n v="1"/>
    <n v="89.202935999999994"/>
    <n v="89.202935999999994"/>
    <n v="0"/>
    <m/>
  </r>
  <r>
    <s v="7750184892"/>
    <x v="47"/>
    <x v="4"/>
    <x v="0"/>
    <n v="70045430"/>
    <s v="FOUR LOKO BEBID ALCOH UVA BERRY LT 695ML"/>
    <n v="2"/>
    <n v="2"/>
    <n v="0"/>
    <n v="1"/>
    <n v="88.784736000000009"/>
    <n v="88.784736000000009"/>
    <n v="0"/>
    <m/>
  </r>
  <r>
    <s v="7750184892"/>
    <x v="47"/>
    <x v="4"/>
    <x v="0"/>
    <n v="70045438"/>
    <s v="FOUR LOKO BEBID ALCOH SANGRIA LATA 355ML"/>
    <n v="2"/>
    <n v="2"/>
    <n v="0"/>
    <n v="1"/>
    <n v="92.00491199999999"/>
    <n v="92.00491199999999"/>
    <n v="0"/>
    <m/>
  </r>
  <r>
    <s v="7750184892"/>
    <x v="47"/>
    <x v="4"/>
    <x v="0"/>
    <n v="70045439"/>
    <s v="FOUR LOKO BEBID ALCOH SANDIA 355ML"/>
    <n v="25"/>
    <n v="0"/>
    <n v="25"/>
    <n v="0"/>
    <n v="1150.0614"/>
    <n v="0"/>
    <n v="1150.0614"/>
    <m/>
  </r>
  <r>
    <s v="7750184892"/>
    <x v="47"/>
    <x v="4"/>
    <x v="0"/>
    <n v="70045455"/>
    <s v="FOUR LOKO BEBID ALCOH STRAWBERR LT 355ML"/>
    <n v="10"/>
    <n v="0"/>
    <n v="10"/>
    <n v="0"/>
    <n v="460.02456000000001"/>
    <n v="0"/>
    <n v="460.02456000000001"/>
    <m/>
  </r>
  <r>
    <s v="7750184892"/>
    <x v="47"/>
    <x v="4"/>
    <x v="0"/>
    <n v="70045486"/>
    <s v="FOUR LOKO BEBID ALCOH GOLD LATA 695ML"/>
    <n v="20"/>
    <n v="0"/>
    <n v="20"/>
    <n v="0"/>
    <n v="887.84735999999998"/>
    <n v="0"/>
    <n v="887.84735999999998"/>
    <m/>
  </r>
  <r>
    <s v="7750184892"/>
    <x v="47"/>
    <x v="4"/>
    <x v="0"/>
    <n v="70158661"/>
    <s v="FOUR LOKO BEBID ALCOH MANZANA 695ML"/>
    <n v="5"/>
    <n v="5"/>
    <n v="0"/>
    <n v="1"/>
    <n v="221.85726"/>
    <n v="221.85726"/>
    <n v="0"/>
    <m/>
  </r>
  <r>
    <s v="7750184892"/>
    <x v="47"/>
    <x v="4"/>
    <x v="1"/>
    <n v="70442220"/>
    <s v="MOKAI BEB ALCOHO PINK APPLE VIDRIO 275ML"/>
    <n v="4"/>
    <n v="0"/>
    <n v="4"/>
    <n v="0"/>
    <n v="140.51654400000001"/>
    <n v="0"/>
    <n v="140.51654400000001"/>
    <m/>
  </r>
  <r>
    <s v="7750184892"/>
    <x v="47"/>
    <x v="4"/>
    <x v="1"/>
    <n v="70442221"/>
    <s v="MOKAI BEB ALCOHOLI PINK APPLE LATA 330ML"/>
    <n v="15"/>
    <n v="15"/>
    <n v="0"/>
    <n v="1"/>
    <n v="365.09210999999999"/>
    <n v="365.09210999999999"/>
    <n v="0"/>
    <m/>
  </r>
  <r>
    <s v="7750184892"/>
    <x v="47"/>
    <x v="4"/>
    <x v="1"/>
    <n v="70442224"/>
    <s v="MOKAI BEB ALCOH MANZANA BOTELLA 275ML"/>
    <n v="3"/>
    <n v="3"/>
    <n v="0"/>
    <n v="1"/>
    <n v="105.38740799999999"/>
    <n v="105.38740799999999"/>
    <n v="0"/>
    <m/>
  </r>
  <r>
    <s v="7750184892"/>
    <x v="47"/>
    <x v="4"/>
    <x v="2"/>
    <n v="70045492"/>
    <s v="COCTAIL SIGNATURE MOSCOW MULE LATA 473ML"/>
    <n v="3"/>
    <n v="0"/>
    <n v="3"/>
    <n v="0"/>
    <n v="175.64572799999999"/>
    <n v="0"/>
    <n v="175.64572799999999"/>
    <m/>
  </r>
  <r>
    <s v="7300467553"/>
    <x v="48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553"/>
    <x v="48"/>
    <x v="4"/>
    <x v="2"/>
    <n v="70045489"/>
    <s v="COCTAIL SIGNATURE SEX ON THE LATA 473ML"/>
    <n v="1"/>
    <n v="1"/>
    <n v="0"/>
    <n v="1"/>
    <n v="58.548575999999997"/>
    <n v="58.548575999999997"/>
    <n v="0"/>
    <m/>
  </r>
  <r>
    <s v="7300467553"/>
    <x v="48"/>
    <x v="4"/>
    <x v="2"/>
    <n v="70045490"/>
    <s v="COCTAIL SIGNATURE SCREWDRIVER LATA 473ML"/>
    <n v="2"/>
    <n v="2"/>
    <n v="0"/>
    <n v="1"/>
    <n v="117.09715199999999"/>
    <n v="117.09715199999999"/>
    <n v="0"/>
    <m/>
  </r>
  <r>
    <s v="7300467553"/>
    <x v="48"/>
    <x v="4"/>
    <x v="2"/>
    <n v="70067242"/>
    <s v="COCTAIL SIGNATURE LONG ISLAND 473ML"/>
    <n v="1"/>
    <n v="1"/>
    <n v="0"/>
    <n v="1"/>
    <n v="58.548575999999997"/>
    <n v="58.548575999999997"/>
    <n v="0"/>
    <m/>
  </r>
  <r>
    <s v="7750184904"/>
    <x v="48"/>
    <x v="4"/>
    <x v="0"/>
    <n v="70045430"/>
    <s v="FOUR LOKO BEBID ALCOH UVA BERRY LT 695ML"/>
    <n v="6"/>
    <n v="6"/>
    <n v="0"/>
    <n v="1"/>
    <n v="266.35420800000003"/>
    <n v="266.35420800000003"/>
    <n v="0"/>
    <m/>
  </r>
  <r>
    <s v="7750184904"/>
    <x v="48"/>
    <x v="4"/>
    <x v="0"/>
    <n v="70045439"/>
    <s v="FOUR LOKO BEBID ALCOH SANDIA 355ML"/>
    <n v="24"/>
    <n v="24"/>
    <n v="0"/>
    <n v="1"/>
    <n v="1104.0589439999999"/>
    <n v="1104.0589439999999"/>
    <n v="0"/>
    <m/>
  </r>
  <r>
    <s v="7750184904"/>
    <x v="48"/>
    <x v="4"/>
    <x v="0"/>
    <n v="70045455"/>
    <s v="FOUR LOKO BEBID ALCOH STRAWBERR LT 355ML"/>
    <n v="14"/>
    <n v="0"/>
    <n v="14"/>
    <n v="0"/>
    <n v="644.03438399999993"/>
    <n v="0"/>
    <n v="644.03438399999993"/>
    <m/>
  </r>
  <r>
    <s v="7750184904"/>
    <x v="48"/>
    <x v="4"/>
    <x v="0"/>
    <n v="70045486"/>
    <s v="FOUR LOKO BEBID ALCOH GOLD LATA 695ML"/>
    <n v="20"/>
    <n v="20"/>
    <n v="0"/>
    <n v="1"/>
    <n v="887.84735999999998"/>
    <n v="887.84735999999998"/>
    <n v="0"/>
    <m/>
  </r>
  <r>
    <s v="7750184904"/>
    <x v="48"/>
    <x v="4"/>
    <x v="0"/>
    <n v="70158661"/>
    <s v="FOUR LOKO BEBID ALCOH MANZANA 695ML"/>
    <n v="5"/>
    <n v="5"/>
    <n v="0"/>
    <n v="1"/>
    <n v="221.85726"/>
    <n v="221.85726"/>
    <n v="0"/>
    <m/>
  </r>
  <r>
    <s v="7750184904"/>
    <x v="48"/>
    <x v="4"/>
    <x v="1"/>
    <n v="70442223"/>
    <s v="MOKAI BEB ALCOHOLIC BLUEBERRY LATA 330ML"/>
    <n v="15"/>
    <n v="15"/>
    <n v="0"/>
    <n v="1"/>
    <n v="365.09210999999999"/>
    <n v="365.09210999999999"/>
    <n v="0"/>
    <m/>
  </r>
  <r>
    <s v="7300467575"/>
    <x v="49"/>
    <x v="4"/>
    <x v="1"/>
    <n v="70442220"/>
    <s v="MOKAI BEB ALCOHO PINK APPLE VIDRIO 275ML"/>
    <n v="5"/>
    <n v="5"/>
    <n v="0"/>
    <n v="1"/>
    <n v="175.64568"/>
    <n v="175.64568"/>
    <n v="0"/>
    <m/>
  </r>
  <r>
    <s v="7300467575"/>
    <x v="49"/>
    <x v="4"/>
    <x v="1"/>
    <n v="70442222"/>
    <s v="MOKAI BEB ALCOHOL BLUEBERRY VIDRIO 275ML"/>
    <n v="1"/>
    <n v="1"/>
    <n v="0"/>
    <n v="1"/>
    <n v="35.129136000000003"/>
    <n v="35.129136000000003"/>
    <n v="0"/>
    <m/>
  </r>
  <r>
    <s v="7300467575"/>
    <x v="49"/>
    <x v="4"/>
    <x v="2"/>
    <n v="70045492"/>
    <s v="COCTAIL SIGNATURE MOSCOW MULE LATA 473ML"/>
    <n v="37"/>
    <n v="0"/>
    <n v="37"/>
    <n v="0"/>
    <n v="2166.2973120000001"/>
    <n v="0"/>
    <n v="2166.2973120000001"/>
    <m/>
  </r>
  <r>
    <s v="7750184917"/>
    <x v="49"/>
    <x v="4"/>
    <x v="0"/>
    <n v="70045407"/>
    <s v="FOUR LOKO BEBID ALCOH LIMONAD LATA 695ML"/>
    <n v="34"/>
    <n v="34"/>
    <n v="0"/>
    <n v="1"/>
    <n v="1509.340512"/>
    <n v="1509.340512"/>
    <n v="0"/>
    <m/>
  </r>
  <r>
    <s v="7750184917"/>
    <x v="49"/>
    <x v="4"/>
    <x v="0"/>
    <n v="70045428"/>
    <s v="FOUR LOKO BEBID ALCOH MANGO LATA 695ML"/>
    <n v="36"/>
    <n v="36"/>
    <n v="0"/>
    <n v="1"/>
    <n v="1605.6528479999999"/>
    <n v="1605.6528479999999"/>
    <n v="0"/>
    <m/>
  </r>
  <r>
    <s v="7750184917"/>
    <x v="49"/>
    <x v="4"/>
    <x v="0"/>
    <n v="70045430"/>
    <s v="FOUR LOKO BEBID ALCOH UVA BERRY LT 695ML"/>
    <n v="55"/>
    <n v="55"/>
    <n v="0"/>
    <n v="1"/>
    <n v="2441.5802400000002"/>
    <n v="2441.5802400000002"/>
    <n v="0"/>
    <m/>
  </r>
  <r>
    <s v="7750184917"/>
    <x v="49"/>
    <x v="4"/>
    <x v="0"/>
    <n v="70045455"/>
    <s v="FOUR LOKO BEBID ALCOH STRAWBERR LT 355ML"/>
    <n v="7"/>
    <n v="0"/>
    <n v="7"/>
    <n v="0"/>
    <n v="322.01719199999997"/>
    <n v="0"/>
    <n v="322.01719199999997"/>
    <m/>
  </r>
  <r>
    <s v="7750184917"/>
    <x v="49"/>
    <x v="4"/>
    <x v="0"/>
    <n v="70045486"/>
    <s v="FOUR LOKO BEBID ALCOH GOLD LATA 695ML"/>
    <n v="56"/>
    <n v="56"/>
    <n v="0"/>
    <n v="1"/>
    <n v="2485.972608"/>
    <n v="2485.972608"/>
    <n v="0"/>
    <m/>
  </r>
  <r>
    <s v="7750184917"/>
    <x v="49"/>
    <x v="4"/>
    <x v="0"/>
    <n v="70158661"/>
    <s v="FOUR LOKO BEBID ALCOH MANZANA 695ML"/>
    <n v="2"/>
    <n v="2"/>
    <n v="0"/>
    <n v="1"/>
    <n v="88.742903999999996"/>
    <n v="88.742903999999996"/>
    <n v="0"/>
    <m/>
  </r>
  <r>
    <s v="7750184917"/>
    <x v="49"/>
    <x v="4"/>
    <x v="0"/>
    <n v="70345323"/>
    <s v="BEBIDA ALC FOUR LOKO PONCHE FRUT 695 ML"/>
    <n v="51"/>
    <n v="51"/>
    <n v="0"/>
    <n v="1"/>
    <n v="2262.9440519999998"/>
    <n v="2262.9440519999998"/>
    <n v="0"/>
    <m/>
  </r>
  <r>
    <s v="7750184917"/>
    <x v="49"/>
    <x v="4"/>
    <x v="0"/>
    <n v="70345324"/>
    <s v="BEBIDA ALC FOUR LOKO MARGARITA 695 ML"/>
    <n v="51"/>
    <n v="51"/>
    <n v="0"/>
    <n v="1"/>
    <n v="2262.9440519999998"/>
    <n v="2262.9440519999998"/>
    <n v="0"/>
    <m/>
  </r>
  <r>
    <s v="7750184917"/>
    <x v="49"/>
    <x v="4"/>
    <x v="0"/>
    <n v="70345325"/>
    <s v="BEBIDA ALC FOUR LOKO MELOCOTON 695 ML"/>
    <n v="51"/>
    <n v="51"/>
    <n v="0"/>
    <n v="1"/>
    <n v="2262.9440519999998"/>
    <n v="2262.9440519999998"/>
    <n v="0"/>
    <m/>
  </r>
  <r>
    <s v="7300467598"/>
    <x v="50"/>
    <x v="5"/>
    <x v="0"/>
    <n v="70045438"/>
    <s v="FOUR LOKO BEBID ALCOH SANGRIA LATA 355ML"/>
    <n v="3"/>
    <n v="3"/>
    <n v="0"/>
    <n v="1"/>
    <n v="138.74392799999998"/>
    <n v="138.74392799999998"/>
    <n v="0"/>
    <m/>
  </r>
  <r>
    <s v="7300467598"/>
    <x v="50"/>
    <x v="5"/>
    <x v="1"/>
    <n v="70442220"/>
    <s v="MOKAI BEB ALCOHO PINK APPLE VIDRIO 275ML"/>
    <n v="2"/>
    <n v="0"/>
    <n v="2"/>
    <n v="0"/>
    <n v="70.633247999999995"/>
    <n v="0"/>
    <n v="70.633247999999995"/>
    <m/>
  </r>
  <r>
    <s v="7300467598"/>
    <x v="50"/>
    <x v="5"/>
    <x v="1"/>
    <n v="70442224"/>
    <s v="MOKAI BEB ALCOH MANZANA BOTELLA 275ML"/>
    <n v="3"/>
    <n v="3"/>
    <n v="0"/>
    <n v="1"/>
    <n v="105.949872"/>
    <n v="105.949872"/>
    <n v="0"/>
    <m/>
  </r>
  <r>
    <s v="7300467598"/>
    <x v="50"/>
    <x v="5"/>
    <x v="2"/>
    <n v="70045492"/>
    <s v="COCTAIL SIGNATURE MOSCOW MULE LATA 473ML"/>
    <n v="50"/>
    <n v="0"/>
    <n v="50"/>
    <n v="0"/>
    <n v="2943.0527999999999"/>
    <n v="0"/>
    <n v="2943.0527999999999"/>
    <m/>
  </r>
  <r>
    <s v="7300467598"/>
    <x v="50"/>
    <x v="5"/>
    <x v="2"/>
    <n v="70067242"/>
    <s v="COCTAIL SIGNATURE LONG ISLAND 473ML"/>
    <n v="1"/>
    <n v="1"/>
    <n v="0"/>
    <n v="1"/>
    <n v="58.861056000000005"/>
    <n v="58.861056000000005"/>
    <n v="0"/>
    <m/>
  </r>
  <r>
    <s v="7750184927"/>
    <x v="50"/>
    <x v="5"/>
    <x v="0"/>
    <n v="70045407"/>
    <s v="FOUR LOKO BEBID ALCOH LIMONAD LATA 695ML"/>
    <n v="4"/>
    <n v="4"/>
    <n v="0"/>
    <n v="1"/>
    <n v="178.51713599999999"/>
    <n v="178.51713599999999"/>
    <n v="0"/>
    <m/>
  </r>
  <r>
    <s v="7750184927"/>
    <x v="50"/>
    <x v="5"/>
    <x v="0"/>
    <n v="70045428"/>
    <s v="FOUR LOKO BEBID ALCOH MANGO LATA 695ML"/>
    <n v="4"/>
    <n v="4"/>
    <n v="0"/>
    <n v="1"/>
    <n v="179.358048"/>
    <n v="179.358048"/>
    <n v="0"/>
    <m/>
  </r>
  <r>
    <s v="7750184927"/>
    <x v="50"/>
    <x v="5"/>
    <x v="0"/>
    <n v="70045430"/>
    <s v="FOUR LOKO BEBID ALCOH UVA BERRY LT 695ML"/>
    <n v="8"/>
    <n v="8"/>
    <n v="0"/>
    <n v="1"/>
    <n v="357.03427199999999"/>
    <n v="357.03427199999999"/>
    <n v="0"/>
    <m/>
  </r>
  <r>
    <s v="7750184927"/>
    <x v="50"/>
    <x v="5"/>
    <x v="0"/>
    <n v="70045439"/>
    <s v="FOUR LOKO BEBID ALCOH SANDIA 355ML"/>
    <n v="23"/>
    <n v="23"/>
    <n v="0"/>
    <n v="1"/>
    <n v="1063.703448"/>
    <n v="1063.703448"/>
    <n v="0"/>
    <m/>
  </r>
  <r>
    <s v="7750184927"/>
    <x v="50"/>
    <x v="5"/>
    <x v="0"/>
    <n v="70045455"/>
    <s v="FOUR LOKO BEBID ALCOH STRAWBERR LT 355ML"/>
    <n v="20"/>
    <n v="0"/>
    <n v="20"/>
    <n v="0"/>
    <n v="924.95952"/>
    <n v="0"/>
    <n v="924.95952"/>
    <m/>
  </r>
  <r>
    <s v="7750184927"/>
    <x v="50"/>
    <x v="5"/>
    <x v="0"/>
    <n v="70045486"/>
    <s v="FOUR LOKO BEBID ALCOH GOLD LATA 695ML"/>
    <n v="19"/>
    <n v="19"/>
    <n v="0"/>
    <n v="1"/>
    <n v="847.95639600000004"/>
    <n v="847.95639600000004"/>
    <n v="0"/>
    <m/>
  </r>
  <r>
    <s v="7750184927"/>
    <x v="50"/>
    <x v="5"/>
    <x v="0"/>
    <n v="70158661"/>
    <s v="FOUR LOKO BEBID ALCOH MANZANA 695ML"/>
    <n v="5"/>
    <n v="5"/>
    <n v="0"/>
    <n v="1"/>
    <n v="223.04136"/>
    <n v="223.04136"/>
    <n v="0"/>
    <m/>
  </r>
  <r>
    <s v="7750184927"/>
    <x v="50"/>
    <x v="5"/>
    <x v="0"/>
    <n v="70345323"/>
    <s v="BEBIDA ALC FOUR LOKO PONCHE FRUT 695 ML"/>
    <n v="17"/>
    <n v="17"/>
    <n v="0"/>
    <n v="1"/>
    <n v="758.34062400000005"/>
    <n v="758.34062400000005"/>
    <n v="0"/>
    <m/>
  </r>
  <r>
    <s v="7300467615"/>
    <x v="51"/>
    <x v="5"/>
    <x v="0"/>
    <n v="70045438"/>
    <s v="FOUR LOKO BEBID ALCOH SANGRIA LATA 355ML"/>
    <n v="2"/>
    <n v="2"/>
    <n v="0"/>
    <n v="1"/>
    <n v="92.495951999999988"/>
    <n v="92.495951999999988"/>
    <n v="0"/>
    <m/>
  </r>
  <r>
    <s v="7300467615"/>
    <x v="51"/>
    <x v="5"/>
    <x v="0"/>
    <n v="70345322"/>
    <s v="BEBIDA ALC FOUR LOKO SANDIA 695 ML"/>
    <n v="41"/>
    <n v="41"/>
    <n v="0"/>
    <n v="1"/>
    <n v="1828.9391520000001"/>
    <n v="1828.9391520000001"/>
    <n v="0"/>
    <m/>
  </r>
  <r>
    <s v="7300467615"/>
    <x v="51"/>
    <x v="5"/>
    <x v="1"/>
    <n v="70442220"/>
    <s v="MOKAI BEB ALCOHO PINK APPLE VIDRIO 275ML"/>
    <n v="2"/>
    <n v="2"/>
    <n v="0"/>
    <n v="1"/>
    <n v="70.633247999999995"/>
    <n v="70.633247999999995"/>
    <n v="0"/>
    <m/>
  </r>
  <r>
    <s v="7300467615"/>
    <x v="51"/>
    <x v="5"/>
    <x v="1"/>
    <n v="70442224"/>
    <s v="MOKAI BEB ALCOH MANZANA BOTELLA 275ML"/>
    <n v="1"/>
    <n v="1"/>
    <n v="0"/>
    <n v="1"/>
    <n v="35.316623999999997"/>
    <n v="35.316623999999997"/>
    <n v="0"/>
    <m/>
  </r>
  <r>
    <s v="7300467615"/>
    <x v="51"/>
    <x v="5"/>
    <x v="2"/>
    <n v="70045489"/>
    <s v="COCTAIL SIGNATURE SEX ON THE LATA 473ML"/>
    <n v="1"/>
    <n v="0"/>
    <n v="1"/>
    <n v="0"/>
    <n v="58.861056000000005"/>
    <n v="0"/>
    <n v="58.861056000000005"/>
    <m/>
  </r>
  <r>
    <s v="7300467615"/>
    <x v="51"/>
    <x v="5"/>
    <x v="2"/>
    <n v="70045492"/>
    <s v="COCTAIL SIGNATURE MOSCOW MULE LATA 473ML"/>
    <n v="49"/>
    <n v="0"/>
    <n v="49"/>
    <n v="0"/>
    <n v="2884.1917440000002"/>
    <n v="0"/>
    <n v="2884.1917440000002"/>
    <m/>
  </r>
  <r>
    <s v="7750184938"/>
    <x v="51"/>
    <x v="5"/>
    <x v="0"/>
    <n v="70045407"/>
    <s v="FOUR LOKO BEBID ALCOH LIMONAD LATA 695ML"/>
    <n v="15"/>
    <n v="15"/>
    <n v="0"/>
    <n v="1"/>
    <n v="669.43925999999999"/>
    <n v="669.43925999999999"/>
    <n v="0"/>
    <m/>
  </r>
  <r>
    <s v="7750184938"/>
    <x v="51"/>
    <x v="5"/>
    <x v="0"/>
    <n v="70045428"/>
    <s v="FOUR LOKO BEBID ALCOH MANGO LATA 695ML"/>
    <n v="10"/>
    <n v="10"/>
    <n v="0"/>
    <n v="1"/>
    <n v="448.39511999999996"/>
    <n v="448.39511999999996"/>
    <n v="0"/>
    <m/>
  </r>
  <r>
    <s v="7750184938"/>
    <x v="51"/>
    <x v="5"/>
    <x v="0"/>
    <n v="70045430"/>
    <s v="FOUR LOKO BEBID ALCOH UVA BERRY LT 695ML"/>
    <n v="23"/>
    <n v="23"/>
    <n v="0"/>
    <n v="1"/>
    <n v="1026.473532"/>
    <n v="1026.473532"/>
    <n v="0"/>
    <m/>
  </r>
  <r>
    <s v="7750184938"/>
    <x v="51"/>
    <x v="5"/>
    <x v="0"/>
    <n v="70045439"/>
    <s v="FOUR LOKO BEBID ALCOH SANDIA 355ML"/>
    <n v="23"/>
    <n v="23"/>
    <n v="0"/>
    <n v="1"/>
    <n v="1063.703448"/>
    <n v="1063.703448"/>
    <n v="0"/>
    <m/>
  </r>
  <r>
    <s v="7750184938"/>
    <x v="51"/>
    <x v="5"/>
    <x v="0"/>
    <n v="70045455"/>
    <s v="FOUR LOKO BEBID ALCOH STRAWBERR LT 355ML"/>
    <n v="21"/>
    <n v="0"/>
    <n v="21"/>
    <n v="0"/>
    <n v="971.20749599999999"/>
    <n v="0"/>
    <n v="971.20749599999999"/>
    <m/>
  </r>
  <r>
    <s v="7750184938"/>
    <x v="51"/>
    <x v="5"/>
    <x v="0"/>
    <n v="70045486"/>
    <s v="FOUR LOKO BEBID ALCOH GOLD LATA 695ML"/>
    <n v="41"/>
    <n v="41"/>
    <n v="0"/>
    <n v="1"/>
    <n v="1829.8006440000001"/>
    <n v="1829.8006440000001"/>
    <n v="0"/>
    <m/>
  </r>
  <r>
    <s v="7750184938"/>
    <x v="51"/>
    <x v="5"/>
    <x v="0"/>
    <n v="70158661"/>
    <s v="FOUR LOKO BEBID ALCOH MANZANA 695ML"/>
    <n v="4"/>
    <n v="4"/>
    <n v="0"/>
    <n v="1"/>
    <n v="178.433088"/>
    <n v="178.433088"/>
    <n v="0"/>
    <m/>
  </r>
  <r>
    <s v="7750184938"/>
    <x v="51"/>
    <x v="5"/>
    <x v="0"/>
    <n v="70345323"/>
    <s v="BEBIDA ALC FOUR LOKO PONCHE FRUT 695 ML"/>
    <n v="17"/>
    <n v="17"/>
    <n v="0"/>
    <n v="1"/>
    <n v="758.34062400000005"/>
    <n v="758.34062400000005"/>
    <n v="0"/>
    <m/>
  </r>
  <r>
    <s v="7750184938"/>
    <x v="51"/>
    <x v="5"/>
    <x v="0"/>
    <n v="70345324"/>
    <s v="BEBIDA ALC FOUR LOKO MARGARITA 695 ML"/>
    <n v="34"/>
    <n v="34"/>
    <n v="0"/>
    <n v="1"/>
    <n v="1516.6812480000001"/>
    <n v="1516.6812480000001"/>
    <n v="0"/>
    <m/>
  </r>
  <r>
    <s v="7750184938"/>
    <x v="51"/>
    <x v="5"/>
    <x v="0"/>
    <n v="70345325"/>
    <s v="BEBIDA ALC FOUR LOKO MELOCOTON 695 ML"/>
    <n v="34"/>
    <n v="34"/>
    <n v="0"/>
    <n v="1"/>
    <n v="1516.6812480000001"/>
    <n v="1516.6812480000001"/>
    <n v="0"/>
    <m/>
  </r>
  <r>
    <s v="7300467639"/>
    <x v="52"/>
    <x v="5"/>
    <x v="0"/>
    <n v="70045438"/>
    <s v="FOUR LOKO BEBID ALCOH SANGRIA LATA 355ML"/>
    <n v="3"/>
    <n v="3"/>
    <n v="0"/>
    <n v="1"/>
    <n v="138.74392799999998"/>
    <n v="138.74392799999998"/>
    <n v="0"/>
    <m/>
  </r>
  <r>
    <s v="7300467639"/>
    <x v="52"/>
    <x v="5"/>
    <x v="0"/>
    <n v="70345322"/>
    <s v="BEBIDA ALC FOUR LOKO SANDIA 695 ML"/>
    <n v="23"/>
    <n v="23"/>
    <n v="0"/>
    <n v="1"/>
    <n v="1025.990256"/>
    <n v="1025.990256"/>
    <n v="0"/>
    <m/>
  </r>
  <r>
    <s v="7300467639"/>
    <x v="52"/>
    <x v="5"/>
    <x v="0"/>
    <n v="70556068"/>
    <s v="FOUR LOKO FRESA LIMONADA 695ML"/>
    <n v="1"/>
    <n v="1"/>
    <n v="0"/>
    <n v="1"/>
    <n v="44.608271999999999"/>
    <n v="44.608271999999999"/>
    <n v="0"/>
    <m/>
  </r>
  <r>
    <s v="7300467639"/>
    <x v="52"/>
    <x v="5"/>
    <x v="1"/>
    <n v="70442220"/>
    <s v="MOKAI BEB ALCOHO PINK APPLE VIDRIO 275ML"/>
    <n v="3"/>
    <n v="3"/>
    <n v="0"/>
    <n v="1"/>
    <n v="105.949872"/>
    <n v="105.949872"/>
    <n v="0"/>
    <m/>
  </r>
  <r>
    <s v="7300467639"/>
    <x v="52"/>
    <x v="5"/>
    <x v="1"/>
    <n v="70442222"/>
    <s v="MOKAI BEB ALCOHOL BLUEBERRY VIDRIO 275ML"/>
    <n v="2"/>
    <n v="2"/>
    <n v="0"/>
    <n v="1"/>
    <n v="70.633247999999995"/>
    <n v="70.633247999999995"/>
    <n v="0"/>
    <m/>
  </r>
  <r>
    <s v="7300467639"/>
    <x v="52"/>
    <x v="5"/>
    <x v="1"/>
    <n v="70442224"/>
    <s v="MOKAI BEB ALCOH MANZANA BOTELLA 275ML"/>
    <n v="1"/>
    <n v="1"/>
    <n v="0"/>
    <n v="1"/>
    <n v="35.316623999999997"/>
    <n v="35.316623999999997"/>
    <n v="0"/>
    <m/>
  </r>
  <r>
    <s v="7750184945"/>
    <x v="52"/>
    <x v="5"/>
    <x v="0"/>
    <n v="70158661"/>
    <s v="FOUR LOKO BEBID ALCOH MANZANA 695ML"/>
    <n v="5"/>
    <n v="5"/>
    <n v="0"/>
    <n v="1"/>
    <n v="223.04136"/>
    <n v="223.04136"/>
    <n v="0"/>
    <m/>
  </r>
  <r>
    <s v="7750184945"/>
    <x v="52"/>
    <x v="5"/>
    <x v="1"/>
    <n v="70442223"/>
    <s v="MOKAI BEB ALCOHOLIC BLUEBERRY LATA 330ML"/>
    <n v="15"/>
    <n v="15"/>
    <n v="0"/>
    <n v="1"/>
    <n v="367.04070000000002"/>
    <n v="367.04070000000002"/>
    <n v="0"/>
    <m/>
  </r>
  <r>
    <s v="7750184958"/>
    <x v="53"/>
    <x v="5"/>
    <x v="0"/>
    <n v="70045439"/>
    <s v="FOUR LOKO BEBID ALCOH SANDIA 355ML"/>
    <n v="22"/>
    <n v="22"/>
    <n v="0"/>
    <n v="1"/>
    <n v="1017.455472"/>
    <n v="1017.455472"/>
    <n v="0"/>
    <m/>
  </r>
  <r>
    <s v="7750184958"/>
    <x v="53"/>
    <x v="5"/>
    <x v="0"/>
    <n v="70045455"/>
    <s v="FOUR LOKO BEBID ALCOH STRAWBERR LT 355ML"/>
    <n v="20"/>
    <n v="0"/>
    <n v="20"/>
    <n v="0"/>
    <n v="924.95952"/>
    <n v="0"/>
    <n v="924.95952"/>
    <m/>
  </r>
  <r>
    <s v="7750184958"/>
    <x v="53"/>
    <x v="5"/>
    <x v="0"/>
    <n v="70158661"/>
    <s v="FOUR LOKO BEBID ALCOH MANZANA 695ML"/>
    <n v="8"/>
    <n v="8"/>
    <n v="0"/>
    <n v="1"/>
    <n v="356.866176"/>
    <n v="356.866176"/>
    <n v="0"/>
    <m/>
  </r>
  <r>
    <s v="7300467663"/>
    <x v="54"/>
    <x v="5"/>
    <x v="0"/>
    <n v="70045438"/>
    <s v="FOUR LOKO BEBID ALCOH SANGRIA LATA 355ML"/>
    <n v="2"/>
    <n v="2"/>
    <n v="0"/>
    <n v="1"/>
    <n v="92.495951999999988"/>
    <n v="92.495951999999988"/>
    <n v="0"/>
    <m/>
  </r>
  <r>
    <s v="7300467663"/>
    <x v="54"/>
    <x v="5"/>
    <x v="0"/>
    <n v="70345322"/>
    <s v="BEBIDA ALC FOUR LOKO SANDIA 695 ML"/>
    <n v="18"/>
    <n v="18"/>
    <n v="0"/>
    <n v="1"/>
    <n v="802.94889599999999"/>
    <n v="802.94889599999999"/>
    <n v="0"/>
    <m/>
  </r>
  <r>
    <s v="7300467663"/>
    <x v="54"/>
    <x v="5"/>
    <x v="1"/>
    <n v="70442220"/>
    <s v="MOKAI BEB ALCOHO PINK APPLE VIDRIO 275ML"/>
    <n v="1"/>
    <n v="0"/>
    <n v="1"/>
    <n v="0"/>
    <n v="35.316623999999997"/>
    <n v="0"/>
    <n v="35.316623999999997"/>
    <m/>
  </r>
  <r>
    <s v="7300467663"/>
    <x v="54"/>
    <x v="5"/>
    <x v="1"/>
    <n v="70442222"/>
    <s v="MOKAI BEB ALCOHOL BLUEBERRY VIDRIO 275ML"/>
    <n v="1"/>
    <n v="1"/>
    <n v="0"/>
    <n v="1"/>
    <n v="35.316623999999997"/>
    <n v="35.316623999999997"/>
    <n v="0"/>
    <m/>
  </r>
  <r>
    <s v="7300467690"/>
    <x v="55"/>
    <x v="5"/>
    <x v="0"/>
    <n v="70345322"/>
    <s v="BEBIDA ALC FOUR LOKO SANDIA 695 ML"/>
    <n v="10"/>
    <n v="10"/>
    <n v="0"/>
    <n v="1"/>
    <n v="446.08271999999999"/>
    <n v="446.08271999999999"/>
    <n v="0"/>
    <m/>
  </r>
  <r>
    <s v="7300467690"/>
    <x v="55"/>
    <x v="5"/>
    <x v="0"/>
    <n v="70556068"/>
    <s v="FOUR LOKO FRESA LIMONADA 695ML"/>
    <n v="1"/>
    <n v="1"/>
    <n v="0"/>
    <n v="1"/>
    <n v="44.608271999999999"/>
    <n v="44.608271999999999"/>
    <n v="0"/>
    <m/>
  </r>
  <r>
    <s v="7300467690"/>
    <x v="55"/>
    <x v="5"/>
    <x v="1"/>
    <n v="70442221"/>
    <s v="MOKAI BEB ALCOHOLI PINK APPLE LATA 330ML"/>
    <n v="14"/>
    <n v="14"/>
    <n v="0"/>
    <n v="1"/>
    <n v="342.57132000000001"/>
    <n v="342.57132000000001"/>
    <n v="0"/>
    <m/>
  </r>
  <r>
    <s v="7300467690"/>
    <x v="55"/>
    <x v="5"/>
    <x v="1"/>
    <n v="70442222"/>
    <s v="MOKAI BEB ALCOHOL BLUEBERRY VIDRIO 275ML"/>
    <n v="1"/>
    <n v="1"/>
    <n v="0"/>
    <n v="1"/>
    <n v="35.316623999999997"/>
    <n v="35.316623999999997"/>
    <n v="0"/>
    <m/>
  </r>
  <r>
    <s v="7750184967"/>
    <x v="55"/>
    <x v="5"/>
    <x v="0"/>
    <n v="70045455"/>
    <s v="FOUR LOKO BEBID ALCOH STRAWBERR LT 355ML"/>
    <n v="19"/>
    <n v="0"/>
    <n v="19"/>
    <n v="0"/>
    <n v="878.711544"/>
    <n v="0"/>
    <n v="878.711544"/>
    <m/>
  </r>
  <r>
    <s v="7750184967"/>
    <x v="55"/>
    <x v="5"/>
    <x v="0"/>
    <n v="70158661"/>
    <s v="FOUR LOKO BEBID ALCOH MANZANA 695ML"/>
    <n v="3"/>
    <n v="3"/>
    <n v="0"/>
    <n v="1"/>
    <n v="133.824816"/>
    <n v="133.824816"/>
    <n v="0"/>
    <m/>
  </r>
  <r>
    <s v="7750184967"/>
    <x v="55"/>
    <x v="5"/>
    <x v="1"/>
    <n v="70442223"/>
    <s v="MOKAI BEB ALCOHOLIC BLUEBERRY LATA 330ML"/>
    <n v="15"/>
    <n v="15"/>
    <n v="0"/>
    <n v="1"/>
    <n v="367.04070000000002"/>
    <n v="367.04070000000002"/>
    <n v="0"/>
    <m/>
  </r>
  <r>
    <s v="4950461606"/>
    <x v="56"/>
    <x v="5"/>
    <x v="1"/>
    <n v="70199399"/>
    <s v="MOKAI MANZANA 3 MAS 1 1320ML"/>
    <n v="88"/>
    <n v="88"/>
    <n v="0"/>
    <n v="1"/>
    <n v="2153.3054399999996"/>
    <n v="2153.3054399999996"/>
    <n v="0"/>
    <m/>
  </r>
  <r>
    <s v="4950461606"/>
    <x v="56"/>
    <x v="5"/>
    <x v="1"/>
    <n v="70199423"/>
    <s v="MOKAI MANZA ROSA 3 MAS 1 1320ML"/>
    <n v="88"/>
    <n v="88"/>
    <n v="0"/>
    <n v="1"/>
    <n v="2153.3054399999996"/>
    <n v="2153.3054399999996"/>
    <n v="0"/>
    <m/>
  </r>
  <r>
    <s v="4950461606"/>
    <x v="56"/>
    <x v="5"/>
    <x v="1"/>
    <n v="70199424"/>
    <s v="MOKAI ARANDANO 3 MAS 1 1320ML"/>
    <n v="88"/>
    <n v="88"/>
    <n v="0"/>
    <n v="1"/>
    <n v="2153.3054399999996"/>
    <n v="2153.3054399999996"/>
    <n v="0"/>
    <m/>
  </r>
  <r>
    <s v="7300467712"/>
    <x v="57"/>
    <x v="5"/>
    <x v="0"/>
    <n v="70345322"/>
    <s v="BEBIDA ALC FOUR LOKO SANDIA 695 ML"/>
    <n v="10"/>
    <n v="10"/>
    <n v="0"/>
    <n v="1"/>
    <n v="446.08271999999999"/>
    <n v="446.08271999999999"/>
    <n v="0"/>
    <m/>
  </r>
  <r>
    <s v="7300467712"/>
    <x v="57"/>
    <x v="5"/>
    <x v="1"/>
    <n v="70442220"/>
    <s v="MOKAI BEB ALCOHO PINK APPLE VIDRIO 275ML"/>
    <n v="2"/>
    <n v="2"/>
    <n v="0"/>
    <n v="1"/>
    <n v="70.633247999999995"/>
    <n v="70.633247999999995"/>
    <n v="0"/>
    <m/>
  </r>
  <r>
    <s v="7300467712"/>
    <x v="57"/>
    <x v="5"/>
    <x v="1"/>
    <n v="70442221"/>
    <s v="MOKAI BEB ALCOHOLI PINK APPLE LATA 330ML"/>
    <n v="2"/>
    <n v="2"/>
    <n v="0"/>
    <n v="1"/>
    <n v="48.938760000000002"/>
    <n v="48.938760000000002"/>
    <n v="0"/>
    <m/>
  </r>
  <r>
    <s v="7300467712"/>
    <x v="57"/>
    <x v="5"/>
    <x v="1"/>
    <n v="70442222"/>
    <s v="MOKAI BEB ALCOHOL BLUEBERRY VIDRIO 275ML"/>
    <n v="1"/>
    <n v="1"/>
    <n v="0"/>
    <n v="1"/>
    <n v="35.316623999999997"/>
    <n v="35.316623999999997"/>
    <n v="0"/>
    <m/>
  </r>
  <r>
    <s v="7300467712"/>
    <x v="57"/>
    <x v="5"/>
    <x v="1"/>
    <n v="70442224"/>
    <s v="MOKAI BEB ALCOH MANZANA BOTELLA 275ML"/>
    <n v="1"/>
    <n v="0"/>
    <n v="1"/>
    <n v="0"/>
    <n v="35.316623999999997"/>
    <n v="0"/>
    <n v="35.316623999999997"/>
    <m/>
  </r>
  <r>
    <s v="7750184980"/>
    <x v="57"/>
    <x v="5"/>
    <x v="0"/>
    <n v="70045439"/>
    <s v="FOUR LOKO BEBID ALCOH SANDIA 355ML"/>
    <n v="21"/>
    <n v="0"/>
    <n v="21"/>
    <n v="0"/>
    <n v="971.20749599999999"/>
    <n v="0"/>
    <n v="971.20749599999999"/>
    <m/>
  </r>
  <r>
    <s v="7750184980"/>
    <x v="57"/>
    <x v="5"/>
    <x v="0"/>
    <n v="70045455"/>
    <s v="FOUR LOKO BEBID ALCOH STRAWBERR LT 355ML"/>
    <n v="19"/>
    <n v="0"/>
    <n v="19"/>
    <n v="0"/>
    <n v="878.711544"/>
    <n v="0"/>
    <n v="878.711544"/>
    <m/>
  </r>
  <r>
    <s v="7750184980"/>
    <x v="57"/>
    <x v="5"/>
    <x v="0"/>
    <n v="70045486"/>
    <s v="FOUR LOKO BEBID ALCOH GOLD LATA 695ML"/>
    <n v="16"/>
    <n v="0"/>
    <n v="16"/>
    <n v="0"/>
    <n v="714.06854399999997"/>
    <n v="0"/>
    <n v="714.06854399999997"/>
    <m/>
  </r>
  <r>
    <s v="7750184980"/>
    <x v="57"/>
    <x v="5"/>
    <x v="0"/>
    <n v="70158661"/>
    <s v="FOUR LOKO BEBID ALCOH MANZANA 695ML"/>
    <n v="11"/>
    <n v="0"/>
    <n v="11"/>
    <n v="0"/>
    <n v="490.69099199999999"/>
    <n v="0"/>
    <n v="490.69099199999999"/>
    <m/>
  </r>
  <r>
    <s v="7750184989"/>
    <x v="58"/>
    <x v="5"/>
    <x v="0"/>
    <n v="70045430"/>
    <s v="FOUR LOKO BEBID ALCOH UVA BERRY LT 695ML"/>
    <n v="6"/>
    <n v="6"/>
    <n v="0"/>
    <n v="1"/>
    <n v="267.77570400000002"/>
    <n v="267.77570400000002"/>
    <n v="0"/>
    <m/>
  </r>
  <r>
    <s v="7750184989"/>
    <x v="58"/>
    <x v="5"/>
    <x v="0"/>
    <n v="70045439"/>
    <s v="FOUR LOKO BEBID ALCOH SANDIA 355ML"/>
    <n v="24"/>
    <n v="24"/>
    <n v="0"/>
    <n v="1"/>
    <n v="1109.9514239999999"/>
    <n v="1109.9514239999999"/>
    <n v="0"/>
    <m/>
  </r>
  <r>
    <s v="7750184989"/>
    <x v="58"/>
    <x v="5"/>
    <x v="0"/>
    <n v="70045455"/>
    <s v="FOUR LOKO BEBID ALCOH STRAWBERR LT 355ML"/>
    <n v="17"/>
    <n v="0"/>
    <n v="17"/>
    <n v="0"/>
    <n v="786.21559200000002"/>
    <n v="0"/>
    <n v="786.21559200000002"/>
    <m/>
  </r>
  <r>
    <s v="7750184989"/>
    <x v="58"/>
    <x v="5"/>
    <x v="0"/>
    <n v="70045486"/>
    <s v="FOUR LOKO BEBID ALCOH GOLD LATA 695ML"/>
    <n v="21"/>
    <n v="21"/>
    <n v="0"/>
    <n v="1"/>
    <n v="937.21496400000001"/>
    <n v="937.21496400000001"/>
    <n v="0"/>
    <m/>
  </r>
  <r>
    <s v="7750184989"/>
    <x v="58"/>
    <x v="5"/>
    <x v="0"/>
    <n v="70158661"/>
    <s v="FOUR LOKO BEBID ALCOH MANZANA 695ML"/>
    <n v="12"/>
    <n v="12"/>
    <n v="0"/>
    <n v="1"/>
    <n v="535.29926399999999"/>
    <n v="535.29926399999999"/>
    <n v="0"/>
    <m/>
  </r>
  <r>
    <s v="7750184989"/>
    <x v="58"/>
    <x v="5"/>
    <x v="0"/>
    <n v="70162917"/>
    <s v="FOUR LOK PURPLE HOOTER 473ML"/>
    <n v="1"/>
    <n v="0"/>
    <n v="1"/>
    <n v="0"/>
    <n v="61.804104000000002"/>
    <n v="0"/>
    <n v="61.804104000000002"/>
    <m/>
  </r>
  <r>
    <s v="7750184989"/>
    <x v="58"/>
    <x v="5"/>
    <x v="0"/>
    <n v="70162919"/>
    <s v="FOUR LOKO BLUE MOFO 473ML"/>
    <n v="1"/>
    <n v="0"/>
    <n v="1"/>
    <n v="0"/>
    <n v="61.804104000000002"/>
    <n v="0"/>
    <n v="61.804104000000002"/>
    <m/>
  </r>
  <r>
    <s v="7750184989"/>
    <x v="58"/>
    <x v="5"/>
    <x v="0"/>
    <n v="70162920"/>
    <s v="FOUR LOKO PINK SCORPION 473ML"/>
    <n v="1"/>
    <n v="0"/>
    <n v="1"/>
    <n v="0"/>
    <n v="61.804104000000002"/>
    <n v="0"/>
    <n v="61.804104000000002"/>
    <m/>
  </r>
  <r>
    <s v="7750184989"/>
    <x v="58"/>
    <x v="5"/>
    <x v="1"/>
    <n v="70442223"/>
    <s v="MOKAI BEB ALCOHOLIC BLUEBERRY LATA 330ML"/>
    <n v="15"/>
    <n v="15"/>
    <n v="0"/>
    <n v="1"/>
    <n v="367.04070000000002"/>
    <n v="367.04070000000002"/>
    <n v="0"/>
    <m/>
  </r>
  <r>
    <s v="4950461621"/>
    <x v="59"/>
    <x v="5"/>
    <x v="0"/>
    <n v="70162919"/>
    <s v="FOUR LOKO BLUE MOFO 473ML"/>
    <n v="169"/>
    <n v="0"/>
    <n v="169"/>
    <n v="0"/>
    <n v="10444.893576"/>
    <n v="0"/>
    <n v="10444.893576"/>
    <m/>
  </r>
  <r>
    <s v="4950461621"/>
    <x v="59"/>
    <x v="5"/>
    <x v="0"/>
    <n v="70162920"/>
    <s v="FOUR LOKO PINK SCORPION 473ML"/>
    <n v="172"/>
    <n v="0"/>
    <n v="172"/>
    <n v="0"/>
    <n v="10630.305888000001"/>
    <n v="0"/>
    <n v="10630.305888000001"/>
    <m/>
  </r>
  <r>
    <s v="4950461624"/>
    <x v="60"/>
    <x v="5"/>
    <x v="0"/>
    <n v="70586203"/>
    <s v="FOUR LOKO BLACK CHERRY 695ML"/>
    <n v="82"/>
    <n v="82"/>
    <n v="0"/>
    <n v="1"/>
    <n v="3657.8783040000003"/>
    <n v="3657.8783040000003"/>
    <n v="0"/>
    <m/>
  </r>
  <r>
    <s v="4950461627"/>
    <x v="60"/>
    <x v="5"/>
    <x v="0"/>
    <n v="70042675"/>
    <s v="FOUR LOKO GOLD LATA 355ML"/>
    <n v="213"/>
    <n v="213"/>
    <n v="0"/>
    <n v="1"/>
    <n v="9850.8188879999998"/>
    <n v="9850.8188879999998"/>
    <n v="0"/>
    <m/>
  </r>
  <r>
    <s v="7300467739"/>
    <x v="60"/>
    <x v="5"/>
    <x v="0"/>
    <n v="70345322"/>
    <s v="BEBIDA ALC FOUR LOKO SANDIA 695 ML"/>
    <n v="8"/>
    <n v="8"/>
    <n v="0"/>
    <n v="1"/>
    <n v="356.866176"/>
    <n v="356.866176"/>
    <n v="0"/>
    <m/>
  </r>
  <r>
    <s v="7300467739"/>
    <x v="60"/>
    <x v="5"/>
    <x v="1"/>
    <n v="70442220"/>
    <s v="MOKAI BEB ALCOHO PINK APPLE VIDRIO 275ML"/>
    <n v="4"/>
    <n v="0"/>
    <n v="4"/>
    <n v="0"/>
    <n v="141.26649599999999"/>
    <n v="0"/>
    <n v="141.26649599999999"/>
    <m/>
  </r>
  <r>
    <s v="7300467739"/>
    <x v="60"/>
    <x v="5"/>
    <x v="1"/>
    <n v="70442221"/>
    <s v="MOKAI BEB ALCOHOLI PINK APPLE LATA 330ML"/>
    <n v="1"/>
    <n v="1"/>
    <n v="0"/>
    <n v="1"/>
    <n v="24.469380000000001"/>
    <n v="24.469380000000001"/>
    <n v="0"/>
    <m/>
  </r>
  <r>
    <s v="7300467739"/>
    <x v="60"/>
    <x v="5"/>
    <x v="1"/>
    <n v="70442224"/>
    <s v="MOKAI BEB ALCOH MANZANA BOTELLA 275ML"/>
    <n v="1"/>
    <n v="0"/>
    <n v="1"/>
    <n v="0"/>
    <n v="35.316623999999997"/>
    <n v="0"/>
    <n v="35.316623999999997"/>
    <m/>
  </r>
  <r>
    <s v="7300467739"/>
    <x v="60"/>
    <x v="5"/>
    <x v="1"/>
    <n v="70442225"/>
    <s v="MOKAI BEB ALCOHOL MANZANA LATA 330ML"/>
    <n v="10"/>
    <n v="10"/>
    <n v="0"/>
    <n v="1"/>
    <n v="244.69380000000001"/>
    <n v="244.69380000000001"/>
    <n v="0"/>
    <m/>
  </r>
  <r>
    <s v="7750185001"/>
    <x v="60"/>
    <x v="5"/>
    <x v="0"/>
    <n v="70045430"/>
    <s v="FOUR LOKO BEBID ALCOH UVA BERRY LT 695ML"/>
    <n v="5"/>
    <n v="5"/>
    <n v="0"/>
    <n v="1"/>
    <n v="223.14642000000001"/>
    <n v="223.14642000000001"/>
    <n v="0"/>
    <m/>
  </r>
  <r>
    <s v="7750185001"/>
    <x v="60"/>
    <x v="5"/>
    <x v="0"/>
    <n v="70045439"/>
    <s v="FOUR LOKO BEBID ALCOH SANDIA 355ML"/>
    <n v="34"/>
    <n v="34"/>
    <n v="0"/>
    <n v="1"/>
    <n v="1572.431184"/>
    <n v="1572.431184"/>
    <n v="0"/>
    <m/>
  </r>
  <r>
    <s v="7750185001"/>
    <x v="60"/>
    <x v="5"/>
    <x v="0"/>
    <n v="70045455"/>
    <s v="FOUR LOKO BEBID ALCOH STRAWBERR LT 355ML"/>
    <n v="18"/>
    <n v="0"/>
    <n v="18"/>
    <n v="0"/>
    <n v="832.46356800000001"/>
    <n v="0"/>
    <n v="832.46356800000001"/>
    <m/>
  </r>
  <r>
    <s v="7750185001"/>
    <x v="60"/>
    <x v="5"/>
    <x v="0"/>
    <n v="70045486"/>
    <s v="FOUR LOKO BEBID ALCOH GOLD LATA 695ML"/>
    <n v="16"/>
    <n v="16"/>
    <n v="0"/>
    <n v="1"/>
    <n v="714.06854399999997"/>
    <n v="714.06854399999997"/>
    <n v="0"/>
    <m/>
  </r>
  <r>
    <s v="7750185001"/>
    <x v="60"/>
    <x v="5"/>
    <x v="0"/>
    <n v="70158661"/>
    <s v="FOUR LOKO BEBID ALCOH MANZANA 695ML"/>
    <n v="4"/>
    <n v="4"/>
    <n v="0"/>
    <n v="1"/>
    <n v="178.433088"/>
    <n v="178.433088"/>
    <n v="0"/>
    <m/>
  </r>
  <r>
    <s v="7750185001"/>
    <x v="60"/>
    <x v="5"/>
    <x v="0"/>
    <n v="70162917"/>
    <s v="FOUR LOK PURPLE HOOTER 473ML"/>
    <n v="1"/>
    <n v="0"/>
    <n v="1"/>
    <n v="0"/>
    <n v="61.804104000000002"/>
    <n v="0"/>
    <n v="61.804104000000002"/>
    <m/>
  </r>
  <r>
    <s v="7750185001"/>
    <x v="60"/>
    <x v="5"/>
    <x v="0"/>
    <n v="70162919"/>
    <s v="FOUR LOKO BLUE MOFO 473ML"/>
    <n v="1"/>
    <n v="0"/>
    <n v="1"/>
    <n v="0"/>
    <n v="61.804104000000002"/>
    <n v="0"/>
    <n v="61.804104000000002"/>
    <m/>
  </r>
  <r>
    <s v="7750185001"/>
    <x v="60"/>
    <x v="5"/>
    <x v="0"/>
    <n v="70162920"/>
    <s v="FOUR LOKO PINK SCORPION 473ML"/>
    <n v="1"/>
    <n v="0"/>
    <n v="1"/>
    <n v="0"/>
    <n v="61.804104000000002"/>
    <n v="0"/>
    <n v="61.804104000000002"/>
    <m/>
  </r>
  <r>
    <s v="7300467760"/>
    <x v="61"/>
    <x v="5"/>
    <x v="0"/>
    <n v="70345322"/>
    <s v="BEBIDA ALC FOUR LOKO SANDIA 695 ML"/>
    <n v="10"/>
    <n v="10"/>
    <n v="0"/>
    <n v="1"/>
    <n v="446.08271999999999"/>
    <n v="446.08271999999999"/>
    <n v="0"/>
    <m/>
  </r>
  <r>
    <s v="7300467760"/>
    <x v="61"/>
    <x v="5"/>
    <x v="1"/>
    <n v="70442221"/>
    <s v="MOKAI BEB ALCOHOLI PINK APPLE LATA 330ML"/>
    <n v="5"/>
    <n v="5"/>
    <n v="0"/>
    <n v="1"/>
    <n v="122.34690000000001"/>
    <n v="122.34690000000001"/>
    <n v="0"/>
    <m/>
  </r>
  <r>
    <s v="7300467760"/>
    <x v="61"/>
    <x v="5"/>
    <x v="1"/>
    <n v="70442222"/>
    <s v="MOKAI BEB ALCOHOL BLUEBERRY VIDRIO 275ML"/>
    <n v="1"/>
    <n v="0"/>
    <n v="1"/>
    <n v="0"/>
    <n v="35.316623999999997"/>
    <n v="0"/>
    <n v="35.316623999999997"/>
    <m/>
  </r>
  <r>
    <s v="7300467760"/>
    <x v="61"/>
    <x v="5"/>
    <x v="1"/>
    <n v="70442225"/>
    <s v="MOKAI BEB ALCOHOL MANZANA LATA 330ML"/>
    <n v="2"/>
    <n v="2"/>
    <n v="0"/>
    <n v="1"/>
    <n v="48.938760000000002"/>
    <n v="48.938760000000002"/>
    <n v="0"/>
    <m/>
  </r>
  <r>
    <s v="7750185008"/>
    <x v="62"/>
    <x v="6"/>
    <x v="0"/>
    <n v="70045430"/>
    <s v="FOUR LOKO BEBID ALCOH UVA BERRY LT 695ML"/>
    <n v="10"/>
    <n v="10"/>
    <n v="0"/>
    <n v="1"/>
    <n v="446.29284000000001"/>
    <n v="446.29284000000001"/>
    <n v="0"/>
    <m/>
  </r>
  <r>
    <s v="7750185008"/>
    <x v="62"/>
    <x v="6"/>
    <x v="0"/>
    <n v="70045439"/>
    <s v="FOUR LOKO BEBID ALCOH SANDIA 355ML"/>
    <n v="78"/>
    <n v="78"/>
    <n v="0"/>
    <n v="1"/>
    <n v="3607.3421279999998"/>
    <n v="3607.3421279999998"/>
    <n v="0"/>
    <m/>
  </r>
  <r>
    <s v="7750185008"/>
    <x v="62"/>
    <x v="6"/>
    <x v="0"/>
    <n v="70045455"/>
    <s v="FOUR LOKO BEBID ALCOH STRAWBERR LT 355ML"/>
    <n v="17"/>
    <n v="0"/>
    <n v="17"/>
    <n v="0"/>
    <n v="786.21559200000002"/>
    <n v="0"/>
    <n v="786.21559200000002"/>
    <m/>
  </r>
  <r>
    <s v="7750185008"/>
    <x v="62"/>
    <x v="6"/>
    <x v="0"/>
    <n v="70045486"/>
    <s v="FOUR LOKO BEBID ALCOH GOLD LATA 695ML"/>
    <n v="9"/>
    <n v="9"/>
    <n v="0"/>
    <n v="1"/>
    <n v="401.66355600000003"/>
    <n v="401.66355600000003"/>
    <n v="0"/>
    <m/>
  </r>
  <r>
    <s v="7750185008"/>
    <x v="62"/>
    <x v="6"/>
    <x v="0"/>
    <n v="70158661"/>
    <s v="FOUR LOKO BEBID ALCOH MANZANA 695ML"/>
    <n v="9"/>
    <n v="9"/>
    <n v="0"/>
    <n v="1"/>
    <n v="401.474448"/>
    <n v="401.474448"/>
    <n v="0"/>
    <m/>
  </r>
  <r>
    <s v="7750185008"/>
    <x v="62"/>
    <x v="6"/>
    <x v="0"/>
    <n v="70162917"/>
    <s v="FOUR LOK PURPLE HOOTER 473ML"/>
    <n v="1"/>
    <n v="0"/>
    <n v="1"/>
    <n v="0"/>
    <n v="61.804104000000002"/>
    <n v="0"/>
    <n v="61.804104000000002"/>
    <m/>
  </r>
  <r>
    <s v="7750185008"/>
    <x v="62"/>
    <x v="6"/>
    <x v="0"/>
    <n v="70162919"/>
    <s v="FOUR LOKO BLUE MOFO 473ML"/>
    <n v="1"/>
    <n v="0"/>
    <n v="1"/>
    <n v="0"/>
    <n v="61.804104000000002"/>
    <n v="0"/>
    <n v="61.804104000000002"/>
    <m/>
  </r>
  <r>
    <s v="7750185008"/>
    <x v="62"/>
    <x v="6"/>
    <x v="0"/>
    <n v="70162920"/>
    <s v="FOUR LOKO PINK SCORPION 473ML"/>
    <n v="1"/>
    <n v="0"/>
    <n v="1"/>
    <n v="0"/>
    <n v="61.804104000000002"/>
    <n v="0"/>
    <n v="61.804104000000002"/>
    <m/>
  </r>
  <r>
    <s v="7750185008"/>
    <x v="62"/>
    <x v="6"/>
    <x v="0"/>
    <n v="70345323"/>
    <s v="BEBIDA ALC FOUR LOKO PONCHE FRUT 695 ML"/>
    <n v="17"/>
    <n v="17"/>
    <n v="0"/>
    <n v="1"/>
    <n v="758.34062400000005"/>
    <n v="758.34062400000005"/>
    <n v="0"/>
    <m/>
  </r>
  <r>
    <s v="7300467788"/>
    <x v="63"/>
    <x v="6"/>
    <x v="0"/>
    <n v="70045428"/>
    <s v="FOUR LOKO BEBID ALCOH MANGO LATA 695ML"/>
    <n v="7"/>
    <n v="0"/>
    <n v="7"/>
    <n v="0"/>
    <n v="313.87658399999998"/>
    <n v="0"/>
    <n v="313.87658399999998"/>
    <m/>
  </r>
  <r>
    <s v="7300467788"/>
    <x v="63"/>
    <x v="6"/>
    <x v="0"/>
    <n v="70345322"/>
    <s v="BEBIDA ALC FOUR LOKO SANDIA 695 ML"/>
    <n v="3"/>
    <n v="0"/>
    <n v="3"/>
    <n v="0"/>
    <n v="133.824816"/>
    <n v="0"/>
    <n v="133.824816"/>
    <m/>
  </r>
  <r>
    <s v="7300467788"/>
    <x v="63"/>
    <x v="6"/>
    <x v="1"/>
    <n v="70442220"/>
    <s v="MOKAI BEB ALCOHO PINK APPLE VIDRIO 275ML"/>
    <n v="4"/>
    <n v="0"/>
    <n v="4"/>
    <n v="0"/>
    <n v="141.26649599999999"/>
    <n v="0"/>
    <n v="141.26649599999999"/>
    <m/>
  </r>
  <r>
    <s v="7300467788"/>
    <x v="63"/>
    <x v="6"/>
    <x v="1"/>
    <n v="70442221"/>
    <s v="MOKAI BEB ALCOHOLI PINK APPLE LATA 330ML"/>
    <n v="3"/>
    <n v="0"/>
    <n v="3"/>
    <n v="0"/>
    <n v="73.408140000000003"/>
    <n v="0"/>
    <n v="73.408140000000003"/>
    <m/>
  </r>
  <r>
    <s v="7300467788"/>
    <x v="63"/>
    <x v="6"/>
    <x v="1"/>
    <n v="70442224"/>
    <s v="MOKAI BEB ALCOH MANZANA BOTELLA 275ML"/>
    <n v="1"/>
    <n v="0"/>
    <n v="1"/>
    <n v="0"/>
    <n v="35.316623999999997"/>
    <n v="0"/>
    <n v="35.316623999999997"/>
    <m/>
  </r>
  <r>
    <s v="7300467811"/>
    <x v="63"/>
    <x v="6"/>
    <x v="0"/>
    <n v="70045428"/>
    <s v="FOUR LOKO BEBID ALCOH MANGO LATA 695ML"/>
    <n v="11"/>
    <n v="0"/>
    <n v="11"/>
    <n v="0"/>
    <n v="493.23463199999998"/>
    <n v="0"/>
    <n v="493.23463199999998"/>
    <m/>
  </r>
  <r>
    <s v="7300467811"/>
    <x v="63"/>
    <x v="6"/>
    <x v="0"/>
    <n v="70345322"/>
    <s v="BEBIDA ALC FOUR LOKO SANDIA 695 ML"/>
    <n v="6"/>
    <n v="0"/>
    <n v="6"/>
    <n v="0"/>
    <n v="267.649632"/>
    <n v="0"/>
    <n v="267.649632"/>
    <m/>
  </r>
  <r>
    <s v="7300467811"/>
    <x v="63"/>
    <x v="6"/>
    <x v="1"/>
    <n v="70442220"/>
    <s v="MOKAI BEB ALCOHO PINK APPLE VIDRIO 275ML"/>
    <n v="5"/>
    <n v="0"/>
    <n v="5"/>
    <n v="0"/>
    <n v="176.58311999999998"/>
    <n v="0"/>
    <n v="176.58311999999998"/>
    <m/>
  </r>
  <r>
    <s v="7300467811"/>
    <x v="63"/>
    <x v="6"/>
    <x v="1"/>
    <n v="70442221"/>
    <s v="MOKAI BEB ALCOHOLI PINK APPLE LATA 330ML"/>
    <n v="9"/>
    <n v="0"/>
    <n v="9"/>
    <n v="0"/>
    <n v="220.22442000000001"/>
    <n v="0"/>
    <n v="220.22442000000001"/>
    <m/>
  </r>
  <r>
    <s v="7300467811"/>
    <x v="63"/>
    <x v="6"/>
    <x v="1"/>
    <n v="70442222"/>
    <s v="MOKAI BEB ALCOHOL BLUEBERRY VIDRIO 275ML"/>
    <n v="4"/>
    <n v="0"/>
    <n v="4"/>
    <n v="0"/>
    <n v="141.26649599999999"/>
    <n v="0"/>
    <n v="141.26649599999999"/>
    <m/>
  </r>
  <r>
    <s v="7300467811"/>
    <x v="63"/>
    <x v="6"/>
    <x v="1"/>
    <n v="70442224"/>
    <s v="MOKAI BEB ALCOH MANZANA BOTELLA 275ML"/>
    <n v="1"/>
    <n v="0"/>
    <n v="1"/>
    <n v="0"/>
    <n v="35.316623999999997"/>
    <n v="0"/>
    <n v="35.316623999999997"/>
    <m/>
  </r>
  <r>
    <s v="7300467811"/>
    <x v="63"/>
    <x v="6"/>
    <x v="1"/>
    <n v="70442225"/>
    <s v="MOKAI BEB ALCOHOL MANZANA LATA 330ML"/>
    <n v="2"/>
    <n v="0"/>
    <n v="2"/>
    <n v="0"/>
    <n v="48.938760000000002"/>
    <n v="0"/>
    <n v="48.938760000000002"/>
    <m/>
  </r>
  <r>
    <s v="7750185021"/>
    <x v="63"/>
    <x v="6"/>
    <x v="0"/>
    <n v="70045430"/>
    <s v="FOUR LOKO BEBID ALCOH UVA BERRY LT 695ML"/>
    <n v="9"/>
    <n v="0"/>
    <n v="9"/>
    <n v="0"/>
    <n v="401.66355600000003"/>
    <n v="0"/>
    <n v="401.66355600000003"/>
    <m/>
  </r>
  <r>
    <s v="7750185021"/>
    <x v="63"/>
    <x v="6"/>
    <x v="0"/>
    <n v="70045486"/>
    <s v="FOUR LOKO BEBID ALCOH GOLD LATA 695ML"/>
    <n v="26"/>
    <n v="0"/>
    <n v="26"/>
    <n v="0"/>
    <n v="1160.361384"/>
    <n v="0"/>
    <n v="1160.361384"/>
    <m/>
  </r>
  <r>
    <s v="7750185021"/>
    <x v="63"/>
    <x v="6"/>
    <x v="0"/>
    <n v="70158661"/>
    <s v="FOUR LOKO BEBID ALCOH MANZANA 695ML"/>
    <n v="10"/>
    <n v="0"/>
    <n v="10"/>
    <n v="0"/>
    <n v="446.08271999999999"/>
    <n v="0"/>
    <n v="446.08271999999999"/>
    <m/>
  </r>
  <r>
    <s v="7750185021"/>
    <x v="63"/>
    <x v="6"/>
    <x v="0"/>
    <n v="70162917"/>
    <s v="FOUR LOK PURPLE HOOTER 473ML"/>
    <n v="1"/>
    <n v="0"/>
    <n v="1"/>
    <n v="0"/>
    <n v="61.804104000000002"/>
    <n v="0"/>
    <n v="61.804104000000002"/>
    <m/>
  </r>
  <r>
    <s v="7750185021"/>
    <x v="63"/>
    <x v="6"/>
    <x v="0"/>
    <n v="70162919"/>
    <s v="FOUR LOKO BLUE MOFO 473ML"/>
    <n v="1"/>
    <n v="0"/>
    <n v="1"/>
    <n v="0"/>
    <n v="61.804104000000002"/>
    <n v="0"/>
    <n v="61.804104000000002"/>
    <m/>
  </r>
  <r>
    <s v="7750185021"/>
    <x v="63"/>
    <x v="6"/>
    <x v="0"/>
    <n v="70162920"/>
    <s v="FOUR LOKO PINK SCORPION 473ML"/>
    <n v="1"/>
    <n v="0"/>
    <n v="1"/>
    <n v="0"/>
    <n v="61.804104000000002"/>
    <n v="0"/>
    <n v="61.804104000000002"/>
    <m/>
  </r>
  <r>
    <s v="4950461634"/>
    <x v="64"/>
    <x v="6"/>
    <x v="0"/>
    <n v="70162917"/>
    <s v="FOUR LOK PURPLE HOOTER 473ML"/>
    <n v="77"/>
    <n v="0"/>
    <n v="77"/>
    <n v="0"/>
    <n v="4758.9160080000001"/>
    <n v="0"/>
    <n v="4758.9160080000001"/>
    <m/>
  </r>
  <r>
    <s v="4950461634"/>
    <x v="64"/>
    <x v="6"/>
    <x v="0"/>
    <n v="70162919"/>
    <s v="FOUR LOKO BLUE MOFO 473ML"/>
    <n v="77"/>
    <n v="0"/>
    <n v="77"/>
    <n v="0"/>
    <n v="4758.9160080000001"/>
    <n v="0"/>
    <n v="4758.9160080000001"/>
    <m/>
  </r>
  <r>
    <s v="4950461634"/>
    <x v="64"/>
    <x v="6"/>
    <x v="0"/>
    <n v="70162920"/>
    <s v="FOUR LOKO PINK SCORPION 473ML"/>
    <n v="79"/>
    <n v="0"/>
    <n v="79"/>
    <n v="0"/>
    <n v="4882.5242159999998"/>
    <n v="0"/>
    <n v="4882.524215999999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4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C11" firstHeaderRow="1" firstDataRow="1" firstDataCol="2" rowPageCount="2" colPageCount="1"/>
  <pivotFields count="14">
    <pivotField showAll="0"/>
    <pivotField showAll="0"/>
    <pivotField axis="axisPage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8"/>
        <item h="1" x="9"/>
        <item x="10"/>
        <item h="1" x="7"/>
        <item t="default"/>
      </items>
    </pivotField>
    <pivotField axis="axisPage" multipleItemSelectionAllowed="1" showAll="0">
      <items count="4">
        <item h="1" x="1"/>
        <item x="2"/>
        <item h="1" x="0"/>
        <item t="default"/>
      </items>
    </pivotField>
    <pivotField axis="axisRow" outline="0" showAll="0" defaultSubtotal="0">
      <items count="22">
        <item x="14"/>
        <item x="15"/>
        <item x="11"/>
        <item x="12"/>
        <item x="4"/>
        <item x="5"/>
        <item x="6"/>
        <item x="7"/>
        <item x="0"/>
        <item x="1"/>
        <item x="2"/>
        <item x="3"/>
        <item x="8"/>
        <item x="9"/>
        <item x="10"/>
        <item x="13"/>
        <item x="16"/>
        <item x="17"/>
        <item x="18"/>
        <item x="19"/>
        <item x="20"/>
        <item x="21"/>
      </items>
    </pivotField>
    <pivotField axis="axisRow" showAll="0">
      <items count="23">
        <item x="12"/>
        <item x="11"/>
        <item x="6"/>
        <item x="7"/>
        <item x="5"/>
        <item x="4"/>
        <item x="1"/>
        <item x="3"/>
        <item x="2"/>
        <item x="0"/>
        <item x="9"/>
        <item x="10"/>
        <item x="8"/>
        <item x="14"/>
        <item x="15"/>
        <item x="20"/>
        <item x="16"/>
        <item x="18"/>
        <item x="21"/>
        <item x="17"/>
        <item x="19"/>
        <item x="13"/>
        <item t="default"/>
      </items>
    </pivotField>
    <pivotField showAll="0"/>
    <pivotField dataField="1" showAll="0"/>
    <pivotField showAll="0"/>
    <pivotField showAll="0"/>
    <pivotField numFmtId="164" showAll="0"/>
    <pivotField numFmtId="164" showAll="0"/>
    <pivotField numFmtId="164" showAll="0"/>
    <pivotField showAll="0"/>
  </pivotFields>
  <rowFields count="2">
    <field x="4"/>
    <field x="5"/>
  </rowFields>
  <rowItems count="7">
    <i>
      <x v="16"/>
      <x v="16"/>
    </i>
    <i>
      <x v="17"/>
      <x v="19"/>
    </i>
    <i>
      <x v="18"/>
      <x v="17"/>
    </i>
    <i>
      <x v="19"/>
      <x v="20"/>
    </i>
    <i>
      <x v="20"/>
      <x v="15"/>
    </i>
    <i>
      <x v="21"/>
      <x v="18"/>
    </i>
    <i t="grand">
      <x/>
    </i>
  </rowItems>
  <colItems count="1">
    <i/>
  </colItems>
  <pageFields count="2">
    <pageField fld="2" hier="-1"/>
    <pageField fld="3" hier="-1"/>
  </pageFields>
  <dataFields count="1">
    <dataField name="Suma de Cajas Recibida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3" cacheId="3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outline="1" outlineData="1" multipleFieldFilters="0">
  <location ref="A4:E28" firstHeaderRow="0" firstDataRow="1" firstDataCol="1" rowPageCount="2" colPageCount="1"/>
  <pivotFields count="14">
    <pivotField showAll="0" defaultSubtotal="0"/>
    <pivotField axis="axisPage" multipleItemSelectionAllowed="1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outline="0" showAll="0" defaultSubtotal="0"/>
    <pivotField axis="axisRow" showAll="0">
      <items count="21">
        <item x="19"/>
        <item x="18"/>
        <item x="1"/>
        <item x="5"/>
        <item x="3"/>
        <item x="4"/>
        <item x="15"/>
        <item x="13"/>
        <item x="14"/>
        <item x="12"/>
        <item x="17"/>
        <item x="0"/>
        <item x="11"/>
        <item x="16"/>
        <item x="10"/>
        <item x="9"/>
        <item x="8"/>
        <item x="7"/>
        <item x="6"/>
        <item x="2"/>
        <item t="default"/>
      </items>
    </pivotField>
    <pivotField dataField="1" showAll="0"/>
    <pivotField dataField="1" showAll="0"/>
    <pivotField showAll="0"/>
    <pivotField numFmtId="10" showAll="0"/>
    <pivotField dataField="1" numFmtId="167" showAll="0"/>
    <pivotField dataField="1" numFmtId="167" showAll="0"/>
    <pivotField numFmtId="167" showAll="0"/>
    <pivotField showAll="0"/>
  </pivotFields>
  <rowFields count="2">
    <field x="3"/>
    <field x="5"/>
  </rowFields>
  <rowItems count="24">
    <i>
      <x/>
    </i>
    <i r="1">
      <x/>
    </i>
    <i r="1">
      <x v="1"/>
    </i>
    <i r="1"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9"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15"/>
    </i>
    <i r="1">
      <x v="16"/>
    </i>
    <i r="1">
      <x v="17"/>
    </i>
    <i r="1"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2" hier="-1"/>
  </pageFields>
  <dataFields count="4">
    <dataField name="Suma de Cajas Pedidas" fld="6" baseField="0" baseItem="0"/>
    <dataField name="Suma de Cajas Recibidas" fld="7" baseField="0" baseItem="0"/>
    <dataField name="Suma de Ordenado$" fld="10" baseField="0" baseItem="0"/>
    <dataField name="Suma de Recibido$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1:D7" firstHeaderRow="0" firstDataRow="1" firstDataCol="1"/>
  <pivotFields count="15">
    <pivotField subtotalTop="0" showAll="0"/>
    <pivotField subtotalTop="0" showAll="0"/>
    <pivotField axis="axisRow" subtotalTop="0" showAll="0">
      <items count="6">
        <item x="0"/>
        <item x="1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numFmtId="10" subtotalTop="0" showAll="0"/>
    <pivotField numFmtId="167" subtotalTop="0" showAll="0"/>
    <pivotField numFmtId="167" subtotalTop="0" showAll="0"/>
    <pivotField numFmtId="167" subtotalTop="0" showAll="0"/>
    <pivotField subtotalTop="0" showAll="0"/>
    <pivotField dataField="1" dragToRow="0" dragToCol="0" dragToPag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ajas Pedidas" fld="6" baseField="0" baseItem="0"/>
    <dataField name="Suma de Cajas Recibidas" fld="7" baseField="0" baseItem="0"/>
    <dataField name="Fill Rate " fld="14" baseField="0" baseItem="0" numFmtId="10"/>
  </dataFields>
  <formats count="14">
    <format dxfId="32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2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7">
      <pivotArea type="all" dataOnly="0" outline="0" fieldPosition="0"/>
    </format>
    <format dxfId="326">
      <pivotArea outline="0" collapsedLevelsAreSubtotals="1" fieldPosition="0"/>
    </format>
    <format dxfId="325">
      <pivotArea field="2" type="button" dataOnly="0" labelOnly="1" outline="0" axis="axisRow" fieldPosition="0"/>
    </format>
    <format dxfId="324">
      <pivotArea dataOnly="0" labelOnly="1" fieldPosition="0">
        <references count="1">
          <reference field="2" count="0"/>
        </references>
      </pivotArea>
    </format>
    <format dxfId="323">
      <pivotArea dataOnly="0" labelOnly="1" grandRow="1" outline="0" fieldPosition="0"/>
    </format>
    <format dxfId="3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1">
      <pivotArea type="all" dataOnly="0" outline="0" fieldPosition="0"/>
    </format>
    <format dxfId="320">
      <pivotArea outline="0" collapsedLevelsAreSubtotals="1" fieldPosition="0"/>
    </format>
    <format dxfId="319">
      <pivotArea field="2" type="button" dataOnly="0" labelOnly="1" outline="0" axis="axisRow" fieldPosition="0"/>
    </format>
    <format dxfId="318">
      <pivotArea dataOnly="0" labelOnly="1" fieldPosition="0">
        <references count="1">
          <reference field="2" count="0"/>
        </references>
      </pivotArea>
    </format>
    <format dxfId="317">
      <pivotArea dataOnly="0" labelOnly="1" grandRow="1" outline="0" fieldPosition="0"/>
    </format>
    <format dxfId="3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E6" firstHeaderRow="0" firstDataRow="1" firstDataCol="1" rowPageCount="2" colPageCount="1"/>
  <pivotFields count="15">
    <pivotField showAll="0"/>
    <pivotField axis="axisPage" multipleItemSelectionAllowed="1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3"/>
        <item x="35"/>
        <item x="37"/>
        <item x="36"/>
        <item x="38"/>
        <item x="40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h="1" x="63"/>
        <item h="1" x="64"/>
        <item t="default"/>
      </items>
    </pivotField>
    <pivotField axis="axisPage" multipleItemSelectionAllowed="1" showAll="0">
      <items count="8">
        <item h="1" x="0"/>
        <item h="1" x="1"/>
        <item h="1" x="2"/>
        <item h="1" x="3"/>
        <item h="1" x="4"/>
        <item h="1" x="5"/>
        <item x="6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dataField="1" showAll="0"/>
    <pivotField showAll="0"/>
    <pivotField numFmtId="10" showAll="0"/>
    <pivotField dataField="1" numFmtId="167" showAll="0"/>
    <pivotField dataField="1" numFmtId="167" showAll="0"/>
    <pivotField numFmtId="167" showAll="0"/>
    <pivotField showAll="0"/>
    <pivotField dragToRow="0" dragToCol="0" dragToPage="0" showAll="0"/>
  </pivotFields>
  <rowFields count="1">
    <field x="3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" hier="-1"/>
    <pageField fld="1" hier="-1"/>
  </pageFields>
  <dataFields count="4">
    <dataField name="Suma de Cajas Pedidas" fld="6" baseField="0" baseItem="0"/>
    <dataField name="Suma de Cajas Recibidas" fld="7" baseField="0" baseItem="0"/>
    <dataField name="Suma de Ordenado$" fld="10" baseField="0" baseItem="0"/>
    <dataField name="Suma de Recibido$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BV38" firstHeaderRow="1" firstDataRow="3" firstDataCol="2"/>
  <pivotFields count="14">
    <pivotField showAll="0"/>
    <pivotField axis="axisCol" showAll="0">
      <items count="172">
        <item x="9"/>
        <item x="10"/>
        <item x="0"/>
        <item x="11"/>
        <item x="12"/>
        <item x="1"/>
        <item x="2"/>
        <item x="3"/>
        <item x="13"/>
        <item x="16"/>
        <item x="4"/>
        <item x="5"/>
        <item x="14"/>
        <item x="6"/>
        <item x="15"/>
        <item x="7"/>
        <item x="17"/>
        <item x="8"/>
        <item x="21"/>
        <item x="29"/>
        <item x="22"/>
        <item x="30"/>
        <item x="23"/>
        <item x="18"/>
        <item x="31"/>
        <item x="19"/>
        <item x="24"/>
        <item x="25"/>
        <item x="32"/>
        <item x="20"/>
        <item x="26"/>
        <item x="27"/>
        <item x="33"/>
        <item x="28"/>
        <item x="34"/>
        <item x="35"/>
        <item x="44"/>
        <item x="36"/>
        <item x="45"/>
        <item x="37"/>
        <item x="46"/>
        <item x="47"/>
        <item x="38"/>
        <item x="48"/>
        <item x="39"/>
        <item x="49"/>
        <item x="40"/>
        <item x="41"/>
        <item x="50"/>
        <item x="51"/>
        <item x="42"/>
        <item x="43"/>
        <item x="52"/>
        <item x="53"/>
        <item x="54"/>
        <item x="55"/>
        <item x="63"/>
        <item x="56"/>
        <item x="64"/>
        <item x="57"/>
        <item x="65"/>
        <item x="66"/>
        <item x="58"/>
        <item x="67"/>
        <item x="59"/>
        <item x="69"/>
        <item x="68"/>
        <item x="60"/>
        <item x="70"/>
        <item x="61"/>
        <item x="71"/>
        <item x="62"/>
        <item x="72"/>
        <item x="82"/>
        <item x="81"/>
        <item x="73"/>
        <item x="74"/>
        <item x="84"/>
        <item x="83"/>
        <item x="75"/>
        <item x="76"/>
        <item x="85"/>
        <item x="77"/>
        <item x="86"/>
        <item x="78"/>
        <item x="88"/>
        <item x="87"/>
        <item x="79"/>
        <item x="80"/>
        <item x="89"/>
        <item x="98"/>
        <item x="90"/>
        <item x="91"/>
        <item x="99"/>
        <item x="92"/>
        <item x="100"/>
        <item x="93"/>
        <item x="101"/>
        <item x="94"/>
        <item x="102"/>
        <item x="95"/>
        <item x="103"/>
        <item x="96"/>
        <item x="104"/>
        <item x="105"/>
        <item x="97"/>
        <item x="113"/>
        <item x="106"/>
        <item x="114"/>
        <item x="107"/>
        <item x="108"/>
        <item x="115"/>
        <item x="109"/>
        <item x="116"/>
        <item x="110"/>
        <item x="117"/>
        <item x="118"/>
        <item x="119"/>
        <item x="111"/>
        <item x="112"/>
        <item x="120"/>
        <item x="122"/>
        <item x="121"/>
        <item x="123"/>
        <item x="133"/>
        <item x="124"/>
        <item x="134"/>
        <item x="125"/>
        <item x="135"/>
        <item x="126"/>
        <item x="136"/>
        <item x="137"/>
        <item x="127"/>
        <item x="138"/>
        <item x="128"/>
        <item x="139"/>
        <item x="129"/>
        <item x="140"/>
        <item x="130"/>
        <item x="141"/>
        <item x="142"/>
        <item x="131"/>
        <item x="143"/>
        <item x="132"/>
        <item x="144"/>
        <item x="146"/>
        <item x="147"/>
        <item x="148"/>
        <item x="149"/>
        <item x="145"/>
        <item x="150"/>
        <item x="151"/>
        <item x="161"/>
        <item x="153"/>
        <item x="154"/>
        <item x="157"/>
        <item x="162"/>
        <item x="158"/>
        <item x="152"/>
        <item x="159"/>
        <item x="155"/>
        <item x="160"/>
        <item x="156"/>
        <item x="163"/>
        <item x="164"/>
        <item x="165"/>
        <item x="168"/>
        <item x="166"/>
        <item x="167"/>
        <item x="169"/>
        <item x="170"/>
        <item t="default"/>
      </items>
    </pivotField>
    <pivotField axis="axisCol" showAll="0">
      <items count="12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t="default"/>
      </items>
    </pivotField>
    <pivotField axis="axisRow" outline="0" showAll="0" defaultSubtotal="0">
      <items count="3">
        <item x="0"/>
        <item x="2"/>
        <item x="1"/>
      </items>
    </pivotField>
    <pivotField showAll="0"/>
    <pivotField axis="axisRow" showAll="0">
      <items count="37">
        <item x="12"/>
        <item x="10"/>
        <item x="9"/>
        <item x="11"/>
        <item x="3"/>
        <item x="5"/>
        <item x="31"/>
        <item x="4"/>
        <item x="30"/>
        <item x="2"/>
        <item x="29"/>
        <item x="21"/>
        <item x="7"/>
        <item x="22"/>
        <item x="23"/>
        <item x="8"/>
        <item x="24"/>
        <item x="28"/>
        <item x="32"/>
        <item x="33"/>
        <item x="26"/>
        <item x="25"/>
        <item x="27"/>
        <item x="35"/>
        <item x="6"/>
        <item x="34"/>
        <item x="0"/>
        <item x="1"/>
        <item x="19"/>
        <item x="20"/>
        <item x="17"/>
        <item x="16"/>
        <item x="13"/>
        <item x="18"/>
        <item x="14"/>
        <item x="15"/>
        <item t="default"/>
      </items>
    </pivotField>
    <pivotField showAll="0"/>
    <pivotField dataField="1" showAll="0"/>
    <pivotField showAll="0"/>
    <pivotField numFmtId="10" showAll="0"/>
    <pivotField numFmtId="167" showAll="0"/>
    <pivotField numFmtId="167" showAll="0"/>
    <pivotField numFmtId="167" showAll="0"/>
    <pivotField showAll="0"/>
  </pivotFields>
  <rowFields count="2">
    <field x="3"/>
    <field x="5"/>
  </rowFields>
  <rowItems count="35">
    <i>
      <x/>
      <x/>
    </i>
    <i r="1">
      <x v="1"/>
    </i>
    <i r="1">
      <x v="2"/>
    </i>
    <i r="1">
      <x v="3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"/>
      <x v="30"/>
    </i>
    <i r="1">
      <x v="31"/>
    </i>
    <i r="1">
      <x v="32"/>
    </i>
    <i r="1">
      <x v="33"/>
    </i>
    <i r="1">
      <x v="34"/>
    </i>
    <i r="1">
      <x v="35"/>
    </i>
    <i>
      <x v="2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2">
    <field x="2"/>
    <field x="1"/>
  </colFields>
  <colItems count="72">
    <i>
      <x v="6"/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t="default">
      <x v="6"/>
    </i>
    <i>
      <x v="7"/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t="default">
      <x v="7"/>
    </i>
    <i>
      <x v="8"/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t="default">
      <x v="8"/>
    </i>
    <i>
      <x v="9"/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t="default">
      <x v="9"/>
    </i>
    <i>
      <x v="10"/>
      <x v="166"/>
    </i>
    <i r="1">
      <x v="167"/>
    </i>
    <i r="1">
      <x v="168"/>
    </i>
    <i r="1">
      <x v="169"/>
    </i>
    <i r="1">
      <x v="170"/>
    </i>
    <i t="default">
      <x v="10"/>
    </i>
    <i t="grand">
      <x/>
    </i>
  </colItems>
  <dataFields count="1">
    <dataField name="Suma de Cajas Recibida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P31"/>
  <sheetViews>
    <sheetView zoomScaleNormal="100" workbookViewId="0">
      <selection activeCell="F34" sqref="F34"/>
    </sheetView>
  </sheetViews>
  <sheetFormatPr baseColWidth="10" defaultColWidth="9.140625" defaultRowHeight="12.75" x14ac:dyDescent="0.2"/>
  <cols>
    <col min="1" max="1" width="7" style="12" customWidth="1"/>
    <col min="2" max="2" width="39.7109375" style="12" customWidth="1"/>
    <col min="3" max="9" width="9.140625" style="12" customWidth="1"/>
    <col min="10" max="10" width="10.28515625" style="12" bestFit="1" customWidth="1"/>
    <col min="11" max="11" width="9.140625" style="12" customWidth="1"/>
    <col min="12" max="12" width="11" style="12" bestFit="1" customWidth="1"/>
    <col min="13" max="13" width="10.28515625" style="12" bestFit="1" customWidth="1"/>
    <col min="14" max="14" width="3.5703125" style="12" customWidth="1"/>
    <col min="15" max="15" width="6.5703125" style="12" customWidth="1"/>
    <col min="16" max="16" width="18.5703125" style="12" bestFit="1" customWidth="1"/>
    <col min="17" max="16384" width="9.140625" style="12"/>
  </cols>
  <sheetData>
    <row r="2" spans="2:16" ht="15.75" thickBot="1" x14ac:dyDescent="0.3">
      <c r="B2" s="289" t="s">
        <v>484</v>
      </c>
      <c r="C2" s="289"/>
      <c r="D2" s="289"/>
      <c r="E2" s="17"/>
      <c r="F2" s="17"/>
      <c r="G2" s="17"/>
      <c r="H2" s="17"/>
      <c r="I2" s="17"/>
      <c r="J2" s="17"/>
      <c r="K2" s="17"/>
      <c r="L2" s="17"/>
      <c r="O2" s="290" t="s">
        <v>607</v>
      </c>
      <c r="P2" s="291"/>
    </row>
    <row r="3" spans="2:16" ht="15" x14ac:dyDescent="0.25">
      <c r="B3" s="31"/>
      <c r="C3" s="30"/>
      <c r="D3" s="30"/>
      <c r="E3" s="17"/>
      <c r="F3" s="17"/>
      <c r="G3" s="17"/>
      <c r="H3" s="17"/>
      <c r="I3" s="17"/>
      <c r="J3" s="17"/>
      <c r="K3" s="17"/>
      <c r="L3" s="17"/>
      <c r="O3" s="78">
        <v>4</v>
      </c>
      <c r="P3" s="79" t="s">
        <v>608</v>
      </c>
    </row>
    <row r="4" spans="2:16" s="37" customFormat="1" ht="18.75" x14ac:dyDescent="0.25">
      <c r="B4" s="70">
        <v>2015</v>
      </c>
      <c r="C4" s="54" t="s">
        <v>224</v>
      </c>
      <c r="D4" s="60" t="s">
        <v>231</v>
      </c>
      <c r="E4" s="61" t="s">
        <v>28</v>
      </c>
      <c r="F4" s="54" t="s">
        <v>29</v>
      </c>
      <c r="G4" s="65" t="s">
        <v>27</v>
      </c>
      <c r="H4" s="54" t="s">
        <v>102</v>
      </c>
      <c r="I4" s="54" t="s">
        <v>94</v>
      </c>
      <c r="J4" s="54" t="s">
        <v>103</v>
      </c>
      <c r="K4" s="93" t="s">
        <v>130</v>
      </c>
      <c r="L4" s="94" t="s">
        <v>146</v>
      </c>
      <c r="M4" s="71" t="s">
        <v>143</v>
      </c>
      <c r="O4" s="80">
        <v>3</v>
      </c>
      <c r="P4" s="81" t="s">
        <v>610</v>
      </c>
    </row>
    <row r="5" spans="2:16" ht="15" x14ac:dyDescent="0.25">
      <c r="B5" s="69" t="s">
        <v>97</v>
      </c>
      <c r="C5" s="55" t="s">
        <v>360</v>
      </c>
      <c r="D5" s="62">
        <v>1</v>
      </c>
      <c r="E5" s="55">
        <v>1</v>
      </c>
      <c r="F5" s="55">
        <v>0.79210000000000003</v>
      </c>
      <c r="G5" s="62">
        <v>0.65649999999999997</v>
      </c>
      <c r="H5" s="55">
        <v>0.9194</v>
      </c>
      <c r="I5" s="55">
        <v>1</v>
      </c>
      <c r="J5" s="55">
        <v>1</v>
      </c>
      <c r="K5" s="92">
        <v>0.86568265682656831</v>
      </c>
      <c r="L5" s="91">
        <v>1</v>
      </c>
      <c r="M5" s="72">
        <v>0.74104278074866314</v>
      </c>
      <c r="O5" s="82">
        <v>5</v>
      </c>
      <c r="P5" s="83" t="s">
        <v>609</v>
      </c>
    </row>
    <row r="6" spans="2:16" ht="15" customHeight="1" x14ac:dyDescent="0.2">
      <c r="B6" s="49" t="s">
        <v>98</v>
      </c>
      <c r="C6" s="51" t="s">
        <v>360</v>
      </c>
      <c r="D6" s="63">
        <v>1</v>
      </c>
      <c r="E6" s="14">
        <v>1</v>
      </c>
      <c r="F6" s="14">
        <v>1</v>
      </c>
      <c r="G6" s="63">
        <v>0.30409999999999998</v>
      </c>
      <c r="H6" s="14">
        <v>1</v>
      </c>
      <c r="I6" s="14">
        <v>1</v>
      </c>
      <c r="J6" s="14">
        <v>1</v>
      </c>
      <c r="K6" s="98">
        <v>0.75</v>
      </c>
      <c r="L6" s="95">
        <v>1</v>
      </c>
      <c r="M6" s="73">
        <v>0.90212491951062457</v>
      </c>
    </row>
    <row r="7" spans="2:16" x14ac:dyDescent="0.2">
      <c r="B7" s="49" t="s">
        <v>99</v>
      </c>
      <c r="C7" s="51" t="s">
        <v>360</v>
      </c>
      <c r="D7" s="63">
        <v>1</v>
      </c>
      <c r="E7" s="14">
        <v>1</v>
      </c>
      <c r="F7" s="14">
        <v>1</v>
      </c>
      <c r="G7" s="63">
        <v>1</v>
      </c>
      <c r="H7" s="14">
        <v>0.82120000000000004</v>
      </c>
      <c r="I7" s="14">
        <v>1</v>
      </c>
      <c r="J7" s="14">
        <v>1</v>
      </c>
      <c r="K7" s="99">
        <v>1</v>
      </c>
      <c r="L7" s="96">
        <v>1</v>
      </c>
      <c r="M7" s="73">
        <v>0.96636925188743994</v>
      </c>
    </row>
    <row r="8" spans="2:16" x14ac:dyDescent="0.2">
      <c r="B8" s="49" t="s">
        <v>100</v>
      </c>
      <c r="C8" s="51" t="s">
        <v>360</v>
      </c>
      <c r="D8" s="63">
        <v>1</v>
      </c>
      <c r="E8" s="14">
        <v>1</v>
      </c>
      <c r="F8" s="14">
        <v>1</v>
      </c>
      <c r="G8" s="63">
        <v>0.84560000000000002</v>
      </c>
      <c r="H8" s="14">
        <v>0.87129999999999996</v>
      </c>
      <c r="I8" s="14">
        <v>1</v>
      </c>
      <c r="J8" s="14">
        <v>1</v>
      </c>
      <c r="K8" s="99">
        <v>1</v>
      </c>
      <c r="L8" s="96">
        <v>1</v>
      </c>
      <c r="M8" s="73">
        <v>0.9629200463499421</v>
      </c>
    </row>
    <row r="9" spans="2:16" x14ac:dyDescent="0.2">
      <c r="B9" s="50" t="s">
        <v>101</v>
      </c>
      <c r="C9" s="52" t="s">
        <v>360</v>
      </c>
      <c r="D9" s="64">
        <v>1</v>
      </c>
      <c r="E9" s="53" t="s">
        <v>360</v>
      </c>
      <c r="F9" s="53">
        <v>0.41210000000000002</v>
      </c>
      <c r="G9" s="64">
        <v>0.71950000000000003</v>
      </c>
      <c r="H9" s="53">
        <v>1</v>
      </c>
      <c r="I9" s="53">
        <v>1</v>
      </c>
      <c r="J9" s="53">
        <v>1</v>
      </c>
      <c r="K9" s="100">
        <v>1</v>
      </c>
      <c r="L9" s="97">
        <v>1</v>
      </c>
      <c r="M9" s="74">
        <v>0.86244131455399065</v>
      </c>
    </row>
    <row r="10" spans="2:16" x14ac:dyDescent="0.2">
      <c r="B10" s="49" t="s">
        <v>651</v>
      </c>
      <c r="C10" s="109" t="s">
        <v>360</v>
      </c>
      <c r="D10" s="63" t="s">
        <v>360</v>
      </c>
      <c r="E10" s="14" t="s">
        <v>360</v>
      </c>
      <c r="F10" s="14" t="s">
        <v>360</v>
      </c>
      <c r="G10" s="63" t="s">
        <v>360</v>
      </c>
      <c r="H10" s="14">
        <v>0.33329999999999999</v>
      </c>
      <c r="I10" s="14">
        <v>0</v>
      </c>
      <c r="J10" s="14">
        <v>1</v>
      </c>
      <c r="K10" s="98">
        <v>0.80716253443526176</v>
      </c>
      <c r="L10" s="96">
        <v>1</v>
      </c>
      <c r="M10" s="73">
        <v>0.47796024200518583</v>
      </c>
    </row>
    <row r="11" spans="2:16" x14ac:dyDescent="0.2">
      <c r="B11" s="18" t="s">
        <v>652</v>
      </c>
      <c r="C11" s="51" t="s">
        <v>360</v>
      </c>
      <c r="D11" s="63" t="s">
        <v>360</v>
      </c>
      <c r="E11" s="14" t="s">
        <v>360</v>
      </c>
      <c r="F11" s="14" t="s">
        <v>360</v>
      </c>
      <c r="G11" s="63" t="s">
        <v>360</v>
      </c>
      <c r="H11" s="14">
        <v>0.33</v>
      </c>
      <c r="I11" s="14">
        <v>0</v>
      </c>
      <c r="J11" s="14">
        <v>1</v>
      </c>
      <c r="K11" s="99">
        <v>1</v>
      </c>
      <c r="L11" s="96">
        <v>1</v>
      </c>
      <c r="M11" s="73">
        <v>0.7142857142857143</v>
      </c>
    </row>
    <row r="12" spans="2:16" x14ac:dyDescent="0.2">
      <c r="B12" s="50" t="s">
        <v>483</v>
      </c>
      <c r="C12" s="52" t="s">
        <v>360</v>
      </c>
      <c r="D12" s="64" t="s">
        <v>360</v>
      </c>
      <c r="E12" s="53" t="s">
        <v>360</v>
      </c>
      <c r="F12" s="53" t="s">
        <v>360</v>
      </c>
      <c r="G12" s="64" t="s">
        <v>360</v>
      </c>
      <c r="H12" s="53">
        <v>0.33</v>
      </c>
      <c r="I12" s="15">
        <v>0</v>
      </c>
      <c r="J12" s="15">
        <v>1</v>
      </c>
      <c r="K12" s="102">
        <v>0.75826972010178118</v>
      </c>
      <c r="L12" s="101">
        <v>1</v>
      </c>
      <c r="M12" s="74">
        <v>0.47993447993447991</v>
      </c>
    </row>
    <row r="13" spans="2:16" x14ac:dyDescent="0.2">
      <c r="B13" s="84" t="s">
        <v>654</v>
      </c>
      <c r="C13" s="51" t="s">
        <v>360</v>
      </c>
      <c r="D13" s="63" t="s">
        <v>360</v>
      </c>
      <c r="E13" s="85" t="s">
        <v>360</v>
      </c>
      <c r="F13" s="86" t="s">
        <v>360</v>
      </c>
      <c r="G13" s="87" t="s">
        <v>360</v>
      </c>
      <c r="H13" s="14" t="s">
        <v>360</v>
      </c>
      <c r="I13" s="14" t="s">
        <v>360</v>
      </c>
      <c r="J13" s="89" t="s">
        <v>360</v>
      </c>
      <c r="K13" s="103" t="s">
        <v>360</v>
      </c>
      <c r="L13" s="96">
        <v>1</v>
      </c>
      <c r="M13" s="90">
        <v>1</v>
      </c>
    </row>
    <row r="14" spans="2:16" x14ac:dyDescent="0.2">
      <c r="B14" s="50" t="s">
        <v>655</v>
      </c>
      <c r="C14" s="52" t="s">
        <v>360</v>
      </c>
      <c r="D14" s="64" t="s">
        <v>360</v>
      </c>
      <c r="E14" s="53" t="s">
        <v>360</v>
      </c>
      <c r="F14" s="53" t="s">
        <v>360</v>
      </c>
      <c r="G14" s="64" t="s">
        <v>360</v>
      </c>
      <c r="H14" s="88" t="s">
        <v>360</v>
      </c>
      <c r="I14" s="15" t="s">
        <v>360</v>
      </c>
      <c r="J14" s="15" t="s">
        <v>360</v>
      </c>
      <c r="K14" s="102" t="s">
        <v>360</v>
      </c>
      <c r="L14" s="101">
        <v>1</v>
      </c>
      <c r="M14" s="74">
        <v>1</v>
      </c>
    </row>
    <row r="15" spans="2:16" ht="6.75" customHeight="1" x14ac:dyDescent="0.2">
      <c r="B15" s="3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6" ht="15" x14ac:dyDescent="0.25">
      <c r="B16" s="69" t="s">
        <v>243</v>
      </c>
      <c r="C16" s="38">
        <v>1</v>
      </c>
      <c r="D16" s="62">
        <v>0.5</v>
      </c>
      <c r="E16" s="38" t="s">
        <v>360</v>
      </c>
      <c r="F16" s="38">
        <v>1</v>
      </c>
      <c r="G16" s="67">
        <v>1</v>
      </c>
      <c r="H16" s="62">
        <v>0.34300000000000003</v>
      </c>
      <c r="I16" s="38">
        <v>1</v>
      </c>
      <c r="J16" s="38">
        <v>1</v>
      </c>
      <c r="K16" s="104">
        <v>1</v>
      </c>
      <c r="L16" s="105">
        <v>1</v>
      </c>
      <c r="M16" s="75">
        <v>0.63978001833180564</v>
      </c>
    </row>
    <row r="17" spans="2:13" x14ac:dyDescent="0.2">
      <c r="B17" s="49" t="s">
        <v>361</v>
      </c>
      <c r="C17" s="58">
        <v>1</v>
      </c>
      <c r="D17" s="63">
        <v>0.5</v>
      </c>
      <c r="E17" s="14" t="s">
        <v>360</v>
      </c>
      <c r="F17" s="14">
        <v>1</v>
      </c>
      <c r="G17" s="63">
        <v>1</v>
      </c>
      <c r="H17" s="14">
        <v>0.35399999999999998</v>
      </c>
      <c r="I17" s="14">
        <v>0.21052631578947367</v>
      </c>
      <c r="J17" s="14">
        <v>1</v>
      </c>
      <c r="K17" s="106">
        <v>1</v>
      </c>
      <c r="L17" s="96">
        <v>1</v>
      </c>
      <c r="M17" s="76">
        <v>0.63117870722433456</v>
      </c>
    </row>
    <row r="18" spans="2:13" x14ac:dyDescent="0.2">
      <c r="B18" s="49" t="s">
        <v>362</v>
      </c>
      <c r="C18" s="58">
        <v>1</v>
      </c>
      <c r="D18" s="63">
        <v>0.5</v>
      </c>
      <c r="E18" s="14" t="s">
        <v>360</v>
      </c>
      <c r="F18" s="14">
        <v>1</v>
      </c>
      <c r="G18" s="63">
        <v>1</v>
      </c>
      <c r="H18" s="14">
        <v>0.85</v>
      </c>
      <c r="I18" s="14">
        <v>1</v>
      </c>
      <c r="J18" s="14">
        <v>1</v>
      </c>
      <c r="K18" s="99">
        <v>1</v>
      </c>
      <c r="L18" s="96">
        <v>0.85709999999999997</v>
      </c>
      <c r="M18" s="76">
        <v>0.91925465838509313</v>
      </c>
    </row>
    <row r="19" spans="2:13" x14ac:dyDescent="0.2">
      <c r="B19" s="49" t="s">
        <v>363</v>
      </c>
      <c r="C19" s="58">
        <v>1</v>
      </c>
      <c r="D19" s="63">
        <v>0.5</v>
      </c>
      <c r="E19" s="14" t="s">
        <v>360</v>
      </c>
      <c r="F19" s="14">
        <v>1</v>
      </c>
      <c r="G19" s="63">
        <v>1</v>
      </c>
      <c r="H19" s="14">
        <v>0.1988</v>
      </c>
      <c r="I19" s="14">
        <v>1</v>
      </c>
      <c r="J19" s="14">
        <v>1</v>
      </c>
      <c r="K19" s="99">
        <v>1</v>
      </c>
      <c r="L19" s="96">
        <v>1</v>
      </c>
      <c r="M19" s="76">
        <v>0.57738095238095233</v>
      </c>
    </row>
    <row r="20" spans="2:13" x14ac:dyDescent="0.2">
      <c r="B20" s="49" t="s">
        <v>364</v>
      </c>
      <c r="C20" s="58">
        <v>1</v>
      </c>
      <c r="D20" s="63">
        <v>0.5</v>
      </c>
      <c r="E20" s="14" t="s">
        <v>360</v>
      </c>
      <c r="F20" s="14">
        <v>1</v>
      </c>
      <c r="G20" s="63">
        <v>1</v>
      </c>
      <c r="H20" s="14">
        <v>0.36890000000000001</v>
      </c>
      <c r="I20" s="14">
        <v>0.125</v>
      </c>
      <c r="J20" s="14">
        <v>1</v>
      </c>
      <c r="K20" s="99">
        <v>1</v>
      </c>
      <c r="L20" s="96">
        <v>1</v>
      </c>
      <c r="M20" s="76">
        <v>0.62234042553191493</v>
      </c>
    </row>
    <row r="21" spans="2:13" x14ac:dyDescent="0.2">
      <c r="B21" s="50" t="s">
        <v>584</v>
      </c>
      <c r="C21" s="59" t="s">
        <v>360</v>
      </c>
      <c r="D21" s="66" t="s">
        <v>360</v>
      </c>
      <c r="E21" s="15" t="s">
        <v>360</v>
      </c>
      <c r="F21" s="15" t="s">
        <v>360</v>
      </c>
      <c r="G21" s="66" t="s">
        <v>360</v>
      </c>
      <c r="H21" s="15" t="s">
        <v>360</v>
      </c>
      <c r="I21" s="15">
        <v>1</v>
      </c>
      <c r="J21" s="15" t="s">
        <v>360</v>
      </c>
      <c r="K21" s="102" t="s">
        <v>360</v>
      </c>
      <c r="L21" s="101" t="s">
        <v>360</v>
      </c>
      <c r="M21" s="77">
        <v>1</v>
      </c>
    </row>
    <row r="22" spans="2:13" ht="6.75" customHeight="1" x14ac:dyDescent="0.2">
      <c r="B22" s="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ht="15" x14ac:dyDescent="0.25">
      <c r="B23" s="26" t="s">
        <v>30</v>
      </c>
      <c r="C23" s="48">
        <v>1</v>
      </c>
      <c r="D23" s="68">
        <v>0.94510000000000005</v>
      </c>
      <c r="E23" s="16">
        <v>1</v>
      </c>
      <c r="F23" s="16">
        <v>0.81559999999999999</v>
      </c>
      <c r="G23" s="68">
        <v>0.67669999999999997</v>
      </c>
      <c r="H23" s="16">
        <v>0.57550000000000001</v>
      </c>
      <c r="I23" s="16">
        <v>0.59505541346973567</v>
      </c>
      <c r="J23" s="16">
        <v>1</v>
      </c>
      <c r="K23" s="107">
        <v>0.86906474820143886</v>
      </c>
      <c r="L23" s="108">
        <v>0.99870000000000003</v>
      </c>
      <c r="M23" s="75">
        <v>0.79010000000000002</v>
      </c>
    </row>
    <row r="24" spans="2:13" x14ac:dyDescent="0.2"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6" spans="2:13" s="2" customFormat="1" x14ac:dyDescent="0.2"/>
    <row r="31" spans="2:13" x14ac:dyDescent="0.2">
      <c r="C31" s="12" t="s">
        <v>653</v>
      </c>
    </row>
  </sheetData>
  <mergeCells count="2">
    <mergeCell ref="B2:D2"/>
    <mergeCell ref="O2:P2"/>
  </mergeCells>
  <conditionalFormatting sqref="J23">
    <cfRule type="cellIs" dxfId="315" priority="102" operator="greaterThan">
      <formula>0.75</formula>
    </cfRule>
  </conditionalFormatting>
  <conditionalFormatting sqref="J23">
    <cfRule type="cellIs" dxfId="314" priority="101" operator="between">
      <formula>0.5</formula>
      <formula>0.6</formula>
    </cfRule>
  </conditionalFormatting>
  <conditionalFormatting sqref="J23">
    <cfRule type="cellIs" dxfId="313" priority="100" operator="lessThan">
      <formula>0.5</formula>
    </cfRule>
  </conditionalFormatting>
  <conditionalFormatting sqref="J23">
    <cfRule type="cellIs" dxfId="312" priority="99" operator="lessThan">
      <formula>0.9</formula>
    </cfRule>
  </conditionalFormatting>
  <conditionalFormatting sqref="K23">
    <cfRule type="cellIs" dxfId="311" priority="98" operator="greaterThan">
      <formula>0.75</formula>
    </cfRule>
  </conditionalFormatting>
  <conditionalFormatting sqref="K23">
    <cfRule type="cellIs" dxfId="310" priority="97" operator="between">
      <formula>0.5</formula>
      <formula>0.6</formula>
    </cfRule>
  </conditionalFormatting>
  <conditionalFormatting sqref="K23">
    <cfRule type="cellIs" dxfId="309" priority="96" operator="lessThan">
      <formula>0.5</formula>
    </cfRule>
  </conditionalFormatting>
  <conditionalFormatting sqref="K23">
    <cfRule type="cellIs" dxfId="308" priority="95" operator="lessThan">
      <formula>0.9</formula>
    </cfRule>
  </conditionalFormatting>
  <conditionalFormatting sqref="M5">
    <cfRule type="cellIs" dxfId="307" priority="44" operator="lessThan">
      <formula>0.9</formula>
    </cfRule>
  </conditionalFormatting>
  <conditionalFormatting sqref="M16">
    <cfRule type="cellIs" dxfId="306" priority="40" operator="lessThan">
      <formula>0.9</formula>
    </cfRule>
  </conditionalFormatting>
  <conditionalFormatting sqref="H23:I23">
    <cfRule type="cellIs" dxfId="305" priority="39" operator="greaterThan">
      <formula>0.75</formula>
    </cfRule>
  </conditionalFormatting>
  <conditionalFormatting sqref="M9">
    <cfRule type="cellIs" dxfId="304" priority="45" operator="lessThan">
      <formula>0.75</formula>
    </cfRule>
  </conditionalFormatting>
  <conditionalFormatting sqref="M10">
    <cfRule type="cellIs" dxfId="303" priority="43" operator="lessThan">
      <formula>0.75</formula>
    </cfRule>
  </conditionalFormatting>
  <conditionalFormatting sqref="M11">
    <cfRule type="cellIs" dxfId="302" priority="42" operator="lessThan">
      <formula>0.75</formula>
    </cfRule>
  </conditionalFormatting>
  <conditionalFormatting sqref="M12:M13">
    <cfRule type="cellIs" dxfId="301" priority="41" operator="lessThan">
      <formula>0.75</formula>
    </cfRule>
  </conditionalFormatting>
  <conditionalFormatting sqref="H23:I23">
    <cfRule type="cellIs" dxfId="300" priority="38" operator="between">
      <formula>0.5</formula>
      <formula>0.6</formula>
    </cfRule>
  </conditionalFormatting>
  <conditionalFormatting sqref="H23:I23">
    <cfRule type="cellIs" dxfId="299" priority="37" operator="lessThan">
      <formula>0.5</formula>
    </cfRule>
  </conditionalFormatting>
  <conditionalFormatting sqref="H23:I23">
    <cfRule type="cellIs" dxfId="298" priority="36" operator="lessThan">
      <formula>0.9</formula>
    </cfRule>
  </conditionalFormatting>
  <conditionalFormatting sqref="F23:G23 C23:D23">
    <cfRule type="cellIs" dxfId="297" priority="35" operator="greaterThan">
      <formula>0.75</formula>
    </cfRule>
  </conditionalFormatting>
  <conditionalFormatting sqref="F23:G23">
    <cfRule type="cellIs" dxfId="296" priority="34" operator="between">
      <formula>0.5</formula>
      <formula>0.6</formula>
    </cfRule>
  </conditionalFormatting>
  <conditionalFormatting sqref="F23:G23">
    <cfRule type="cellIs" dxfId="295" priority="33" operator="lessThan">
      <formula>0.5</formula>
    </cfRule>
  </conditionalFormatting>
  <conditionalFormatting sqref="C23:G23">
    <cfRule type="cellIs" dxfId="294" priority="32" operator="lessThan">
      <formula>0.9</formula>
    </cfRule>
  </conditionalFormatting>
  <conditionalFormatting sqref="C23:D23">
    <cfRule type="cellIs" dxfId="293" priority="31" operator="between">
      <formula>0.5</formula>
      <formula>0.6</formula>
    </cfRule>
  </conditionalFormatting>
  <conditionalFormatting sqref="D23">
    <cfRule type="cellIs" dxfId="292" priority="30" operator="lessThan">
      <formula>0.5</formula>
    </cfRule>
  </conditionalFormatting>
  <conditionalFormatting sqref="E23">
    <cfRule type="cellIs" dxfId="291" priority="29" operator="greaterThan">
      <formula>0.75</formula>
    </cfRule>
  </conditionalFormatting>
  <conditionalFormatting sqref="E23">
    <cfRule type="cellIs" dxfId="290" priority="28" operator="between">
      <formula>0.5</formula>
      <formula>0.6</formula>
    </cfRule>
  </conditionalFormatting>
  <conditionalFormatting sqref="E23">
    <cfRule type="cellIs" dxfId="289" priority="27" operator="lessThan">
      <formula>0.5</formula>
    </cfRule>
  </conditionalFormatting>
  <conditionalFormatting sqref="M23">
    <cfRule type="cellIs" dxfId="288" priority="26" operator="lessThan">
      <formula>0.9</formula>
    </cfRule>
  </conditionalFormatting>
  <conditionalFormatting sqref="G5">
    <cfRule type="cellIs" dxfId="287" priority="25" operator="lessThan">
      <formula>0.75</formula>
    </cfRule>
  </conditionalFormatting>
  <conditionalFormatting sqref="L23">
    <cfRule type="cellIs" dxfId="286" priority="10" operator="greaterThan">
      <formula>0.75</formula>
    </cfRule>
  </conditionalFormatting>
  <conditionalFormatting sqref="L23">
    <cfRule type="cellIs" dxfId="285" priority="9" operator="between">
      <formula>0.5</formula>
      <formula>0.6</formula>
    </cfRule>
  </conditionalFormatting>
  <conditionalFormatting sqref="L23">
    <cfRule type="cellIs" dxfId="284" priority="8" operator="lessThan">
      <formula>0.5</formula>
    </cfRule>
  </conditionalFormatting>
  <conditionalFormatting sqref="L23">
    <cfRule type="cellIs" dxfId="283" priority="7" operator="lessThan">
      <formula>0.9</formula>
    </cfRule>
  </conditionalFormatting>
  <conditionalFormatting sqref="H16">
    <cfRule type="cellIs" dxfId="282" priority="6" operator="lessThan">
      <formula>0.75</formula>
    </cfRule>
  </conditionalFormatting>
  <conditionalFormatting sqref="D16">
    <cfRule type="cellIs" dxfId="281" priority="5" operator="lessThan">
      <formula>0.75</formula>
    </cfRule>
  </conditionalFormatting>
  <conditionalFormatting sqref="F5 H5 K5">
    <cfRule type="cellIs" dxfId="280" priority="4" operator="between">
      <formula>0.95</formula>
      <formula>0.75</formula>
    </cfRule>
  </conditionalFormatting>
  <conditionalFormatting sqref="M5 M16">
    <cfRule type="cellIs" dxfId="279" priority="3" operator="lessThan">
      <formula>0.75</formula>
    </cfRule>
  </conditionalFormatting>
  <conditionalFormatting sqref="M14">
    <cfRule type="cellIs" dxfId="278" priority="1" operator="lessThan">
      <formula>0.75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0F58C5B-A702-4E08-8006-1EFBBAE927B3}">
            <x14:iconSet showValue="0" custom="1">
              <x14:cfvo type="percent">
                <xm:f>0</xm:f>
              </x14:cfvo>
              <x14:cfvo type="num">
                <xm:f>3.2</xm:f>
              </x14:cfvo>
              <x14:cfvo type="num">
                <xm:f>4.8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O3:O5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342"/>
  <sheetViews>
    <sheetView workbookViewId="0">
      <pane ySplit="7" topLeftCell="A8" activePane="bottomLeft" state="frozen"/>
      <selection pane="bottomLeft" activeCell="B346" sqref="B346"/>
    </sheetView>
  </sheetViews>
  <sheetFormatPr baseColWidth="10" defaultColWidth="9.140625" defaultRowHeight="12.75" x14ac:dyDescent="0.2"/>
  <cols>
    <col min="1" max="1" width="11" style="19" bestFit="1" customWidth="1"/>
    <col min="2" max="2" width="12.85546875" style="19" bestFit="1" customWidth="1"/>
    <col min="3" max="3" width="10.85546875" style="19" bestFit="1" customWidth="1"/>
    <col min="4" max="4" width="9" style="19" bestFit="1" customWidth="1"/>
    <col min="5" max="5" width="38.140625" style="19" bestFit="1" customWidth="1"/>
    <col min="6" max="6" width="12.7109375" style="5" bestFit="1" customWidth="1"/>
    <col min="7" max="7" width="14.28515625" style="5" bestFit="1" customWidth="1"/>
    <col min="8" max="8" width="14.7109375" style="5" bestFit="1" customWidth="1"/>
    <col min="9" max="9" width="17.85546875" style="5" bestFit="1" customWidth="1"/>
    <col min="10" max="10" width="14.5703125" style="2" bestFit="1" customWidth="1"/>
    <col min="11" max="11" width="13.28515625" style="2" bestFit="1" customWidth="1"/>
    <col min="12" max="12" width="12" style="2" bestFit="1" customWidth="1"/>
    <col min="13" max="13" width="14.5703125" style="10" bestFit="1" customWidth="1"/>
    <col min="14" max="16384" width="9.140625" style="2"/>
  </cols>
  <sheetData>
    <row r="1" spans="1:13" ht="6" customHeight="1" x14ac:dyDescent="0.2"/>
    <row r="2" spans="1:13" x14ac:dyDescent="0.2">
      <c r="B2" s="297">
        <v>2014</v>
      </c>
      <c r="C2" s="297"/>
      <c r="D2" s="297"/>
      <c r="F2" s="294" t="s">
        <v>217</v>
      </c>
      <c r="G2" s="295"/>
      <c r="H2" s="295"/>
      <c r="I2" s="295"/>
      <c r="J2" s="295"/>
      <c r="K2" s="295"/>
      <c r="L2" s="296"/>
    </row>
    <row r="3" spans="1:13" x14ac:dyDescent="0.2">
      <c r="B3" s="297"/>
      <c r="C3" s="297"/>
      <c r="D3" s="297"/>
      <c r="F3" s="27" t="s">
        <v>95</v>
      </c>
      <c r="G3" s="27" t="s">
        <v>96</v>
      </c>
      <c r="H3" s="28" t="s">
        <v>129</v>
      </c>
      <c r="I3" s="29" t="s">
        <v>4</v>
      </c>
      <c r="J3" s="27" t="s">
        <v>5</v>
      </c>
      <c r="K3" s="27" t="s">
        <v>6</v>
      </c>
      <c r="L3" s="27" t="s">
        <v>7</v>
      </c>
    </row>
    <row r="4" spans="1:13" x14ac:dyDescent="0.2">
      <c r="B4" s="297"/>
      <c r="C4" s="297"/>
      <c r="D4" s="297"/>
      <c r="F4" s="1">
        <f>SUBTOTAL(9,F8:F880)</f>
        <v>8367</v>
      </c>
      <c r="G4" s="1">
        <f>SUBTOTAL(9,G8:G880)</f>
        <v>7270</v>
      </c>
      <c r="H4" s="1">
        <f>SUBTOTAL(9,H8:H880)</f>
        <v>1097</v>
      </c>
      <c r="I4" s="8">
        <f>G4/F4</f>
        <v>0.86888968566989366</v>
      </c>
      <c r="J4" s="9">
        <f>SUBTOTAL(9,J8:J880)</f>
        <v>374548.14930000011</v>
      </c>
      <c r="K4" s="9">
        <f>SUBTOTAL(9,K8:K880)</f>
        <v>322917.63920400001</v>
      </c>
      <c r="L4" s="9">
        <f>SUBTOTAL(9,L8:L880)</f>
        <v>51630.510096000013</v>
      </c>
    </row>
    <row r="6" spans="1:13" ht="13.5" thickBot="1" x14ac:dyDescent="0.25">
      <c r="A6" s="292"/>
      <c r="B6" s="293"/>
      <c r="C6" s="293"/>
      <c r="D6" s="293"/>
      <c r="E6" s="293"/>
    </row>
    <row r="7" spans="1:13" s="4" customFormat="1" ht="13.5" thickBot="1" x14ac:dyDescent="0.25">
      <c r="A7" s="22" t="s">
        <v>0</v>
      </c>
      <c r="B7" s="20" t="s">
        <v>1</v>
      </c>
      <c r="C7" s="24" t="s">
        <v>9</v>
      </c>
      <c r="D7" s="20" t="s">
        <v>2</v>
      </c>
      <c r="E7" s="20" t="s">
        <v>3</v>
      </c>
      <c r="F7" s="3" t="s">
        <v>95</v>
      </c>
      <c r="G7" s="3" t="s">
        <v>96</v>
      </c>
      <c r="H7" s="3" t="s">
        <v>129</v>
      </c>
      <c r="I7" s="3" t="s">
        <v>4</v>
      </c>
      <c r="J7" s="3" t="s">
        <v>5</v>
      </c>
      <c r="K7" s="3" t="s">
        <v>6</v>
      </c>
      <c r="L7" s="7" t="s">
        <v>7</v>
      </c>
      <c r="M7" s="11" t="s">
        <v>8</v>
      </c>
    </row>
    <row r="8" spans="1:13" x14ac:dyDescent="0.2">
      <c r="A8" s="19" t="s">
        <v>144</v>
      </c>
      <c r="B8" s="21" t="s">
        <v>145</v>
      </c>
      <c r="C8" s="25" t="s">
        <v>146</v>
      </c>
      <c r="D8" s="19">
        <v>70325602</v>
      </c>
      <c r="E8" s="19" t="s">
        <v>147</v>
      </c>
      <c r="F8" s="5">
        <v>2</v>
      </c>
      <c r="G8" s="5">
        <v>0</v>
      </c>
      <c r="H8" s="5">
        <f t="shared" ref="H8" si="0">F8-G8</f>
        <v>2</v>
      </c>
      <c r="I8" s="6">
        <f t="shared" ref="I8" si="1">G8/F8</f>
        <v>0</v>
      </c>
      <c r="J8" s="33">
        <v>17.040516</v>
      </c>
      <c r="K8" s="33">
        <v>0</v>
      </c>
      <c r="L8" s="23">
        <f t="shared" ref="L8:L71" si="2">J8-K8</f>
        <v>17.040516</v>
      </c>
    </row>
    <row r="9" spans="1:13" x14ac:dyDescent="0.2">
      <c r="A9" s="19" t="s">
        <v>144</v>
      </c>
      <c r="B9" s="21" t="s">
        <v>145</v>
      </c>
      <c r="C9" s="25" t="s">
        <v>146</v>
      </c>
      <c r="D9" s="19">
        <v>70325603</v>
      </c>
      <c r="E9" s="19" t="s">
        <v>148</v>
      </c>
      <c r="F9" s="5">
        <v>2</v>
      </c>
      <c r="G9" s="5">
        <v>2</v>
      </c>
      <c r="H9" s="5">
        <f t="shared" ref="H9:H72" si="3">F9-G9</f>
        <v>0</v>
      </c>
      <c r="I9" s="6">
        <f t="shared" ref="I9:I72" si="4">G9/F9</f>
        <v>1</v>
      </c>
      <c r="J9" s="33">
        <v>17.040516</v>
      </c>
      <c r="K9" s="33">
        <v>17.040516</v>
      </c>
      <c r="L9" s="23">
        <f t="shared" si="2"/>
        <v>0</v>
      </c>
    </row>
    <row r="10" spans="1:13" x14ac:dyDescent="0.2">
      <c r="A10" s="19" t="s">
        <v>149</v>
      </c>
      <c r="B10" s="21" t="s">
        <v>150</v>
      </c>
      <c r="C10" s="25" t="s">
        <v>146</v>
      </c>
      <c r="D10" s="19">
        <v>70325602</v>
      </c>
      <c r="E10" s="19" t="s">
        <v>147</v>
      </c>
      <c r="F10" s="5">
        <v>2</v>
      </c>
      <c r="G10" s="5">
        <v>0</v>
      </c>
      <c r="H10" s="5">
        <f t="shared" si="3"/>
        <v>2</v>
      </c>
      <c r="I10" s="6">
        <f t="shared" si="4"/>
        <v>0</v>
      </c>
      <c r="J10" s="33">
        <v>17.040516</v>
      </c>
      <c r="K10" s="33">
        <v>0</v>
      </c>
      <c r="L10" s="23">
        <f t="shared" si="2"/>
        <v>17.040516</v>
      </c>
    </row>
    <row r="11" spans="1:13" x14ac:dyDescent="0.2">
      <c r="A11" s="19" t="s">
        <v>149</v>
      </c>
      <c r="B11" s="19" t="s">
        <v>150</v>
      </c>
      <c r="C11" s="25" t="s">
        <v>146</v>
      </c>
      <c r="D11" s="19">
        <v>70325603</v>
      </c>
      <c r="E11" s="19" t="s">
        <v>148</v>
      </c>
      <c r="F11" s="5">
        <v>2</v>
      </c>
      <c r="G11" s="5">
        <v>2</v>
      </c>
      <c r="H11" s="5">
        <f t="shared" si="3"/>
        <v>0</v>
      </c>
      <c r="I11" s="6">
        <f t="shared" si="4"/>
        <v>1</v>
      </c>
      <c r="J11" s="33">
        <v>17.040516</v>
      </c>
      <c r="K11" s="33">
        <v>17.040516</v>
      </c>
      <c r="L11" s="23">
        <f t="shared" si="2"/>
        <v>0</v>
      </c>
    </row>
    <row r="12" spans="1:13" x14ac:dyDescent="0.2">
      <c r="A12" s="19" t="s">
        <v>151</v>
      </c>
      <c r="B12" s="19" t="s">
        <v>152</v>
      </c>
      <c r="C12" s="25" t="s">
        <v>146</v>
      </c>
      <c r="D12" s="19">
        <v>70325602</v>
      </c>
      <c r="E12" s="19" t="s">
        <v>147</v>
      </c>
      <c r="F12" s="5">
        <v>2</v>
      </c>
      <c r="G12" s="5">
        <v>2</v>
      </c>
      <c r="H12" s="5">
        <f t="shared" si="3"/>
        <v>0</v>
      </c>
      <c r="I12" s="6">
        <f t="shared" si="4"/>
        <v>1</v>
      </c>
      <c r="J12" s="33">
        <v>17.040516</v>
      </c>
      <c r="K12" s="33">
        <v>17.040516</v>
      </c>
      <c r="L12" s="23">
        <f t="shared" si="2"/>
        <v>0</v>
      </c>
    </row>
    <row r="13" spans="1:13" x14ac:dyDescent="0.2">
      <c r="A13" s="19" t="s">
        <v>151</v>
      </c>
      <c r="B13" s="19" t="s">
        <v>152</v>
      </c>
      <c r="C13" s="25" t="s">
        <v>146</v>
      </c>
      <c r="D13" s="19">
        <v>70325603</v>
      </c>
      <c r="E13" s="19" t="s">
        <v>148</v>
      </c>
      <c r="F13" s="5">
        <v>5</v>
      </c>
      <c r="G13" s="5">
        <v>5</v>
      </c>
      <c r="H13" s="5">
        <f t="shared" si="3"/>
        <v>0</v>
      </c>
      <c r="I13" s="6">
        <f t="shared" si="4"/>
        <v>1</v>
      </c>
      <c r="J13" s="33">
        <v>42.601289999999999</v>
      </c>
      <c r="K13" s="33">
        <v>42.601289999999999</v>
      </c>
      <c r="L13" s="23">
        <f t="shared" si="2"/>
        <v>0</v>
      </c>
    </row>
    <row r="14" spans="1:13" x14ac:dyDescent="0.2">
      <c r="A14" s="19" t="s">
        <v>153</v>
      </c>
      <c r="B14" s="19" t="s">
        <v>154</v>
      </c>
      <c r="C14" s="25" t="s">
        <v>146</v>
      </c>
      <c r="D14" s="19">
        <v>70325602</v>
      </c>
      <c r="E14" s="19" t="s">
        <v>147</v>
      </c>
      <c r="F14" s="5">
        <v>73</v>
      </c>
      <c r="G14" s="5">
        <v>73</v>
      </c>
      <c r="H14" s="5">
        <f t="shared" si="3"/>
        <v>0</v>
      </c>
      <c r="I14" s="6">
        <f t="shared" si="4"/>
        <v>1</v>
      </c>
      <c r="J14" s="33">
        <v>621.97883400000001</v>
      </c>
      <c r="K14" s="33">
        <v>621.97883400000001</v>
      </c>
      <c r="L14" s="23">
        <f t="shared" si="2"/>
        <v>0</v>
      </c>
    </row>
    <row r="15" spans="1:13" x14ac:dyDescent="0.2">
      <c r="A15" s="19" t="s">
        <v>153</v>
      </c>
      <c r="B15" s="19" t="s">
        <v>154</v>
      </c>
      <c r="C15" s="25" t="s">
        <v>146</v>
      </c>
      <c r="D15" s="19">
        <v>70325603</v>
      </c>
      <c r="E15" s="19" t="s">
        <v>148</v>
      </c>
      <c r="F15" s="5">
        <v>73</v>
      </c>
      <c r="G15" s="5">
        <v>73</v>
      </c>
      <c r="H15" s="5">
        <f t="shared" si="3"/>
        <v>0</v>
      </c>
      <c r="I15" s="6">
        <f t="shared" si="4"/>
        <v>1</v>
      </c>
      <c r="J15" s="33">
        <v>621.97883400000001</v>
      </c>
      <c r="K15" s="33">
        <v>621.97883400000001</v>
      </c>
      <c r="L15" s="23">
        <f t="shared" si="2"/>
        <v>0</v>
      </c>
    </row>
    <row r="16" spans="1:13" x14ac:dyDescent="0.2">
      <c r="A16" s="19" t="s">
        <v>155</v>
      </c>
      <c r="B16" s="19" t="s">
        <v>156</v>
      </c>
      <c r="C16" s="25" t="s">
        <v>146</v>
      </c>
      <c r="D16" s="19">
        <v>70325602</v>
      </c>
      <c r="E16" s="19" t="s">
        <v>147</v>
      </c>
      <c r="F16" s="5">
        <v>35</v>
      </c>
      <c r="G16" s="5">
        <v>35</v>
      </c>
      <c r="H16" s="5">
        <f t="shared" si="3"/>
        <v>0</v>
      </c>
      <c r="I16" s="6">
        <f t="shared" si="4"/>
        <v>1</v>
      </c>
      <c r="J16" s="33">
        <v>298.20902999999998</v>
      </c>
      <c r="K16" s="33">
        <v>298.20902999999998</v>
      </c>
      <c r="L16" s="23">
        <f t="shared" si="2"/>
        <v>0</v>
      </c>
    </row>
    <row r="17" spans="1:12" s="2" customFormat="1" x14ac:dyDescent="0.2">
      <c r="A17" s="19" t="s">
        <v>155</v>
      </c>
      <c r="B17" s="19" t="s">
        <v>156</v>
      </c>
      <c r="C17" s="25" t="s">
        <v>146</v>
      </c>
      <c r="D17" s="19">
        <v>70325603</v>
      </c>
      <c r="E17" s="19" t="s">
        <v>148</v>
      </c>
      <c r="F17" s="5">
        <v>38</v>
      </c>
      <c r="G17" s="5">
        <v>38</v>
      </c>
      <c r="H17" s="5">
        <f t="shared" si="3"/>
        <v>0</v>
      </c>
      <c r="I17" s="6">
        <f t="shared" si="4"/>
        <v>1</v>
      </c>
      <c r="J17" s="33">
        <v>323.76980399999997</v>
      </c>
      <c r="K17" s="33">
        <v>323.76980399999997</v>
      </c>
      <c r="L17" s="23">
        <f t="shared" si="2"/>
        <v>0</v>
      </c>
    </row>
    <row r="18" spans="1:12" s="2" customFormat="1" x14ac:dyDescent="0.2">
      <c r="A18" s="19" t="s">
        <v>157</v>
      </c>
      <c r="B18" s="19" t="s">
        <v>158</v>
      </c>
      <c r="C18" s="25" t="s">
        <v>159</v>
      </c>
      <c r="D18" s="19">
        <v>70325602</v>
      </c>
      <c r="E18" s="19" t="s">
        <v>147</v>
      </c>
      <c r="F18" s="5">
        <v>19</v>
      </c>
      <c r="G18" s="5">
        <v>19</v>
      </c>
      <c r="H18" s="5">
        <f t="shared" si="3"/>
        <v>0</v>
      </c>
      <c r="I18" s="6">
        <f t="shared" si="4"/>
        <v>1</v>
      </c>
      <c r="J18" s="33">
        <v>161.88490199999998</v>
      </c>
      <c r="K18" s="33">
        <v>161.88490199999998</v>
      </c>
      <c r="L18" s="23">
        <f t="shared" si="2"/>
        <v>0</v>
      </c>
    </row>
    <row r="19" spans="1:12" s="2" customFormat="1" x14ac:dyDescent="0.2">
      <c r="A19" s="19" t="s">
        <v>157</v>
      </c>
      <c r="B19" s="19" t="s">
        <v>158</v>
      </c>
      <c r="C19" s="25" t="s">
        <v>159</v>
      </c>
      <c r="D19" s="19">
        <v>70325603</v>
      </c>
      <c r="E19" s="19" t="s">
        <v>148</v>
      </c>
      <c r="F19" s="5">
        <v>23</v>
      </c>
      <c r="G19" s="5">
        <v>23</v>
      </c>
      <c r="H19" s="5">
        <f t="shared" si="3"/>
        <v>0</v>
      </c>
      <c r="I19" s="6">
        <f t="shared" si="4"/>
        <v>1</v>
      </c>
      <c r="J19" s="33">
        <v>195.965934</v>
      </c>
      <c r="K19" s="33">
        <v>195.965934</v>
      </c>
      <c r="L19" s="23">
        <f t="shared" si="2"/>
        <v>0</v>
      </c>
    </row>
    <row r="20" spans="1:12" s="2" customFormat="1" x14ac:dyDescent="0.2">
      <c r="A20" s="19" t="s">
        <v>160</v>
      </c>
      <c r="B20" s="19" t="s">
        <v>161</v>
      </c>
      <c r="C20" s="25" t="s">
        <v>159</v>
      </c>
      <c r="D20" s="19">
        <v>70325602</v>
      </c>
      <c r="E20" s="19" t="s">
        <v>147</v>
      </c>
      <c r="F20" s="5">
        <v>38</v>
      </c>
      <c r="G20" s="5">
        <v>38</v>
      </c>
      <c r="H20" s="5">
        <f t="shared" si="3"/>
        <v>0</v>
      </c>
      <c r="I20" s="6">
        <f t="shared" si="4"/>
        <v>1</v>
      </c>
      <c r="J20" s="33">
        <v>323.76980399999997</v>
      </c>
      <c r="K20" s="33">
        <v>323.76980399999997</v>
      </c>
      <c r="L20" s="23">
        <f t="shared" si="2"/>
        <v>0</v>
      </c>
    </row>
    <row r="21" spans="1:12" s="2" customFormat="1" x14ac:dyDescent="0.2">
      <c r="A21" s="19" t="s">
        <v>160</v>
      </c>
      <c r="B21" s="19" t="s">
        <v>161</v>
      </c>
      <c r="C21" s="25" t="s">
        <v>159</v>
      </c>
      <c r="D21" s="19">
        <v>70325603</v>
      </c>
      <c r="E21" s="19" t="s">
        <v>148</v>
      </c>
      <c r="F21" s="5">
        <v>38</v>
      </c>
      <c r="G21" s="5">
        <v>38</v>
      </c>
      <c r="H21" s="5">
        <f t="shared" si="3"/>
        <v>0</v>
      </c>
      <c r="I21" s="6">
        <f t="shared" si="4"/>
        <v>1</v>
      </c>
      <c r="J21" s="33">
        <v>323.76980399999997</v>
      </c>
      <c r="K21" s="33">
        <v>323.76980399999997</v>
      </c>
      <c r="L21" s="23">
        <f t="shared" si="2"/>
        <v>0</v>
      </c>
    </row>
    <row r="22" spans="1:12" s="2" customFormat="1" x14ac:dyDescent="0.2">
      <c r="A22" s="19" t="s">
        <v>104</v>
      </c>
      <c r="B22" s="19" t="s">
        <v>105</v>
      </c>
      <c r="C22" s="25" t="s">
        <v>94</v>
      </c>
      <c r="D22" s="19">
        <v>70261182</v>
      </c>
      <c r="E22" s="19" t="s">
        <v>34</v>
      </c>
      <c r="F22" s="5">
        <v>31</v>
      </c>
      <c r="G22" s="5">
        <v>0</v>
      </c>
      <c r="H22" s="5">
        <f t="shared" si="3"/>
        <v>31</v>
      </c>
      <c r="I22" s="6">
        <f t="shared" si="4"/>
        <v>0</v>
      </c>
      <c r="J22" s="33">
        <v>1463.3936880000001</v>
      </c>
      <c r="K22" s="33">
        <v>0</v>
      </c>
      <c r="L22" s="23">
        <f t="shared" si="2"/>
        <v>1463.3936880000001</v>
      </c>
    </row>
    <row r="23" spans="1:12" s="2" customFormat="1" x14ac:dyDescent="0.2">
      <c r="A23" s="19" t="s">
        <v>104</v>
      </c>
      <c r="B23" s="19" t="s">
        <v>105</v>
      </c>
      <c r="C23" s="25" t="s">
        <v>94</v>
      </c>
      <c r="D23" s="19">
        <v>70261183</v>
      </c>
      <c r="E23" s="19" t="s">
        <v>36</v>
      </c>
      <c r="F23" s="5">
        <v>13</v>
      </c>
      <c r="G23" s="5">
        <v>0</v>
      </c>
      <c r="H23" s="5">
        <f t="shared" si="3"/>
        <v>13</v>
      </c>
      <c r="I23" s="6">
        <f t="shared" si="4"/>
        <v>0</v>
      </c>
      <c r="J23" s="33">
        <v>613.68122400000004</v>
      </c>
      <c r="K23" s="33">
        <v>0</v>
      </c>
      <c r="L23" s="23">
        <f t="shared" si="2"/>
        <v>613.68122400000004</v>
      </c>
    </row>
    <row r="24" spans="1:12" s="2" customFormat="1" x14ac:dyDescent="0.2">
      <c r="A24" s="19" t="s">
        <v>104</v>
      </c>
      <c r="B24" s="19" t="s">
        <v>105</v>
      </c>
      <c r="C24" s="25" t="s">
        <v>94</v>
      </c>
      <c r="D24" s="19">
        <v>70261184</v>
      </c>
      <c r="E24" s="19" t="s">
        <v>37</v>
      </c>
      <c r="F24" s="5">
        <v>19</v>
      </c>
      <c r="G24" s="5">
        <v>0</v>
      </c>
      <c r="H24" s="5">
        <f t="shared" si="3"/>
        <v>19</v>
      </c>
      <c r="I24" s="6">
        <f t="shared" si="4"/>
        <v>0</v>
      </c>
      <c r="J24" s="33">
        <v>896.91871200000003</v>
      </c>
      <c r="K24" s="33">
        <v>0</v>
      </c>
      <c r="L24" s="23">
        <f t="shared" si="2"/>
        <v>896.91871200000003</v>
      </c>
    </row>
    <row r="25" spans="1:12" s="2" customFormat="1" x14ac:dyDescent="0.2">
      <c r="A25" s="19" t="s">
        <v>104</v>
      </c>
      <c r="B25" s="19" t="s">
        <v>105</v>
      </c>
      <c r="C25" s="25" t="s">
        <v>94</v>
      </c>
      <c r="D25" s="19">
        <v>70261185</v>
      </c>
      <c r="E25" s="19" t="s">
        <v>38</v>
      </c>
      <c r="F25" s="5">
        <v>0</v>
      </c>
      <c r="G25" s="5">
        <v>0</v>
      </c>
      <c r="H25" s="5">
        <f t="shared" si="3"/>
        <v>0</v>
      </c>
      <c r="I25" s="6">
        <v>0</v>
      </c>
      <c r="J25" s="33">
        <v>0</v>
      </c>
      <c r="K25" s="33">
        <v>0</v>
      </c>
      <c r="L25" s="23">
        <f t="shared" si="2"/>
        <v>0</v>
      </c>
    </row>
    <row r="26" spans="1:12" s="2" customFormat="1" x14ac:dyDescent="0.2">
      <c r="A26" s="19" t="s">
        <v>33</v>
      </c>
      <c r="B26" s="19" t="s">
        <v>10</v>
      </c>
      <c r="C26" s="25" t="s">
        <v>28</v>
      </c>
      <c r="D26" s="19">
        <v>70261182</v>
      </c>
      <c r="E26" s="19" t="s">
        <v>34</v>
      </c>
      <c r="F26" s="5">
        <v>37</v>
      </c>
      <c r="G26" s="5">
        <v>37</v>
      </c>
      <c r="H26" s="5">
        <f t="shared" si="3"/>
        <v>0</v>
      </c>
      <c r="I26" s="6">
        <f t="shared" si="4"/>
        <v>1</v>
      </c>
      <c r="J26" s="33">
        <v>1746.6311760000001</v>
      </c>
      <c r="K26" s="33">
        <v>1746.6311760000001</v>
      </c>
      <c r="L26" s="23">
        <f t="shared" si="2"/>
        <v>0</v>
      </c>
    </row>
    <row r="27" spans="1:12" s="2" customFormat="1" x14ac:dyDescent="0.2">
      <c r="A27" s="19" t="s">
        <v>33</v>
      </c>
      <c r="B27" s="19" t="s">
        <v>10</v>
      </c>
      <c r="C27" s="25" t="s">
        <v>28</v>
      </c>
      <c r="D27" s="19">
        <v>70261183</v>
      </c>
      <c r="E27" s="19" t="s">
        <v>36</v>
      </c>
      <c r="F27" s="5">
        <v>37</v>
      </c>
      <c r="G27" s="5">
        <v>37</v>
      </c>
      <c r="H27" s="5">
        <f t="shared" si="3"/>
        <v>0</v>
      </c>
      <c r="I27" s="6">
        <f t="shared" si="4"/>
        <v>1</v>
      </c>
      <c r="J27" s="33">
        <v>1746.6311760000001</v>
      </c>
      <c r="K27" s="33">
        <v>1746.6311760000001</v>
      </c>
      <c r="L27" s="23">
        <f t="shared" si="2"/>
        <v>0</v>
      </c>
    </row>
    <row r="28" spans="1:12" s="2" customFormat="1" x14ac:dyDescent="0.2">
      <c r="A28" s="19" t="s">
        <v>33</v>
      </c>
      <c r="B28" s="19" t="s">
        <v>10</v>
      </c>
      <c r="C28" s="25" t="s">
        <v>28</v>
      </c>
      <c r="D28" s="19">
        <v>70261184</v>
      </c>
      <c r="E28" s="19" t="s">
        <v>37</v>
      </c>
      <c r="F28" s="5">
        <v>37</v>
      </c>
      <c r="G28" s="5">
        <v>37</v>
      </c>
      <c r="H28" s="5">
        <f t="shared" si="3"/>
        <v>0</v>
      </c>
      <c r="I28" s="6">
        <f t="shared" si="4"/>
        <v>1</v>
      </c>
      <c r="J28" s="33">
        <v>1746.6311760000001</v>
      </c>
      <c r="K28" s="33">
        <v>1746.6311760000001</v>
      </c>
      <c r="L28" s="23">
        <f t="shared" si="2"/>
        <v>0</v>
      </c>
    </row>
    <row r="29" spans="1:12" s="2" customFormat="1" x14ac:dyDescent="0.2">
      <c r="A29" s="19" t="s">
        <v>33</v>
      </c>
      <c r="B29" s="19" t="s">
        <v>10</v>
      </c>
      <c r="C29" s="25" t="s">
        <v>28</v>
      </c>
      <c r="D29" s="19">
        <v>70261185</v>
      </c>
      <c r="E29" s="19" t="s">
        <v>38</v>
      </c>
      <c r="F29" s="5">
        <v>37</v>
      </c>
      <c r="G29" s="5">
        <v>37</v>
      </c>
      <c r="H29" s="5">
        <f t="shared" si="3"/>
        <v>0</v>
      </c>
      <c r="I29" s="6">
        <f t="shared" si="4"/>
        <v>1</v>
      </c>
      <c r="J29" s="33">
        <v>1746.6311760000001</v>
      </c>
      <c r="K29" s="33">
        <v>1746.6311760000001</v>
      </c>
      <c r="L29" s="23">
        <f t="shared" si="2"/>
        <v>0</v>
      </c>
    </row>
    <row r="30" spans="1:12" s="2" customFormat="1" x14ac:dyDescent="0.2">
      <c r="A30" s="19" t="s">
        <v>39</v>
      </c>
      <c r="B30" s="19" t="s">
        <v>11</v>
      </c>
      <c r="C30" s="25" t="s">
        <v>29</v>
      </c>
      <c r="D30" s="19">
        <v>70261182</v>
      </c>
      <c r="E30" s="19" t="s">
        <v>34</v>
      </c>
      <c r="F30" s="5">
        <v>57</v>
      </c>
      <c r="G30" s="5">
        <v>57</v>
      </c>
      <c r="H30" s="5">
        <f t="shared" si="3"/>
        <v>0</v>
      </c>
      <c r="I30" s="6">
        <f t="shared" si="4"/>
        <v>1</v>
      </c>
      <c r="J30" s="33">
        <v>2690.756136</v>
      </c>
      <c r="K30" s="33">
        <v>2690.756136</v>
      </c>
      <c r="L30" s="23">
        <f t="shared" si="2"/>
        <v>0</v>
      </c>
    </row>
    <row r="31" spans="1:12" s="2" customFormat="1" x14ac:dyDescent="0.2">
      <c r="A31" s="19" t="s">
        <v>39</v>
      </c>
      <c r="B31" s="19" t="s">
        <v>11</v>
      </c>
      <c r="C31" s="25" t="s">
        <v>29</v>
      </c>
      <c r="D31" s="19">
        <v>70261183</v>
      </c>
      <c r="E31" s="19" t="s">
        <v>36</v>
      </c>
      <c r="F31" s="5">
        <v>55</v>
      </c>
      <c r="G31" s="5">
        <v>55</v>
      </c>
      <c r="H31" s="5">
        <f t="shared" si="3"/>
        <v>0</v>
      </c>
      <c r="I31" s="6">
        <f t="shared" si="4"/>
        <v>1</v>
      </c>
      <c r="J31" s="33">
        <v>2596.3436400000001</v>
      </c>
      <c r="K31" s="33">
        <v>2596.3436400000001</v>
      </c>
      <c r="L31" s="23">
        <f t="shared" si="2"/>
        <v>0</v>
      </c>
    </row>
    <row r="32" spans="1:12" s="2" customFormat="1" x14ac:dyDescent="0.2">
      <c r="A32" s="19" t="s">
        <v>39</v>
      </c>
      <c r="B32" s="19" t="s">
        <v>11</v>
      </c>
      <c r="C32" s="25" t="s">
        <v>29</v>
      </c>
      <c r="D32" s="19">
        <v>70261184</v>
      </c>
      <c r="E32" s="19" t="s">
        <v>37</v>
      </c>
      <c r="F32" s="5">
        <v>54</v>
      </c>
      <c r="G32" s="5">
        <v>54</v>
      </c>
      <c r="H32" s="5">
        <f t="shared" si="3"/>
        <v>0</v>
      </c>
      <c r="I32" s="6">
        <f t="shared" si="4"/>
        <v>1</v>
      </c>
      <c r="J32" s="33">
        <v>2549.1373920000001</v>
      </c>
      <c r="K32" s="33">
        <v>2549.1373920000001</v>
      </c>
      <c r="L32" s="23">
        <f t="shared" si="2"/>
        <v>0</v>
      </c>
    </row>
    <row r="33" spans="1:12" s="2" customFormat="1" x14ac:dyDescent="0.2">
      <c r="A33" s="19" t="s">
        <v>39</v>
      </c>
      <c r="B33" s="19" t="s">
        <v>11</v>
      </c>
      <c r="C33" s="25" t="s">
        <v>29</v>
      </c>
      <c r="D33" s="19">
        <v>70261185</v>
      </c>
      <c r="E33" s="19" t="s">
        <v>38</v>
      </c>
      <c r="F33" s="5">
        <v>54</v>
      </c>
      <c r="G33" s="5">
        <v>54</v>
      </c>
      <c r="H33" s="5">
        <f t="shared" si="3"/>
        <v>0</v>
      </c>
      <c r="I33" s="6">
        <f t="shared" si="4"/>
        <v>1</v>
      </c>
      <c r="J33" s="33">
        <v>2549.1373920000001</v>
      </c>
      <c r="K33" s="33">
        <v>2549.1373920000001</v>
      </c>
      <c r="L33" s="23">
        <f t="shared" si="2"/>
        <v>0</v>
      </c>
    </row>
    <row r="34" spans="1:12" s="2" customFormat="1" x14ac:dyDescent="0.2">
      <c r="A34" s="19" t="s">
        <v>40</v>
      </c>
      <c r="B34" s="19" t="s">
        <v>17</v>
      </c>
      <c r="C34" s="25" t="s">
        <v>29</v>
      </c>
      <c r="D34" s="19">
        <v>70261182</v>
      </c>
      <c r="E34" s="19" t="s">
        <v>34</v>
      </c>
      <c r="F34" s="5">
        <v>183</v>
      </c>
      <c r="G34" s="5">
        <v>183</v>
      </c>
      <c r="H34" s="5">
        <f t="shared" si="3"/>
        <v>0</v>
      </c>
      <c r="I34" s="6">
        <f t="shared" si="4"/>
        <v>1</v>
      </c>
      <c r="J34" s="33">
        <v>8638.7433840000012</v>
      </c>
      <c r="K34" s="33">
        <v>8638.7433840000012</v>
      </c>
      <c r="L34" s="23">
        <f t="shared" si="2"/>
        <v>0</v>
      </c>
    </row>
    <row r="35" spans="1:12" s="2" customFormat="1" x14ac:dyDescent="0.2">
      <c r="A35" s="19" t="s">
        <v>40</v>
      </c>
      <c r="B35" s="19" t="s">
        <v>17</v>
      </c>
      <c r="C35" s="25" t="s">
        <v>29</v>
      </c>
      <c r="D35" s="19">
        <v>70261183</v>
      </c>
      <c r="E35" s="19" t="s">
        <v>36</v>
      </c>
      <c r="F35" s="5">
        <v>183</v>
      </c>
      <c r="G35" s="5">
        <v>183</v>
      </c>
      <c r="H35" s="5">
        <f t="shared" si="3"/>
        <v>0</v>
      </c>
      <c r="I35" s="6">
        <f t="shared" si="4"/>
        <v>1</v>
      </c>
      <c r="J35" s="33">
        <v>8638.7433840000012</v>
      </c>
      <c r="K35" s="33">
        <v>8638.7433840000012</v>
      </c>
      <c r="L35" s="23">
        <f t="shared" si="2"/>
        <v>0</v>
      </c>
    </row>
    <row r="36" spans="1:12" s="2" customFormat="1" x14ac:dyDescent="0.2">
      <c r="A36" s="19" t="s">
        <v>40</v>
      </c>
      <c r="B36" s="19" t="s">
        <v>17</v>
      </c>
      <c r="C36" s="25" t="s">
        <v>29</v>
      </c>
      <c r="D36" s="19">
        <v>70261184</v>
      </c>
      <c r="E36" s="19" t="s">
        <v>37</v>
      </c>
      <c r="F36" s="5">
        <v>183</v>
      </c>
      <c r="G36" s="5">
        <v>183</v>
      </c>
      <c r="H36" s="5">
        <f t="shared" si="3"/>
        <v>0</v>
      </c>
      <c r="I36" s="6">
        <f t="shared" si="4"/>
        <v>1</v>
      </c>
      <c r="J36" s="33">
        <v>8638.7433840000012</v>
      </c>
      <c r="K36" s="33">
        <v>8638.7433840000012</v>
      </c>
      <c r="L36" s="23">
        <f t="shared" si="2"/>
        <v>0</v>
      </c>
    </row>
    <row r="37" spans="1:12" s="2" customFormat="1" x14ac:dyDescent="0.2">
      <c r="A37" s="19" t="s">
        <v>40</v>
      </c>
      <c r="B37" s="19" t="s">
        <v>17</v>
      </c>
      <c r="C37" s="25" t="s">
        <v>29</v>
      </c>
      <c r="D37" s="19">
        <v>70261185</v>
      </c>
      <c r="E37" s="19" t="s">
        <v>38</v>
      </c>
      <c r="F37" s="5">
        <v>183</v>
      </c>
      <c r="G37" s="5">
        <v>183</v>
      </c>
      <c r="H37" s="5">
        <f t="shared" si="3"/>
        <v>0</v>
      </c>
      <c r="I37" s="6">
        <f t="shared" si="4"/>
        <v>1</v>
      </c>
      <c r="J37" s="33">
        <v>8638.7433840000012</v>
      </c>
      <c r="K37" s="33">
        <v>8638.7433840000012</v>
      </c>
      <c r="L37" s="23">
        <f t="shared" si="2"/>
        <v>0</v>
      </c>
    </row>
    <row r="38" spans="1:12" s="2" customFormat="1" x14ac:dyDescent="0.2">
      <c r="A38" s="19" t="s">
        <v>41</v>
      </c>
      <c r="B38" s="19" t="s">
        <v>18</v>
      </c>
      <c r="C38" s="25" t="s">
        <v>29</v>
      </c>
      <c r="D38" s="19">
        <v>70261182</v>
      </c>
      <c r="E38" s="19" t="s">
        <v>34</v>
      </c>
      <c r="F38" s="5">
        <v>189</v>
      </c>
      <c r="G38" s="5">
        <v>189</v>
      </c>
      <c r="H38" s="5">
        <f t="shared" si="3"/>
        <v>0</v>
      </c>
      <c r="I38" s="6">
        <f t="shared" si="4"/>
        <v>1</v>
      </c>
      <c r="J38" s="33">
        <v>8921.9808720000001</v>
      </c>
      <c r="K38" s="33">
        <v>8921.9808720000001</v>
      </c>
      <c r="L38" s="23">
        <f t="shared" si="2"/>
        <v>0</v>
      </c>
    </row>
    <row r="39" spans="1:12" s="2" customFormat="1" x14ac:dyDescent="0.2">
      <c r="A39" s="19" t="s">
        <v>41</v>
      </c>
      <c r="B39" s="19" t="s">
        <v>18</v>
      </c>
      <c r="C39" s="25" t="s">
        <v>29</v>
      </c>
      <c r="D39" s="19">
        <v>70261183</v>
      </c>
      <c r="E39" s="19" t="s">
        <v>36</v>
      </c>
      <c r="F39" s="5">
        <v>189</v>
      </c>
      <c r="G39" s="5">
        <v>189</v>
      </c>
      <c r="H39" s="5">
        <f t="shared" si="3"/>
        <v>0</v>
      </c>
      <c r="I39" s="6">
        <f t="shared" si="4"/>
        <v>1</v>
      </c>
      <c r="J39" s="33">
        <v>8921.9808720000001</v>
      </c>
      <c r="K39" s="33">
        <v>8921.9808720000001</v>
      </c>
      <c r="L39" s="23">
        <f t="shared" si="2"/>
        <v>0</v>
      </c>
    </row>
    <row r="40" spans="1:12" s="2" customFormat="1" x14ac:dyDescent="0.2">
      <c r="A40" s="19" t="s">
        <v>41</v>
      </c>
      <c r="B40" s="19" t="s">
        <v>18</v>
      </c>
      <c r="C40" s="25" t="s">
        <v>29</v>
      </c>
      <c r="D40" s="19">
        <v>70261184</v>
      </c>
      <c r="E40" s="19" t="s">
        <v>37</v>
      </c>
      <c r="F40" s="5">
        <v>189</v>
      </c>
      <c r="G40" s="5">
        <v>189</v>
      </c>
      <c r="H40" s="5">
        <f t="shared" si="3"/>
        <v>0</v>
      </c>
      <c r="I40" s="6">
        <f t="shared" si="4"/>
        <v>1</v>
      </c>
      <c r="J40" s="33">
        <v>8921.9808720000001</v>
      </c>
      <c r="K40" s="33">
        <v>8921.9808720000001</v>
      </c>
      <c r="L40" s="23">
        <f t="shared" si="2"/>
        <v>0</v>
      </c>
    </row>
    <row r="41" spans="1:12" s="2" customFormat="1" x14ac:dyDescent="0.2">
      <c r="A41" s="19" t="s">
        <v>41</v>
      </c>
      <c r="B41" s="19" t="s">
        <v>18</v>
      </c>
      <c r="C41" s="25" t="s">
        <v>29</v>
      </c>
      <c r="D41" s="19">
        <v>70261185</v>
      </c>
      <c r="E41" s="19" t="s">
        <v>38</v>
      </c>
      <c r="F41" s="5">
        <v>189</v>
      </c>
      <c r="G41" s="5">
        <v>189</v>
      </c>
      <c r="H41" s="5">
        <f t="shared" si="3"/>
        <v>0</v>
      </c>
      <c r="I41" s="6">
        <f t="shared" si="4"/>
        <v>1</v>
      </c>
      <c r="J41" s="33">
        <v>8921.9808720000001</v>
      </c>
      <c r="K41" s="33">
        <v>8921.9808720000001</v>
      </c>
      <c r="L41" s="23">
        <f t="shared" si="2"/>
        <v>0</v>
      </c>
    </row>
    <row r="42" spans="1:12" s="2" customFormat="1" x14ac:dyDescent="0.2">
      <c r="A42" s="19" t="s">
        <v>42</v>
      </c>
      <c r="B42" s="19" t="s">
        <v>18</v>
      </c>
      <c r="C42" s="25" t="s">
        <v>29</v>
      </c>
      <c r="D42" s="19">
        <v>70261182</v>
      </c>
      <c r="E42" s="19" t="s">
        <v>34</v>
      </c>
      <c r="F42" s="5">
        <v>32</v>
      </c>
      <c r="G42" s="5">
        <v>32</v>
      </c>
      <c r="H42" s="5">
        <f t="shared" si="3"/>
        <v>0</v>
      </c>
      <c r="I42" s="6">
        <f t="shared" si="4"/>
        <v>1</v>
      </c>
      <c r="J42" s="33">
        <v>1510.5999360000001</v>
      </c>
      <c r="K42" s="33">
        <v>1510.5999360000001</v>
      </c>
      <c r="L42" s="23">
        <f t="shared" si="2"/>
        <v>0</v>
      </c>
    </row>
    <row r="43" spans="1:12" s="2" customFormat="1" x14ac:dyDescent="0.2">
      <c r="A43" s="19" t="s">
        <v>42</v>
      </c>
      <c r="B43" s="19" t="s">
        <v>18</v>
      </c>
      <c r="C43" s="25" t="s">
        <v>29</v>
      </c>
      <c r="D43" s="19">
        <v>70261183</v>
      </c>
      <c r="E43" s="19" t="s">
        <v>36</v>
      </c>
      <c r="F43" s="5">
        <v>29</v>
      </c>
      <c r="G43" s="5">
        <v>29</v>
      </c>
      <c r="H43" s="5">
        <f t="shared" si="3"/>
        <v>0</v>
      </c>
      <c r="I43" s="6">
        <f t="shared" si="4"/>
        <v>1</v>
      </c>
      <c r="J43" s="33">
        <v>1368.981192</v>
      </c>
      <c r="K43" s="33">
        <v>1368.981192</v>
      </c>
      <c r="L43" s="23">
        <f t="shared" si="2"/>
        <v>0</v>
      </c>
    </row>
    <row r="44" spans="1:12" s="2" customFormat="1" x14ac:dyDescent="0.2">
      <c r="A44" s="19" t="s">
        <v>42</v>
      </c>
      <c r="B44" s="19" t="s">
        <v>18</v>
      </c>
      <c r="C44" s="25" t="s">
        <v>29</v>
      </c>
      <c r="D44" s="19">
        <v>70261184</v>
      </c>
      <c r="E44" s="19" t="s">
        <v>37</v>
      </c>
      <c r="F44" s="5">
        <v>34</v>
      </c>
      <c r="G44" s="5">
        <v>34</v>
      </c>
      <c r="H44" s="5">
        <f t="shared" si="3"/>
        <v>0</v>
      </c>
      <c r="I44" s="6">
        <f t="shared" si="4"/>
        <v>1</v>
      </c>
      <c r="J44" s="33">
        <v>1605.012432</v>
      </c>
      <c r="K44" s="33">
        <v>1605.012432</v>
      </c>
      <c r="L44" s="23">
        <f t="shared" si="2"/>
        <v>0</v>
      </c>
    </row>
    <row r="45" spans="1:12" s="2" customFormat="1" x14ac:dyDescent="0.2">
      <c r="A45" s="19" t="s">
        <v>42</v>
      </c>
      <c r="B45" s="19" t="s">
        <v>18</v>
      </c>
      <c r="C45" s="25" t="s">
        <v>29</v>
      </c>
      <c r="D45" s="19">
        <v>70261185</v>
      </c>
      <c r="E45" s="19" t="s">
        <v>38</v>
      </c>
      <c r="F45" s="5">
        <v>29</v>
      </c>
      <c r="G45" s="5">
        <v>29</v>
      </c>
      <c r="H45" s="5">
        <f t="shared" si="3"/>
        <v>0</v>
      </c>
      <c r="I45" s="6">
        <f t="shared" si="4"/>
        <v>1</v>
      </c>
      <c r="J45" s="33">
        <v>1368.981192</v>
      </c>
      <c r="K45" s="33">
        <v>1368.981192</v>
      </c>
      <c r="L45" s="23">
        <f t="shared" si="2"/>
        <v>0</v>
      </c>
    </row>
    <row r="46" spans="1:12" s="2" customFormat="1" x14ac:dyDescent="0.2">
      <c r="A46" s="19" t="s">
        <v>43</v>
      </c>
      <c r="B46" s="19" t="s">
        <v>24</v>
      </c>
      <c r="C46" s="25" t="s">
        <v>27</v>
      </c>
      <c r="D46" s="19">
        <v>70261182</v>
      </c>
      <c r="E46" s="19" t="s">
        <v>34</v>
      </c>
      <c r="F46" s="5">
        <v>25</v>
      </c>
      <c r="G46" s="5">
        <v>25</v>
      </c>
      <c r="H46" s="5">
        <f t="shared" si="3"/>
        <v>0</v>
      </c>
      <c r="I46" s="6">
        <f t="shared" si="4"/>
        <v>1</v>
      </c>
      <c r="J46" s="33">
        <v>1180.1562000000001</v>
      </c>
      <c r="K46" s="33">
        <v>1180.1562000000001</v>
      </c>
      <c r="L46" s="23">
        <f t="shared" si="2"/>
        <v>0</v>
      </c>
    </row>
    <row r="47" spans="1:12" s="2" customFormat="1" x14ac:dyDescent="0.2">
      <c r="A47" s="19" t="s">
        <v>43</v>
      </c>
      <c r="B47" s="19" t="s">
        <v>24</v>
      </c>
      <c r="C47" s="25" t="s">
        <v>27</v>
      </c>
      <c r="D47" s="19">
        <v>70261183</v>
      </c>
      <c r="E47" s="19" t="s">
        <v>36</v>
      </c>
      <c r="F47" s="5">
        <v>25</v>
      </c>
      <c r="G47" s="5">
        <v>25</v>
      </c>
      <c r="H47" s="5">
        <f t="shared" si="3"/>
        <v>0</v>
      </c>
      <c r="I47" s="6">
        <f t="shared" si="4"/>
        <v>1</v>
      </c>
      <c r="J47" s="33">
        <v>1180.1562000000001</v>
      </c>
      <c r="K47" s="33">
        <v>1180.1562000000001</v>
      </c>
      <c r="L47" s="23">
        <f t="shared" si="2"/>
        <v>0</v>
      </c>
    </row>
    <row r="48" spans="1:12" s="2" customFormat="1" x14ac:dyDescent="0.2">
      <c r="A48" s="19" t="s">
        <v>43</v>
      </c>
      <c r="B48" s="19" t="s">
        <v>24</v>
      </c>
      <c r="C48" s="25" t="s">
        <v>27</v>
      </c>
      <c r="D48" s="19">
        <v>70261184</v>
      </c>
      <c r="E48" s="19" t="s">
        <v>37</v>
      </c>
      <c r="F48" s="5">
        <v>25</v>
      </c>
      <c r="G48" s="5">
        <v>25</v>
      </c>
      <c r="H48" s="5">
        <f t="shared" si="3"/>
        <v>0</v>
      </c>
      <c r="I48" s="6">
        <f t="shared" si="4"/>
        <v>1</v>
      </c>
      <c r="J48" s="33">
        <v>1180.1562000000001</v>
      </c>
      <c r="K48" s="33">
        <v>1180.1562000000001</v>
      </c>
      <c r="L48" s="23">
        <f t="shared" si="2"/>
        <v>0</v>
      </c>
    </row>
    <row r="49" spans="1:12" s="2" customFormat="1" x14ac:dyDescent="0.2">
      <c r="A49" s="19" t="s">
        <v>43</v>
      </c>
      <c r="B49" s="19" t="s">
        <v>24</v>
      </c>
      <c r="C49" s="25" t="s">
        <v>27</v>
      </c>
      <c r="D49" s="19">
        <v>70261185</v>
      </c>
      <c r="E49" s="19" t="s">
        <v>38</v>
      </c>
      <c r="F49" s="5">
        <v>25</v>
      </c>
      <c r="G49" s="5">
        <v>25</v>
      </c>
      <c r="H49" s="5">
        <f t="shared" si="3"/>
        <v>0</v>
      </c>
      <c r="I49" s="6">
        <f t="shared" si="4"/>
        <v>1</v>
      </c>
      <c r="J49" s="33">
        <v>1180.1562000000001</v>
      </c>
      <c r="K49" s="33">
        <v>1180.1562000000001</v>
      </c>
      <c r="L49" s="23">
        <f t="shared" si="2"/>
        <v>0</v>
      </c>
    </row>
    <row r="50" spans="1:12" s="2" customFormat="1" x14ac:dyDescent="0.2">
      <c r="A50" s="19" t="s">
        <v>44</v>
      </c>
      <c r="B50" s="19" t="s">
        <v>23</v>
      </c>
      <c r="C50" s="25" t="s">
        <v>27</v>
      </c>
      <c r="D50" s="19">
        <v>70261182</v>
      </c>
      <c r="E50" s="19" t="s">
        <v>34</v>
      </c>
      <c r="F50" s="5">
        <v>127</v>
      </c>
      <c r="G50" s="5">
        <v>127</v>
      </c>
      <c r="H50" s="5">
        <f t="shared" si="3"/>
        <v>0</v>
      </c>
      <c r="I50" s="6">
        <f t="shared" si="4"/>
        <v>1</v>
      </c>
      <c r="J50" s="33">
        <v>5995.1934959999999</v>
      </c>
      <c r="K50" s="33">
        <v>5995.1934959999999</v>
      </c>
      <c r="L50" s="23">
        <f t="shared" si="2"/>
        <v>0</v>
      </c>
    </row>
    <row r="51" spans="1:12" s="2" customFormat="1" x14ac:dyDescent="0.2">
      <c r="A51" s="19" t="s">
        <v>44</v>
      </c>
      <c r="B51" s="19" t="s">
        <v>23</v>
      </c>
      <c r="C51" s="25" t="s">
        <v>27</v>
      </c>
      <c r="D51" s="19">
        <v>70261183</v>
      </c>
      <c r="E51" s="19" t="s">
        <v>36</v>
      </c>
      <c r="F51" s="5">
        <v>118</v>
      </c>
      <c r="G51" s="5">
        <v>118</v>
      </c>
      <c r="H51" s="5">
        <f t="shared" si="3"/>
        <v>0</v>
      </c>
      <c r="I51" s="6">
        <f t="shared" si="4"/>
        <v>1</v>
      </c>
      <c r="J51" s="33">
        <v>5570.3372640000007</v>
      </c>
      <c r="K51" s="33">
        <v>5570.3372640000007</v>
      </c>
      <c r="L51" s="23">
        <f t="shared" si="2"/>
        <v>0</v>
      </c>
    </row>
    <row r="52" spans="1:12" s="2" customFormat="1" x14ac:dyDescent="0.2">
      <c r="A52" s="19" t="s">
        <v>44</v>
      </c>
      <c r="B52" s="19" t="s">
        <v>23</v>
      </c>
      <c r="C52" s="25" t="s">
        <v>27</v>
      </c>
      <c r="D52" s="19">
        <v>70261184</v>
      </c>
      <c r="E52" s="19" t="s">
        <v>37</v>
      </c>
      <c r="F52" s="5">
        <v>127</v>
      </c>
      <c r="G52" s="5">
        <v>127</v>
      </c>
      <c r="H52" s="5">
        <f t="shared" si="3"/>
        <v>0</v>
      </c>
      <c r="I52" s="6">
        <f t="shared" si="4"/>
        <v>1</v>
      </c>
      <c r="J52" s="33">
        <v>5995.1934959999999</v>
      </c>
      <c r="K52" s="33">
        <v>5995.1934959999999</v>
      </c>
      <c r="L52" s="23">
        <f t="shared" si="2"/>
        <v>0</v>
      </c>
    </row>
    <row r="53" spans="1:12" s="2" customFormat="1" x14ac:dyDescent="0.2">
      <c r="A53" s="19" t="s">
        <v>44</v>
      </c>
      <c r="B53" s="19" t="s">
        <v>23</v>
      </c>
      <c r="C53" s="25" t="s">
        <v>27</v>
      </c>
      <c r="D53" s="19">
        <v>70261185</v>
      </c>
      <c r="E53" s="19" t="s">
        <v>38</v>
      </c>
      <c r="F53" s="5">
        <v>127</v>
      </c>
      <c r="G53" s="5">
        <v>127</v>
      </c>
      <c r="H53" s="5">
        <f t="shared" si="3"/>
        <v>0</v>
      </c>
      <c r="I53" s="6">
        <f t="shared" si="4"/>
        <v>1</v>
      </c>
      <c r="J53" s="33">
        <v>5995.1934959999999</v>
      </c>
      <c r="K53" s="33">
        <v>5995.1934959999999</v>
      </c>
      <c r="L53" s="23">
        <f t="shared" si="2"/>
        <v>0</v>
      </c>
    </row>
    <row r="54" spans="1:12" s="2" customFormat="1" x14ac:dyDescent="0.2">
      <c r="A54" s="19" t="s">
        <v>45</v>
      </c>
      <c r="B54" s="19" t="s">
        <v>46</v>
      </c>
      <c r="C54" s="25" t="s">
        <v>162</v>
      </c>
      <c r="D54" s="19">
        <v>70261182</v>
      </c>
      <c r="E54" s="19" t="s">
        <v>34</v>
      </c>
      <c r="F54" s="5">
        <v>4</v>
      </c>
      <c r="G54" s="5">
        <v>4</v>
      </c>
      <c r="H54" s="5">
        <f t="shared" si="3"/>
        <v>0</v>
      </c>
      <c r="I54" s="6">
        <f t="shared" si="4"/>
        <v>1</v>
      </c>
      <c r="J54" s="33">
        <v>188.82499200000001</v>
      </c>
      <c r="K54" s="33">
        <v>188.82499200000001</v>
      </c>
      <c r="L54" s="23">
        <f t="shared" si="2"/>
        <v>0</v>
      </c>
    </row>
    <row r="55" spans="1:12" s="2" customFormat="1" x14ac:dyDescent="0.2">
      <c r="A55" s="19" t="s">
        <v>45</v>
      </c>
      <c r="B55" s="19" t="s">
        <v>46</v>
      </c>
      <c r="C55" s="25" t="s">
        <v>162</v>
      </c>
      <c r="D55" s="19">
        <v>70261183</v>
      </c>
      <c r="E55" s="19" t="s">
        <v>36</v>
      </c>
      <c r="F55" s="5">
        <v>6</v>
      </c>
      <c r="G55" s="5">
        <v>6</v>
      </c>
      <c r="H55" s="5">
        <f t="shared" si="3"/>
        <v>0</v>
      </c>
      <c r="I55" s="6">
        <f t="shared" si="4"/>
        <v>1</v>
      </c>
      <c r="J55" s="33">
        <v>283.23748799999998</v>
      </c>
      <c r="K55" s="33">
        <v>283.23748799999998</v>
      </c>
      <c r="L55" s="23">
        <f t="shared" si="2"/>
        <v>0</v>
      </c>
    </row>
    <row r="56" spans="1:12" s="2" customFormat="1" x14ac:dyDescent="0.2">
      <c r="A56" s="19" t="s">
        <v>45</v>
      </c>
      <c r="B56" s="19" t="s">
        <v>46</v>
      </c>
      <c r="C56" s="25" t="s">
        <v>162</v>
      </c>
      <c r="D56" s="19">
        <v>70261184</v>
      </c>
      <c r="E56" s="19" t="s">
        <v>37</v>
      </c>
      <c r="F56" s="5">
        <v>6</v>
      </c>
      <c r="G56" s="5">
        <v>6</v>
      </c>
      <c r="H56" s="5">
        <f t="shared" si="3"/>
        <v>0</v>
      </c>
      <c r="I56" s="6">
        <f t="shared" si="4"/>
        <v>1</v>
      </c>
      <c r="J56" s="33">
        <v>283.23748799999998</v>
      </c>
      <c r="K56" s="33">
        <v>283.23748799999998</v>
      </c>
      <c r="L56" s="23">
        <f t="shared" si="2"/>
        <v>0</v>
      </c>
    </row>
    <row r="57" spans="1:12" s="2" customFormat="1" x14ac:dyDescent="0.2">
      <c r="A57" s="19" t="s">
        <v>45</v>
      </c>
      <c r="B57" s="19" t="s">
        <v>46</v>
      </c>
      <c r="C57" s="25" t="s">
        <v>162</v>
      </c>
      <c r="D57" s="19">
        <v>70261185</v>
      </c>
      <c r="E57" s="19" t="s">
        <v>38</v>
      </c>
      <c r="F57" s="5">
        <v>1</v>
      </c>
      <c r="G57" s="5">
        <v>1</v>
      </c>
      <c r="H57" s="5">
        <f t="shared" si="3"/>
        <v>0</v>
      </c>
      <c r="I57" s="6">
        <f t="shared" si="4"/>
        <v>1</v>
      </c>
      <c r="J57" s="33">
        <v>47.206248000000002</v>
      </c>
      <c r="K57" s="33">
        <v>47.206248000000002</v>
      </c>
      <c r="L57" s="23">
        <f t="shared" si="2"/>
        <v>0</v>
      </c>
    </row>
    <row r="58" spans="1:12" s="2" customFormat="1" x14ac:dyDescent="0.2">
      <c r="A58" s="19" t="s">
        <v>47</v>
      </c>
      <c r="B58" s="19" t="s">
        <v>48</v>
      </c>
      <c r="C58" s="25" t="s">
        <v>94</v>
      </c>
      <c r="D58" s="19">
        <v>70261182</v>
      </c>
      <c r="E58" s="19" t="s">
        <v>34</v>
      </c>
      <c r="F58" s="5">
        <v>35</v>
      </c>
      <c r="G58" s="5">
        <v>35</v>
      </c>
      <c r="H58" s="5">
        <f t="shared" si="3"/>
        <v>0</v>
      </c>
      <c r="I58" s="6">
        <f t="shared" si="4"/>
        <v>1</v>
      </c>
      <c r="J58" s="33">
        <v>1652.2186800000002</v>
      </c>
      <c r="K58" s="33">
        <v>1652.2186800000002</v>
      </c>
      <c r="L58" s="23">
        <f t="shared" si="2"/>
        <v>0</v>
      </c>
    </row>
    <row r="59" spans="1:12" s="2" customFormat="1" x14ac:dyDescent="0.2">
      <c r="A59" s="19" t="s">
        <v>47</v>
      </c>
      <c r="B59" s="19" t="s">
        <v>48</v>
      </c>
      <c r="C59" s="25" t="s">
        <v>94</v>
      </c>
      <c r="D59" s="19">
        <v>70261183</v>
      </c>
      <c r="E59" s="19" t="s">
        <v>36</v>
      </c>
      <c r="F59" s="5">
        <v>18</v>
      </c>
      <c r="G59" s="5">
        <v>18</v>
      </c>
      <c r="H59" s="5">
        <f t="shared" si="3"/>
        <v>0</v>
      </c>
      <c r="I59" s="6">
        <f t="shared" si="4"/>
        <v>1</v>
      </c>
      <c r="J59" s="33">
        <v>849.71246400000007</v>
      </c>
      <c r="K59" s="33">
        <v>849.71246400000007</v>
      </c>
      <c r="L59" s="23">
        <f t="shared" si="2"/>
        <v>0</v>
      </c>
    </row>
    <row r="60" spans="1:12" s="2" customFormat="1" x14ac:dyDescent="0.2">
      <c r="A60" s="19" t="s">
        <v>47</v>
      </c>
      <c r="B60" s="19" t="s">
        <v>48</v>
      </c>
      <c r="C60" s="25" t="s">
        <v>94</v>
      </c>
      <c r="D60" s="19">
        <v>70261184</v>
      </c>
      <c r="E60" s="19" t="s">
        <v>37</v>
      </c>
      <c r="F60" s="5">
        <v>26</v>
      </c>
      <c r="G60" s="5">
        <v>26</v>
      </c>
      <c r="H60" s="5">
        <f t="shared" si="3"/>
        <v>0</v>
      </c>
      <c r="I60" s="6">
        <f t="shared" si="4"/>
        <v>1</v>
      </c>
      <c r="J60" s="33">
        <v>1227.3624480000001</v>
      </c>
      <c r="K60" s="33">
        <v>1227.3624480000001</v>
      </c>
      <c r="L60" s="23">
        <f t="shared" si="2"/>
        <v>0</v>
      </c>
    </row>
    <row r="61" spans="1:12" s="2" customFormat="1" x14ac:dyDescent="0.2">
      <c r="A61" s="19" t="s">
        <v>47</v>
      </c>
      <c r="B61" s="19" t="s">
        <v>48</v>
      </c>
      <c r="C61" s="25" t="s">
        <v>94</v>
      </c>
      <c r="D61" s="19">
        <v>70261185</v>
      </c>
      <c r="E61" s="19" t="s">
        <v>38</v>
      </c>
      <c r="F61" s="5">
        <v>12</v>
      </c>
      <c r="G61" s="5">
        <v>12</v>
      </c>
      <c r="H61" s="5">
        <f t="shared" si="3"/>
        <v>0</v>
      </c>
      <c r="I61" s="6">
        <f t="shared" si="4"/>
        <v>1</v>
      </c>
      <c r="J61" s="33">
        <v>566.47497599999997</v>
      </c>
      <c r="K61" s="33">
        <v>566.47497599999997</v>
      </c>
      <c r="L61" s="23">
        <f t="shared" si="2"/>
        <v>0</v>
      </c>
    </row>
    <row r="62" spans="1:12" s="2" customFormat="1" x14ac:dyDescent="0.2">
      <c r="A62" s="19" t="s">
        <v>107</v>
      </c>
      <c r="B62" s="19" t="s">
        <v>105</v>
      </c>
      <c r="C62" s="25" t="s">
        <v>94</v>
      </c>
      <c r="D62" s="19">
        <v>70261182</v>
      </c>
      <c r="E62" s="19" t="s">
        <v>34</v>
      </c>
      <c r="F62" s="5">
        <v>31</v>
      </c>
      <c r="G62" s="5">
        <v>0</v>
      </c>
      <c r="H62" s="5">
        <f t="shared" si="3"/>
        <v>31</v>
      </c>
      <c r="I62" s="6">
        <f t="shared" si="4"/>
        <v>0</v>
      </c>
      <c r="J62" s="33">
        <v>1463.3936880000001</v>
      </c>
      <c r="K62" s="33">
        <v>0</v>
      </c>
      <c r="L62" s="23">
        <f t="shared" si="2"/>
        <v>1463.3936880000001</v>
      </c>
    </row>
    <row r="63" spans="1:12" s="2" customFormat="1" x14ac:dyDescent="0.2">
      <c r="A63" s="19" t="s">
        <v>107</v>
      </c>
      <c r="B63" s="19" t="s">
        <v>105</v>
      </c>
      <c r="C63" s="25" t="s">
        <v>94</v>
      </c>
      <c r="D63" s="19">
        <v>70261183</v>
      </c>
      <c r="E63" s="19" t="s">
        <v>36</v>
      </c>
      <c r="F63" s="5">
        <v>13</v>
      </c>
      <c r="G63" s="5">
        <v>13</v>
      </c>
      <c r="H63" s="5">
        <f t="shared" si="3"/>
        <v>0</v>
      </c>
      <c r="I63" s="6">
        <f t="shared" si="4"/>
        <v>1</v>
      </c>
      <c r="J63" s="33">
        <v>613.68122400000004</v>
      </c>
      <c r="K63" s="33">
        <v>613.68122400000004</v>
      </c>
      <c r="L63" s="23">
        <f t="shared" si="2"/>
        <v>0</v>
      </c>
    </row>
    <row r="64" spans="1:12" s="2" customFormat="1" x14ac:dyDescent="0.2">
      <c r="A64" s="19" t="s">
        <v>107</v>
      </c>
      <c r="B64" s="19" t="s">
        <v>105</v>
      </c>
      <c r="C64" s="25" t="s">
        <v>94</v>
      </c>
      <c r="D64" s="19">
        <v>70261184</v>
      </c>
      <c r="E64" s="19" t="s">
        <v>37</v>
      </c>
      <c r="F64" s="5">
        <v>19</v>
      </c>
      <c r="G64" s="5">
        <v>19</v>
      </c>
      <c r="H64" s="5">
        <f t="shared" si="3"/>
        <v>0</v>
      </c>
      <c r="I64" s="6">
        <f t="shared" si="4"/>
        <v>1</v>
      </c>
      <c r="J64" s="33">
        <v>896.91871200000003</v>
      </c>
      <c r="K64" s="33">
        <v>896.91871200000003</v>
      </c>
      <c r="L64" s="23">
        <f t="shared" si="2"/>
        <v>0</v>
      </c>
    </row>
    <row r="65" spans="1:12" s="2" customFormat="1" x14ac:dyDescent="0.2">
      <c r="A65" s="19" t="s">
        <v>107</v>
      </c>
      <c r="B65" s="19" t="s">
        <v>105</v>
      </c>
      <c r="C65" s="25" t="s">
        <v>94</v>
      </c>
      <c r="D65" s="19">
        <v>70261185</v>
      </c>
      <c r="E65" s="19" t="s">
        <v>38</v>
      </c>
      <c r="F65" s="5">
        <v>13</v>
      </c>
      <c r="G65" s="5">
        <v>13</v>
      </c>
      <c r="H65" s="5">
        <f t="shared" si="3"/>
        <v>0</v>
      </c>
      <c r="I65" s="6">
        <f t="shared" si="4"/>
        <v>1</v>
      </c>
      <c r="J65" s="33">
        <v>613.68122400000004</v>
      </c>
      <c r="K65" s="33">
        <v>613.68122400000004</v>
      </c>
      <c r="L65" s="23">
        <f t="shared" si="2"/>
        <v>0</v>
      </c>
    </row>
    <row r="66" spans="1:12" s="2" customFormat="1" x14ac:dyDescent="0.2">
      <c r="A66" s="19" t="s">
        <v>131</v>
      </c>
      <c r="B66" s="19" t="s">
        <v>137</v>
      </c>
      <c r="C66" s="25" t="s">
        <v>103</v>
      </c>
      <c r="D66" s="19">
        <v>70261182</v>
      </c>
      <c r="E66" s="19" t="s">
        <v>34</v>
      </c>
      <c r="F66" s="5">
        <v>14</v>
      </c>
      <c r="G66" s="5">
        <v>14</v>
      </c>
      <c r="H66" s="5">
        <f t="shared" si="3"/>
        <v>0</v>
      </c>
      <c r="I66" s="6">
        <f t="shared" si="4"/>
        <v>1</v>
      </c>
      <c r="J66" s="33">
        <v>660.887472</v>
      </c>
      <c r="K66" s="33">
        <v>660.887472</v>
      </c>
      <c r="L66" s="23">
        <f t="shared" si="2"/>
        <v>0</v>
      </c>
    </row>
    <row r="67" spans="1:12" s="2" customFormat="1" x14ac:dyDescent="0.2">
      <c r="A67" s="19" t="s">
        <v>131</v>
      </c>
      <c r="B67" s="19" t="s">
        <v>137</v>
      </c>
      <c r="C67" s="25" t="s">
        <v>103</v>
      </c>
      <c r="D67" s="19">
        <v>70261183</v>
      </c>
      <c r="E67" s="19" t="s">
        <v>36</v>
      </c>
      <c r="F67" s="5">
        <v>5</v>
      </c>
      <c r="G67" s="5">
        <v>5</v>
      </c>
      <c r="H67" s="5">
        <f t="shared" si="3"/>
        <v>0</v>
      </c>
      <c r="I67" s="6">
        <f t="shared" si="4"/>
        <v>1</v>
      </c>
      <c r="J67" s="33">
        <v>236.03124000000003</v>
      </c>
      <c r="K67" s="33">
        <v>236.03124000000003</v>
      </c>
      <c r="L67" s="23">
        <f t="shared" si="2"/>
        <v>0</v>
      </c>
    </row>
    <row r="68" spans="1:12" s="2" customFormat="1" x14ac:dyDescent="0.2">
      <c r="A68" s="19" t="s">
        <v>131</v>
      </c>
      <c r="B68" s="19" t="s">
        <v>137</v>
      </c>
      <c r="C68" s="25" t="s">
        <v>103</v>
      </c>
      <c r="D68" s="19">
        <v>70261184</v>
      </c>
      <c r="E68" s="19" t="s">
        <v>37</v>
      </c>
      <c r="F68" s="5">
        <v>10</v>
      </c>
      <c r="G68" s="5">
        <v>10</v>
      </c>
      <c r="H68" s="5">
        <f t="shared" si="3"/>
        <v>0</v>
      </c>
      <c r="I68" s="6">
        <f t="shared" si="4"/>
        <v>1</v>
      </c>
      <c r="J68" s="33">
        <v>472.06248000000005</v>
      </c>
      <c r="K68" s="33">
        <v>472.06248000000005</v>
      </c>
      <c r="L68" s="23">
        <f t="shared" si="2"/>
        <v>0</v>
      </c>
    </row>
    <row r="69" spans="1:12" s="2" customFormat="1" x14ac:dyDescent="0.2">
      <c r="A69" s="19" t="s">
        <v>131</v>
      </c>
      <c r="B69" s="19" t="s">
        <v>137</v>
      </c>
      <c r="C69" s="25" t="s">
        <v>103</v>
      </c>
      <c r="D69" s="19">
        <v>70261185</v>
      </c>
      <c r="E69" s="19" t="s">
        <v>38</v>
      </c>
      <c r="F69" s="5">
        <v>10</v>
      </c>
      <c r="G69" s="5">
        <v>10</v>
      </c>
      <c r="H69" s="5">
        <f t="shared" si="3"/>
        <v>0</v>
      </c>
      <c r="I69" s="6">
        <f t="shared" si="4"/>
        <v>1</v>
      </c>
      <c r="J69" s="33">
        <v>472.06248000000005</v>
      </c>
      <c r="K69" s="33">
        <v>472.06248000000005</v>
      </c>
      <c r="L69" s="23">
        <f t="shared" si="2"/>
        <v>0</v>
      </c>
    </row>
    <row r="70" spans="1:12" s="2" customFormat="1" x14ac:dyDescent="0.2">
      <c r="A70" s="19" t="s">
        <v>163</v>
      </c>
      <c r="B70" s="19" t="s">
        <v>164</v>
      </c>
      <c r="C70" s="25" t="s">
        <v>146</v>
      </c>
      <c r="D70" s="19">
        <v>70261182</v>
      </c>
      <c r="E70" s="19" t="s">
        <v>34</v>
      </c>
      <c r="F70" s="5">
        <v>39</v>
      </c>
      <c r="G70" s="5">
        <v>0</v>
      </c>
      <c r="H70" s="5">
        <f t="shared" si="3"/>
        <v>39</v>
      </c>
      <c r="I70" s="6">
        <f t="shared" si="4"/>
        <v>0</v>
      </c>
      <c r="J70" s="33">
        <v>1841.043672</v>
      </c>
      <c r="K70" s="33">
        <v>0</v>
      </c>
      <c r="L70" s="23">
        <f t="shared" si="2"/>
        <v>1841.043672</v>
      </c>
    </row>
    <row r="71" spans="1:12" s="2" customFormat="1" x14ac:dyDescent="0.2">
      <c r="A71" s="19" t="s">
        <v>163</v>
      </c>
      <c r="B71" s="19" t="s">
        <v>164</v>
      </c>
      <c r="C71" s="25" t="s">
        <v>146</v>
      </c>
      <c r="D71" s="19">
        <v>70261183</v>
      </c>
      <c r="E71" s="19" t="s">
        <v>36</v>
      </c>
      <c r="F71" s="5">
        <v>71</v>
      </c>
      <c r="G71" s="5">
        <v>0</v>
      </c>
      <c r="H71" s="5">
        <f t="shared" si="3"/>
        <v>71</v>
      </c>
      <c r="I71" s="6">
        <f t="shared" si="4"/>
        <v>0</v>
      </c>
      <c r="J71" s="33">
        <v>3351.6436080000003</v>
      </c>
      <c r="K71" s="33">
        <v>0</v>
      </c>
      <c r="L71" s="23">
        <f t="shared" si="2"/>
        <v>3351.6436080000003</v>
      </c>
    </row>
    <row r="72" spans="1:12" s="2" customFormat="1" x14ac:dyDescent="0.2">
      <c r="A72" s="19" t="s">
        <v>163</v>
      </c>
      <c r="B72" s="19" t="s">
        <v>164</v>
      </c>
      <c r="C72" s="25" t="s">
        <v>146</v>
      </c>
      <c r="D72" s="19">
        <v>70261184</v>
      </c>
      <c r="E72" s="19" t="s">
        <v>37</v>
      </c>
      <c r="F72" s="5">
        <v>29</v>
      </c>
      <c r="G72" s="5">
        <v>0</v>
      </c>
      <c r="H72" s="5">
        <f t="shared" si="3"/>
        <v>29</v>
      </c>
      <c r="I72" s="6">
        <f t="shared" si="4"/>
        <v>0</v>
      </c>
      <c r="J72" s="33">
        <v>1368.981192</v>
      </c>
      <c r="K72" s="33">
        <v>0</v>
      </c>
      <c r="L72" s="23">
        <f t="shared" ref="L72:L135" si="5">J72-K72</f>
        <v>1368.981192</v>
      </c>
    </row>
    <row r="73" spans="1:12" s="2" customFormat="1" x14ac:dyDescent="0.2">
      <c r="A73" s="19" t="s">
        <v>163</v>
      </c>
      <c r="B73" s="19" t="s">
        <v>164</v>
      </c>
      <c r="C73" s="25" t="s">
        <v>146</v>
      </c>
      <c r="D73" s="19">
        <v>70261185</v>
      </c>
      <c r="E73" s="19" t="s">
        <v>38</v>
      </c>
      <c r="F73" s="5">
        <v>43</v>
      </c>
      <c r="G73" s="5">
        <v>0</v>
      </c>
      <c r="H73" s="5">
        <f t="shared" ref="H73:H136" si="6">F73-G73</f>
        <v>43</v>
      </c>
      <c r="I73" s="6">
        <f t="shared" ref="I73:I136" si="7">G73/F73</f>
        <v>0</v>
      </c>
      <c r="J73" s="33">
        <v>2029.8686640000001</v>
      </c>
      <c r="K73" s="33">
        <v>0</v>
      </c>
      <c r="L73" s="23">
        <f t="shared" si="5"/>
        <v>2029.8686640000001</v>
      </c>
    </row>
    <row r="74" spans="1:12" s="2" customFormat="1" x14ac:dyDescent="0.2">
      <c r="A74" s="19" t="s">
        <v>165</v>
      </c>
      <c r="B74" s="19" t="s">
        <v>166</v>
      </c>
      <c r="C74" s="25" t="s">
        <v>146</v>
      </c>
      <c r="D74" s="19">
        <v>70325323</v>
      </c>
      <c r="E74" s="19" t="s">
        <v>167</v>
      </c>
      <c r="F74" s="5">
        <v>290</v>
      </c>
      <c r="G74" s="5">
        <v>290</v>
      </c>
      <c r="H74" s="5">
        <f t="shared" si="6"/>
        <v>0</v>
      </c>
      <c r="I74" s="6">
        <f t="shared" si="7"/>
        <v>1</v>
      </c>
      <c r="J74" s="33">
        <v>10952.280359999999</v>
      </c>
      <c r="K74" s="33">
        <v>10952.280359999999</v>
      </c>
      <c r="L74" s="23">
        <f t="shared" si="5"/>
        <v>0</v>
      </c>
    </row>
    <row r="75" spans="1:12" s="2" customFormat="1" x14ac:dyDescent="0.2">
      <c r="A75" s="19" t="s">
        <v>168</v>
      </c>
      <c r="B75" s="19" t="s">
        <v>145</v>
      </c>
      <c r="C75" s="25" t="s">
        <v>146</v>
      </c>
      <c r="D75" s="19">
        <v>70325325</v>
      </c>
      <c r="E75" s="19" t="s">
        <v>169</v>
      </c>
      <c r="F75" s="5">
        <v>0</v>
      </c>
      <c r="G75" s="5">
        <v>0</v>
      </c>
      <c r="H75" s="5">
        <f t="shared" si="6"/>
        <v>0</v>
      </c>
      <c r="I75" s="6">
        <v>0</v>
      </c>
      <c r="J75" s="33">
        <v>0</v>
      </c>
      <c r="K75" s="33">
        <v>0</v>
      </c>
      <c r="L75" s="23">
        <f t="shared" si="5"/>
        <v>0</v>
      </c>
    </row>
    <row r="76" spans="1:12" s="2" customFormat="1" x14ac:dyDescent="0.2">
      <c r="A76" s="19" t="s">
        <v>170</v>
      </c>
      <c r="B76" s="19" t="s">
        <v>145</v>
      </c>
      <c r="C76" s="25" t="s">
        <v>146</v>
      </c>
      <c r="D76" s="19">
        <v>70325325</v>
      </c>
      <c r="E76" s="19" t="s">
        <v>169</v>
      </c>
      <c r="F76" s="5">
        <v>64</v>
      </c>
      <c r="G76" s="5">
        <v>64</v>
      </c>
      <c r="H76" s="5">
        <f t="shared" si="6"/>
        <v>0</v>
      </c>
      <c r="I76" s="6">
        <f t="shared" si="7"/>
        <v>1</v>
      </c>
      <c r="J76" s="33">
        <v>2416.8176640000001</v>
      </c>
      <c r="K76" s="33">
        <v>2416.8176640000001</v>
      </c>
      <c r="L76" s="23">
        <f t="shared" si="5"/>
        <v>0</v>
      </c>
    </row>
    <row r="77" spans="1:12" s="2" customFormat="1" x14ac:dyDescent="0.2">
      <c r="A77" s="19" t="s">
        <v>171</v>
      </c>
      <c r="B77" s="19" t="s">
        <v>145</v>
      </c>
      <c r="C77" s="25" t="s">
        <v>146</v>
      </c>
      <c r="D77" s="19">
        <v>70261182</v>
      </c>
      <c r="E77" s="19" t="s">
        <v>34</v>
      </c>
      <c r="F77" s="5">
        <v>100</v>
      </c>
      <c r="G77" s="5">
        <v>100</v>
      </c>
      <c r="H77" s="5">
        <f t="shared" si="6"/>
        <v>0</v>
      </c>
      <c r="I77" s="6">
        <f t="shared" si="7"/>
        <v>1</v>
      </c>
      <c r="J77" s="33">
        <v>4720.6248000000005</v>
      </c>
      <c r="K77" s="33">
        <v>4720.6248000000005</v>
      </c>
      <c r="L77" s="23">
        <f t="shared" si="5"/>
        <v>0</v>
      </c>
    </row>
    <row r="78" spans="1:12" s="2" customFormat="1" x14ac:dyDescent="0.2">
      <c r="A78" s="19" t="s">
        <v>171</v>
      </c>
      <c r="B78" s="19" t="s">
        <v>145</v>
      </c>
      <c r="C78" s="25" t="s">
        <v>146</v>
      </c>
      <c r="D78" s="19">
        <v>70261183</v>
      </c>
      <c r="E78" s="19" t="s">
        <v>36</v>
      </c>
      <c r="F78" s="5">
        <v>98</v>
      </c>
      <c r="G78" s="5">
        <v>98</v>
      </c>
      <c r="H78" s="5">
        <f t="shared" si="6"/>
        <v>0</v>
      </c>
      <c r="I78" s="6">
        <f t="shared" si="7"/>
        <v>1</v>
      </c>
      <c r="J78" s="33">
        <v>4626.2123040000006</v>
      </c>
      <c r="K78" s="33">
        <v>4626.2123040000006</v>
      </c>
      <c r="L78" s="23">
        <f t="shared" si="5"/>
        <v>0</v>
      </c>
    </row>
    <row r="79" spans="1:12" s="2" customFormat="1" x14ac:dyDescent="0.2">
      <c r="A79" s="19" t="s">
        <v>171</v>
      </c>
      <c r="B79" s="19" t="s">
        <v>145</v>
      </c>
      <c r="C79" s="25" t="s">
        <v>146</v>
      </c>
      <c r="D79" s="19">
        <v>70261184</v>
      </c>
      <c r="E79" s="19" t="s">
        <v>37</v>
      </c>
      <c r="F79" s="5">
        <v>81</v>
      </c>
      <c r="G79" s="5">
        <v>0</v>
      </c>
      <c r="H79" s="5">
        <f t="shared" si="6"/>
        <v>81</v>
      </c>
      <c r="I79" s="6">
        <f t="shared" si="7"/>
        <v>0</v>
      </c>
      <c r="J79" s="33">
        <v>3823.7060880000004</v>
      </c>
      <c r="K79" s="33">
        <v>0</v>
      </c>
      <c r="L79" s="23">
        <f t="shared" si="5"/>
        <v>3823.7060880000004</v>
      </c>
    </row>
    <row r="80" spans="1:12" s="2" customFormat="1" x14ac:dyDescent="0.2">
      <c r="A80" s="19" t="s">
        <v>171</v>
      </c>
      <c r="B80" s="19" t="s">
        <v>145</v>
      </c>
      <c r="C80" s="25" t="s">
        <v>146</v>
      </c>
      <c r="D80" s="19">
        <v>70261185</v>
      </c>
      <c r="E80" s="19" t="s">
        <v>38</v>
      </c>
      <c r="F80" s="5">
        <v>66</v>
      </c>
      <c r="G80" s="5">
        <v>66</v>
      </c>
      <c r="H80" s="5">
        <f t="shared" si="6"/>
        <v>0</v>
      </c>
      <c r="I80" s="6">
        <f t="shared" si="7"/>
        <v>1</v>
      </c>
      <c r="J80" s="33">
        <v>3115.6123680000001</v>
      </c>
      <c r="K80" s="33">
        <v>3115.6123680000001</v>
      </c>
      <c r="L80" s="23">
        <f t="shared" si="5"/>
        <v>0</v>
      </c>
    </row>
    <row r="81" spans="1:12" s="2" customFormat="1" x14ac:dyDescent="0.2">
      <c r="A81" s="19" t="s">
        <v>172</v>
      </c>
      <c r="B81" s="19" t="s">
        <v>173</v>
      </c>
      <c r="C81" s="25" t="s">
        <v>146</v>
      </c>
      <c r="D81" s="19">
        <v>70261182</v>
      </c>
      <c r="E81" s="19" t="s">
        <v>34</v>
      </c>
      <c r="F81" s="5">
        <v>52</v>
      </c>
      <c r="G81" s="5">
        <v>52</v>
      </c>
      <c r="H81" s="5">
        <f t="shared" si="6"/>
        <v>0</v>
      </c>
      <c r="I81" s="6">
        <f t="shared" si="7"/>
        <v>1</v>
      </c>
      <c r="J81" s="33">
        <v>2454.7248960000002</v>
      </c>
      <c r="K81" s="33">
        <v>2454.7248960000002</v>
      </c>
      <c r="L81" s="23">
        <f t="shared" si="5"/>
        <v>0</v>
      </c>
    </row>
    <row r="82" spans="1:12" s="2" customFormat="1" x14ac:dyDescent="0.2">
      <c r="A82" s="19" t="s">
        <v>172</v>
      </c>
      <c r="B82" s="19" t="s">
        <v>173</v>
      </c>
      <c r="C82" s="25" t="s">
        <v>146</v>
      </c>
      <c r="D82" s="19">
        <v>70261183</v>
      </c>
      <c r="E82" s="19" t="s">
        <v>36</v>
      </c>
      <c r="F82" s="5">
        <v>9</v>
      </c>
      <c r="G82" s="5">
        <v>9</v>
      </c>
      <c r="H82" s="5">
        <f t="shared" si="6"/>
        <v>0</v>
      </c>
      <c r="I82" s="6">
        <f t="shared" si="7"/>
        <v>1</v>
      </c>
      <c r="J82" s="33">
        <v>424.85623200000003</v>
      </c>
      <c r="K82" s="33">
        <v>424.85623200000003</v>
      </c>
      <c r="L82" s="23">
        <f t="shared" si="5"/>
        <v>0</v>
      </c>
    </row>
    <row r="83" spans="1:12" s="2" customFormat="1" x14ac:dyDescent="0.2">
      <c r="A83" s="19" t="s">
        <v>172</v>
      </c>
      <c r="B83" s="19" t="s">
        <v>173</v>
      </c>
      <c r="C83" s="25" t="s">
        <v>146</v>
      </c>
      <c r="D83" s="19">
        <v>70261184</v>
      </c>
      <c r="E83" s="19" t="s">
        <v>37</v>
      </c>
      <c r="F83" s="5">
        <v>14</v>
      </c>
      <c r="G83" s="5">
        <v>0</v>
      </c>
      <c r="H83" s="5">
        <f t="shared" si="6"/>
        <v>14</v>
      </c>
      <c r="I83" s="6">
        <f t="shared" si="7"/>
        <v>0</v>
      </c>
      <c r="J83" s="33">
        <v>660.887472</v>
      </c>
      <c r="K83" s="33">
        <v>0</v>
      </c>
      <c r="L83" s="23">
        <f t="shared" si="5"/>
        <v>660.887472</v>
      </c>
    </row>
    <row r="84" spans="1:12" s="2" customFormat="1" x14ac:dyDescent="0.2">
      <c r="A84" s="19" t="s">
        <v>172</v>
      </c>
      <c r="B84" s="19" t="s">
        <v>173</v>
      </c>
      <c r="C84" s="25" t="s">
        <v>146</v>
      </c>
      <c r="D84" s="19">
        <v>70261185</v>
      </c>
      <c r="E84" s="19" t="s">
        <v>38</v>
      </c>
      <c r="F84" s="5">
        <v>39</v>
      </c>
      <c r="G84" s="5">
        <v>39</v>
      </c>
      <c r="H84" s="5">
        <f t="shared" si="6"/>
        <v>0</v>
      </c>
      <c r="I84" s="6">
        <f t="shared" si="7"/>
        <v>1</v>
      </c>
      <c r="J84" s="33">
        <v>1841.043672</v>
      </c>
      <c r="K84" s="33">
        <v>1841.043672</v>
      </c>
      <c r="L84" s="23">
        <f t="shared" si="5"/>
        <v>0</v>
      </c>
    </row>
    <row r="85" spans="1:12" s="2" customFormat="1" x14ac:dyDescent="0.2">
      <c r="A85" s="19" t="s">
        <v>172</v>
      </c>
      <c r="B85" s="19" t="s">
        <v>173</v>
      </c>
      <c r="C85" s="25" t="s">
        <v>146</v>
      </c>
      <c r="D85" s="19">
        <v>70325325</v>
      </c>
      <c r="E85" s="19" t="s">
        <v>169</v>
      </c>
      <c r="F85" s="5">
        <v>64</v>
      </c>
      <c r="G85" s="5">
        <v>64</v>
      </c>
      <c r="H85" s="5">
        <f t="shared" si="6"/>
        <v>0</v>
      </c>
      <c r="I85" s="6">
        <f t="shared" si="7"/>
        <v>1</v>
      </c>
      <c r="J85" s="33">
        <v>2416.8176640000001</v>
      </c>
      <c r="K85" s="33">
        <v>2416.8176640000001</v>
      </c>
      <c r="L85" s="23">
        <f t="shared" si="5"/>
        <v>0</v>
      </c>
    </row>
    <row r="86" spans="1:12" s="2" customFormat="1" x14ac:dyDescent="0.2">
      <c r="A86" s="19" t="s">
        <v>174</v>
      </c>
      <c r="B86" s="19" t="s">
        <v>175</v>
      </c>
      <c r="C86" s="25" t="s">
        <v>159</v>
      </c>
      <c r="D86" s="19">
        <v>70261182</v>
      </c>
      <c r="E86" s="19" t="s">
        <v>34</v>
      </c>
      <c r="F86" s="5">
        <v>30</v>
      </c>
      <c r="G86" s="5">
        <v>30</v>
      </c>
      <c r="H86" s="5">
        <f t="shared" si="6"/>
        <v>0</v>
      </c>
      <c r="I86" s="6">
        <f t="shared" si="7"/>
        <v>1</v>
      </c>
      <c r="J86" s="33">
        <v>1416.1874400000002</v>
      </c>
      <c r="K86" s="33">
        <v>1416.1874400000002</v>
      </c>
      <c r="L86" s="23">
        <f t="shared" si="5"/>
        <v>0</v>
      </c>
    </row>
    <row r="87" spans="1:12" s="2" customFormat="1" x14ac:dyDescent="0.2">
      <c r="A87" s="19" t="s">
        <v>174</v>
      </c>
      <c r="B87" s="19" t="s">
        <v>175</v>
      </c>
      <c r="C87" s="25" t="s">
        <v>159</v>
      </c>
      <c r="D87" s="19">
        <v>70261183</v>
      </c>
      <c r="E87" s="19" t="s">
        <v>36</v>
      </c>
      <c r="F87" s="5">
        <v>30</v>
      </c>
      <c r="G87" s="5">
        <v>30</v>
      </c>
      <c r="H87" s="5">
        <f t="shared" si="6"/>
        <v>0</v>
      </c>
      <c r="I87" s="6">
        <f t="shared" si="7"/>
        <v>1</v>
      </c>
      <c r="J87" s="33">
        <v>1416.1874400000002</v>
      </c>
      <c r="K87" s="33">
        <v>1416.1874400000002</v>
      </c>
      <c r="L87" s="23">
        <f t="shared" si="5"/>
        <v>0</v>
      </c>
    </row>
    <row r="88" spans="1:12" s="2" customFormat="1" x14ac:dyDescent="0.2">
      <c r="A88" s="19" t="s">
        <v>174</v>
      </c>
      <c r="B88" s="19" t="s">
        <v>175</v>
      </c>
      <c r="C88" s="25" t="s">
        <v>159</v>
      </c>
      <c r="D88" s="19">
        <v>70261184</v>
      </c>
      <c r="E88" s="19" t="s">
        <v>37</v>
      </c>
      <c r="F88" s="5">
        <v>30</v>
      </c>
      <c r="G88" s="5">
        <v>30</v>
      </c>
      <c r="H88" s="5">
        <f t="shared" si="6"/>
        <v>0</v>
      </c>
      <c r="I88" s="6">
        <f t="shared" si="7"/>
        <v>1</v>
      </c>
      <c r="J88" s="33">
        <v>1416.1874400000002</v>
      </c>
      <c r="K88" s="33">
        <v>1416.1874400000002</v>
      </c>
      <c r="L88" s="23">
        <f t="shared" si="5"/>
        <v>0</v>
      </c>
    </row>
    <row r="89" spans="1:12" s="2" customFormat="1" x14ac:dyDescent="0.2">
      <c r="A89" s="19" t="s">
        <v>174</v>
      </c>
      <c r="B89" s="19" t="s">
        <v>175</v>
      </c>
      <c r="C89" s="25" t="s">
        <v>159</v>
      </c>
      <c r="D89" s="19">
        <v>70261185</v>
      </c>
      <c r="E89" s="19" t="s">
        <v>38</v>
      </c>
      <c r="F89" s="5">
        <v>30</v>
      </c>
      <c r="G89" s="5">
        <v>30</v>
      </c>
      <c r="H89" s="5">
        <f t="shared" si="6"/>
        <v>0</v>
      </c>
      <c r="I89" s="6">
        <f t="shared" si="7"/>
        <v>1</v>
      </c>
      <c r="J89" s="33">
        <v>1416.1874400000002</v>
      </c>
      <c r="K89" s="33">
        <v>1416.1874400000002</v>
      </c>
      <c r="L89" s="23">
        <f t="shared" si="5"/>
        <v>0</v>
      </c>
    </row>
    <row r="90" spans="1:12" s="2" customFormat="1" x14ac:dyDescent="0.2">
      <c r="A90" s="19" t="s">
        <v>176</v>
      </c>
      <c r="B90" s="19" t="s">
        <v>177</v>
      </c>
      <c r="C90" s="25" t="s">
        <v>159</v>
      </c>
      <c r="D90" s="19">
        <v>70261183</v>
      </c>
      <c r="E90" s="19" t="s">
        <v>36</v>
      </c>
      <c r="F90" s="5">
        <v>5</v>
      </c>
      <c r="G90" s="5">
        <v>0</v>
      </c>
      <c r="H90" s="5">
        <f t="shared" si="6"/>
        <v>5</v>
      </c>
      <c r="I90" s="6">
        <f t="shared" si="7"/>
        <v>0</v>
      </c>
      <c r="J90" s="33">
        <v>236.03124000000003</v>
      </c>
      <c r="K90" s="33">
        <v>0</v>
      </c>
      <c r="L90" s="23">
        <f t="shared" si="5"/>
        <v>236.03124000000003</v>
      </c>
    </row>
    <row r="91" spans="1:12" s="2" customFormat="1" x14ac:dyDescent="0.2">
      <c r="A91" s="19" t="s">
        <v>178</v>
      </c>
      <c r="B91" s="19" t="s">
        <v>179</v>
      </c>
      <c r="C91" s="25" t="s">
        <v>146</v>
      </c>
      <c r="D91" s="19">
        <v>70261182</v>
      </c>
      <c r="E91" s="19" t="s">
        <v>34</v>
      </c>
      <c r="F91" s="5">
        <v>5</v>
      </c>
      <c r="G91" s="5">
        <v>0</v>
      </c>
      <c r="H91" s="5">
        <f t="shared" si="6"/>
        <v>5</v>
      </c>
      <c r="I91" s="6">
        <f t="shared" si="7"/>
        <v>0</v>
      </c>
      <c r="J91" s="33">
        <v>236.03124000000003</v>
      </c>
      <c r="K91" s="33">
        <v>0</v>
      </c>
      <c r="L91" s="23">
        <f t="shared" si="5"/>
        <v>236.03124000000003</v>
      </c>
    </row>
    <row r="92" spans="1:12" s="2" customFormat="1" x14ac:dyDescent="0.2">
      <c r="A92" s="19" t="s">
        <v>178</v>
      </c>
      <c r="B92" s="19" t="s">
        <v>179</v>
      </c>
      <c r="C92" s="25" t="s">
        <v>146</v>
      </c>
      <c r="D92" s="19">
        <v>70261185</v>
      </c>
      <c r="E92" s="19" t="s">
        <v>38</v>
      </c>
      <c r="F92" s="5">
        <v>2</v>
      </c>
      <c r="G92" s="5">
        <v>0</v>
      </c>
      <c r="H92" s="5">
        <f t="shared" si="6"/>
        <v>2</v>
      </c>
      <c r="I92" s="6">
        <f t="shared" si="7"/>
        <v>0</v>
      </c>
      <c r="J92" s="33">
        <v>94.412496000000004</v>
      </c>
      <c r="K92" s="33">
        <v>0</v>
      </c>
      <c r="L92" s="23">
        <f t="shared" si="5"/>
        <v>94.412496000000004</v>
      </c>
    </row>
    <row r="93" spans="1:12" s="2" customFormat="1" x14ac:dyDescent="0.2">
      <c r="A93" s="19" t="s">
        <v>49</v>
      </c>
      <c r="B93" s="19" t="s">
        <v>12</v>
      </c>
      <c r="C93" s="25" t="s">
        <v>29</v>
      </c>
      <c r="D93" s="19">
        <v>70261182</v>
      </c>
      <c r="E93" s="19" t="s">
        <v>34</v>
      </c>
      <c r="F93" s="5">
        <v>9</v>
      </c>
      <c r="G93" s="5">
        <v>9</v>
      </c>
      <c r="H93" s="5">
        <f t="shared" si="6"/>
        <v>0</v>
      </c>
      <c r="I93" s="6">
        <f t="shared" si="7"/>
        <v>1</v>
      </c>
      <c r="J93" s="33">
        <v>424.85623200000003</v>
      </c>
      <c r="K93" s="33">
        <v>424.85623200000003</v>
      </c>
      <c r="L93" s="23">
        <f t="shared" si="5"/>
        <v>0</v>
      </c>
    </row>
    <row r="94" spans="1:12" s="2" customFormat="1" x14ac:dyDescent="0.2">
      <c r="A94" s="19" t="s">
        <v>49</v>
      </c>
      <c r="B94" s="19" t="s">
        <v>12</v>
      </c>
      <c r="C94" s="25" t="s">
        <v>29</v>
      </c>
      <c r="D94" s="19">
        <v>70261183</v>
      </c>
      <c r="E94" s="19" t="s">
        <v>36</v>
      </c>
      <c r="F94" s="5">
        <v>6</v>
      </c>
      <c r="G94" s="5">
        <v>6</v>
      </c>
      <c r="H94" s="5">
        <f t="shared" si="6"/>
        <v>0</v>
      </c>
      <c r="I94" s="6">
        <f t="shared" si="7"/>
        <v>1</v>
      </c>
      <c r="J94" s="33">
        <v>283.23748799999998</v>
      </c>
      <c r="K94" s="33">
        <v>283.23748799999998</v>
      </c>
      <c r="L94" s="23">
        <f t="shared" si="5"/>
        <v>0</v>
      </c>
    </row>
    <row r="95" spans="1:12" s="2" customFormat="1" x14ac:dyDescent="0.2">
      <c r="A95" s="19" t="s">
        <v>49</v>
      </c>
      <c r="B95" s="19" t="s">
        <v>12</v>
      </c>
      <c r="C95" s="25" t="s">
        <v>29</v>
      </c>
      <c r="D95" s="19">
        <v>70261184</v>
      </c>
      <c r="E95" s="19" t="s">
        <v>37</v>
      </c>
      <c r="F95" s="5">
        <v>9</v>
      </c>
      <c r="G95" s="5">
        <v>9</v>
      </c>
      <c r="H95" s="5">
        <f t="shared" si="6"/>
        <v>0</v>
      </c>
      <c r="I95" s="6">
        <f t="shared" si="7"/>
        <v>1</v>
      </c>
      <c r="J95" s="33">
        <v>424.85623200000003</v>
      </c>
      <c r="K95" s="33">
        <v>424.85623200000003</v>
      </c>
      <c r="L95" s="23">
        <f t="shared" si="5"/>
        <v>0</v>
      </c>
    </row>
    <row r="96" spans="1:12" s="2" customFormat="1" x14ac:dyDescent="0.2">
      <c r="A96" s="19" t="s">
        <v>49</v>
      </c>
      <c r="B96" s="19" t="s">
        <v>12</v>
      </c>
      <c r="C96" s="25" t="s">
        <v>29</v>
      </c>
      <c r="D96" s="19">
        <v>70261185</v>
      </c>
      <c r="E96" s="19" t="s">
        <v>38</v>
      </c>
      <c r="F96" s="5">
        <v>9</v>
      </c>
      <c r="G96" s="5">
        <v>9</v>
      </c>
      <c r="H96" s="5">
        <f t="shared" si="6"/>
        <v>0</v>
      </c>
      <c r="I96" s="6">
        <f t="shared" si="7"/>
        <v>1</v>
      </c>
      <c r="J96" s="33">
        <v>424.85623200000003</v>
      </c>
      <c r="K96" s="33">
        <v>424.85623200000003</v>
      </c>
      <c r="L96" s="23">
        <f t="shared" si="5"/>
        <v>0</v>
      </c>
    </row>
    <row r="97" spans="1:12" s="2" customFormat="1" x14ac:dyDescent="0.2">
      <c r="A97" s="19" t="s">
        <v>50</v>
      </c>
      <c r="B97" s="19" t="s">
        <v>13</v>
      </c>
      <c r="C97" s="25" t="s">
        <v>29</v>
      </c>
      <c r="D97" s="19">
        <v>70261182</v>
      </c>
      <c r="E97" s="19" t="s">
        <v>34</v>
      </c>
      <c r="F97" s="5">
        <v>3</v>
      </c>
      <c r="G97" s="5">
        <v>3</v>
      </c>
      <c r="H97" s="5">
        <f t="shared" si="6"/>
        <v>0</v>
      </c>
      <c r="I97" s="6">
        <f t="shared" si="7"/>
        <v>1</v>
      </c>
      <c r="J97" s="33">
        <v>141.61874399999999</v>
      </c>
      <c r="K97" s="33">
        <v>141.61874399999999</v>
      </c>
      <c r="L97" s="23">
        <f t="shared" si="5"/>
        <v>0</v>
      </c>
    </row>
    <row r="98" spans="1:12" s="2" customFormat="1" x14ac:dyDescent="0.2">
      <c r="A98" s="19" t="s">
        <v>50</v>
      </c>
      <c r="B98" s="19" t="s">
        <v>13</v>
      </c>
      <c r="C98" s="25" t="s">
        <v>29</v>
      </c>
      <c r="D98" s="19">
        <v>70261183</v>
      </c>
      <c r="E98" s="19" t="s">
        <v>36</v>
      </c>
      <c r="F98" s="5">
        <v>1</v>
      </c>
      <c r="G98" s="5">
        <v>1</v>
      </c>
      <c r="H98" s="5">
        <f t="shared" si="6"/>
        <v>0</v>
      </c>
      <c r="I98" s="6">
        <f t="shared" si="7"/>
        <v>1</v>
      </c>
      <c r="J98" s="33">
        <v>47.206248000000002</v>
      </c>
      <c r="K98" s="33">
        <v>47.206248000000002</v>
      </c>
      <c r="L98" s="23">
        <f t="shared" si="5"/>
        <v>0</v>
      </c>
    </row>
    <row r="99" spans="1:12" s="2" customFormat="1" x14ac:dyDescent="0.2">
      <c r="A99" s="19" t="s">
        <v>50</v>
      </c>
      <c r="B99" s="19" t="s">
        <v>13</v>
      </c>
      <c r="C99" s="25" t="s">
        <v>29</v>
      </c>
      <c r="D99" s="19">
        <v>70261184</v>
      </c>
      <c r="E99" s="19" t="s">
        <v>37</v>
      </c>
      <c r="F99" s="5">
        <v>3</v>
      </c>
      <c r="G99" s="5">
        <v>3</v>
      </c>
      <c r="H99" s="5">
        <f t="shared" si="6"/>
        <v>0</v>
      </c>
      <c r="I99" s="6">
        <f t="shared" si="7"/>
        <v>1</v>
      </c>
      <c r="J99" s="33">
        <v>141.61874399999999</v>
      </c>
      <c r="K99" s="33">
        <v>141.61874399999999</v>
      </c>
      <c r="L99" s="23">
        <f t="shared" si="5"/>
        <v>0</v>
      </c>
    </row>
    <row r="100" spans="1:12" s="2" customFormat="1" x14ac:dyDescent="0.2">
      <c r="A100" s="19" t="s">
        <v>50</v>
      </c>
      <c r="B100" s="19" t="s">
        <v>13</v>
      </c>
      <c r="C100" s="25" t="s">
        <v>29</v>
      </c>
      <c r="D100" s="19">
        <v>70261185</v>
      </c>
      <c r="E100" s="19" t="s">
        <v>38</v>
      </c>
      <c r="F100" s="5">
        <v>1</v>
      </c>
      <c r="G100" s="5">
        <v>1</v>
      </c>
      <c r="H100" s="5">
        <f t="shared" si="6"/>
        <v>0</v>
      </c>
      <c r="I100" s="6">
        <f t="shared" si="7"/>
        <v>1</v>
      </c>
      <c r="J100" s="33">
        <v>47.206248000000002</v>
      </c>
      <c r="K100" s="33">
        <v>47.206248000000002</v>
      </c>
      <c r="L100" s="23">
        <f t="shared" si="5"/>
        <v>0</v>
      </c>
    </row>
    <row r="101" spans="1:12" s="2" customFormat="1" x14ac:dyDescent="0.2">
      <c r="A101" s="19" t="s">
        <v>51</v>
      </c>
      <c r="B101" s="19" t="s">
        <v>14</v>
      </c>
      <c r="C101" s="25" t="s">
        <v>29</v>
      </c>
      <c r="D101" s="19">
        <v>70261182</v>
      </c>
      <c r="E101" s="19" t="s">
        <v>34</v>
      </c>
      <c r="F101" s="5">
        <v>19</v>
      </c>
      <c r="G101" s="5">
        <v>19</v>
      </c>
      <c r="H101" s="5">
        <f t="shared" si="6"/>
        <v>0</v>
      </c>
      <c r="I101" s="6">
        <f t="shared" si="7"/>
        <v>1</v>
      </c>
      <c r="J101" s="33">
        <v>896.91871200000003</v>
      </c>
      <c r="K101" s="33">
        <v>896.91871200000003</v>
      </c>
      <c r="L101" s="23">
        <f t="shared" si="5"/>
        <v>0</v>
      </c>
    </row>
    <row r="102" spans="1:12" s="2" customFormat="1" x14ac:dyDescent="0.2">
      <c r="A102" s="19" t="s">
        <v>51</v>
      </c>
      <c r="B102" s="19" t="s">
        <v>14</v>
      </c>
      <c r="C102" s="25" t="s">
        <v>29</v>
      </c>
      <c r="D102" s="19">
        <v>70261183</v>
      </c>
      <c r="E102" s="19" t="s">
        <v>36</v>
      </c>
      <c r="F102" s="5">
        <v>18</v>
      </c>
      <c r="G102" s="5">
        <v>18</v>
      </c>
      <c r="H102" s="5">
        <f t="shared" si="6"/>
        <v>0</v>
      </c>
      <c r="I102" s="6">
        <f t="shared" si="7"/>
        <v>1</v>
      </c>
      <c r="J102" s="33">
        <v>849.71246400000007</v>
      </c>
      <c r="K102" s="33">
        <v>849.71246400000007</v>
      </c>
      <c r="L102" s="23">
        <f t="shared" si="5"/>
        <v>0</v>
      </c>
    </row>
    <row r="103" spans="1:12" s="2" customFormat="1" x14ac:dyDescent="0.2">
      <c r="A103" s="19" t="s">
        <v>51</v>
      </c>
      <c r="B103" s="19" t="s">
        <v>14</v>
      </c>
      <c r="C103" s="25" t="s">
        <v>29</v>
      </c>
      <c r="D103" s="19">
        <v>70261184</v>
      </c>
      <c r="E103" s="19" t="s">
        <v>37</v>
      </c>
      <c r="F103" s="5">
        <v>14</v>
      </c>
      <c r="G103" s="5">
        <v>14</v>
      </c>
      <c r="H103" s="5">
        <f t="shared" si="6"/>
        <v>0</v>
      </c>
      <c r="I103" s="6">
        <f t="shared" si="7"/>
        <v>1</v>
      </c>
      <c r="J103" s="33">
        <v>660.887472</v>
      </c>
      <c r="K103" s="33">
        <v>660.887472</v>
      </c>
      <c r="L103" s="23">
        <f t="shared" si="5"/>
        <v>0</v>
      </c>
    </row>
    <row r="104" spans="1:12" s="2" customFormat="1" x14ac:dyDescent="0.2">
      <c r="A104" s="19" t="s">
        <v>51</v>
      </c>
      <c r="B104" s="19" t="s">
        <v>14</v>
      </c>
      <c r="C104" s="25" t="s">
        <v>29</v>
      </c>
      <c r="D104" s="19">
        <v>70261185</v>
      </c>
      <c r="E104" s="19" t="s">
        <v>38</v>
      </c>
      <c r="F104" s="5">
        <v>14</v>
      </c>
      <c r="G104" s="5">
        <v>14</v>
      </c>
      <c r="H104" s="5">
        <f t="shared" si="6"/>
        <v>0</v>
      </c>
      <c r="I104" s="6">
        <f t="shared" si="7"/>
        <v>1</v>
      </c>
      <c r="J104" s="33">
        <v>660.887472</v>
      </c>
      <c r="K104" s="33">
        <v>660.887472</v>
      </c>
      <c r="L104" s="23">
        <f t="shared" si="5"/>
        <v>0</v>
      </c>
    </row>
    <row r="105" spans="1:12" s="2" customFormat="1" x14ac:dyDescent="0.2">
      <c r="A105" s="19" t="s">
        <v>52</v>
      </c>
      <c r="B105" s="19" t="s">
        <v>15</v>
      </c>
      <c r="C105" s="25" t="s">
        <v>29</v>
      </c>
      <c r="D105" s="19">
        <v>70261182</v>
      </c>
      <c r="E105" s="19" t="s">
        <v>34</v>
      </c>
      <c r="F105" s="5">
        <v>5</v>
      </c>
      <c r="G105" s="5">
        <v>5</v>
      </c>
      <c r="H105" s="5">
        <f t="shared" si="6"/>
        <v>0</v>
      </c>
      <c r="I105" s="6">
        <f t="shared" si="7"/>
        <v>1</v>
      </c>
      <c r="J105" s="33">
        <v>236.03124000000003</v>
      </c>
      <c r="K105" s="33">
        <v>236.03124000000003</v>
      </c>
      <c r="L105" s="23">
        <f t="shared" si="5"/>
        <v>0</v>
      </c>
    </row>
    <row r="106" spans="1:12" s="2" customFormat="1" x14ac:dyDescent="0.2">
      <c r="A106" s="19" t="s">
        <v>52</v>
      </c>
      <c r="B106" s="19" t="s">
        <v>15</v>
      </c>
      <c r="C106" s="25" t="s">
        <v>29</v>
      </c>
      <c r="D106" s="19">
        <v>70261183</v>
      </c>
      <c r="E106" s="19" t="s">
        <v>36</v>
      </c>
      <c r="F106" s="5">
        <v>5</v>
      </c>
      <c r="G106" s="5">
        <v>5</v>
      </c>
      <c r="H106" s="5">
        <f t="shared" si="6"/>
        <v>0</v>
      </c>
      <c r="I106" s="6">
        <f t="shared" si="7"/>
        <v>1</v>
      </c>
      <c r="J106" s="33">
        <v>236.03124000000003</v>
      </c>
      <c r="K106" s="33">
        <v>236.03124000000003</v>
      </c>
      <c r="L106" s="23">
        <f t="shared" si="5"/>
        <v>0</v>
      </c>
    </row>
    <row r="107" spans="1:12" s="2" customFormat="1" x14ac:dyDescent="0.2">
      <c r="A107" s="19" t="s">
        <v>52</v>
      </c>
      <c r="B107" s="19" t="s">
        <v>15</v>
      </c>
      <c r="C107" s="25" t="s">
        <v>29</v>
      </c>
      <c r="D107" s="19">
        <v>70261184</v>
      </c>
      <c r="E107" s="19" t="s">
        <v>37</v>
      </c>
      <c r="F107" s="5">
        <v>5</v>
      </c>
      <c r="G107" s="5">
        <v>5</v>
      </c>
      <c r="H107" s="5">
        <f t="shared" si="6"/>
        <v>0</v>
      </c>
      <c r="I107" s="6">
        <f t="shared" si="7"/>
        <v>1</v>
      </c>
      <c r="J107" s="33">
        <v>236.03124000000003</v>
      </c>
      <c r="K107" s="33">
        <v>236.03124000000003</v>
      </c>
      <c r="L107" s="23">
        <f t="shared" si="5"/>
        <v>0</v>
      </c>
    </row>
    <row r="108" spans="1:12" s="2" customFormat="1" x14ac:dyDescent="0.2">
      <c r="A108" s="19" t="s">
        <v>53</v>
      </c>
      <c r="B108" s="19" t="s">
        <v>16</v>
      </c>
      <c r="C108" s="25" t="s">
        <v>29</v>
      </c>
      <c r="D108" s="19">
        <v>70261182</v>
      </c>
      <c r="E108" s="19" t="s">
        <v>34</v>
      </c>
      <c r="F108" s="5">
        <v>17</v>
      </c>
      <c r="G108" s="5">
        <v>17</v>
      </c>
      <c r="H108" s="5">
        <f t="shared" si="6"/>
        <v>0</v>
      </c>
      <c r="I108" s="6">
        <f t="shared" si="7"/>
        <v>1</v>
      </c>
      <c r="J108" s="33">
        <v>802.50621599999999</v>
      </c>
      <c r="K108" s="33">
        <v>802.50621599999999</v>
      </c>
      <c r="L108" s="23">
        <f t="shared" si="5"/>
        <v>0</v>
      </c>
    </row>
    <row r="109" spans="1:12" s="2" customFormat="1" x14ac:dyDescent="0.2">
      <c r="A109" s="19" t="s">
        <v>53</v>
      </c>
      <c r="B109" s="19" t="s">
        <v>16</v>
      </c>
      <c r="C109" s="25" t="s">
        <v>29</v>
      </c>
      <c r="D109" s="19">
        <v>70261183</v>
      </c>
      <c r="E109" s="19" t="s">
        <v>36</v>
      </c>
      <c r="F109" s="5">
        <v>16</v>
      </c>
      <c r="G109" s="5">
        <v>16</v>
      </c>
      <c r="H109" s="5">
        <f t="shared" si="6"/>
        <v>0</v>
      </c>
      <c r="I109" s="6">
        <f t="shared" si="7"/>
        <v>1</v>
      </c>
      <c r="J109" s="33">
        <v>755.29996800000004</v>
      </c>
      <c r="K109" s="33">
        <v>755.29996800000004</v>
      </c>
      <c r="L109" s="23">
        <f t="shared" si="5"/>
        <v>0</v>
      </c>
    </row>
    <row r="110" spans="1:12" s="2" customFormat="1" x14ac:dyDescent="0.2">
      <c r="A110" s="19" t="s">
        <v>53</v>
      </c>
      <c r="B110" s="19" t="s">
        <v>16</v>
      </c>
      <c r="C110" s="25" t="s">
        <v>29</v>
      </c>
      <c r="D110" s="19">
        <v>70261184</v>
      </c>
      <c r="E110" s="19" t="s">
        <v>37</v>
      </c>
      <c r="F110" s="5">
        <v>26</v>
      </c>
      <c r="G110" s="5">
        <v>26</v>
      </c>
      <c r="H110" s="5">
        <f t="shared" si="6"/>
        <v>0</v>
      </c>
      <c r="I110" s="6">
        <f t="shared" si="7"/>
        <v>1</v>
      </c>
      <c r="J110" s="33">
        <v>1227.3624480000001</v>
      </c>
      <c r="K110" s="33">
        <v>1227.3624480000001</v>
      </c>
      <c r="L110" s="23">
        <f t="shared" si="5"/>
        <v>0</v>
      </c>
    </row>
    <row r="111" spans="1:12" s="2" customFormat="1" x14ac:dyDescent="0.2">
      <c r="A111" s="19" t="s">
        <v>53</v>
      </c>
      <c r="B111" s="19" t="s">
        <v>16</v>
      </c>
      <c r="C111" s="25" t="s">
        <v>29</v>
      </c>
      <c r="D111" s="19">
        <v>70261185</v>
      </c>
      <c r="E111" s="19" t="s">
        <v>38</v>
      </c>
      <c r="F111" s="5">
        <v>17</v>
      </c>
      <c r="G111" s="5">
        <v>17</v>
      </c>
      <c r="H111" s="5">
        <f t="shared" si="6"/>
        <v>0</v>
      </c>
      <c r="I111" s="6">
        <f t="shared" si="7"/>
        <v>1</v>
      </c>
      <c r="J111" s="33">
        <v>802.50621599999999</v>
      </c>
      <c r="K111" s="33">
        <v>802.50621599999999</v>
      </c>
      <c r="L111" s="23">
        <f t="shared" si="5"/>
        <v>0</v>
      </c>
    </row>
    <row r="112" spans="1:12" s="2" customFormat="1" x14ac:dyDescent="0.2">
      <c r="A112" s="19" t="s">
        <v>54</v>
      </c>
      <c r="B112" s="19" t="s">
        <v>17</v>
      </c>
      <c r="C112" s="25" t="s">
        <v>29</v>
      </c>
      <c r="D112" s="19">
        <v>70261182</v>
      </c>
      <c r="E112" s="19" t="s">
        <v>34</v>
      </c>
      <c r="F112" s="5">
        <v>4</v>
      </c>
      <c r="G112" s="5">
        <v>4</v>
      </c>
      <c r="H112" s="5">
        <f t="shared" si="6"/>
        <v>0</v>
      </c>
      <c r="I112" s="6">
        <f t="shared" si="7"/>
        <v>1</v>
      </c>
      <c r="J112" s="33">
        <v>188.82499200000001</v>
      </c>
      <c r="K112" s="33">
        <v>188.82499200000001</v>
      </c>
      <c r="L112" s="23">
        <f t="shared" si="5"/>
        <v>0</v>
      </c>
    </row>
    <row r="113" spans="1:12" s="2" customFormat="1" x14ac:dyDescent="0.2">
      <c r="A113" s="19" t="s">
        <v>54</v>
      </c>
      <c r="B113" s="19" t="s">
        <v>17</v>
      </c>
      <c r="C113" s="25" t="s">
        <v>29</v>
      </c>
      <c r="D113" s="19">
        <v>70261183</v>
      </c>
      <c r="E113" s="19" t="s">
        <v>36</v>
      </c>
      <c r="F113" s="5">
        <v>5</v>
      </c>
      <c r="G113" s="5">
        <v>5</v>
      </c>
      <c r="H113" s="5">
        <f t="shared" si="6"/>
        <v>0</v>
      </c>
      <c r="I113" s="6">
        <f t="shared" si="7"/>
        <v>1</v>
      </c>
      <c r="J113" s="33">
        <v>236.03124000000003</v>
      </c>
      <c r="K113" s="33">
        <v>236.03124000000003</v>
      </c>
      <c r="L113" s="23">
        <f t="shared" si="5"/>
        <v>0</v>
      </c>
    </row>
    <row r="114" spans="1:12" s="2" customFormat="1" x14ac:dyDescent="0.2">
      <c r="A114" s="19" t="s">
        <v>54</v>
      </c>
      <c r="B114" s="19" t="s">
        <v>17</v>
      </c>
      <c r="C114" s="25" t="s">
        <v>29</v>
      </c>
      <c r="D114" s="19">
        <v>70261184</v>
      </c>
      <c r="E114" s="19" t="s">
        <v>37</v>
      </c>
      <c r="F114" s="5">
        <v>7</v>
      </c>
      <c r="G114" s="5">
        <v>7</v>
      </c>
      <c r="H114" s="5">
        <f t="shared" si="6"/>
        <v>0</v>
      </c>
      <c r="I114" s="6">
        <f t="shared" si="7"/>
        <v>1</v>
      </c>
      <c r="J114" s="33">
        <v>330.443736</v>
      </c>
      <c r="K114" s="33">
        <v>330.443736</v>
      </c>
      <c r="L114" s="23">
        <f t="shared" si="5"/>
        <v>0</v>
      </c>
    </row>
    <row r="115" spans="1:12" s="2" customFormat="1" x14ac:dyDescent="0.2">
      <c r="A115" s="19" t="s">
        <v>54</v>
      </c>
      <c r="B115" s="19" t="s">
        <v>17</v>
      </c>
      <c r="C115" s="25" t="s">
        <v>29</v>
      </c>
      <c r="D115" s="19">
        <v>70261185</v>
      </c>
      <c r="E115" s="19" t="s">
        <v>38</v>
      </c>
      <c r="F115" s="5">
        <v>1</v>
      </c>
      <c r="G115" s="5">
        <v>1</v>
      </c>
      <c r="H115" s="5">
        <f t="shared" si="6"/>
        <v>0</v>
      </c>
      <c r="I115" s="6">
        <f t="shared" si="7"/>
        <v>1</v>
      </c>
      <c r="J115" s="33">
        <v>47.206248000000002</v>
      </c>
      <c r="K115" s="33">
        <v>47.206248000000002</v>
      </c>
      <c r="L115" s="23">
        <f t="shared" si="5"/>
        <v>0</v>
      </c>
    </row>
    <row r="116" spans="1:12" s="2" customFormat="1" x14ac:dyDescent="0.2">
      <c r="A116" s="19" t="s">
        <v>55</v>
      </c>
      <c r="B116" s="19" t="s">
        <v>19</v>
      </c>
      <c r="C116" s="25" t="s">
        <v>29</v>
      </c>
      <c r="D116" s="19">
        <v>70261182</v>
      </c>
      <c r="E116" s="19" t="s">
        <v>34</v>
      </c>
      <c r="F116" s="5">
        <v>12</v>
      </c>
      <c r="G116" s="5">
        <v>12</v>
      </c>
      <c r="H116" s="5">
        <f t="shared" si="6"/>
        <v>0</v>
      </c>
      <c r="I116" s="6">
        <f t="shared" si="7"/>
        <v>1</v>
      </c>
      <c r="J116" s="33">
        <v>566.47497599999997</v>
      </c>
      <c r="K116" s="33">
        <v>566.47497599999997</v>
      </c>
      <c r="L116" s="23">
        <f t="shared" si="5"/>
        <v>0</v>
      </c>
    </row>
    <row r="117" spans="1:12" s="2" customFormat="1" x14ac:dyDescent="0.2">
      <c r="A117" s="19" t="s">
        <v>55</v>
      </c>
      <c r="B117" s="19" t="s">
        <v>19</v>
      </c>
      <c r="C117" s="25" t="s">
        <v>29</v>
      </c>
      <c r="D117" s="19">
        <v>70261183</v>
      </c>
      <c r="E117" s="19" t="s">
        <v>36</v>
      </c>
      <c r="F117" s="5">
        <v>7</v>
      </c>
      <c r="G117" s="5">
        <v>7</v>
      </c>
      <c r="H117" s="5">
        <f t="shared" si="6"/>
        <v>0</v>
      </c>
      <c r="I117" s="6">
        <f t="shared" si="7"/>
        <v>1</v>
      </c>
      <c r="J117" s="33">
        <v>330.443736</v>
      </c>
      <c r="K117" s="33">
        <v>330.443736</v>
      </c>
      <c r="L117" s="23">
        <f t="shared" si="5"/>
        <v>0</v>
      </c>
    </row>
    <row r="118" spans="1:12" s="2" customFormat="1" x14ac:dyDescent="0.2">
      <c r="A118" s="19" t="s">
        <v>55</v>
      </c>
      <c r="B118" s="19" t="s">
        <v>19</v>
      </c>
      <c r="C118" s="25" t="s">
        <v>29</v>
      </c>
      <c r="D118" s="19">
        <v>70261184</v>
      </c>
      <c r="E118" s="19" t="s">
        <v>37</v>
      </c>
      <c r="F118" s="5">
        <v>20</v>
      </c>
      <c r="G118" s="5">
        <v>20</v>
      </c>
      <c r="H118" s="5">
        <f t="shared" si="6"/>
        <v>0</v>
      </c>
      <c r="I118" s="6">
        <f t="shared" si="7"/>
        <v>1</v>
      </c>
      <c r="J118" s="33">
        <v>944.1249600000001</v>
      </c>
      <c r="K118" s="33">
        <v>944.1249600000001</v>
      </c>
      <c r="L118" s="23">
        <f t="shared" si="5"/>
        <v>0</v>
      </c>
    </row>
    <row r="119" spans="1:12" s="2" customFormat="1" x14ac:dyDescent="0.2">
      <c r="A119" s="19" t="s">
        <v>55</v>
      </c>
      <c r="B119" s="19" t="s">
        <v>19</v>
      </c>
      <c r="C119" s="25" t="s">
        <v>29</v>
      </c>
      <c r="D119" s="19">
        <v>70261185</v>
      </c>
      <c r="E119" s="19" t="s">
        <v>38</v>
      </c>
      <c r="F119" s="5">
        <v>4</v>
      </c>
      <c r="G119" s="5">
        <v>4</v>
      </c>
      <c r="H119" s="5">
        <f t="shared" si="6"/>
        <v>0</v>
      </c>
      <c r="I119" s="6">
        <f t="shared" si="7"/>
        <v>1</v>
      </c>
      <c r="J119" s="33">
        <v>188.82499200000001</v>
      </c>
      <c r="K119" s="33">
        <v>188.82499200000001</v>
      </c>
      <c r="L119" s="23">
        <f t="shared" si="5"/>
        <v>0</v>
      </c>
    </row>
    <row r="120" spans="1:12" s="2" customFormat="1" x14ac:dyDescent="0.2">
      <c r="A120" s="19" t="s">
        <v>56</v>
      </c>
      <c r="B120" s="19" t="s">
        <v>20</v>
      </c>
      <c r="C120" s="25" t="s">
        <v>29</v>
      </c>
      <c r="D120" s="19">
        <v>70261182</v>
      </c>
      <c r="E120" s="19" t="s">
        <v>34</v>
      </c>
      <c r="F120" s="5">
        <v>4</v>
      </c>
      <c r="G120" s="5">
        <v>4</v>
      </c>
      <c r="H120" s="5">
        <f t="shared" si="6"/>
        <v>0</v>
      </c>
      <c r="I120" s="6">
        <f t="shared" si="7"/>
        <v>1</v>
      </c>
      <c r="J120" s="33">
        <v>188.82499200000001</v>
      </c>
      <c r="K120" s="33">
        <v>188.82499200000001</v>
      </c>
      <c r="L120" s="23">
        <f t="shared" si="5"/>
        <v>0</v>
      </c>
    </row>
    <row r="121" spans="1:12" s="2" customFormat="1" x14ac:dyDescent="0.2">
      <c r="A121" s="19" t="s">
        <v>56</v>
      </c>
      <c r="B121" s="19" t="s">
        <v>20</v>
      </c>
      <c r="C121" s="25" t="s">
        <v>29</v>
      </c>
      <c r="D121" s="19">
        <v>70261183</v>
      </c>
      <c r="E121" s="19" t="s">
        <v>36</v>
      </c>
      <c r="F121" s="5">
        <v>3</v>
      </c>
      <c r="G121" s="5">
        <v>3</v>
      </c>
      <c r="H121" s="5">
        <f t="shared" si="6"/>
        <v>0</v>
      </c>
      <c r="I121" s="6">
        <f t="shared" si="7"/>
        <v>1</v>
      </c>
      <c r="J121" s="33">
        <v>141.61874399999999</v>
      </c>
      <c r="K121" s="33">
        <v>141.61874399999999</v>
      </c>
      <c r="L121" s="23">
        <f t="shared" si="5"/>
        <v>0</v>
      </c>
    </row>
    <row r="122" spans="1:12" s="2" customFormat="1" x14ac:dyDescent="0.2">
      <c r="A122" s="19" t="s">
        <v>56</v>
      </c>
      <c r="B122" s="19" t="s">
        <v>20</v>
      </c>
      <c r="C122" s="25" t="s">
        <v>29</v>
      </c>
      <c r="D122" s="19">
        <v>70261184</v>
      </c>
      <c r="E122" s="19" t="s">
        <v>37</v>
      </c>
      <c r="F122" s="5">
        <v>5</v>
      </c>
      <c r="G122" s="5">
        <v>5</v>
      </c>
      <c r="H122" s="5">
        <f t="shared" si="6"/>
        <v>0</v>
      </c>
      <c r="I122" s="6">
        <f t="shared" si="7"/>
        <v>1</v>
      </c>
      <c r="J122" s="33">
        <v>236.03124000000003</v>
      </c>
      <c r="K122" s="33">
        <v>236.03124000000003</v>
      </c>
      <c r="L122" s="23">
        <f t="shared" si="5"/>
        <v>0</v>
      </c>
    </row>
    <row r="123" spans="1:12" s="2" customFormat="1" x14ac:dyDescent="0.2">
      <c r="A123" s="19" t="s">
        <v>56</v>
      </c>
      <c r="B123" s="19" t="s">
        <v>20</v>
      </c>
      <c r="C123" s="25" t="s">
        <v>29</v>
      </c>
      <c r="D123" s="19">
        <v>70261185</v>
      </c>
      <c r="E123" s="19" t="s">
        <v>38</v>
      </c>
      <c r="F123" s="5">
        <v>4</v>
      </c>
      <c r="G123" s="5">
        <v>4</v>
      </c>
      <c r="H123" s="5">
        <f t="shared" si="6"/>
        <v>0</v>
      </c>
      <c r="I123" s="6">
        <f t="shared" si="7"/>
        <v>1</v>
      </c>
      <c r="J123" s="33">
        <v>188.82499200000001</v>
      </c>
      <c r="K123" s="33">
        <v>188.82499200000001</v>
      </c>
      <c r="L123" s="23">
        <f t="shared" si="5"/>
        <v>0</v>
      </c>
    </row>
    <row r="124" spans="1:12" s="2" customFormat="1" x14ac:dyDescent="0.2">
      <c r="A124" s="19" t="s">
        <v>57</v>
      </c>
      <c r="B124" s="19" t="s">
        <v>21</v>
      </c>
      <c r="C124" s="25" t="s">
        <v>27</v>
      </c>
      <c r="D124" s="19">
        <v>70261182</v>
      </c>
      <c r="E124" s="19" t="s">
        <v>34</v>
      </c>
      <c r="F124" s="5">
        <v>8</v>
      </c>
      <c r="G124" s="5">
        <v>8</v>
      </c>
      <c r="H124" s="5">
        <f t="shared" si="6"/>
        <v>0</v>
      </c>
      <c r="I124" s="6">
        <f t="shared" si="7"/>
        <v>1</v>
      </c>
      <c r="J124" s="33">
        <v>377.64998400000002</v>
      </c>
      <c r="K124" s="33">
        <v>377.64998400000002</v>
      </c>
      <c r="L124" s="23">
        <f t="shared" si="5"/>
        <v>0</v>
      </c>
    </row>
    <row r="125" spans="1:12" s="2" customFormat="1" x14ac:dyDescent="0.2">
      <c r="A125" s="19" t="s">
        <v>57</v>
      </c>
      <c r="B125" s="19" t="s">
        <v>21</v>
      </c>
      <c r="C125" s="25" t="s">
        <v>27</v>
      </c>
      <c r="D125" s="19">
        <v>70261183</v>
      </c>
      <c r="E125" s="19" t="s">
        <v>36</v>
      </c>
      <c r="F125" s="5">
        <v>6</v>
      </c>
      <c r="G125" s="5">
        <v>6</v>
      </c>
      <c r="H125" s="5">
        <f t="shared" si="6"/>
        <v>0</v>
      </c>
      <c r="I125" s="6">
        <f t="shared" si="7"/>
        <v>1</v>
      </c>
      <c r="J125" s="33">
        <v>283.23748799999998</v>
      </c>
      <c r="K125" s="33">
        <v>283.23748799999998</v>
      </c>
      <c r="L125" s="23">
        <f t="shared" si="5"/>
        <v>0</v>
      </c>
    </row>
    <row r="126" spans="1:12" s="2" customFormat="1" x14ac:dyDescent="0.2">
      <c r="A126" s="19" t="s">
        <v>57</v>
      </c>
      <c r="B126" s="19" t="s">
        <v>21</v>
      </c>
      <c r="C126" s="25" t="s">
        <v>27</v>
      </c>
      <c r="D126" s="19">
        <v>70261184</v>
      </c>
      <c r="E126" s="19" t="s">
        <v>37</v>
      </c>
      <c r="F126" s="5">
        <v>18</v>
      </c>
      <c r="G126" s="5">
        <v>18</v>
      </c>
      <c r="H126" s="5">
        <f t="shared" si="6"/>
        <v>0</v>
      </c>
      <c r="I126" s="6">
        <f t="shared" si="7"/>
        <v>1</v>
      </c>
      <c r="J126" s="33">
        <v>849.71246400000007</v>
      </c>
      <c r="K126" s="33">
        <v>849.71246400000007</v>
      </c>
      <c r="L126" s="23">
        <f t="shared" si="5"/>
        <v>0</v>
      </c>
    </row>
    <row r="127" spans="1:12" s="2" customFormat="1" x14ac:dyDescent="0.2">
      <c r="A127" s="19" t="s">
        <v>57</v>
      </c>
      <c r="B127" s="19" t="s">
        <v>21</v>
      </c>
      <c r="C127" s="25" t="s">
        <v>27</v>
      </c>
      <c r="D127" s="19">
        <v>70261185</v>
      </c>
      <c r="E127" s="19" t="s">
        <v>38</v>
      </c>
      <c r="F127" s="5">
        <v>11</v>
      </c>
      <c r="G127" s="5">
        <v>11</v>
      </c>
      <c r="H127" s="5">
        <f t="shared" si="6"/>
        <v>0</v>
      </c>
      <c r="I127" s="6">
        <f t="shared" si="7"/>
        <v>1</v>
      </c>
      <c r="J127" s="33">
        <v>519.26872800000001</v>
      </c>
      <c r="K127" s="33">
        <v>519.26872800000001</v>
      </c>
      <c r="L127" s="23">
        <f t="shared" si="5"/>
        <v>0</v>
      </c>
    </row>
    <row r="128" spans="1:12" s="2" customFormat="1" x14ac:dyDescent="0.2">
      <c r="A128" s="19" t="s">
        <v>58</v>
      </c>
      <c r="B128" s="19" t="s">
        <v>22</v>
      </c>
      <c r="C128" s="25" t="s">
        <v>27</v>
      </c>
      <c r="D128" s="19">
        <v>70261182</v>
      </c>
      <c r="E128" s="19" t="s">
        <v>34</v>
      </c>
      <c r="F128" s="5">
        <v>3</v>
      </c>
      <c r="G128" s="5">
        <v>3</v>
      </c>
      <c r="H128" s="5">
        <f t="shared" si="6"/>
        <v>0</v>
      </c>
      <c r="I128" s="6">
        <f t="shared" si="7"/>
        <v>1</v>
      </c>
      <c r="J128" s="33">
        <v>141.61874399999999</v>
      </c>
      <c r="K128" s="33">
        <v>141.61874399999999</v>
      </c>
      <c r="L128" s="23">
        <f t="shared" si="5"/>
        <v>0</v>
      </c>
    </row>
    <row r="129" spans="1:12" s="2" customFormat="1" x14ac:dyDescent="0.2">
      <c r="A129" s="19" t="s">
        <v>58</v>
      </c>
      <c r="B129" s="19" t="s">
        <v>22</v>
      </c>
      <c r="C129" s="25" t="s">
        <v>27</v>
      </c>
      <c r="D129" s="19">
        <v>70261184</v>
      </c>
      <c r="E129" s="19" t="s">
        <v>37</v>
      </c>
      <c r="F129" s="5">
        <v>7</v>
      </c>
      <c r="G129" s="5">
        <v>7</v>
      </c>
      <c r="H129" s="5">
        <f t="shared" si="6"/>
        <v>0</v>
      </c>
      <c r="I129" s="6">
        <f t="shared" si="7"/>
        <v>1</v>
      </c>
      <c r="J129" s="33">
        <v>330.443736</v>
      </c>
      <c r="K129" s="33">
        <v>330.443736</v>
      </c>
      <c r="L129" s="23">
        <f t="shared" si="5"/>
        <v>0</v>
      </c>
    </row>
    <row r="130" spans="1:12" s="2" customFormat="1" x14ac:dyDescent="0.2">
      <c r="A130" s="19" t="s">
        <v>59</v>
      </c>
      <c r="B130" s="19" t="s">
        <v>24</v>
      </c>
      <c r="C130" s="25" t="s">
        <v>27</v>
      </c>
      <c r="D130" s="19">
        <v>70261182</v>
      </c>
      <c r="E130" s="19" t="s">
        <v>34</v>
      </c>
      <c r="F130" s="5">
        <v>11</v>
      </c>
      <c r="G130" s="5">
        <v>11</v>
      </c>
      <c r="H130" s="5">
        <f t="shared" si="6"/>
        <v>0</v>
      </c>
      <c r="I130" s="6">
        <f t="shared" si="7"/>
        <v>1</v>
      </c>
      <c r="J130" s="33">
        <v>519.26872800000001</v>
      </c>
      <c r="K130" s="33">
        <v>519.26872800000001</v>
      </c>
      <c r="L130" s="23">
        <f t="shared" si="5"/>
        <v>0</v>
      </c>
    </row>
    <row r="131" spans="1:12" s="2" customFormat="1" x14ac:dyDescent="0.2">
      <c r="A131" s="19" t="s">
        <v>59</v>
      </c>
      <c r="B131" s="19" t="s">
        <v>24</v>
      </c>
      <c r="C131" s="25" t="s">
        <v>27</v>
      </c>
      <c r="D131" s="19">
        <v>70261183</v>
      </c>
      <c r="E131" s="19" t="s">
        <v>36</v>
      </c>
      <c r="F131" s="5">
        <v>3</v>
      </c>
      <c r="G131" s="5">
        <v>3</v>
      </c>
      <c r="H131" s="5">
        <f t="shared" si="6"/>
        <v>0</v>
      </c>
      <c r="I131" s="6">
        <f t="shared" si="7"/>
        <v>1</v>
      </c>
      <c r="J131" s="33">
        <v>141.61874399999999</v>
      </c>
      <c r="K131" s="33">
        <v>141.61874399999999</v>
      </c>
      <c r="L131" s="23">
        <f t="shared" si="5"/>
        <v>0</v>
      </c>
    </row>
    <row r="132" spans="1:12" s="2" customFormat="1" x14ac:dyDescent="0.2">
      <c r="A132" s="19" t="s">
        <v>59</v>
      </c>
      <c r="B132" s="19" t="s">
        <v>24</v>
      </c>
      <c r="C132" s="25" t="s">
        <v>27</v>
      </c>
      <c r="D132" s="19">
        <v>70261184</v>
      </c>
      <c r="E132" s="19" t="s">
        <v>37</v>
      </c>
      <c r="F132" s="5">
        <v>11</v>
      </c>
      <c r="G132" s="5">
        <v>11</v>
      </c>
      <c r="H132" s="5">
        <f t="shared" si="6"/>
        <v>0</v>
      </c>
      <c r="I132" s="6">
        <f t="shared" si="7"/>
        <v>1</v>
      </c>
      <c r="J132" s="33">
        <v>519.26872800000001</v>
      </c>
      <c r="K132" s="33">
        <v>519.26872800000001</v>
      </c>
      <c r="L132" s="23">
        <f t="shared" si="5"/>
        <v>0</v>
      </c>
    </row>
    <row r="133" spans="1:12" s="2" customFormat="1" x14ac:dyDescent="0.2">
      <c r="A133" s="19" t="s">
        <v>59</v>
      </c>
      <c r="B133" s="19" t="s">
        <v>24</v>
      </c>
      <c r="C133" s="25" t="s">
        <v>27</v>
      </c>
      <c r="D133" s="19">
        <v>70261185</v>
      </c>
      <c r="E133" s="19" t="s">
        <v>38</v>
      </c>
      <c r="F133" s="5">
        <v>4</v>
      </c>
      <c r="G133" s="5">
        <v>4</v>
      </c>
      <c r="H133" s="5">
        <f t="shared" si="6"/>
        <v>0</v>
      </c>
      <c r="I133" s="6">
        <f t="shared" si="7"/>
        <v>1</v>
      </c>
      <c r="J133" s="33">
        <v>188.82499200000001</v>
      </c>
      <c r="K133" s="33">
        <v>188.82499200000001</v>
      </c>
      <c r="L133" s="23">
        <f t="shared" si="5"/>
        <v>0</v>
      </c>
    </row>
    <row r="134" spans="1:12" s="2" customFormat="1" x14ac:dyDescent="0.2">
      <c r="A134" s="19" t="s">
        <v>60</v>
      </c>
      <c r="B134" s="19" t="s">
        <v>25</v>
      </c>
      <c r="C134" s="25" t="s">
        <v>27</v>
      </c>
      <c r="D134" s="19">
        <v>70261182</v>
      </c>
      <c r="E134" s="19" t="s">
        <v>34</v>
      </c>
      <c r="F134" s="5">
        <v>3</v>
      </c>
      <c r="G134" s="5">
        <v>3</v>
      </c>
      <c r="H134" s="5">
        <f t="shared" si="6"/>
        <v>0</v>
      </c>
      <c r="I134" s="6">
        <f t="shared" si="7"/>
        <v>1</v>
      </c>
      <c r="J134" s="33">
        <v>141.61874399999999</v>
      </c>
      <c r="K134" s="33">
        <v>141.61874399999999</v>
      </c>
      <c r="L134" s="23">
        <f t="shared" si="5"/>
        <v>0</v>
      </c>
    </row>
    <row r="135" spans="1:12" s="2" customFormat="1" x14ac:dyDescent="0.2">
      <c r="A135" s="19" t="s">
        <v>60</v>
      </c>
      <c r="B135" s="19" t="s">
        <v>25</v>
      </c>
      <c r="C135" s="25" t="s">
        <v>27</v>
      </c>
      <c r="D135" s="19">
        <v>70261183</v>
      </c>
      <c r="E135" s="19" t="s">
        <v>36</v>
      </c>
      <c r="F135" s="5">
        <v>3</v>
      </c>
      <c r="G135" s="5">
        <v>3</v>
      </c>
      <c r="H135" s="5">
        <f t="shared" si="6"/>
        <v>0</v>
      </c>
      <c r="I135" s="6">
        <f t="shared" si="7"/>
        <v>1</v>
      </c>
      <c r="J135" s="33">
        <v>141.61874399999999</v>
      </c>
      <c r="K135" s="33">
        <v>141.61874399999999</v>
      </c>
      <c r="L135" s="23">
        <f t="shared" si="5"/>
        <v>0</v>
      </c>
    </row>
    <row r="136" spans="1:12" s="2" customFormat="1" x14ac:dyDescent="0.2">
      <c r="A136" s="19" t="s">
        <v>60</v>
      </c>
      <c r="B136" s="19" t="s">
        <v>25</v>
      </c>
      <c r="C136" s="25" t="s">
        <v>27</v>
      </c>
      <c r="D136" s="19">
        <v>70261184</v>
      </c>
      <c r="E136" s="19" t="s">
        <v>37</v>
      </c>
      <c r="F136" s="5">
        <v>4</v>
      </c>
      <c r="G136" s="5">
        <v>4</v>
      </c>
      <c r="H136" s="5">
        <f t="shared" si="6"/>
        <v>0</v>
      </c>
      <c r="I136" s="6">
        <f t="shared" si="7"/>
        <v>1</v>
      </c>
      <c r="J136" s="33">
        <v>188.82499200000001</v>
      </c>
      <c r="K136" s="33">
        <v>188.82499200000001</v>
      </c>
      <c r="L136" s="23">
        <f t="shared" ref="L136:L199" si="8">J136-K136</f>
        <v>0</v>
      </c>
    </row>
    <row r="137" spans="1:12" s="2" customFormat="1" x14ac:dyDescent="0.2">
      <c r="A137" s="19" t="s">
        <v>61</v>
      </c>
      <c r="B137" s="19" t="s">
        <v>26</v>
      </c>
      <c r="C137" s="25" t="s">
        <v>27</v>
      </c>
      <c r="D137" s="19">
        <v>70261182</v>
      </c>
      <c r="E137" s="19" t="s">
        <v>34</v>
      </c>
      <c r="F137" s="5">
        <v>13</v>
      </c>
      <c r="G137" s="5">
        <v>13</v>
      </c>
      <c r="H137" s="5">
        <f t="shared" ref="H137:H200" si="9">F137-G137</f>
        <v>0</v>
      </c>
      <c r="I137" s="6">
        <f t="shared" ref="I137:I200" si="10">G137/F137</f>
        <v>1</v>
      </c>
      <c r="J137" s="33">
        <v>613.68122400000004</v>
      </c>
      <c r="K137" s="33">
        <v>613.68122400000004</v>
      </c>
      <c r="L137" s="23">
        <f t="shared" si="8"/>
        <v>0</v>
      </c>
    </row>
    <row r="138" spans="1:12" s="2" customFormat="1" x14ac:dyDescent="0.2">
      <c r="A138" s="19" t="s">
        <v>61</v>
      </c>
      <c r="B138" s="19" t="s">
        <v>26</v>
      </c>
      <c r="C138" s="25" t="s">
        <v>27</v>
      </c>
      <c r="D138" s="19">
        <v>70261183</v>
      </c>
      <c r="E138" s="19" t="s">
        <v>36</v>
      </c>
      <c r="F138" s="5">
        <v>13</v>
      </c>
      <c r="G138" s="5">
        <v>13</v>
      </c>
      <c r="H138" s="5">
        <f t="shared" si="9"/>
        <v>0</v>
      </c>
      <c r="I138" s="6">
        <f t="shared" si="10"/>
        <v>1</v>
      </c>
      <c r="J138" s="33">
        <v>613.68122400000004</v>
      </c>
      <c r="K138" s="33">
        <v>613.68122400000004</v>
      </c>
      <c r="L138" s="23">
        <f t="shared" si="8"/>
        <v>0</v>
      </c>
    </row>
    <row r="139" spans="1:12" s="2" customFormat="1" x14ac:dyDescent="0.2">
      <c r="A139" s="19" t="s">
        <v>61</v>
      </c>
      <c r="B139" s="19" t="s">
        <v>26</v>
      </c>
      <c r="C139" s="25" t="s">
        <v>27</v>
      </c>
      <c r="D139" s="19">
        <v>70261184</v>
      </c>
      <c r="E139" s="19" t="s">
        <v>37</v>
      </c>
      <c r="F139" s="5">
        <v>14</v>
      </c>
      <c r="G139" s="5">
        <v>14</v>
      </c>
      <c r="H139" s="5">
        <f t="shared" si="9"/>
        <v>0</v>
      </c>
      <c r="I139" s="6">
        <f t="shared" si="10"/>
        <v>1</v>
      </c>
      <c r="J139" s="33">
        <v>660.887472</v>
      </c>
      <c r="K139" s="33">
        <v>660.887472</v>
      </c>
      <c r="L139" s="23">
        <f t="shared" si="8"/>
        <v>0</v>
      </c>
    </row>
    <row r="140" spans="1:12" s="2" customFormat="1" x14ac:dyDescent="0.2">
      <c r="A140" s="19" t="s">
        <v>61</v>
      </c>
      <c r="B140" s="19" t="s">
        <v>26</v>
      </c>
      <c r="C140" s="25" t="s">
        <v>27</v>
      </c>
      <c r="D140" s="19">
        <v>70261185</v>
      </c>
      <c r="E140" s="19" t="s">
        <v>38</v>
      </c>
      <c r="F140" s="5">
        <v>13</v>
      </c>
      <c r="G140" s="5">
        <v>13</v>
      </c>
      <c r="H140" s="5">
        <f t="shared" si="9"/>
        <v>0</v>
      </c>
      <c r="I140" s="6">
        <f t="shared" si="10"/>
        <v>1</v>
      </c>
      <c r="J140" s="33">
        <v>613.68122400000004</v>
      </c>
      <c r="K140" s="33">
        <v>613.68122400000004</v>
      </c>
      <c r="L140" s="23">
        <f t="shared" si="8"/>
        <v>0</v>
      </c>
    </row>
    <row r="141" spans="1:12" s="2" customFormat="1" x14ac:dyDescent="0.2">
      <c r="A141" s="19" t="s">
        <v>62</v>
      </c>
      <c r="B141" s="19" t="s">
        <v>31</v>
      </c>
      <c r="C141" s="25" t="s">
        <v>27</v>
      </c>
      <c r="D141" s="19">
        <v>70261184</v>
      </c>
      <c r="E141" s="19" t="s">
        <v>37</v>
      </c>
      <c r="F141" s="5">
        <v>2</v>
      </c>
      <c r="G141" s="5">
        <v>0</v>
      </c>
      <c r="H141" s="5">
        <f t="shared" si="9"/>
        <v>2</v>
      </c>
      <c r="I141" s="6">
        <f t="shared" si="10"/>
        <v>0</v>
      </c>
      <c r="J141" s="33">
        <v>94.412496000000004</v>
      </c>
      <c r="K141" s="33">
        <v>0</v>
      </c>
      <c r="L141" s="23">
        <f t="shared" si="8"/>
        <v>94.412496000000004</v>
      </c>
    </row>
    <row r="142" spans="1:12" s="2" customFormat="1" x14ac:dyDescent="0.2">
      <c r="A142" s="19" t="s">
        <v>63</v>
      </c>
      <c r="B142" s="19" t="s">
        <v>32</v>
      </c>
      <c r="C142" s="25" t="s">
        <v>27</v>
      </c>
      <c r="D142" s="19">
        <v>70261182</v>
      </c>
      <c r="E142" s="19" t="s">
        <v>34</v>
      </c>
      <c r="F142" s="5">
        <v>1</v>
      </c>
      <c r="G142" s="5">
        <v>1</v>
      </c>
      <c r="H142" s="5">
        <f t="shared" si="9"/>
        <v>0</v>
      </c>
      <c r="I142" s="6">
        <f t="shared" si="10"/>
        <v>1</v>
      </c>
      <c r="J142" s="33">
        <v>47.206248000000002</v>
      </c>
      <c r="K142" s="33">
        <v>47.206248000000002</v>
      </c>
      <c r="L142" s="23">
        <f t="shared" si="8"/>
        <v>0</v>
      </c>
    </row>
    <row r="143" spans="1:12" s="2" customFormat="1" x14ac:dyDescent="0.2">
      <c r="A143" s="19" t="s">
        <v>63</v>
      </c>
      <c r="B143" s="19" t="s">
        <v>32</v>
      </c>
      <c r="C143" s="25" t="s">
        <v>27</v>
      </c>
      <c r="D143" s="19">
        <v>70261184</v>
      </c>
      <c r="E143" s="19" t="s">
        <v>37</v>
      </c>
      <c r="F143" s="5">
        <v>10</v>
      </c>
      <c r="G143" s="5">
        <v>10</v>
      </c>
      <c r="H143" s="5">
        <f t="shared" si="9"/>
        <v>0</v>
      </c>
      <c r="I143" s="6">
        <f t="shared" si="10"/>
        <v>1</v>
      </c>
      <c r="J143" s="33">
        <v>472.06248000000005</v>
      </c>
      <c r="K143" s="33">
        <v>472.06248000000005</v>
      </c>
      <c r="L143" s="23">
        <f t="shared" si="8"/>
        <v>0</v>
      </c>
    </row>
    <row r="144" spans="1:12" s="2" customFormat="1" x14ac:dyDescent="0.2">
      <c r="A144" s="19" t="s">
        <v>64</v>
      </c>
      <c r="B144" s="19" t="s">
        <v>65</v>
      </c>
      <c r="C144" s="25" t="s">
        <v>27</v>
      </c>
      <c r="D144" s="19">
        <v>70261183</v>
      </c>
      <c r="E144" s="19" t="s">
        <v>36</v>
      </c>
      <c r="F144" s="5">
        <v>1</v>
      </c>
      <c r="G144" s="5">
        <v>1</v>
      </c>
      <c r="H144" s="5">
        <f t="shared" si="9"/>
        <v>0</v>
      </c>
      <c r="I144" s="6">
        <f t="shared" si="10"/>
        <v>1</v>
      </c>
      <c r="J144" s="33">
        <v>47.206248000000002</v>
      </c>
      <c r="K144" s="33">
        <v>47.206248000000002</v>
      </c>
      <c r="L144" s="23">
        <f t="shared" si="8"/>
        <v>0</v>
      </c>
    </row>
    <row r="145" spans="1:12" s="2" customFormat="1" x14ac:dyDescent="0.2">
      <c r="A145" s="19" t="s">
        <v>64</v>
      </c>
      <c r="B145" s="19" t="s">
        <v>65</v>
      </c>
      <c r="C145" s="25" t="s">
        <v>27</v>
      </c>
      <c r="D145" s="19">
        <v>70261184</v>
      </c>
      <c r="E145" s="19" t="s">
        <v>37</v>
      </c>
      <c r="F145" s="5">
        <v>7</v>
      </c>
      <c r="G145" s="5">
        <v>7</v>
      </c>
      <c r="H145" s="5">
        <f t="shared" si="9"/>
        <v>0</v>
      </c>
      <c r="I145" s="6">
        <f t="shared" si="10"/>
        <v>1</v>
      </c>
      <c r="J145" s="33">
        <v>330.443736</v>
      </c>
      <c r="K145" s="33">
        <v>330.443736</v>
      </c>
      <c r="L145" s="23">
        <f t="shared" si="8"/>
        <v>0</v>
      </c>
    </row>
    <row r="146" spans="1:12" s="2" customFormat="1" x14ac:dyDescent="0.2">
      <c r="A146" s="19" t="s">
        <v>64</v>
      </c>
      <c r="B146" s="19" t="s">
        <v>65</v>
      </c>
      <c r="C146" s="25" t="s">
        <v>27</v>
      </c>
      <c r="D146" s="19">
        <v>70261185</v>
      </c>
      <c r="E146" s="19" t="s">
        <v>38</v>
      </c>
      <c r="F146" s="5">
        <v>2</v>
      </c>
      <c r="G146" s="5">
        <v>2</v>
      </c>
      <c r="H146" s="5">
        <f t="shared" si="9"/>
        <v>0</v>
      </c>
      <c r="I146" s="6">
        <f t="shared" si="10"/>
        <v>1</v>
      </c>
      <c r="J146" s="33">
        <v>94.412496000000004</v>
      </c>
      <c r="K146" s="33">
        <v>94.412496000000004</v>
      </c>
      <c r="L146" s="23">
        <f t="shared" si="8"/>
        <v>0</v>
      </c>
    </row>
    <row r="147" spans="1:12" s="2" customFormat="1" x14ac:dyDescent="0.2">
      <c r="A147" s="19" t="s">
        <v>66</v>
      </c>
      <c r="B147" s="19" t="s">
        <v>67</v>
      </c>
      <c r="C147" s="25" t="s">
        <v>27</v>
      </c>
      <c r="D147" s="19">
        <v>70261182</v>
      </c>
      <c r="E147" s="19" t="s">
        <v>34</v>
      </c>
      <c r="F147" s="5">
        <v>7</v>
      </c>
      <c r="G147" s="5">
        <v>7</v>
      </c>
      <c r="H147" s="5">
        <f t="shared" si="9"/>
        <v>0</v>
      </c>
      <c r="I147" s="6">
        <f t="shared" si="10"/>
        <v>1</v>
      </c>
      <c r="J147" s="33">
        <v>330.443736</v>
      </c>
      <c r="K147" s="33">
        <v>330.443736</v>
      </c>
      <c r="L147" s="23">
        <f t="shared" si="8"/>
        <v>0</v>
      </c>
    </row>
    <row r="148" spans="1:12" s="2" customFormat="1" x14ac:dyDescent="0.2">
      <c r="A148" s="19" t="s">
        <v>66</v>
      </c>
      <c r="B148" s="19" t="s">
        <v>67</v>
      </c>
      <c r="C148" s="25" t="s">
        <v>27</v>
      </c>
      <c r="D148" s="19">
        <v>70261183</v>
      </c>
      <c r="E148" s="19" t="s">
        <v>36</v>
      </c>
      <c r="F148" s="5">
        <v>9</v>
      </c>
      <c r="G148" s="5">
        <v>9</v>
      </c>
      <c r="H148" s="5">
        <f t="shared" si="9"/>
        <v>0</v>
      </c>
      <c r="I148" s="6">
        <f t="shared" si="10"/>
        <v>1</v>
      </c>
      <c r="J148" s="33">
        <v>424.85623200000003</v>
      </c>
      <c r="K148" s="33">
        <v>424.85623200000003</v>
      </c>
      <c r="L148" s="23">
        <f t="shared" si="8"/>
        <v>0</v>
      </c>
    </row>
    <row r="149" spans="1:12" s="2" customFormat="1" x14ac:dyDescent="0.2">
      <c r="A149" s="19" t="s">
        <v>66</v>
      </c>
      <c r="B149" s="19" t="s">
        <v>67</v>
      </c>
      <c r="C149" s="25" t="s">
        <v>27</v>
      </c>
      <c r="D149" s="19">
        <v>70261184</v>
      </c>
      <c r="E149" s="19" t="s">
        <v>37</v>
      </c>
      <c r="F149" s="5">
        <v>6</v>
      </c>
      <c r="G149" s="5">
        <v>6</v>
      </c>
      <c r="H149" s="5">
        <f t="shared" si="9"/>
        <v>0</v>
      </c>
      <c r="I149" s="6">
        <f t="shared" si="10"/>
        <v>1</v>
      </c>
      <c r="J149" s="33">
        <v>283.23748799999998</v>
      </c>
      <c r="K149" s="33">
        <v>283.23748799999998</v>
      </c>
      <c r="L149" s="23">
        <f t="shared" si="8"/>
        <v>0</v>
      </c>
    </row>
    <row r="150" spans="1:12" s="2" customFormat="1" x14ac:dyDescent="0.2">
      <c r="A150" s="19" t="s">
        <v>66</v>
      </c>
      <c r="B150" s="19" t="s">
        <v>67</v>
      </c>
      <c r="C150" s="25" t="s">
        <v>27</v>
      </c>
      <c r="D150" s="19">
        <v>70261185</v>
      </c>
      <c r="E150" s="19" t="s">
        <v>38</v>
      </c>
      <c r="F150" s="5">
        <v>10</v>
      </c>
      <c r="G150" s="5">
        <v>10</v>
      </c>
      <c r="H150" s="5">
        <f t="shared" si="9"/>
        <v>0</v>
      </c>
      <c r="I150" s="6">
        <f t="shared" si="10"/>
        <v>1</v>
      </c>
      <c r="J150" s="33">
        <v>472.06248000000005</v>
      </c>
      <c r="K150" s="33">
        <v>472.06248000000005</v>
      </c>
      <c r="L150" s="23">
        <f t="shared" si="8"/>
        <v>0</v>
      </c>
    </row>
    <row r="151" spans="1:12" s="2" customFormat="1" x14ac:dyDescent="0.2">
      <c r="A151" s="19" t="s">
        <v>68</v>
      </c>
      <c r="B151" s="19" t="s">
        <v>46</v>
      </c>
      <c r="C151" s="25" t="s">
        <v>162</v>
      </c>
      <c r="D151" s="19">
        <v>70261182</v>
      </c>
      <c r="E151" s="19" t="s">
        <v>34</v>
      </c>
      <c r="F151" s="5">
        <v>18</v>
      </c>
      <c r="G151" s="5">
        <v>18</v>
      </c>
      <c r="H151" s="5">
        <f t="shared" si="9"/>
        <v>0</v>
      </c>
      <c r="I151" s="6">
        <f t="shared" si="10"/>
        <v>1</v>
      </c>
      <c r="J151" s="33">
        <v>849.71246400000007</v>
      </c>
      <c r="K151" s="33">
        <v>849.71246400000007</v>
      </c>
      <c r="L151" s="23">
        <f t="shared" si="8"/>
        <v>0</v>
      </c>
    </row>
    <row r="152" spans="1:12" s="2" customFormat="1" x14ac:dyDescent="0.2">
      <c r="A152" s="19" t="s">
        <v>68</v>
      </c>
      <c r="B152" s="19" t="s">
        <v>46</v>
      </c>
      <c r="C152" s="25" t="s">
        <v>162</v>
      </c>
      <c r="D152" s="19">
        <v>70261183</v>
      </c>
      <c r="E152" s="19" t="s">
        <v>36</v>
      </c>
      <c r="F152" s="5">
        <v>13</v>
      </c>
      <c r="G152" s="5">
        <v>13</v>
      </c>
      <c r="H152" s="5">
        <f t="shared" si="9"/>
        <v>0</v>
      </c>
      <c r="I152" s="6">
        <f t="shared" si="10"/>
        <v>1</v>
      </c>
      <c r="J152" s="33">
        <v>613.68122400000004</v>
      </c>
      <c r="K152" s="33">
        <v>613.68122400000004</v>
      </c>
      <c r="L152" s="23">
        <f t="shared" si="8"/>
        <v>0</v>
      </c>
    </row>
    <row r="153" spans="1:12" s="2" customFormat="1" x14ac:dyDescent="0.2">
      <c r="A153" s="19" t="s">
        <v>68</v>
      </c>
      <c r="B153" s="19" t="s">
        <v>46</v>
      </c>
      <c r="C153" s="25" t="s">
        <v>162</v>
      </c>
      <c r="D153" s="19">
        <v>70261184</v>
      </c>
      <c r="E153" s="19" t="s">
        <v>37</v>
      </c>
      <c r="F153" s="5">
        <v>22</v>
      </c>
      <c r="G153" s="5">
        <v>22</v>
      </c>
      <c r="H153" s="5">
        <f t="shared" si="9"/>
        <v>0</v>
      </c>
      <c r="I153" s="6">
        <f t="shared" si="10"/>
        <v>1</v>
      </c>
      <c r="J153" s="33">
        <v>1038.537456</v>
      </c>
      <c r="K153" s="33">
        <v>1038.537456</v>
      </c>
      <c r="L153" s="23">
        <f t="shared" si="8"/>
        <v>0</v>
      </c>
    </row>
    <row r="154" spans="1:12" s="2" customFormat="1" x14ac:dyDescent="0.2">
      <c r="A154" s="19" t="s">
        <v>68</v>
      </c>
      <c r="B154" s="19" t="s">
        <v>46</v>
      </c>
      <c r="C154" s="25" t="s">
        <v>162</v>
      </c>
      <c r="D154" s="19">
        <v>70261185</v>
      </c>
      <c r="E154" s="19" t="s">
        <v>38</v>
      </c>
      <c r="F154" s="5">
        <v>12</v>
      </c>
      <c r="G154" s="5">
        <v>12</v>
      </c>
      <c r="H154" s="5">
        <f t="shared" si="9"/>
        <v>0</v>
      </c>
      <c r="I154" s="6">
        <f t="shared" si="10"/>
        <v>1</v>
      </c>
      <c r="J154" s="33">
        <v>566.47497599999997</v>
      </c>
      <c r="K154" s="33">
        <v>566.47497599999997</v>
      </c>
      <c r="L154" s="23">
        <f t="shared" si="8"/>
        <v>0</v>
      </c>
    </row>
    <row r="155" spans="1:12" s="2" customFormat="1" x14ac:dyDescent="0.2">
      <c r="A155" s="19" t="s">
        <v>69</v>
      </c>
      <c r="B155" s="19" t="s">
        <v>70</v>
      </c>
      <c r="C155" s="25" t="s">
        <v>162</v>
      </c>
      <c r="D155" s="19">
        <v>70261182</v>
      </c>
      <c r="E155" s="19" t="s">
        <v>34</v>
      </c>
      <c r="F155" s="5">
        <v>8</v>
      </c>
      <c r="G155" s="5">
        <v>8</v>
      </c>
      <c r="H155" s="5">
        <f t="shared" si="9"/>
        <v>0</v>
      </c>
      <c r="I155" s="6">
        <f t="shared" si="10"/>
        <v>1</v>
      </c>
      <c r="J155" s="33">
        <v>377.64998400000002</v>
      </c>
      <c r="K155" s="33">
        <v>377.64998400000002</v>
      </c>
      <c r="L155" s="23">
        <f t="shared" si="8"/>
        <v>0</v>
      </c>
    </row>
    <row r="156" spans="1:12" s="2" customFormat="1" x14ac:dyDescent="0.2">
      <c r="A156" s="19" t="s">
        <v>69</v>
      </c>
      <c r="B156" s="19" t="s">
        <v>70</v>
      </c>
      <c r="C156" s="25" t="s">
        <v>162</v>
      </c>
      <c r="D156" s="19">
        <v>70261183</v>
      </c>
      <c r="E156" s="19" t="s">
        <v>36</v>
      </c>
      <c r="F156" s="5">
        <v>4</v>
      </c>
      <c r="G156" s="5">
        <v>4</v>
      </c>
      <c r="H156" s="5">
        <f t="shared" si="9"/>
        <v>0</v>
      </c>
      <c r="I156" s="6">
        <f t="shared" si="10"/>
        <v>1</v>
      </c>
      <c r="J156" s="33">
        <v>188.82499200000001</v>
      </c>
      <c r="K156" s="33">
        <v>188.82499200000001</v>
      </c>
      <c r="L156" s="23">
        <f t="shared" si="8"/>
        <v>0</v>
      </c>
    </row>
    <row r="157" spans="1:12" s="2" customFormat="1" x14ac:dyDescent="0.2">
      <c r="A157" s="19" t="s">
        <v>69</v>
      </c>
      <c r="B157" s="19" t="s">
        <v>70</v>
      </c>
      <c r="C157" s="25" t="s">
        <v>162</v>
      </c>
      <c r="D157" s="19">
        <v>70261184</v>
      </c>
      <c r="E157" s="19" t="s">
        <v>37</v>
      </c>
      <c r="F157" s="5">
        <v>4</v>
      </c>
      <c r="G157" s="5">
        <v>4</v>
      </c>
      <c r="H157" s="5">
        <f t="shared" si="9"/>
        <v>0</v>
      </c>
      <c r="I157" s="6">
        <f t="shared" si="10"/>
        <v>1</v>
      </c>
      <c r="J157" s="33">
        <v>188.82499200000001</v>
      </c>
      <c r="K157" s="33">
        <v>188.82499200000001</v>
      </c>
      <c r="L157" s="23">
        <f t="shared" si="8"/>
        <v>0</v>
      </c>
    </row>
    <row r="158" spans="1:12" s="2" customFormat="1" x14ac:dyDescent="0.2">
      <c r="A158" s="19" t="s">
        <v>69</v>
      </c>
      <c r="B158" s="19" t="s">
        <v>70</v>
      </c>
      <c r="C158" s="25" t="s">
        <v>162</v>
      </c>
      <c r="D158" s="19">
        <v>70261185</v>
      </c>
      <c r="E158" s="19" t="s">
        <v>38</v>
      </c>
      <c r="F158" s="5">
        <v>2</v>
      </c>
      <c r="G158" s="5">
        <v>2</v>
      </c>
      <c r="H158" s="5">
        <f t="shared" si="9"/>
        <v>0</v>
      </c>
      <c r="I158" s="6">
        <f t="shared" si="10"/>
        <v>1</v>
      </c>
      <c r="J158" s="33">
        <v>94.412496000000004</v>
      </c>
      <c r="K158" s="33">
        <v>94.412496000000004</v>
      </c>
      <c r="L158" s="23">
        <f t="shared" si="8"/>
        <v>0</v>
      </c>
    </row>
    <row r="159" spans="1:12" s="2" customFormat="1" x14ac:dyDescent="0.2">
      <c r="A159" s="19" t="s">
        <v>71</v>
      </c>
      <c r="B159" s="19" t="s">
        <v>72</v>
      </c>
      <c r="C159" s="25" t="s">
        <v>162</v>
      </c>
      <c r="D159" s="19">
        <v>70261182</v>
      </c>
      <c r="E159" s="19" t="s">
        <v>34</v>
      </c>
      <c r="F159" s="5">
        <v>6</v>
      </c>
      <c r="G159" s="5">
        <v>6</v>
      </c>
      <c r="H159" s="5">
        <f t="shared" si="9"/>
        <v>0</v>
      </c>
      <c r="I159" s="6">
        <f t="shared" si="10"/>
        <v>1</v>
      </c>
      <c r="J159" s="33">
        <v>283.23748799999998</v>
      </c>
      <c r="K159" s="33">
        <v>283.23748799999998</v>
      </c>
      <c r="L159" s="23">
        <f t="shared" si="8"/>
        <v>0</v>
      </c>
    </row>
    <row r="160" spans="1:12" s="2" customFormat="1" x14ac:dyDescent="0.2">
      <c r="A160" s="19" t="s">
        <v>71</v>
      </c>
      <c r="B160" s="19" t="s">
        <v>72</v>
      </c>
      <c r="C160" s="25" t="s">
        <v>162</v>
      </c>
      <c r="D160" s="19">
        <v>70261183</v>
      </c>
      <c r="E160" s="19" t="s">
        <v>36</v>
      </c>
      <c r="F160" s="5">
        <v>1</v>
      </c>
      <c r="G160" s="5">
        <v>1</v>
      </c>
      <c r="H160" s="5">
        <f t="shared" si="9"/>
        <v>0</v>
      </c>
      <c r="I160" s="6">
        <f t="shared" si="10"/>
        <v>1</v>
      </c>
      <c r="J160" s="33">
        <v>47.206248000000002</v>
      </c>
      <c r="K160" s="33">
        <v>47.206248000000002</v>
      </c>
      <c r="L160" s="23">
        <f t="shared" si="8"/>
        <v>0</v>
      </c>
    </row>
    <row r="161" spans="1:12" s="2" customFormat="1" x14ac:dyDescent="0.2">
      <c r="A161" s="19" t="s">
        <v>71</v>
      </c>
      <c r="B161" s="19" t="s">
        <v>72</v>
      </c>
      <c r="C161" s="25" t="s">
        <v>162</v>
      </c>
      <c r="D161" s="19">
        <v>70261184</v>
      </c>
      <c r="E161" s="19" t="s">
        <v>37</v>
      </c>
      <c r="F161" s="5">
        <v>7</v>
      </c>
      <c r="G161" s="5">
        <v>7</v>
      </c>
      <c r="H161" s="5">
        <f t="shared" si="9"/>
        <v>0</v>
      </c>
      <c r="I161" s="6">
        <f t="shared" si="10"/>
        <v>1</v>
      </c>
      <c r="J161" s="33">
        <v>330.443736</v>
      </c>
      <c r="K161" s="33">
        <v>330.443736</v>
      </c>
      <c r="L161" s="23">
        <f t="shared" si="8"/>
        <v>0</v>
      </c>
    </row>
    <row r="162" spans="1:12" s="2" customFormat="1" x14ac:dyDescent="0.2">
      <c r="A162" s="19" t="s">
        <v>71</v>
      </c>
      <c r="B162" s="19" t="s">
        <v>72</v>
      </c>
      <c r="C162" s="25" t="s">
        <v>162</v>
      </c>
      <c r="D162" s="19">
        <v>70261185</v>
      </c>
      <c r="E162" s="19" t="s">
        <v>38</v>
      </c>
      <c r="F162" s="5">
        <v>5</v>
      </c>
      <c r="G162" s="5">
        <v>5</v>
      </c>
      <c r="H162" s="5">
        <f t="shared" si="9"/>
        <v>0</v>
      </c>
      <c r="I162" s="6">
        <f t="shared" si="10"/>
        <v>1</v>
      </c>
      <c r="J162" s="33">
        <v>236.03124000000003</v>
      </c>
      <c r="K162" s="33">
        <v>236.03124000000003</v>
      </c>
      <c r="L162" s="23">
        <f t="shared" si="8"/>
        <v>0</v>
      </c>
    </row>
    <row r="163" spans="1:12" s="2" customFormat="1" x14ac:dyDescent="0.2">
      <c r="A163" s="19" t="s">
        <v>73</v>
      </c>
      <c r="B163" s="19" t="s">
        <v>74</v>
      </c>
      <c r="C163" s="25" t="s">
        <v>162</v>
      </c>
      <c r="D163" s="19">
        <v>70261182</v>
      </c>
      <c r="E163" s="19" t="s">
        <v>34</v>
      </c>
      <c r="F163" s="5">
        <v>16</v>
      </c>
      <c r="G163" s="5">
        <v>16</v>
      </c>
      <c r="H163" s="5">
        <f t="shared" si="9"/>
        <v>0</v>
      </c>
      <c r="I163" s="6">
        <f t="shared" si="10"/>
        <v>1</v>
      </c>
      <c r="J163" s="33">
        <v>755.29996800000004</v>
      </c>
      <c r="K163" s="33">
        <v>755.29996800000004</v>
      </c>
      <c r="L163" s="23">
        <f t="shared" si="8"/>
        <v>0</v>
      </c>
    </row>
    <row r="164" spans="1:12" s="2" customFormat="1" x14ac:dyDescent="0.2">
      <c r="A164" s="19" t="s">
        <v>73</v>
      </c>
      <c r="B164" s="19" t="s">
        <v>74</v>
      </c>
      <c r="C164" s="25" t="s">
        <v>162</v>
      </c>
      <c r="D164" s="19">
        <v>70261183</v>
      </c>
      <c r="E164" s="19" t="s">
        <v>36</v>
      </c>
      <c r="F164" s="5">
        <v>7</v>
      </c>
      <c r="G164" s="5">
        <v>7</v>
      </c>
      <c r="H164" s="5">
        <f t="shared" si="9"/>
        <v>0</v>
      </c>
      <c r="I164" s="6">
        <f t="shared" si="10"/>
        <v>1</v>
      </c>
      <c r="J164" s="33">
        <v>330.443736</v>
      </c>
      <c r="K164" s="33">
        <v>330.443736</v>
      </c>
      <c r="L164" s="23">
        <f t="shared" si="8"/>
        <v>0</v>
      </c>
    </row>
    <row r="165" spans="1:12" s="2" customFormat="1" x14ac:dyDescent="0.2">
      <c r="A165" s="19" t="s">
        <v>73</v>
      </c>
      <c r="B165" s="19" t="s">
        <v>74</v>
      </c>
      <c r="C165" s="25" t="s">
        <v>162</v>
      </c>
      <c r="D165" s="19">
        <v>70261184</v>
      </c>
      <c r="E165" s="19" t="s">
        <v>37</v>
      </c>
      <c r="F165" s="5">
        <v>19</v>
      </c>
      <c r="G165" s="5">
        <v>19</v>
      </c>
      <c r="H165" s="5">
        <f t="shared" si="9"/>
        <v>0</v>
      </c>
      <c r="I165" s="6">
        <f t="shared" si="10"/>
        <v>1</v>
      </c>
      <c r="J165" s="33">
        <v>896.91871200000003</v>
      </c>
      <c r="K165" s="33">
        <v>896.91871200000003</v>
      </c>
      <c r="L165" s="23">
        <f t="shared" si="8"/>
        <v>0</v>
      </c>
    </row>
    <row r="166" spans="1:12" s="2" customFormat="1" x14ac:dyDescent="0.2">
      <c r="A166" s="19" t="s">
        <v>73</v>
      </c>
      <c r="B166" s="19" t="s">
        <v>74</v>
      </c>
      <c r="C166" s="25" t="s">
        <v>162</v>
      </c>
      <c r="D166" s="19">
        <v>70261185</v>
      </c>
      <c r="E166" s="19" t="s">
        <v>38</v>
      </c>
      <c r="F166" s="5">
        <v>9</v>
      </c>
      <c r="G166" s="5">
        <v>9</v>
      </c>
      <c r="H166" s="5">
        <f t="shared" si="9"/>
        <v>0</v>
      </c>
      <c r="I166" s="6">
        <f t="shared" si="10"/>
        <v>1</v>
      </c>
      <c r="J166" s="33">
        <v>424.85623200000003</v>
      </c>
      <c r="K166" s="33">
        <v>424.85623200000003</v>
      </c>
      <c r="L166" s="23">
        <f t="shared" si="8"/>
        <v>0</v>
      </c>
    </row>
    <row r="167" spans="1:12" s="2" customFormat="1" x14ac:dyDescent="0.2">
      <c r="A167" s="19" t="s">
        <v>75</v>
      </c>
      <c r="B167" s="19" t="s">
        <v>76</v>
      </c>
      <c r="C167" s="25" t="s">
        <v>162</v>
      </c>
      <c r="D167" s="19">
        <v>70261182</v>
      </c>
      <c r="E167" s="19" t="s">
        <v>34</v>
      </c>
      <c r="F167" s="5">
        <v>5</v>
      </c>
      <c r="G167" s="5">
        <v>5</v>
      </c>
      <c r="H167" s="5">
        <f t="shared" si="9"/>
        <v>0</v>
      </c>
      <c r="I167" s="6">
        <f t="shared" si="10"/>
        <v>1</v>
      </c>
      <c r="J167" s="33">
        <v>236.03124000000003</v>
      </c>
      <c r="K167" s="33">
        <v>236.03124000000003</v>
      </c>
      <c r="L167" s="23">
        <f t="shared" si="8"/>
        <v>0</v>
      </c>
    </row>
    <row r="168" spans="1:12" s="2" customFormat="1" x14ac:dyDescent="0.2">
      <c r="A168" s="19" t="s">
        <v>75</v>
      </c>
      <c r="B168" s="19" t="s">
        <v>76</v>
      </c>
      <c r="C168" s="25" t="s">
        <v>162</v>
      </c>
      <c r="D168" s="19">
        <v>70261183</v>
      </c>
      <c r="E168" s="19" t="s">
        <v>36</v>
      </c>
      <c r="F168" s="5">
        <v>4</v>
      </c>
      <c r="G168" s="5">
        <v>4</v>
      </c>
      <c r="H168" s="5">
        <f t="shared" si="9"/>
        <v>0</v>
      </c>
      <c r="I168" s="6">
        <f t="shared" si="10"/>
        <v>1</v>
      </c>
      <c r="J168" s="33">
        <v>188.82499200000001</v>
      </c>
      <c r="K168" s="33">
        <v>188.82499200000001</v>
      </c>
      <c r="L168" s="23">
        <f t="shared" si="8"/>
        <v>0</v>
      </c>
    </row>
    <row r="169" spans="1:12" s="2" customFormat="1" x14ac:dyDescent="0.2">
      <c r="A169" s="19" t="s">
        <v>75</v>
      </c>
      <c r="B169" s="19" t="s">
        <v>76</v>
      </c>
      <c r="C169" s="25" t="s">
        <v>162</v>
      </c>
      <c r="D169" s="19">
        <v>70261184</v>
      </c>
      <c r="E169" s="19" t="s">
        <v>37</v>
      </c>
      <c r="F169" s="5">
        <v>7</v>
      </c>
      <c r="G169" s="5">
        <v>7</v>
      </c>
      <c r="H169" s="5">
        <f t="shared" si="9"/>
        <v>0</v>
      </c>
      <c r="I169" s="6">
        <f t="shared" si="10"/>
        <v>1</v>
      </c>
      <c r="J169" s="33">
        <v>330.443736</v>
      </c>
      <c r="K169" s="33">
        <v>330.443736</v>
      </c>
      <c r="L169" s="23">
        <f t="shared" si="8"/>
        <v>0</v>
      </c>
    </row>
    <row r="170" spans="1:12" s="2" customFormat="1" x14ac:dyDescent="0.2">
      <c r="A170" s="19" t="s">
        <v>75</v>
      </c>
      <c r="B170" s="19" t="s">
        <v>76</v>
      </c>
      <c r="C170" s="25" t="s">
        <v>162</v>
      </c>
      <c r="D170" s="19">
        <v>70261185</v>
      </c>
      <c r="E170" s="19" t="s">
        <v>38</v>
      </c>
      <c r="F170" s="5">
        <v>2</v>
      </c>
      <c r="G170" s="5">
        <v>2</v>
      </c>
      <c r="H170" s="5">
        <f t="shared" si="9"/>
        <v>0</v>
      </c>
      <c r="I170" s="6">
        <f t="shared" si="10"/>
        <v>1</v>
      </c>
      <c r="J170" s="33">
        <v>94.412496000000004</v>
      </c>
      <c r="K170" s="33">
        <v>94.412496000000004</v>
      </c>
      <c r="L170" s="23">
        <f t="shared" si="8"/>
        <v>0</v>
      </c>
    </row>
    <row r="171" spans="1:12" s="2" customFormat="1" x14ac:dyDescent="0.2">
      <c r="A171" s="19" t="s">
        <v>77</v>
      </c>
      <c r="B171" s="19" t="s">
        <v>78</v>
      </c>
      <c r="C171" s="25" t="s">
        <v>162</v>
      </c>
      <c r="D171" s="19">
        <v>70261182</v>
      </c>
      <c r="E171" s="19" t="s">
        <v>34</v>
      </c>
      <c r="F171" s="5">
        <v>4</v>
      </c>
      <c r="G171" s="5">
        <v>4</v>
      </c>
      <c r="H171" s="5">
        <f t="shared" si="9"/>
        <v>0</v>
      </c>
      <c r="I171" s="6">
        <f t="shared" si="10"/>
        <v>1</v>
      </c>
      <c r="J171" s="33">
        <v>188.82499200000001</v>
      </c>
      <c r="K171" s="33">
        <v>188.82499200000001</v>
      </c>
      <c r="L171" s="23">
        <f t="shared" si="8"/>
        <v>0</v>
      </c>
    </row>
    <row r="172" spans="1:12" s="2" customFormat="1" x14ac:dyDescent="0.2">
      <c r="A172" s="19" t="s">
        <v>77</v>
      </c>
      <c r="B172" s="19" t="s">
        <v>78</v>
      </c>
      <c r="C172" s="25" t="s">
        <v>162</v>
      </c>
      <c r="D172" s="19">
        <v>70261183</v>
      </c>
      <c r="E172" s="19" t="s">
        <v>36</v>
      </c>
      <c r="F172" s="5">
        <v>4</v>
      </c>
      <c r="G172" s="5">
        <v>4</v>
      </c>
      <c r="H172" s="5">
        <f t="shared" si="9"/>
        <v>0</v>
      </c>
      <c r="I172" s="6">
        <f t="shared" si="10"/>
        <v>1</v>
      </c>
      <c r="J172" s="33">
        <v>188.82499200000001</v>
      </c>
      <c r="K172" s="33">
        <v>188.82499200000001</v>
      </c>
      <c r="L172" s="23">
        <f t="shared" si="8"/>
        <v>0</v>
      </c>
    </row>
    <row r="173" spans="1:12" s="2" customFormat="1" x14ac:dyDescent="0.2">
      <c r="A173" s="19" t="s">
        <v>77</v>
      </c>
      <c r="B173" s="19" t="s">
        <v>78</v>
      </c>
      <c r="C173" s="25" t="s">
        <v>162</v>
      </c>
      <c r="D173" s="19">
        <v>70261184</v>
      </c>
      <c r="E173" s="19" t="s">
        <v>37</v>
      </c>
      <c r="F173" s="5">
        <v>6</v>
      </c>
      <c r="G173" s="5">
        <v>6</v>
      </c>
      <c r="H173" s="5">
        <f t="shared" si="9"/>
        <v>0</v>
      </c>
      <c r="I173" s="6">
        <f t="shared" si="10"/>
        <v>1</v>
      </c>
      <c r="J173" s="33">
        <v>283.23748799999998</v>
      </c>
      <c r="K173" s="33">
        <v>283.23748799999998</v>
      </c>
      <c r="L173" s="23">
        <f t="shared" si="8"/>
        <v>0</v>
      </c>
    </row>
    <row r="174" spans="1:12" s="2" customFormat="1" x14ac:dyDescent="0.2">
      <c r="A174" s="19" t="s">
        <v>77</v>
      </c>
      <c r="B174" s="19" t="s">
        <v>78</v>
      </c>
      <c r="C174" s="25" t="s">
        <v>162</v>
      </c>
      <c r="D174" s="19">
        <v>70261185</v>
      </c>
      <c r="E174" s="19" t="s">
        <v>38</v>
      </c>
      <c r="F174" s="5">
        <v>3</v>
      </c>
      <c r="G174" s="5">
        <v>3</v>
      </c>
      <c r="H174" s="5">
        <f t="shared" si="9"/>
        <v>0</v>
      </c>
      <c r="I174" s="6">
        <f t="shared" si="10"/>
        <v>1</v>
      </c>
      <c r="J174" s="33">
        <v>141.61874399999999</v>
      </c>
      <c r="K174" s="33">
        <v>141.61874399999999</v>
      </c>
      <c r="L174" s="23">
        <f t="shared" si="8"/>
        <v>0</v>
      </c>
    </row>
    <row r="175" spans="1:12" s="2" customFormat="1" x14ac:dyDescent="0.2">
      <c r="A175" s="19" t="s">
        <v>79</v>
      </c>
      <c r="B175" s="19" t="s">
        <v>80</v>
      </c>
      <c r="C175" s="25" t="s">
        <v>162</v>
      </c>
      <c r="D175" s="19">
        <v>70261182</v>
      </c>
      <c r="E175" s="19" t="s">
        <v>34</v>
      </c>
      <c r="F175" s="5">
        <v>7</v>
      </c>
      <c r="G175" s="5">
        <v>7</v>
      </c>
      <c r="H175" s="5">
        <f t="shared" si="9"/>
        <v>0</v>
      </c>
      <c r="I175" s="6">
        <f t="shared" si="10"/>
        <v>1</v>
      </c>
      <c r="J175" s="33">
        <v>330.443736</v>
      </c>
      <c r="K175" s="33">
        <v>330.443736</v>
      </c>
      <c r="L175" s="23">
        <f t="shared" si="8"/>
        <v>0</v>
      </c>
    </row>
    <row r="176" spans="1:12" s="2" customFormat="1" x14ac:dyDescent="0.2">
      <c r="A176" s="19" t="s">
        <v>79</v>
      </c>
      <c r="B176" s="19" t="s">
        <v>80</v>
      </c>
      <c r="C176" s="25" t="s">
        <v>162</v>
      </c>
      <c r="D176" s="19">
        <v>70261183</v>
      </c>
      <c r="E176" s="19" t="s">
        <v>36</v>
      </c>
      <c r="F176" s="5">
        <v>4</v>
      </c>
      <c r="G176" s="5">
        <v>4</v>
      </c>
      <c r="H176" s="5">
        <f t="shared" si="9"/>
        <v>0</v>
      </c>
      <c r="I176" s="6">
        <f t="shared" si="10"/>
        <v>1</v>
      </c>
      <c r="J176" s="33">
        <v>188.82499200000001</v>
      </c>
      <c r="K176" s="33">
        <v>188.82499200000001</v>
      </c>
      <c r="L176" s="23">
        <f t="shared" si="8"/>
        <v>0</v>
      </c>
    </row>
    <row r="177" spans="1:12" s="2" customFormat="1" x14ac:dyDescent="0.2">
      <c r="A177" s="19" t="s">
        <v>79</v>
      </c>
      <c r="B177" s="19" t="s">
        <v>80</v>
      </c>
      <c r="C177" s="25" t="s">
        <v>162</v>
      </c>
      <c r="D177" s="19">
        <v>70261184</v>
      </c>
      <c r="E177" s="19" t="s">
        <v>37</v>
      </c>
      <c r="F177" s="5">
        <v>9</v>
      </c>
      <c r="G177" s="5">
        <v>9</v>
      </c>
      <c r="H177" s="5">
        <f t="shared" si="9"/>
        <v>0</v>
      </c>
      <c r="I177" s="6">
        <f t="shared" si="10"/>
        <v>1</v>
      </c>
      <c r="J177" s="33">
        <v>424.85623200000003</v>
      </c>
      <c r="K177" s="33">
        <v>424.85623200000003</v>
      </c>
      <c r="L177" s="23">
        <f t="shared" si="8"/>
        <v>0</v>
      </c>
    </row>
    <row r="178" spans="1:12" s="2" customFormat="1" x14ac:dyDescent="0.2">
      <c r="A178" s="19" t="s">
        <v>79</v>
      </c>
      <c r="B178" s="19" t="s">
        <v>80</v>
      </c>
      <c r="C178" s="25" t="s">
        <v>162</v>
      </c>
      <c r="D178" s="19">
        <v>70261185</v>
      </c>
      <c r="E178" s="19" t="s">
        <v>38</v>
      </c>
      <c r="F178" s="5">
        <v>2</v>
      </c>
      <c r="G178" s="5">
        <v>2</v>
      </c>
      <c r="H178" s="5">
        <f t="shared" si="9"/>
        <v>0</v>
      </c>
      <c r="I178" s="6">
        <f t="shared" si="10"/>
        <v>1</v>
      </c>
      <c r="J178" s="33">
        <v>94.412496000000004</v>
      </c>
      <c r="K178" s="33">
        <v>94.412496000000004</v>
      </c>
      <c r="L178" s="23">
        <f t="shared" si="8"/>
        <v>0</v>
      </c>
    </row>
    <row r="179" spans="1:12" s="2" customFormat="1" x14ac:dyDescent="0.2">
      <c r="A179" s="19" t="s">
        <v>81</v>
      </c>
      <c r="B179" s="19" t="s">
        <v>82</v>
      </c>
      <c r="C179" s="25" t="s">
        <v>162</v>
      </c>
      <c r="D179" s="19">
        <v>70261182</v>
      </c>
      <c r="E179" s="19" t="s">
        <v>34</v>
      </c>
      <c r="F179" s="5">
        <v>16</v>
      </c>
      <c r="G179" s="5">
        <v>16</v>
      </c>
      <c r="H179" s="5">
        <f t="shared" si="9"/>
        <v>0</v>
      </c>
      <c r="I179" s="6">
        <f t="shared" si="10"/>
        <v>1</v>
      </c>
      <c r="J179" s="33">
        <v>755.29996800000004</v>
      </c>
      <c r="K179" s="33">
        <v>755.29996800000004</v>
      </c>
      <c r="L179" s="23">
        <f t="shared" si="8"/>
        <v>0</v>
      </c>
    </row>
    <row r="180" spans="1:12" s="2" customFormat="1" x14ac:dyDescent="0.2">
      <c r="A180" s="19" t="s">
        <v>81</v>
      </c>
      <c r="B180" s="19" t="s">
        <v>82</v>
      </c>
      <c r="C180" s="25" t="s">
        <v>162</v>
      </c>
      <c r="D180" s="19">
        <v>70261183</v>
      </c>
      <c r="E180" s="19" t="s">
        <v>36</v>
      </c>
      <c r="F180" s="5">
        <v>5</v>
      </c>
      <c r="G180" s="5">
        <v>5</v>
      </c>
      <c r="H180" s="5">
        <f t="shared" si="9"/>
        <v>0</v>
      </c>
      <c r="I180" s="6">
        <f t="shared" si="10"/>
        <v>1</v>
      </c>
      <c r="J180" s="33">
        <v>236.03124000000003</v>
      </c>
      <c r="K180" s="33">
        <v>236.03124000000003</v>
      </c>
      <c r="L180" s="23">
        <f t="shared" si="8"/>
        <v>0</v>
      </c>
    </row>
    <row r="181" spans="1:12" s="2" customFormat="1" x14ac:dyDescent="0.2">
      <c r="A181" s="19" t="s">
        <v>81</v>
      </c>
      <c r="B181" s="19" t="s">
        <v>82</v>
      </c>
      <c r="C181" s="25" t="s">
        <v>162</v>
      </c>
      <c r="D181" s="19">
        <v>70261184</v>
      </c>
      <c r="E181" s="19" t="s">
        <v>37</v>
      </c>
      <c r="F181" s="5">
        <v>29</v>
      </c>
      <c r="G181" s="5">
        <v>29</v>
      </c>
      <c r="H181" s="5">
        <f t="shared" si="9"/>
        <v>0</v>
      </c>
      <c r="I181" s="6">
        <f t="shared" si="10"/>
        <v>1</v>
      </c>
      <c r="J181" s="33">
        <v>1368.981192</v>
      </c>
      <c r="K181" s="33">
        <v>1368.981192</v>
      </c>
      <c r="L181" s="23">
        <f t="shared" si="8"/>
        <v>0</v>
      </c>
    </row>
    <row r="182" spans="1:12" s="2" customFormat="1" x14ac:dyDescent="0.2">
      <c r="A182" s="19" t="s">
        <v>81</v>
      </c>
      <c r="B182" s="19" t="s">
        <v>82</v>
      </c>
      <c r="C182" s="25" t="s">
        <v>162</v>
      </c>
      <c r="D182" s="19">
        <v>70261185</v>
      </c>
      <c r="E182" s="19" t="s">
        <v>38</v>
      </c>
      <c r="F182" s="5">
        <v>9</v>
      </c>
      <c r="G182" s="5">
        <v>9</v>
      </c>
      <c r="H182" s="5">
        <f t="shared" si="9"/>
        <v>0</v>
      </c>
      <c r="I182" s="6">
        <f t="shared" si="10"/>
        <v>1</v>
      </c>
      <c r="J182" s="33">
        <v>424.85623200000003</v>
      </c>
      <c r="K182" s="33">
        <v>424.85623200000003</v>
      </c>
      <c r="L182" s="23">
        <f t="shared" si="8"/>
        <v>0</v>
      </c>
    </row>
    <row r="183" spans="1:12" s="2" customFormat="1" x14ac:dyDescent="0.2">
      <c r="A183" s="19" t="s">
        <v>83</v>
      </c>
      <c r="B183" s="19" t="s">
        <v>84</v>
      </c>
      <c r="C183" s="25" t="s">
        <v>162</v>
      </c>
      <c r="D183" s="19">
        <v>70261182</v>
      </c>
      <c r="E183" s="19" t="s">
        <v>34</v>
      </c>
      <c r="F183" s="5">
        <v>9</v>
      </c>
      <c r="G183" s="5">
        <v>9</v>
      </c>
      <c r="H183" s="5">
        <f t="shared" si="9"/>
        <v>0</v>
      </c>
      <c r="I183" s="6">
        <f t="shared" si="10"/>
        <v>1</v>
      </c>
      <c r="J183" s="33">
        <v>424.85623200000003</v>
      </c>
      <c r="K183" s="33">
        <v>424.85623200000003</v>
      </c>
      <c r="L183" s="23">
        <f t="shared" si="8"/>
        <v>0</v>
      </c>
    </row>
    <row r="184" spans="1:12" s="2" customFormat="1" x14ac:dyDescent="0.2">
      <c r="A184" s="19" t="s">
        <v>83</v>
      </c>
      <c r="B184" s="19" t="s">
        <v>84</v>
      </c>
      <c r="C184" s="25" t="s">
        <v>162</v>
      </c>
      <c r="D184" s="19">
        <v>70261183</v>
      </c>
      <c r="E184" s="19" t="s">
        <v>36</v>
      </c>
      <c r="F184" s="5">
        <v>3</v>
      </c>
      <c r="G184" s="5">
        <v>3</v>
      </c>
      <c r="H184" s="5">
        <f t="shared" si="9"/>
        <v>0</v>
      </c>
      <c r="I184" s="6">
        <f t="shared" si="10"/>
        <v>1</v>
      </c>
      <c r="J184" s="33">
        <v>141.61874399999999</v>
      </c>
      <c r="K184" s="33">
        <v>141.61874399999999</v>
      </c>
      <c r="L184" s="23">
        <f t="shared" si="8"/>
        <v>0</v>
      </c>
    </row>
    <row r="185" spans="1:12" s="2" customFormat="1" x14ac:dyDescent="0.2">
      <c r="A185" s="19" t="s">
        <v>83</v>
      </c>
      <c r="B185" s="19" t="s">
        <v>84</v>
      </c>
      <c r="C185" s="25" t="s">
        <v>162</v>
      </c>
      <c r="D185" s="19">
        <v>70261184</v>
      </c>
      <c r="E185" s="19" t="s">
        <v>37</v>
      </c>
      <c r="F185" s="5">
        <v>8</v>
      </c>
      <c r="G185" s="5">
        <v>8</v>
      </c>
      <c r="H185" s="5">
        <f t="shared" si="9"/>
        <v>0</v>
      </c>
      <c r="I185" s="6">
        <f t="shared" si="10"/>
        <v>1</v>
      </c>
      <c r="J185" s="33">
        <v>377.64998400000002</v>
      </c>
      <c r="K185" s="33">
        <v>377.64998400000002</v>
      </c>
      <c r="L185" s="23">
        <f t="shared" si="8"/>
        <v>0</v>
      </c>
    </row>
    <row r="186" spans="1:12" s="2" customFormat="1" x14ac:dyDescent="0.2">
      <c r="A186" s="19" t="s">
        <v>83</v>
      </c>
      <c r="B186" s="19" t="s">
        <v>84</v>
      </c>
      <c r="C186" s="25" t="s">
        <v>162</v>
      </c>
      <c r="D186" s="19">
        <v>70261185</v>
      </c>
      <c r="E186" s="19" t="s">
        <v>38</v>
      </c>
      <c r="F186" s="5">
        <v>1</v>
      </c>
      <c r="G186" s="5">
        <v>1</v>
      </c>
      <c r="H186" s="5">
        <f t="shared" si="9"/>
        <v>0</v>
      </c>
      <c r="I186" s="6">
        <f t="shared" si="10"/>
        <v>1</v>
      </c>
      <c r="J186" s="33">
        <v>47.206248000000002</v>
      </c>
      <c r="K186" s="33">
        <v>47.206248000000002</v>
      </c>
      <c r="L186" s="23">
        <f t="shared" si="8"/>
        <v>0</v>
      </c>
    </row>
    <row r="187" spans="1:12" s="2" customFormat="1" x14ac:dyDescent="0.2">
      <c r="A187" s="19" t="s">
        <v>85</v>
      </c>
      <c r="B187" s="19" t="s">
        <v>86</v>
      </c>
      <c r="C187" s="25" t="s">
        <v>94</v>
      </c>
      <c r="D187" s="19">
        <v>70261182</v>
      </c>
      <c r="E187" s="19" t="s">
        <v>34</v>
      </c>
      <c r="F187" s="5">
        <v>17</v>
      </c>
      <c r="G187" s="5">
        <v>17</v>
      </c>
      <c r="H187" s="5">
        <f t="shared" si="9"/>
        <v>0</v>
      </c>
      <c r="I187" s="6">
        <f t="shared" si="10"/>
        <v>1</v>
      </c>
      <c r="J187" s="33">
        <v>802.50621599999999</v>
      </c>
      <c r="K187" s="33">
        <v>802.50621599999999</v>
      </c>
      <c r="L187" s="23">
        <f t="shared" si="8"/>
        <v>0</v>
      </c>
    </row>
    <row r="188" spans="1:12" s="2" customFormat="1" x14ac:dyDescent="0.2">
      <c r="A188" s="19" t="s">
        <v>85</v>
      </c>
      <c r="B188" s="19" t="s">
        <v>86</v>
      </c>
      <c r="C188" s="25" t="s">
        <v>94</v>
      </c>
      <c r="D188" s="19">
        <v>70261183</v>
      </c>
      <c r="E188" s="19" t="s">
        <v>36</v>
      </c>
      <c r="F188" s="5">
        <v>5</v>
      </c>
      <c r="G188" s="5">
        <v>5</v>
      </c>
      <c r="H188" s="5">
        <f t="shared" si="9"/>
        <v>0</v>
      </c>
      <c r="I188" s="6">
        <f t="shared" si="10"/>
        <v>1</v>
      </c>
      <c r="J188" s="33">
        <v>236.03124000000003</v>
      </c>
      <c r="K188" s="33">
        <v>236.03124000000003</v>
      </c>
      <c r="L188" s="23">
        <f t="shared" si="8"/>
        <v>0</v>
      </c>
    </row>
    <row r="189" spans="1:12" s="2" customFormat="1" x14ac:dyDescent="0.2">
      <c r="A189" s="19" t="s">
        <v>85</v>
      </c>
      <c r="B189" s="19" t="s">
        <v>86</v>
      </c>
      <c r="C189" s="25" t="s">
        <v>94</v>
      </c>
      <c r="D189" s="19">
        <v>70261184</v>
      </c>
      <c r="E189" s="19" t="s">
        <v>37</v>
      </c>
      <c r="F189" s="5">
        <v>7</v>
      </c>
      <c r="G189" s="5">
        <v>7</v>
      </c>
      <c r="H189" s="5">
        <f t="shared" si="9"/>
        <v>0</v>
      </c>
      <c r="I189" s="6">
        <f t="shared" si="10"/>
        <v>1</v>
      </c>
      <c r="J189" s="33">
        <v>330.443736</v>
      </c>
      <c r="K189" s="33">
        <v>330.443736</v>
      </c>
      <c r="L189" s="23">
        <f t="shared" si="8"/>
        <v>0</v>
      </c>
    </row>
    <row r="190" spans="1:12" s="2" customFormat="1" x14ac:dyDescent="0.2">
      <c r="A190" s="19" t="s">
        <v>85</v>
      </c>
      <c r="B190" s="19" t="s">
        <v>86</v>
      </c>
      <c r="C190" s="25" t="s">
        <v>94</v>
      </c>
      <c r="D190" s="19">
        <v>70261185</v>
      </c>
      <c r="E190" s="19" t="s">
        <v>38</v>
      </c>
      <c r="F190" s="5">
        <v>8</v>
      </c>
      <c r="G190" s="5">
        <v>8</v>
      </c>
      <c r="H190" s="5">
        <f t="shared" si="9"/>
        <v>0</v>
      </c>
      <c r="I190" s="6">
        <f t="shared" si="10"/>
        <v>1</v>
      </c>
      <c r="J190" s="33">
        <v>377.64998400000002</v>
      </c>
      <c r="K190" s="33">
        <v>377.64998400000002</v>
      </c>
      <c r="L190" s="23">
        <f t="shared" si="8"/>
        <v>0</v>
      </c>
    </row>
    <row r="191" spans="1:12" s="2" customFormat="1" x14ac:dyDescent="0.2">
      <c r="A191" s="19" t="s">
        <v>87</v>
      </c>
      <c r="B191" s="19" t="s">
        <v>88</v>
      </c>
      <c r="C191" s="25" t="s">
        <v>94</v>
      </c>
      <c r="D191" s="19">
        <v>70261182</v>
      </c>
      <c r="E191" s="19" t="s">
        <v>34</v>
      </c>
      <c r="F191" s="5">
        <v>7</v>
      </c>
      <c r="G191" s="5">
        <v>7</v>
      </c>
      <c r="H191" s="5">
        <f t="shared" si="9"/>
        <v>0</v>
      </c>
      <c r="I191" s="6">
        <f t="shared" si="10"/>
        <v>1</v>
      </c>
      <c r="J191" s="33">
        <v>330.443736</v>
      </c>
      <c r="K191" s="33">
        <v>330.443736</v>
      </c>
      <c r="L191" s="23">
        <f t="shared" si="8"/>
        <v>0</v>
      </c>
    </row>
    <row r="192" spans="1:12" s="2" customFormat="1" x14ac:dyDescent="0.2">
      <c r="A192" s="19" t="s">
        <v>87</v>
      </c>
      <c r="B192" s="19" t="s">
        <v>88</v>
      </c>
      <c r="C192" s="25" t="s">
        <v>94</v>
      </c>
      <c r="D192" s="19">
        <v>70261183</v>
      </c>
      <c r="E192" s="19" t="s">
        <v>36</v>
      </c>
      <c r="F192" s="5">
        <v>4</v>
      </c>
      <c r="G192" s="5">
        <v>4</v>
      </c>
      <c r="H192" s="5">
        <f t="shared" si="9"/>
        <v>0</v>
      </c>
      <c r="I192" s="6">
        <f t="shared" si="10"/>
        <v>1</v>
      </c>
      <c r="J192" s="33">
        <v>188.82499200000001</v>
      </c>
      <c r="K192" s="33">
        <v>188.82499200000001</v>
      </c>
      <c r="L192" s="23">
        <f t="shared" si="8"/>
        <v>0</v>
      </c>
    </row>
    <row r="193" spans="1:12" s="2" customFormat="1" x14ac:dyDescent="0.2">
      <c r="A193" s="19" t="s">
        <v>87</v>
      </c>
      <c r="B193" s="19" t="s">
        <v>88</v>
      </c>
      <c r="C193" s="25" t="s">
        <v>94</v>
      </c>
      <c r="D193" s="19">
        <v>70261184</v>
      </c>
      <c r="E193" s="19" t="s">
        <v>37</v>
      </c>
      <c r="F193" s="5">
        <v>5</v>
      </c>
      <c r="G193" s="5">
        <v>5</v>
      </c>
      <c r="H193" s="5">
        <f t="shared" si="9"/>
        <v>0</v>
      </c>
      <c r="I193" s="6">
        <f t="shared" si="10"/>
        <v>1</v>
      </c>
      <c r="J193" s="33">
        <v>236.03124000000003</v>
      </c>
      <c r="K193" s="33">
        <v>236.03124000000003</v>
      </c>
      <c r="L193" s="23">
        <f t="shared" si="8"/>
        <v>0</v>
      </c>
    </row>
    <row r="194" spans="1:12" s="2" customFormat="1" x14ac:dyDescent="0.2">
      <c r="A194" s="19" t="s">
        <v>87</v>
      </c>
      <c r="B194" s="19" t="s">
        <v>88</v>
      </c>
      <c r="C194" s="25" t="s">
        <v>94</v>
      </c>
      <c r="D194" s="19">
        <v>70261185</v>
      </c>
      <c r="E194" s="19" t="s">
        <v>38</v>
      </c>
      <c r="F194" s="5">
        <v>8</v>
      </c>
      <c r="G194" s="5">
        <v>8</v>
      </c>
      <c r="H194" s="5">
        <f t="shared" si="9"/>
        <v>0</v>
      </c>
      <c r="I194" s="6">
        <f t="shared" si="10"/>
        <v>1</v>
      </c>
      <c r="J194" s="33">
        <v>377.64998400000002</v>
      </c>
      <c r="K194" s="33">
        <v>377.64998400000002</v>
      </c>
      <c r="L194" s="23">
        <f t="shared" si="8"/>
        <v>0</v>
      </c>
    </row>
    <row r="195" spans="1:12" s="2" customFormat="1" x14ac:dyDescent="0.2">
      <c r="A195" s="19" t="s">
        <v>89</v>
      </c>
      <c r="B195" s="19" t="s">
        <v>90</v>
      </c>
      <c r="C195" s="25" t="s">
        <v>94</v>
      </c>
      <c r="D195" s="19">
        <v>70261182</v>
      </c>
      <c r="E195" s="19" t="s">
        <v>34</v>
      </c>
      <c r="F195" s="5">
        <v>1</v>
      </c>
      <c r="G195" s="5">
        <v>1</v>
      </c>
      <c r="H195" s="5">
        <f t="shared" si="9"/>
        <v>0</v>
      </c>
      <c r="I195" s="6">
        <f t="shared" si="10"/>
        <v>1</v>
      </c>
      <c r="J195" s="33">
        <v>47.206248000000002</v>
      </c>
      <c r="K195" s="33">
        <v>47.206248000000002</v>
      </c>
      <c r="L195" s="23">
        <f t="shared" si="8"/>
        <v>0</v>
      </c>
    </row>
    <row r="196" spans="1:12" s="2" customFormat="1" x14ac:dyDescent="0.2">
      <c r="A196" s="19" t="s">
        <v>89</v>
      </c>
      <c r="B196" s="19" t="s">
        <v>90</v>
      </c>
      <c r="C196" s="25" t="s">
        <v>94</v>
      </c>
      <c r="D196" s="19">
        <v>70261183</v>
      </c>
      <c r="E196" s="19" t="s">
        <v>36</v>
      </c>
      <c r="F196" s="5">
        <v>1</v>
      </c>
      <c r="G196" s="5">
        <v>1</v>
      </c>
      <c r="H196" s="5">
        <f t="shared" si="9"/>
        <v>0</v>
      </c>
      <c r="I196" s="6">
        <f t="shared" si="10"/>
        <v>1</v>
      </c>
      <c r="J196" s="33">
        <v>47.206248000000002</v>
      </c>
      <c r="K196" s="33">
        <v>47.206248000000002</v>
      </c>
      <c r="L196" s="23">
        <f t="shared" si="8"/>
        <v>0</v>
      </c>
    </row>
    <row r="197" spans="1:12" s="2" customFormat="1" x14ac:dyDescent="0.2">
      <c r="A197" s="19" t="s">
        <v>89</v>
      </c>
      <c r="B197" s="19" t="s">
        <v>90</v>
      </c>
      <c r="C197" s="25" t="s">
        <v>94</v>
      </c>
      <c r="D197" s="19">
        <v>70261184</v>
      </c>
      <c r="E197" s="19" t="s">
        <v>37</v>
      </c>
      <c r="F197" s="5">
        <v>2</v>
      </c>
      <c r="G197" s="5">
        <v>2</v>
      </c>
      <c r="H197" s="5">
        <f t="shared" si="9"/>
        <v>0</v>
      </c>
      <c r="I197" s="6">
        <f t="shared" si="10"/>
        <v>1</v>
      </c>
      <c r="J197" s="33">
        <v>94.412496000000004</v>
      </c>
      <c r="K197" s="33">
        <v>94.412496000000004</v>
      </c>
      <c r="L197" s="23">
        <f t="shared" si="8"/>
        <v>0</v>
      </c>
    </row>
    <row r="198" spans="1:12" s="2" customFormat="1" x14ac:dyDescent="0.2">
      <c r="A198" s="19" t="s">
        <v>91</v>
      </c>
      <c r="B198" s="19" t="s">
        <v>92</v>
      </c>
      <c r="C198" s="25" t="s">
        <v>94</v>
      </c>
      <c r="D198" s="19">
        <v>70261182</v>
      </c>
      <c r="E198" s="19" t="s">
        <v>34</v>
      </c>
      <c r="F198" s="5">
        <v>10</v>
      </c>
      <c r="G198" s="5">
        <v>10</v>
      </c>
      <c r="H198" s="5">
        <f t="shared" si="9"/>
        <v>0</v>
      </c>
      <c r="I198" s="6">
        <f t="shared" si="10"/>
        <v>1</v>
      </c>
      <c r="J198" s="33">
        <v>472.06248000000005</v>
      </c>
      <c r="K198" s="33">
        <v>472.06248000000005</v>
      </c>
      <c r="L198" s="23">
        <f t="shared" si="8"/>
        <v>0</v>
      </c>
    </row>
    <row r="199" spans="1:12" s="2" customFormat="1" x14ac:dyDescent="0.2">
      <c r="A199" s="19" t="s">
        <v>91</v>
      </c>
      <c r="B199" s="19" t="s">
        <v>92</v>
      </c>
      <c r="C199" s="25" t="s">
        <v>94</v>
      </c>
      <c r="D199" s="19">
        <v>70261183</v>
      </c>
      <c r="E199" s="19" t="s">
        <v>36</v>
      </c>
      <c r="F199" s="5">
        <v>9</v>
      </c>
      <c r="G199" s="5">
        <v>9</v>
      </c>
      <c r="H199" s="5">
        <f t="shared" si="9"/>
        <v>0</v>
      </c>
      <c r="I199" s="6">
        <f t="shared" si="10"/>
        <v>1</v>
      </c>
      <c r="J199" s="33">
        <v>424.85623200000003</v>
      </c>
      <c r="K199" s="33">
        <v>424.85623200000003</v>
      </c>
      <c r="L199" s="23">
        <f t="shared" si="8"/>
        <v>0</v>
      </c>
    </row>
    <row r="200" spans="1:12" s="2" customFormat="1" x14ac:dyDescent="0.2">
      <c r="A200" s="19" t="s">
        <v>91</v>
      </c>
      <c r="B200" s="19" t="s">
        <v>92</v>
      </c>
      <c r="C200" s="25" t="s">
        <v>94</v>
      </c>
      <c r="D200" s="19">
        <v>70261184</v>
      </c>
      <c r="E200" s="19" t="s">
        <v>37</v>
      </c>
      <c r="F200" s="5">
        <v>9</v>
      </c>
      <c r="G200" s="5">
        <v>9</v>
      </c>
      <c r="H200" s="5">
        <f t="shared" si="9"/>
        <v>0</v>
      </c>
      <c r="I200" s="6">
        <f t="shared" si="10"/>
        <v>1</v>
      </c>
      <c r="J200" s="33">
        <v>424.85623200000003</v>
      </c>
      <c r="K200" s="33">
        <v>424.85623200000003</v>
      </c>
      <c r="L200" s="23">
        <f t="shared" ref="L200:L263" si="11">J200-K200</f>
        <v>0</v>
      </c>
    </row>
    <row r="201" spans="1:12" s="2" customFormat="1" x14ac:dyDescent="0.2">
      <c r="A201" s="19" t="s">
        <v>91</v>
      </c>
      <c r="B201" s="19" t="s">
        <v>92</v>
      </c>
      <c r="C201" s="25" t="s">
        <v>94</v>
      </c>
      <c r="D201" s="19">
        <v>70261185</v>
      </c>
      <c r="E201" s="19" t="s">
        <v>38</v>
      </c>
      <c r="F201" s="5">
        <v>4</v>
      </c>
      <c r="G201" s="5">
        <v>4</v>
      </c>
      <c r="H201" s="5">
        <f t="shared" ref="H201:H231" si="12">F201-G201</f>
        <v>0</v>
      </c>
      <c r="I201" s="6">
        <f t="shared" ref="I201:I231" si="13">G201/F201</f>
        <v>1</v>
      </c>
      <c r="J201" s="33">
        <v>188.82499200000001</v>
      </c>
      <c r="K201" s="33">
        <v>188.82499200000001</v>
      </c>
      <c r="L201" s="23">
        <f t="shared" si="11"/>
        <v>0</v>
      </c>
    </row>
    <row r="202" spans="1:12" s="2" customFormat="1" x14ac:dyDescent="0.2">
      <c r="A202" s="19" t="s">
        <v>93</v>
      </c>
      <c r="B202" s="19" t="s">
        <v>35</v>
      </c>
      <c r="C202" s="25" t="s">
        <v>94</v>
      </c>
      <c r="D202" s="19">
        <v>70261182</v>
      </c>
      <c r="E202" s="19" t="s">
        <v>34</v>
      </c>
      <c r="F202" s="5">
        <v>33</v>
      </c>
      <c r="G202" s="5">
        <v>0</v>
      </c>
      <c r="H202" s="5">
        <f t="shared" si="12"/>
        <v>33</v>
      </c>
      <c r="I202" s="6">
        <f t="shared" si="13"/>
        <v>0</v>
      </c>
      <c r="J202" s="33">
        <v>1557.806184</v>
      </c>
      <c r="K202" s="33">
        <v>0</v>
      </c>
      <c r="L202" s="23">
        <f t="shared" si="11"/>
        <v>1557.806184</v>
      </c>
    </row>
    <row r="203" spans="1:12" s="2" customFormat="1" x14ac:dyDescent="0.2">
      <c r="A203" s="19" t="s">
        <v>93</v>
      </c>
      <c r="B203" s="19" t="s">
        <v>35</v>
      </c>
      <c r="C203" s="25" t="s">
        <v>94</v>
      </c>
      <c r="D203" s="19">
        <v>70261183</v>
      </c>
      <c r="E203" s="19" t="s">
        <v>36</v>
      </c>
      <c r="F203" s="5">
        <v>22</v>
      </c>
      <c r="G203" s="5">
        <v>22</v>
      </c>
      <c r="H203" s="5">
        <f t="shared" si="12"/>
        <v>0</v>
      </c>
      <c r="I203" s="6">
        <f t="shared" si="13"/>
        <v>1</v>
      </c>
      <c r="J203" s="33">
        <v>1038.537456</v>
      </c>
      <c r="K203" s="33">
        <v>1038.537456</v>
      </c>
      <c r="L203" s="23">
        <f t="shared" si="11"/>
        <v>0</v>
      </c>
    </row>
    <row r="204" spans="1:12" s="2" customFormat="1" x14ac:dyDescent="0.2">
      <c r="A204" s="19" t="s">
        <v>93</v>
      </c>
      <c r="B204" s="19" t="s">
        <v>35</v>
      </c>
      <c r="C204" s="25" t="s">
        <v>94</v>
      </c>
      <c r="D204" s="19">
        <v>70261184</v>
      </c>
      <c r="E204" s="19" t="s">
        <v>37</v>
      </c>
      <c r="F204" s="5">
        <v>35</v>
      </c>
      <c r="G204" s="5">
        <v>35</v>
      </c>
      <c r="H204" s="5">
        <f t="shared" si="12"/>
        <v>0</v>
      </c>
      <c r="I204" s="6">
        <f t="shared" si="13"/>
        <v>1</v>
      </c>
      <c r="J204" s="33">
        <v>1652.2186800000002</v>
      </c>
      <c r="K204" s="33">
        <v>1652.2186800000002</v>
      </c>
      <c r="L204" s="23">
        <f t="shared" si="11"/>
        <v>0</v>
      </c>
    </row>
    <row r="205" spans="1:12" s="2" customFormat="1" x14ac:dyDescent="0.2">
      <c r="A205" s="19" t="s">
        <v>93</v>
      </c>
      <c r="B205" s="19" t="s">
        <v>35</v>
      </c>
      <c r="C205" s="25" t="s">
        <v>94</v>
      </c>
      <c r="D205" s="19">
        <v>70261185</v>
      </c>
      <c r="E205" s="19" t="s">
        <v>38</v>
      </c>
      <c r="F205" s="5">
        <v>31</v>
      </c>
      <c r="G205" s="5">
        <v>31</v>
      </c>
      <c r="H205" s="5">
        <f t="shared" si="12"/>
        <v>0</v>
      </c>
      <c r="I205" s="6">
        <f t="shared" si="13"/>
        <v>1</v>
      </c>
      <c r="J205" s="33">
        <v>1463.3936880000001</v>
      </c>
      <c r="K205" s="33">
        <v>1463.3936880000001</v>
      </c>
      <c r="L205" s="23">
        <f t="shared" si="11"/>
        <v>0</v>
      </c>
    </row>
    <row r="206" spans="1:12" s="2" customFormat="1" x14ac:dyDescent="0.2">
      <c r="A206" s="19" t="s">
        <v>108</v>
      </c>
      <c r="B206" s="19" t="s">
        <v>109</v>
      </c>
      <c r="C206" s="25" t="s">
        <v>94</v>
      </c>
      <c r="D206" s="19">
        <v>70261182</v>
      </c>
      <c r="E206" s="19" t="s">
        <v>34</v>
      </c>
      <c r="F206" s="5">
        <v>20</v>
      </c>
      <c r="G206" s="5">
        <v>0</v>
      </c>
      <c r="H206" s="5">
        <f t="shared" si="12"/>
        <v>20</v>
      </c>
      <c r="I206" s="6">
        <f t="shared" si="13"/>
        <v>0</v>
      </c>
      <c r="J206" s="33">
        <v>944.1249600000001</v>
      </c>
      <c r="K206" s="33">
        <v>0</v>
      </c>
      <c r="L206" s="23">
        <f t="shared" si="11"/>
        <v>944.1249600000001</v>
      </c>
    </row>
    <row r="207" spans="1:12" s="2" customFormat="1" x14ac:dyDescent="0.2">
      <c r="A207" s="19" t="s">
        <v>108</v>
      </c>
      <c r="B207" s="19" t="s">
        <v>109</v>
      </c>
      <c r="C207" s="25" t="s">
        <v>94</v>
      </c>
      <c r="D207" s="19">
        <v>70261183</v>
      </c>
      <c r="E207" s="19" t="s">
        <v>36</v>
      </c>
      <c r="F207" s="5">
        <v>11</v>
      </c>
      <c r="G207" s="5">
        <v>11</v>
      </c>
      <c r="H207" s="5">
        <f t="shared" si="12"/>
        <v>0</v>
      </c>
      <c r="I207" s="6">
        <f t="shared" si="13"/>
        <v>1</v>
      </c>
      <c r="J207" s="33">
        <v>519.26872800000001</v>
      </c>
      <c r="K207" s="33">
        <v>519.26872800000001</v>
      </c>
      <c r="L207" s="23">
        <f t="shared" si="11"/>
        <v>0</v>
      </c>
    </row>
    <row r="208" spans="1:12" s="2" customFormat="1" x14ac:dyDescent="0.2">
      <c r="A208" s="19" t="s">
        <v>108</v>
      </c>
      <c r="B208" s="19" t="s">
        <v>109</v>
      </c>
      <c r="C208" s="25" t="s">
        <v>94</v>
      </c>
      <c r="D208" s="19">
        <v>70261184</v>
      </c>
      <c r="E208" s="19" t="s">
        <v>37</v>
      </c>
      <c r="F208" s="5">
        <v>18</v>
      </c>
      <c r="G208" s="5">
        <v>18</v>
      </c>
      <c r="H208" s="5">
        <f t="shared" si="12"/>
        <v>0</v>
      </c>
      <c r="I208" s="6">
        <f t="shared" si="13"/>
        <v>1</v>
      </c>
      <c r="J208" s="33">
        <v>849.71246400000007</v>
      </c>
      <c r="K208" s="33">
        <v>849.71246400000007</v>
      </c>
      <c r="L208" s="23">
        <f t="shared" si="11"/>
        <v>0</v>
      </c>
    </row>
    <row r="209" spans="1:12" s="2" customFormat="1" x14ac:dyDescent="0.2">
      <c r="A209" s="19" t="s">
        <v>108</v>
      </c>
      <c r="B209" s="19" t="s">
        <v>109</v>
      </c>
      <c r="C209" s="25" t="s">
        <v>94</v>
      </c>
      <c r="D209" s="19">
        <v>70261185</v>
      </c>
      <c r="E209" s="19" t="s">
        <v>38</v>
      </c>
      <c r="F209" s="5">
        <v>13</v>
      </c>
      <c r="G209" s="5">
        <v>13</v>
      </c>
      <c r="H209" s="5">
        <f t="shared" si="12"/>
        <v>0</v>
      </c>
      <c r="I209" s="6">
        <f t="shared" si="13"/>
        <v>1</v>
      </c>
      <c r="J209" s="33">
        <v>613.68122400000004</v>
      </c>
      <c r="K209" s="33">
        <v>613.68122400000004</v>
      </c>
      <c r="L209" s="23">
        <f t="shared" si="11"/>
        <v>0</v>
      </c>
    </row>
    <row r="210" spans="1:12" s="2" customFormat="1" x14ac:dyDescent="0.2">
      <c r="A210" s="19" t="s">
        <v>110</v>
      </c>
      <c r="B210" s="19" t="s">
        <v>111</v>
      </c>
      <c r="C210" s="25" t="s">
        <v>94</v>
      </c>
      <c r="D210" s="19">
        <v>70261182</v>
      </c>
      <c r="E210" s="19" t="s">
        <v>34</v>
      </c>
      <c r="F210" s="5">
        <v>21</v>
      </c>
      <c r="G210" s="5">
        <v>0</v>
      </c>
      <c r="H210" s="5">
        <f t="shared" si="12"/>
        <v>21</v>
      </c>
      <c r="I210" s="6">
        <f t="shared" si="13"/>
        <v>0</v>
      </c>
      <c r="J210" s="33">
        <v>991.33120800000006</v>
      </c>
      <c r="K210" s="33">
        <v>0</v>
      </c>
      <c r="L210" s="23">
        <f t="shared" si="11"/>
        <v>991.33120800000006</v>
      </c>
    </row>
    <row r="211" spans="1:12" s="2" customFormat="1" x14ac:dyDescent="0.2">
      <c r="A211" s="19" t="s">
        <v>110</v>
      </c>
      <c r="B211" s="19" t="s">
        <v>111</v>
      </c>
      <c r="C211" s="25" t="s">
        <v>94</v>
      </c>
      <c r="D211" s="19">
        <v>70261183</v>
      </c>
      <c r="E211" s="19" t="s">
        <v>36</v>
      </c>
      <c r="F211" s="5">
        <v>8</v>
      </c>
      <c r="G211" s="5">
        <v>7</v>
      </c>
      <c r="H211" s="5">
        <f t="shared" si="12"/>
        <v>1</v>
      </c>
      <c r="I211" s="6">
        <f t="shared" si="13"/>
        <v>0.875</v>
      </c>
      <c r="J211" s="33">
        <v>377.64998400000002</v>
      </c>
      <c r="K211" s="33">
        <v>330.443736</v>
      </c>
      <c r="L211" s="23">
        <f t="shared" si="11"/>
        <v>47.206248000000016</v>
      </c>
    </row>
    <row r="212" spans="1:12" s="2" customFormat="1" x14ac:dyDescent="0.2">
      <c r="A212" s="19" t="s">
        <v>110</v>
      </c>
      <c r="B212" s="19" t="s">
        <v>111</v>
      </c>
      <c r="C212" s="25" t="s">
        <v>94</v>
      </c>
      <c r="D212" s="19">
        <v>70261184</v>
      </c>
      <c r="E212" s="19" t="s">
        <v>37</v>
      </c>
      <c r="F212" s="5">
        <v>15</v>
      </c>
      <c r="G212" s="5">
        <v>15</v>
      </c>
      <c r="H212" s="5">
        <f t="shared" si="12"/>
        <v>0</v>
      </c>
      <c r="I212" s="6">
        <f t="shared" si="13"/>
        <v>1</v>
      </c>
      <c r="J212" s="33">
        <v>708.09372000000008</v>
      </c>
      <c r="K212" s="33">
        <v>708.09372000000008</v>
      </c>
      <c r="L212" s="23">
        <f t="shared" si="11"/>
        <v>0</v>
      </c>
    </row>
    <row r="213" spans="1:12" s="2" customFormat="1" x14ac:dyDescent="0.2">
      <c r="A213" s="19" t="s">
        <v>110</v>
      </c>
      <c r="B213" s="19" t="s">
        <v>111</v>
      </c>
      <c r="C213" s="25" t="s">
        <v>94</v>
      </c>
      <c r="D213" s="19">
        <v>70261185</v>
      </c>
      <c r="E213" s="19" t="s">
        <v>38</v>
      </c>
      <c r="F213" s="5">
        <v>9</v>
      </c>
      <c r="G213" s="5">
        <v>9</v>
      </c>
      <c r="H213" s="5">
        <f t="shared" si="12"/>
        <v>0</v>
      </c>
      <c r="I213" s="6">
        <f t="shared" si="13"/>
        <v>1</v>
      </c>
      <c r="J213" s="33">
        <v>424.85623200000003</v>
      </c>
      <c r="K213" s="33">
        <v>424.85623200000003</v>
      </c>
      <c r="L213" s="23">
        <f t="shared" si="11"/>
        <v>0</v>
      </c>
    </row>
    <row r="214" spans="1:12" s="2" customFormat="1" x14ac:dyDescent="0.2">
      <c r="A214" s="19" t="s">
        <v>112</v>
      </c>
      <c r="B214" s="19" t="s">
        <v>113</v>
      </c>
      <c r="C214" s="25" t="s">
        <v>94</v>
      </c>
      <c r="D214" s="19">
        <v>70261182</v>
      </c>
      <c r="E214" s="19" t="s">
        <v>34</v>
      </c>
      <c r="F214" s="5">
        <v>44</v>
      </c>
      <c r="G214" s="5">
        <v>0</v>
      </c>
      <c r="H214" s="5">
        <f t="shared" si="12"/>
        <v>44</v>
      </c>
      <c r="I214" s="6">
        <f t="shared" si="13"/>
        <v>0</v>
      </c>
      <c r="J214" s="33">
        <v>2077.074912</v>
      </c>
      <c r="K214" s="33">
        <v>0</v>
      </c>
      <c r="L214" s="23">
        <f t="shared" si="11"/>
        <v>2077.074912</v>
      </c>
    </row>
    <row r="215" spans="1:12" s="2" customFormat="1" x14ac:dyDescent="0.2">
      <c r="A215" s="19" t="s">
        <v>112</v>
      </c>
      <c r="B215" s="19" t="s">
        <v>113</v>
      </c>
      <c r="C215" s="25" t="s">
        <v>94</v>
      </c>
      <c r="D215" s="19">
        <v>70261183</v>
      </c>
      <c r="E215" s="19" t="s">
        <v>36</v>
      </c>
      <c r="F215" s="5">
        <v>9</v>
      </c>
      <c r="G215" s="5">
        <v>9</v>
      </c>
      <c r="H215" s="5">
        <f t="shared" si="12"/>
        <v>0</v>
      </c>
      <c r="I215" s="6">
        <f t="shared" si="13"/>
        <v>1</v>
      </c>
      <c r="J215" s="33">
        <v>424.85623200000003</v>
      </c>
      <c r="K215" s="33">
        <v>424.85623200000003</v>
      </c>
      <c r="L215" s="23">
        <f t="shared" si="11"/>
        <v>0</v>
      </c>
    </row>
    <row r="216" spans="1:12" s="2" customFormat="1" x14ac:dyDescent="0.2">
      <c r="A216" s="19" t="s">
        <v>112</v>
      </c>
      <c r="B216" s="19" t="s">
        <v>113</v>
      </c>
      <c r="C216" s="25" t="s">
        <v>94</v>
      </c>
      <c r="D216" s="19">
        <v>70261184</v>
      </c>
      <c r="E216" s="19" t="s">
        <v>37</v>
      </c>
      <c r="F216" s="5">
        <v>10</v>
      </c>
      <c r="G216" s="5">
        <v>10</v>
      </c>
      <c r="H216" s="5">
        <f t="shared" si="12"/>
        <v>0</v>
      </c>
      <c r="I216" s="6">
        <f t="shared" si="13"/>
        <v>1</v>
      </c>
      <c r="J216" s="33">
        <v>472.06248000000005</v>
      </c>
      <c r="K216" s="33">
        <v>472.06248000000005</v>
      </c>
      <c r="L216" s="23">
        <f t="shared" si="11"/>
        <v>0</v>
      </c>
    </row>
    <row r="217" spans="1:12" s="2" customFormat="1" x14ac:dyDescent="0.2">
      <c r="A217" s="19" t="s">
        <v>112</v>
      </c>
      <c r="B217" s="19" t="s">
        <v>113</v>
      </c>
      <c r="C217" s="25" t="s">
        <v>94</v>
      </c>
      <c r="D217" s="19">
        <v>70261185</v>
      </c>
      <c r="E217" s="19" t="s">
        <v>38</v>
      </c>
      <c r="F217" s="5">
        <v>6</v>
      </c>
      <c r="G217" s="5">
        <v>6</v>
      </c>
      <c r="H217" s="5">
        <f t="shared" si="12"/>
        <v>0</v>
      </c>
      <c r="I217" s="6">
        <f t="shared" si="13"/>
        <v>1</v>
      </c>
      <c r="J217" s="33">
        <v>283.23748799999998</v>
      </c>
      <c r="K217" s="33">
        <v>283.23748799999998</v>
      </c>
      <c r="L217" s="23">
        <f t="shared" si="11"/>
        <v>0</v>
      </c>
    </row>
    <row r="218" spans="1:12" s="2" customFormat="1" x14ac:dyDescent="0.2">
      <c r="A218" s="19" t="s">
        <v>114</v>
      </c>
      <c r="B218" s="19" t="s">
        <v>115</v>
      </c>
      <c r="C218" s="25" t="s">
        <v>103</v>
      </c>
      <c r="D218" s="19">
        <v>70261182</v>
      </c>
      <c r="E218" s="19" t="s">
        <v>34</v>
      </c>
      <c r="F218" s="5">
        <v>103</v>
      </c>
      <c r="G218" s="5">
        <v>103</v>
      </c>
      <c r="H218" s="5">
        <f t="shared" si="12"/>
        <v>0</v>
      </c>
      <c r="I218" s="6">
        <f t="shared" si="13"/>
        <v>1</v>
      </c>
      <c r="J218" s="33">
        <v>4862.2435439999999</v>
      </c>
      <c r="K218" s="33">
        <v>4862.2435439999999</v>
      </c>
      <c r="L218" s="23">
        <f t="shared" si="11"/>
        <v>0</v>
      </c>
    </row>
    <row r="219" spans="1:12" s="2" customFormat="1" x14ac:dyDescent="0.2">
      <c r="A219" s="19" t="s">
        <v>114</v>
      </c>
      <c r="B219" s="19" t="s">
        <v>115</v>
      </c>
      <c r="C219" s="25" t="s">
        <v>103</v>
      </c>
      <c r="D219" s="19">
        <v>70261183</v>
      </c>
      <c r="E219" s="19" t="s">
        <v>36</v>
      </c>
      <c r="F219" s="5">
        <v>15</v>
      </c>
      <c r="G219" s="5">
        <v>15</v>
      </c>
      <c r="H219" s="5">
        <f t="shared" si="12"/>
        <v>0</v>
      </c>
      <c r="I219" s="6">
        <f t="shared" si="13"/>
        <v>1</v>
      </c>
      <c r="J219" s="33">
        <v>708.09372000000008</v>
      </c>
      <c r="K219" s="33">
        <v>708.09372000000008</v>
      </c>
      <c r="L219" s="23">
        <f t="shared" si="11"/>
        <v>0</v>
      </c>
    </row>
    <row r="220" spans="1:12" s="2" customFormat="1" x14ac:dyDescent="0.2">
      <c r="A220" s="19" t="s">
        <v>114</v>
      </c>
      <c r="B220" s="19" t="s">
        <v>115</v>
      </c>
      <c r="C220" s="25" t="s">
        <v>103</v>
      </c>
      <c r="D220" s="19">
        <v>70261184</v>
      </c>
      <c r="E220" s="19" t="s">
        <v>37</v>
      </c>
      <c r="F220" s="5">
        <v>13</v>
      </c>
      <c r="G220" s="5">
        <v>13</v>
      </c>
      <c r="H220" s="5">
        <f t="shared" si="12"/>
        <v>0</v>
      </c>
      <c r="I220" s="6">
        <f t="shared" si="13"/>
        <v>1</v>
      </c>
      <c r="J220" s="33">
        <v>613.68122400000004</v>
      </c>
      <c r="K220" s="33">
        <v>613.68122400000004</v>
      </c>
      <c r="L220" s="23">
        <f t="shared" si="11"/>
        <v>0</v>
      </c>
    </row>
    <row r="221" spans="1:12" s="2" customFormat="1" x14ac:dyDescent="0.2">
      <c r="A221" s="19" t="s">
        <v>114</v>
      </c>
      <c r="B221" s="19" t="s">
        <v>115</v>
      </c>
      <c r="C221" s="25" t="s">
        <v>103</v>
      </c>
      <c r="D221" s="19">
        <v>70261185</v>
      </c>
      <c r="E221" s="19" t="s">
        <v>38</v>
      </c>
      <c r="F221" s="5">
        <v>15</v>
      </c>
      <c r="G221" s="5">
        <v>15</v>
      </c>
      <c r="H221" s="5">
        <f t="shared" si="12"/>
        <v>0</v>
      </c>
      <c r="I221" s="6">
        <f t="shared" si="13"/>
        <v>1</v>
      </c>
      <c r="J221" s="33">
        <v>708.09372000000008</v>
      </c>
      <c r="K221" s="33">
        <v>708.09372000000008</v>
      </c>
      <c r="L221" s="23">
        <f t="shared" si="11"/>
        <v>0</v>
      </c>
    </row>
    <row r="222" spans="1:12" s="2" customFormat="1" x14ac:dyDescent="0.2">
      <c r="A222" s="19" t="s">
        <v>116</v>
      </c>
      <c r="B222" s="19" t="s">
        <v>117</v>
      </c>
      <c r="C222" s="25" t="s">
        <v>103</v>
      </c>
      <c r="D222" s="19">
        <v>70261182</v>
      </c>
      <c r="E222" s="19" t="s">
        <v>34</v>
      </c>
      <c r="F222" s="5">
        <v>34</v>
      </c>
      <c r="G222" s="5">
        <v>34</v>
      </c>
      <c r="H222" s="5">
        <f t="shared" si="12"/>
        <v>0</v>
      </c>
      <c r="I222" s="6">
        <f t="shared" si="13"/>
        <v>1</v>
      </c>
      <c r="J222" s="33">
        <v>1605.012432</v>
      </c>
      <c r="K222" s="33">
        <v>1605.012432</v>
      </c>
      <c r="L222" s="23">
        <f t="shared" si="11"/>
        <v>0</v>
      </c>
    </row>
    <row r="223" spans="1:12" s="2" customFormat="1" x14ac:dyDescent="0.2">
      <c r="A223" s="19" t="s">
        <v>116</v>
      </c>
      <c r="B223" s="19" t="s">
        <v>117</v>
      </c>
      <c r="C223" s="25" t="s">
        <v>103</v>
      </c>
      <c r="D223" s="19">
        <v>70261183</v>
      </c>
      <c r="E223" s="19" t="s">
        <v>36</v>
      </c>
      <c r="F223" s="5">
        <v>14</v>
      </c>
      <c r="G223" s="5">
        <v>14</v>
      </c>
      <c r="H223" s="5">
        <f t="shared" si="12"/>
        <v>0</v>
      </c>
      <c r="I223" s="6">
        <f t="shared" si="13"/>
        <v>1</v>
      </c>
      <c r="J223" s="33">
        <v>660.887472</v>
      </c>
      <c r="K223" s="33">
        <v>660.887472</v>
      </c>
      <c r="L223" s="23">
        <f t="shared" si="11"/>
        <v>0</v>
      </c>
    </row>
    <row r="224" spans="1:12" s="2" customFormat="1" x14ac:dyDescent="0.2">
      <c r="A224" s="19" t="s">
        <v>116</v>
      </c>
      <c r="B224" s="19" t="s">
        <v>117</v>
      </c>
      <c r="C224" s="25" t="s">
        <v>103</v>
      </c>
      <c r="D224" s="19">
        <v>70261184</v>
      </c>
      <c r="E224" s="19" t="s">
        <v>37</v>
      </c>
      <c r="F224" s="5">
        <v>20</v>
      </c>
      <c r="G224" s="5">
        <v>20</v>
      </c>
      <c r="H224" s="5">
        <f t="shared" si="12"/>
        <v>0</v>
      </c>
      <c r="I224" s="6">
        <f t="shared" si="13"/>
        <v>1</v>
      </c>
      <c r="J224" s="33">
        <v>944.1249600000001</v>
      </c>
      <c r="K224" s="33">
        <v>944.1249600000001</v>
      </c>
      <c r="L224" s="23">
        <f t="shared" si="11"/>
        <v>0</v>
      </c>
    </row>
    <row r="225" spans="1:12" s="2" customFormat="1" x14ac:dyDescent="0.2">
      <c r="A225" s="19" t="s">
        <v>116</v>
      </c>
      <c r="B225" s="19" t="s">
        <v>117</v>
      </c>
      <c r="C225" s="25" t="s">
        <v>103</v>
      </c>
      <c r="D225" s="19">
        <v>70261185</v>
      </c>
      <c r="E225" s="19" t="s">
        <v>38</v>
      </c>
      <c r="F225" s="5">
        <v>12</v>
      </c>
      <c r="G225" s="5">
        <v>12</v>
      </c>
      <c r="H225" s="5">
        <f t="shared" si="12"/>
        <v>0</v>
      </c>
      <c r="I225" s="6">
        <f t="shared" si="13"/>
        <v>1</v>
      </c>
      <c r="J225" s="33">
        <v>566.47497599999997</v>
      </c>
      <c r="K225" s="33">
        <v>566.47497599999997</v>
      </c>
      <c r="L225" s="23">
        <f t="shared" si="11"/>
        <v>0</v>
      </c>
    </row>
    <row r="226" spans="1:12" s="2" customFormat="1" x14ac:dyDescent="0.2">
      <c r="A226" s="19" t="s">
        <v>118</v>
      </c>
      <c r="B226" s="19" t="s">
        <v>119</v>
      </c>
      <c r="C226" s="25" t="s">
        <v>103</v>
      </c>
      <c r="D226" s="19">
        <v>70261182</v>
      </c>
      <c r="E226" s="19" t="s">
        <v>34</v>
      </c>
      <c r="F226" s="5">
        <v>9</v>
      </c>
      <c r="G226" s="5">
        <v>9</v>
      </c>
      <c r="H226" s="5">
        <f t="shared" si="12"/>
        <v>0</v>
      </c>
      <c r="I226" s="6">
        <f t="shared" si="13"/>
        <v>1</v>
      </c>
      <c r="J226" s="33">
        <v>424.85623200000003</v>
      </c>
      <c r="K226" s="33">
        <v>424.85623200000003</v>
      </c>
      <c r="L226" s="23">
        <f t="shared" si="11"/>
        <v>0</v>
      </c>
    </row>
    <row r="227" spans="1:12" s="2" customFormat="1" x14ac:dyDescent="0.2">
      <c r="A227" s="19" t="s">
        <v>118</v>
      </c>
      <c r="B227" s="19" t="s">
        <v>119</v>
      </c>
      <c r="C227" s="25" t="s">
        <v>103</v>
      </c>
      <c r="D227" s="19">
        <v>70261183</v>
      </c>
      <c r="E227" s="19" t="s">
        <v>36</v>
      </c>
      <c r="F227" s="5">
        <v>11</v>
      </c>
      <c r="G227" s="5">
        <v>11</v>
      </c>
      <c r="H227" s="5">
        <f t="shared" si="12"/>
        <v>0</v>
      </c>
      <c r="I227" s="6">
        <f t="shared" si="13"/>
        <v>1</v>
      </c>
      <c r="J227" s="33">
        <v>519.26872800000001</v>
      </c>
      <c r="K227" s="33">
        <v>519.26872800000001</v>
      </c>
      <c r="L227" s="23">
        <f t="shared" si="11"/>
        <v>0</v>
      </c>
    </row>
    <row r="228" spans="1:12" s="2" customFormat="1" x14ac:dyDescent="0.2">
      <c r="A228" s="19" t="s">
        <v>118</v>
      </c>
      <c r="B228" s="19" t="s">
        <v>119</v>
      </c>
      <c r="C228" s="25" t="s">
        <v>103</v>
      </c>
      <c r="D228" s="19">
        <v>70261184</v>
      </c>
      <c r="E228" s="19" t="s">
        <v>37</v>
      </c>
      <c r="F228" s="5">
        <v>25</v>
      </c>
      <c r="G228" s="5">
        <v>25</v>
      </c>
      <c r="H228" s="5">
        <f t="shared" si="12"/>
        <v>0</v>
      </c>
      <c r="I228" s="6">
        <f t="shared" si="13"/>
        <v>1</v>
      </c>
      <c r="J228" s="33">
        <v>1180.1562000000001</v>
      </c>
      <c r="K228" s="33">
        <v>1180.1562000000001</v>
      </c>
      <c r="L228" s="23">
        <f t="shared" si="11"/>
        <v>0</v>
      </c>
    </row>
    <row r="229" spans="1:12" s="2" customFormat="1" x14ac:dyDescent="0.2">
      <c r="A229" s="19" t="s">
        <v>118</v>
      </c>
      <c r="B229" s="19" t="s">
        <v>119</v>
      </c>
      <c r="C229" s="25" t="s">
        <v>103</v>
      </c>
      <c r="D229" s="19">
        <v>70261185</v>
      </c>
      <c r="E229" s="19" t="s">
        <v>38</v>
      </c>
      <c r="F229" s="5">
        <v>17</v>
      </c>
      <c r="G229" s="5">
        <v>17</v>
      </c>
      <c r="H229" s="5">
        <f t="shared" si="12"/>
        <v>0</v>
      </c>
      <c r="I229" s="6">
        <f t="shared" si="13"/>
        <v>1</v>
      </c>
      <c r="J229" s="33">
        <v>802.50621599999999</v>
      </c>
      <c r="K229" s="33">
        <v>802.50621599999999</v>
      </c>
      <c r="L229" s="23">
        <f t="shared" si="11"/>
        <v>0</v>
      </c>
    </row>
    <row r="230" spans="1:12" s="2" customFormat="1" x14ac:dyDescent="0.2">
      <c r="A230" s="19" t="s">
        <v>120</v>
      </c>
      <c r="B230" s="19" t="s">
        <v>106</v>
      </c>
      <c r="C230" s="25" t="s">
        <v>103</v>
      </c>
      <c r="D230" s="19">
        <v>70261182</v>
      </c>
      <c r="E230" s="19" t="s">
        <v>34</v>
      </c>
      <c r="F230" s="5">
        <v>5</v>
      </c>
      <c r="G230" s="5">
        <v>0</v>
      </c>
      <c r="H230" s="5">
        <f t="shared" si="12"/>
        <v>5</v>
      </c>
      <c r="I230" s="6">
        <f t="shared" si="13"/>
        <v>0</v>
      </c>
      <c r="J230" s="33">
        <v>236.03124000000003</v>
      </c>
      <c r="K230" s="33">
        <v>0</v>
      </c>
      <c r="L230" s="23">
        <f t="shared" si="11"/>
        <v>236.03124000000003</v>
      </c>
    </row>
    <row r="231" spans="1:12" s="2" customFormat="1" x14ac:dyDescent="0.2">
      <c r="A231" s="19" t="s">
        <v>120</v>
      </c>
      <c r="B231" s="19" t="s">
        <v>106</v>
      </c>
      <c r="C231" s="25" t="s">
        <v>103</v>
      </c>
      <c r="D231" s="19">
        <v>70261183</v>
      </c>
      <c r="E231" s="19" t="s">
        <v>36</v>
      </c>
      <c r="F231" s="5">
        <v>6</v>
      </c>
      <c r="G231" s="5">
        <v>0</v>
      </c>
      <c r="H231" s="5">
        <f t="shared" si="12"/>
        <v>6</v>
      </c>
      <c r="I231" s="6">
        <f t="shared" si="13"/>
        <v>0</v>
      </c>
      <c r="J231" s="33">
        <v>283.23748799999998</v>
      </c>
      <c r="K231" s="33">
        <v>0</v>
      </c>
      <c r="L231" s="23">
        <f t="shared" si="11"/>
        <v>283.23748799999998</v>
      </c>
    </row>
    <row r="232" spans="1:12" s="2" customFormat="1" x14ac:dyDescent="0.2">
      <c r="A232" s="19" t="s">
        <v>120</v>
      </c>
      <c r="B232" s="19" t="s">
        <v>106</v>
      </c>
      <c r="C232" s="32" t="s">
        <v>103</v>
      </c>
      <c r="D232" s="19">
        <v>70261184</v>
      </c>
      <c r="E232" s="19" t="s">
        <v>37</v>
      </c>
      <c r="F232" s="5">
        <v>8</v>
      </c>
      <c r="G232" s="5">
        <v>0</v>
      </c>
      <c r="H232" s="5">
        <f t="shared" ref="H232:H295" si="14">F232-G232</f>
        <v>8</v>
      </c>
      <c r="I232" s="6">
        <f t="shared" ref="I232:I295" si="15">G232/F232</f>
        <v>0</v>
      </c>
      <c r="J232" s="33">
        <v>377.64998400000002</v>
      </c>
      <c r="K232" s="33">
        <v>0</v>
      </c>
      <c r="L232" s="23">
        <f t="shared" si="11"/>
        <v>377.64998400000002</v>
      </c>
    </row>
    <row r="233" spans="1:12" s="2" customFormat="1" x14ac:dyDescent="0.2">
      <c r="A233" s="19" t="s">
        <v>120</v>
      </c>
      <c r="B233" s="19" t="s">
        <v>106</v>
      </c>
      <c r="C233" s="32" t="s">
        <v>103</v>
      </c>
      <c r="D233" s="19">
        <v>70261185</v>
      </c>
      <c r="E233" s="19" t="s">
        <v>38</v>
      </c>
      <c r="F233" s="5">
        <v>6</v>
      </c>
      <c r="G233" s="5">
        <v>0</v>
      </c>
      <c r="H233" s="5">
        <f t="shared" si="14"/>
        <v>6</v>
      </c>
      <c r="I233" s="6">
        <f t="shared" si="15"/>
        <v>0</v>
      </c>
      <c r="J233" s="33">
        <v>283.23748799999998</v>
      </c>
      <c r="K233" s="33">
        <v>0</v>
      </c>
      <c r="L233" s="23">
        <f t="shared" si="11"/>
        <v>283.23748799999998</v>
      </c>
    </row>
    <row r="234" spans="1:12" s="2" customFormat="1" x14ac:dyDescent="0.2">
      <c r="A234" s="19" t="s">
        <v>121</v>
      </c>
      <c r="B234" s="19" t="s">
        <v>125</v>
      </c>
      <c r="C234" s="32" t="s">
        <v>103</v>
      </c>
      <c r="D234" s="19">
        <v>70261182</v>
      </c>
      <c r="E234" s="19" t="s">
        <v>34</v>
      </c>
      <c r="F234" s="5">
        <v>4</v>
      </c>
      <c r="G234" s="5">
        <v>0</v>
      </c>
      <c r="H234" s="5">
        <f t="shared" si="14"/>
        <v>4</v>
      </c>
      <c r="I234" s="6">
        <f t="shared" si="15"/>
        <v>0</v>
      </c>
      <c r="J234" s="33">
        <v>188.82499200000001</v>
      </c>
      <c r="K234" s="33">
        <v>0</v>
      </c>
      <c r="L234" s="23">
        <f t="shared" si="11"/>
        <v>188.82499200000001</v>
      </c>
    </row>
    <row r="235" spans="1:12" s="2" customFormat="1" x14ac:dyDescent="0.2">
      <c r="A235" s="19" t="s">
        <v>121</v>
      </c>
      <c r="B235" s="19" t="s">
        <v>125</v>
      </c>
      <c r="C235" s="32" t="s">
        <v>103</v>
      </c>
      <c r="D235" s="19">
        <v>70261183</v>
      </c>
      <c r="E235" s="19" t="s">
        <v>36</v>
      </c>
      <c r="F235" s="5">
        <v>10</v>
      </c>
      <c r="G235" s="5">
        <v>0</v>
      </c>
      <c r="H235" s="5">
        <f t="shared" si="14"/>
        <v>10</v>
      </c>
      <c r="I235" s="6">
        <f t="shared" si="15"/>
        <v>0</v>
      </c>
      <c r="J235" s="33">
        <v>472.06248000000005</v>
      </c>
      <c r="K235" s="33">
        <v>0</v>
      </c>
      <c r="L235" s="23">
        <f t="shared" si="11"/>
        <v>472.06248000000005</v>
      </c>
    </row>
    <row r="236" spans="1:12" s="2" customFormat="1" x14ac:dyDescent="0.2">
      <c r="A236" s="19" t="s">
        <v>121</v>
      </c>
      <c r="B236" s="19" t="s">
        <v>125</v>
      </c>
      <c r="C236" s="32" t="s">
        <v>103</v>
      </c>
      <c r="D236" s="19">
        <v>70261184</v>
      </c>
      <c r="E236" s="19" t="s">
        <v>37</v>
      </c>
      <c r="F236" s="5">
        <v>8</v>
      </c>
      <c r="G236" s="5">
        <v>0</v>
      </c>
      <c r="H236" s="5">
        <f t="shared" si="14"/>
        <v>8</v>
      </c>
      <c r="I236" s="6">
        <f t="shared" si="15"/>
        <v>0</v>
      </c>
      <c r="J236" s="33">
        <v>377.64998400000002</v>
      </c>
      <c r="K236" s="33">
        <v>0</v>
      </c>
      <c r="L236" s="23">
        <f t="shared" si="11"/>
        <v>377.64998400000002</v>
      </c>
    </row>
    <row r="237" spans="1:12" s="2" customFormat="1" x14ac:dyDescent="0.2">
      <c r="A237" s="19" t="s">
        <v>121</v>
      </c>
      <c r="B237" s="19" t="s">
        <v>125</v>
      </c>
      <c r="C237" s="32" t="s">
        <v>103</v>
      </c>
      <c r="D237" s="19">
        <v>70261185</v>
      </c>
      <c r="E237" s="19" t="s">
        <v>38</v>
      </c>
      <c r="F237" s="5">
        <v>8</v>
      </c>
      <c r="G237" s="5">
        <v>0</v>
      </c>
      <c r="H237" s="5">
        <f t="shared" si="14"/>
        <v>8</v>
      </c>
      <c r="I237" s="6">
        <f t="shared" si="15"/>
        <v>0</v>
      </c>
      <c r="J237" s="33">
        <v>377.64998400000002</v>
      </c>
      <c r="K237" s="33">
        <v>0</v>
      </c>
      <c r="L237" s="23">
        <f t="shared" si="11"/>
        <v>377.64998400000002</v>
      </c>
    </row>
    <row r="238" spans="1:12" s="2" customFormat="1" x14ac:dyDescent="0.2">
      <c r="A238" s="19" t="s">
        <v>122</v>
      </c>
      <c r="B238" s="19" t="s">
        <v>126</v>
      </c>
      <c r="C238" s="32" t="s">
        <v>103</v>
      </c>
      <c r="D238" s="19">
        <v>70261182</v>
      </c>
      <c r="E238" s="19" t="s">
        <v>34</v>
      </c>
      <c r="F238" s="5">
        <v>9</v>
      </c>
      <c r="G238" s="5">
        <v>9</v>
      </c>
      <c r="H238" s="5">
        <f t="shared" si="14"/>
        <v>0</v>
      </c>
      <c r="I238" s="6">
        <f t="shared" si="15"/>
        <v>1</v>
      </c>
      <c r="J238" s="33">
        <v>424.85623200000003</v>
      </c>
      <c r="K238" s="33">
        <v>424.85623200000003</v>
      </c>
      <c r="L238" s="23">
        <f t="shared" si="11"/>
        <v>0</v>
      </c>
    </row>
    <row r="239" spans="1:12" s="2" customFormat="1" x14ac:dyDescent="0.2">
      <c r="A239" s="19" t="s">
        <v>122</v>
      </c>
      <c r="B239" s="19" t="s">
        <v>126</v>
      </c>
      <c r="C239" s="32" t="s">
        <v>103</v>
      </c>
      <c r="D239" s="19">
        <v>70261183</v>
      </c>
      <c r="E239" s="19" t="s">
        <v>36</v>
      </c>
      <c r="F239" s="5">
        <v>9</v>
      </c>
      <c r="G239" s="5">
        <v>9</v>
      </c>
      <c r="H239" s="5">
        <f t="shared" si="14"/>
        <v>0</v>
      </c>
      <c r="I239" s="6">
        <f t="shared" si="15"/>
        <v>1</v>
      </c>
      <c r="J239" s="33">
        <v>424.85623200000003</v>
      </c>
      <c r="K239" s="33">
        <v>424.85623200000003</v>
      </c>
      <c r="L239" s="23">
        <f t="shared" si="11"/>
        <v>0</v>
      </c>
    </row>
    <row r="240" spans="1:12" s="2" customFormat="1" x14ac:dyDescent="0.2">
      <c r="A240" s="19" t="s">
        <v>122</v>
      </c>
      <c r="B240" s="19" t="s">
        <v>126</v>
      </c>
      <c r="C240" s="32" t="s">
        <v>103</v>
      </c>
      <c r="D240" s="19">
        <v>70261184</v>
      </c>
      <c r="E240" s="19" t="s">
        <v>37</v>
      </c>
      <c r="F240" s="5">
        <v>10</v>
      </c>
      <c r="G240" s="5">
        <v>10</v>
      </c>
      <c r="H240" s="5">
        <f t="shared" si="14"/>
        <v>0</v>
      </c>
      <c r="I240" s="6">
        <f t="shared" si="15"/>
        <v>1</v>
      </c>
      <c r="J240" s="33">
        <v>472.06248000000005</v>
      </c>
      <c r="K240" s="33">
        <v>472.06248000000005</v>
      </c>
      <c r="L240" s="23">
        <f t="shared" si="11"/>
        <v>0</v>
      </c>
    </row>
    <row r="241" spans="1:12" s="2" customFormat="1" x14ac:dyDescent="0.2">
      <c r="A241" s="19" t="s">
        <v>122</v>
      </c>
      <c r="B241" s="19" t="s">
        <v>126</v>
      </c>
      <c r="C241" s="32" t="s">
        <v>103</v>
      </c>
      <c r="D241" s="19">
        <v>70261185</v>
      </c>
      <c r="E241" s="19" t="s">
        <v>38</v>
      </c>
      <c r="F241" s="5">
        <v>7</v>
      </c>
      <c r="G241" s="5">
        <v>7</v>
      </c>
      <c r="H241" s="5">
        <f t="shared" si="14"/>
        <v>0</v>
      </c>
      <c r="I241" s="6">
        <f t="shared" si="15"/>
        <v>1</v>
      </c>
      <c r="J241" s="33">
        <v>330.443736</v>
      </c>
      <c r="K241" s="33">
        <v>330.443736</v>
      </c>
      <c r="L241" s="23">
        <f t="shared" si="11"/>
        <v>0</v>
      </c>
    </row>
    <row r="242" spans="1:12" s="2" customFormat="1" x14ac:dyDescent="0.2">
      <c r="A242" s="19" t="s">
        <v>123</v>
      </c>
      <c r="B242" s="19" t="s">
        <v>127</v>
      </c>
      <c r="C242" s="32" t="s">
        <v>103</v>
      </c>
      <c r="D242" s="19">
        <v>70261182</v>
      </c>
      <c r="E242" s="19" t="s">
        <v>34</v>
      </c>
      <c r="F242" s="5">
        <v>21</v>
      </c>
      <c r="G242" s="5">
        <v>21</v>
      </c>
      <c r="H242" s="5">
        <f t="shared" si="14"/>
        <v>0</v>
      </c>
      <c r="I242" s="6">
        <f t="shared" si="15"/>
        <v>1</v>
      </c>
      <c r="J242" s="33">
        <v>991.33120800000006</v>
      </c>
      <c r="K242" s="33">
        <v>991.33120800000006</v>
      </c>
      <c r="L242" s="23">
        <f t="shared" si="11"/>
        <v>0</v>
      </c>
    </row>
    <row r="243" spans="1:12" s="2" customFormat="1" x14ac:dyDescent="0.2">
      <c r="A243" s="19" t="s">
        <v>123</v>
      </c>
      <c r="B243" s="19" t="s">
        <v>127</v>
      </c>
      <c r="C243" s="32" t="s">
        <v>103</v>
      </c>
      <c r="D243" s="19">
        <v>70261183</v>
      </c>
      <c r="E243" s="19" t="s">
        <v>36</v>
      </c>
      <c r="F243" s="5">
        <v>6</v>
      </c>
      <c r="G243" s="5">
        <v>6</v>
      </c>
      <c r="H243" s="5">
        <f t="shared" si="14"/>
        <v>0</v>
      </c>
      <c r="I243" s="6">
        <f t="shared" si="15"/>
        <v>1</v>
      </c>
      <c r="J243" s="33">
        <v>283.23748799999998</v>
      </c>
      <c r="K243" s="33">
        <v>283.23748799999998</v>
      </c>
      <c r="L243" s="23">
        <f t="shared" si="11"/>
        <v>0</v>
      </c>
    </row>
    <row r="244" spans="1:12" s="2" customFormat="1" x14ac:dyDescent="0.2">
      <c r="A244" s="19" t="s">
        <v>123</v>
      </c>
      <c r="B244" s="19" t="s">
        <v>127</v>
      </c>
      <c r="C244" s="32" t="s">
        <v>103</v>
      </c>
      <c r="D244" s="19">
        <v>70261184</v>
      </c>
      <c r="E244" s="19" t="s">
        <v>37</v>
      </c>
      <c r="F244" s="5">
        <v>10</v>
      </c>
      <c r="G244" s="5">
        <v>10</v>
      </c>
      <c r="H244" s="5">
        <f t="shared" si="14"/>
        <v>0</v>
      </c>
      <c r="I244" s="6">
        <f t="shared" si="15"/>
        <v>1</v>
      </c>
      <c r="J244" s="33">
        <v>472.06248000000005</v>
      </c>
      <c r="K244" s="33">
        <v>472.06248000000005</v>
      </c>
      <c r="L244" s="23">
        <f t="shared" si="11"/>
        <v>0</v>
      </c>
    </row>
    <row r="245" spans="1:12" s="2" customFormat="1" x14ac:dyDescent="0.2">
      <c r="A245" s="19" t="s">
        <v>123</v>
      </c>
      <c r="B245" s="19" t="s">
        <v>127</v>
      </c>
      <c r="C245" s="32" t="s">
        <v>103</v>
      </c>
      <c r="D245" s="19">
        <v>70261185</v>
      </c>
      <c r="E245" s="19" t="s">
        <v>38</v>
      </c>
      <c r="F245" s="5">
        <v>8</v>
      </c>
      <c r="G245" s="5">
        <v>8</v>
      </c>
      <c r="H245" s="5">
        <f t="shared" si="14"/>
        <v>0</v>
      </c>
      <c r="I245" s="6">
        <f t="shared" si="15"/>
        <v>1</v>
      </c>
      <c r="J245" s="33">
        <v>377.64998400000002</v>
      </c>
      <c r="K245" s="33">
        <v>377.64998400000002</v>
      </c>
      <c r="L245" s="23">
        <f t="shared" si="11"/>
        <v>0</v>
      </c>
    </row>
    <row r="246" spans="1:12" s="2" customFormat="1" x14ac:dyDescent="0.2">
      <c r="A246" s="19" t="s">
        <v>124</v>
      </c>
      <c r="B246" s="19" t="s">
        <v>128</v>
      </c>
      <c r="C246" s="32" t="s">
        <v>103</v>
      </c>
      <c r="D246" s="19">
        <v>70261182</v>
      </c>
      <c r="E246" s="19" t="s">
        <v>34</v>
      </c>
      <c r="F246" s="5">
        <v>18</v>
      </c>
      <c r="G246" s="5">
        <v>18</v>
      </c>
      <c r="H246" s="5">
        <f t="shared" si="14"/>
        <v>0</v>
      </c>
      <c r="I246" s="6">
        <f t="shared" si="15"/>
        <v>1</v>
      </c>
      <c r="J246" s="33">
        <v>849.71246400000007</v>
      </c>
      <c r="K246" s="33">
        <v>849.71246400000007</v>
      </c>
      <c r="L246" s="23">
        <f t="shared" si="11"/>
        <v>0</v>
      </c>
    </row>
    <row r="247" spans="1:12" s="2" customFormat="1" x14ac:dyDescent="0.2">
      <c r="A247" s="19" t="s">
        <v>124</v>
      </c>
      <c r="B247" s="19" t="s">
        <v>128</v>
      </c>
      <c r="C247" s="32" t="s">
        <v>103</v>
      </c>
      <c r="D247" s="19">
        <v>70261183</v>
      </c>
      <c r="E247" s="19" t="s">
        <v>36</v>
      </c>
      <c r="F247" s="5">
        <v>23</v>
      </c>
      <c r="G247" s="5">
        <v>23</v>
      </c>
      <c r="H247" s="5">
        <f t="shared" si="14"/>
        <v>0</v>
      </c>
      <c r="I247" s="6">
        <f t="shared" si="15"/>
        <v>1</v>
      </c>
      <c r="J247" s="33">
        <v>1085.743704</v>
      </c>
      <c r="K247" s="33">
        <v>1085.743704</v>
      </c>
      <c r="L247" s="23">
        <f t="shared" si="11"/>
        <v>0</v>
      </c>
    </row>
    <row r="248" spans="1:12" s="2" customFormat="1" x14ac:dyDescent="0.2">
      <c r="A248" s="19" t="s">
        <v>124</v>
      </c>
      <c r="B248" s="19" t="s">
        <v>128</v>
      </c>
      <c r="C248" s="32" t="s">
        <v>103</v>
      </c>
      <c r="D248" s="19">
        <v>70261184</v>
      </c>
      <c r="E248" s="19" t="s">
        <v>37</v>
      </c>
      <c r="F248" s="5">
        <v>14</v>
      </c>
      <c r="G248" s="5">
        <v>14</v>
      </c>
      <c r="H248" s="5">
        <f t="shared" si="14"/>
        <v>0</v>
      </c>
      <c r="I248" s="6">
        <f t="shared" si="15"/>
        <v>1</v>
      </c>
      <c r="J248" s="33">
        <v>660.887472</v>
      </c>
      <c r="K248" s="33">
        <v>660.887472</v>
      </c>
      <c r="L248" s="23">
        <f t="shared" si="11"/>
        <v>0</v>
      </c>
    </row>
    <row r="249" spans="1:12" s="2" customFormat="1" x14ac:dyDescent="0.2">
      <c r="A249" s="19" t="s">
        <v>124</v>
      </c>
      <c r="B249" s="19" t="s">
        <v>128</v>
      </c>
      <c r="C249" s="32" t="s">
        <v>103</v>
      </c>
      <c r="D249" s="19">
        <v>70261185</v>
      </c>
      <c r="E249" s="19" t="s">
        <v>38</v>
      </c>
      <c r="F249" s="5">
        <v>17</v>
      </c>
      <c r="G249" s="5">
        <v>17</v>
      </c>
      <c r="H249" s="5">
        <f t="shared" si="14"/>
        <v>0</v>
      </c>
      <c r="I249" s="6">
        <f t="shared" si="15"/>
        <v>1</v>
      </c>
      <c r="J249" s="33">
        <v>802.50621599999999</v>
      </c>
      <c r="K249" s="33">
        <v>802.50621599999999</v>
      </c>
      <c r="L249" s="23">
        <f t="shared" si="11"/>
        <v>0</v>
      </c>
    </row>
    <row r="250" spans="1:12" s="2" customFormat="1" x14ac:dyDescent="0.2">
      <c r="A250" s="19" t="s">
        <v>132</v>
      </c>
      <c r="B250" s="19" t="s">
        <v>138</v>
      </c>
      <c r="C250" s="32" t="s">
        <v>103</v>
      </c>
      <c r="D250" s="19">
        <v>70261182</v>
      </c>
      <c r="E250" s="19" t="s">
        <v>34</v>
      </c>
      <c r="F250" s="5">
        <v>33</v>
      </c>
      <c r="G250" s="5">
        <v>33</v>
      </c>
      <c r="H250" s="5">
        <f t="shared" si="14"/>
        <v>0</v>
      </c>
      <c r="I250" s="6">
        <f t="shared" si="15"/>
        <v>1</v>
      </c>
      <c r="J250" s="33">
        <v>1557.806184</v>
      </c>
      <c r="K250" s="33">
        <v>1557.806184</v>
      </c>
      <c r="L250" s="23">
        <f t="shared" si="11"/>
        <v>0</v>
      </c>
    </row>
    <row r="251" spans="1:12" s="2" customFormat="1" x14ac:dyDescent="0.2">
      <c r="A251" s="19" t="s">
        <v>132</v>
      </c>
      <c r="B251" s="19" t="s">
        <v>138</v>
      </c>
      <c r="C251" s="32" t="s">
        <v>103</v>
      </c>
      <c r="D251" s="19">
        <v>70261183</v>
      </c>
      <c r="E251" s="19" t="s">
        <v>36</v>
      </c>
      <c r="F251" s="5">
        <v>11</v>
      </c>
      <c r="G251" s="5">
        <v>11</v>
      </c>
      <c r="H251" s="5">
        <f t="shared" si="14"/>
        <v>0</v>
      </c>
      <c r="I251" s="6">
        <f t="shared" si="15"/>
        <v>1</v>
      </c>
      <c r="J251" s="33">
        <v>519.26872800000001</v>
      </c>
      <c r="K251" s="33">
        <v>519.26872800000001</v>
      </c>
      <c r="L251" s="23">
        <f t="shared" si="11"/>
        <v>0</v>
      </c>
    </row>
    <row r="252" spans="1:12" s="2" customFormat="1" x14ac:dyDescent="0.2">
      <c r="A252" s="19" t="s">
        <v>132</v>
      </c>
      <c r="B252" s="19" t="s">
        <v>138</v>
      </c>
      <c r="C252" s="32" t="s">
        <v>103</v>
      </c>
      <c r="D252" s="19">
        <v>70261184</v>
      </c>
      <c r="E252" s="19" t="s">
        <v>37</v>
      </c>
      <c r="F252" s="5">
        <v>21</v>
      </c>
      <c r="G252" s="5">
        <v>21</v>
      </c>
      <c r="H252" s="5">
        <f t="shared" si="14"/>
        <v>0</v>
      </c>
      <c r="I252" s="6">
        <f t="shared" si="15"/>
        <v>1</v>
      </c>
      <c r="J252" s="33">
        <v>991.33120800000006</v>
      </c>
      <c r="K252" s="33">
        <v>991.33120800000006</v>
      </c>
      <c r="L252" s="23">
        <f t="shared" si="11"/>
        <v>0</v>
      </c>
    </row>
    <row r="253" spans="1:12" s="2" customFormat="1" x14ac:dyDescent="0.2">
      <c r="A253" s="19" t="s">
        <v>132</v>
      </c>
      <c r="B253" s="19" t="s">
        <v>138</v>
      </c>
      <c r="C253" s="32" t="s">
        <v>103</v>
      </c>
      <c r="D253" s="19">
        <v>70261185</v>
      </c>
      <c r="E253" s="19" t="s">
        <v>38</v>
      </c>
      <c r="F253" s="5">
        <v>5</v>
      </c>
      <c r="G253" s="5">
        <v>5</v>
      </c>
      <c r="H253" s="5">
        <f t="shared" si="14"/>
        <v>0</v>
      </c>
      <c r="I253" s="6">
        <f t="shared" si="15"/>
        <v>1</v>
      </c>
      <c r="J253" s="33">
        <v>236.03124000000003</v>
      </c>
      <c r="K253" s="33">
        <v>236.03124000000003</v>
      </c>
      <c r="L253" s="23">
        <f t="shared" si="11"/>
        <v>0</v>
      </c>
    </row>
    <row r="254" spans="1:12" s="2" customFormat="1" x14ac:dyDescent="0.2">
      <c r="A254" s="19" t="s">
        <v>133</v>
      </c>
      <c r="B254" s="19" t="s">
        <v>139</v>
      </c>
      <c r="C254" s="32" t="s">
        <v>130</v>
      </c>
      <c r="D254" s="19">
        <v>70261182</v>
      </c>
      <c r="E254" s="19" t="s">
        <v>34</v>
      </c>
      <c r="F254" s="5">
        <v>21</v>
      </c>
      <c r="G254" s="5">
        <v>21</v>
      </c>
      <c r="H254" s="5">
        <f t="shared" si="14"/>
        <v>0</v>
      </c>
      <c r="I254" s="6">
        <f t="shared" si="15"/>
        <v>1</v>
      </c>
      <c r="J254" s="33">
        <v>991.33120800000006</v>
      </c>
      <c r="K254" s="33">
        <v>991.33120800000006</v>
      </c>
      <c r="L254" s="23">
        <f t="shared" si="11"/>
        <v>0</v>
      </c>
    </row>
    <row r="255" spans="1:12" s="2" customFormat="1" x14ac:dyDescent="0.2">
      <c r="A255" s="19" t="s">
        <v>133</v>
      </c>
      <c r="B255" s="19" t="s">
        <v>139</v>
      </c>
      <c r="C255" s="32" t="s">
        <v>130</v>
      </c>
      <c r="D255" s="19">
        <v>70261183</v>
      </c>
      <c r="E255" s="19" t="s">
        <v>36</v>
      </c>
      <c r="F255" s="5">
        <v>6</v>
      </c>
      <c r="G255" s="5">
        <v>6</v>
      </c>
      <c r="H255" s="5">
        <f t="shared" si="14"/>
        <v>0</v>
      </c>
      <c r="I255" s="6">
        <f t="shared" si="15"/>
        <v>1</v>
      </c>
      <c r="J255" s="33">
        <v>283.23748799999998</v>
      </c>
      <c r="K255" s="33">
        <v>283.23748799999998</v>
      </c>
      <c r="L255" s="23">
        <f t="shared" si="11"/>
        <v>0</v>
      </c>
    </row>
    <row r="256" spans="1:12" s="2" customFormat="1" x14ac:dyDescent="0.2">
      <c r="A256" s="19" t="s">
        <v>133</v>
      </c>
      <c r="B256" s="19" t="s">
        <v>139</v>
      </c>
      <c r="C256" s="32" t="s">
        <v>130</v>
      </c>
      <c r="D256" s="19">
        <v>70261184</v>
      </c>
      <c r="E256" s="19" t="s">
        <v>37</v>
      </c>
      <c r="F256" s="5">
        <v>12</v>
      </c>
      <c r="G256" s="5">
        <v>12</v>
      </c>
      <c r="H256" s="5">
        <f t="shared" si="14"/>
        <v>0</v>
      </c>
      <c r="I256" s="6">
        <f t="shared" si="15"/>
        <v>1</v>
      </c>
      <c r="J256" s="33">
        <v>566.47497599999997</v>
      </c>
      <c r="K256" s="33">
        <v>566.47497599999997</v>
      </c>
      <c r="L256" s="23">
        <f t="shared" si="11"/>
        <v>0</v>
      </c>
    </row>
    <row r="257" spans="1:12" s="2" customFormat="1" x14ac:dyDescent="0.2">
      <c r="A257" s="19" t="s">
        <v>133</v>
      </c>
      <c r="B257" s="19" t="s">
        <v>139</v>
      </c>
      <c r="C257" s="32" t="s">
        <v>130</v>
      </c>
      <c r="D257" s="19">
        <v>70261185</v>
      </c>
      <c r="E257" s="19" t="s">
        <v>38</v>
      </c>
      <c r="F257" s="5">
        <v>8</v>
      </c>
      <c r="G257" s="5">
        <v>8</v>
      </c>
      <c r="H257" s="5">
        <f t="shared" si="14"/>
        <v>0</v>
      </c>
      <c r="I257" s="6">
        <f t="shared" si="15"/>
        <v>1</v>
      </c>
      <c r="J257" s="33">
        <v>377.64998400000002</v>
      </c>
      <c r="K257" s="33">
        <v>377.64998400000002</v>
      </c>
      <c r="L257" s="23">
        <f t="shared" si="11"/>
        <v>0</v>
      </c>
    </row>
    <row r="258" spans="1:12" s="2" customFormat="1" x14ac:dyDescent="0.2">
      <c r="A258" s="19" t="s">
        <v>134</v>
      </c>
      <c r="B258" s="19" t="s">
        <v>140</v>
      </c>
      <c r="C258" s="32" t="s">
        <v>130</v>
      </c>
      <c r="D258" s="19">
        <v>70261182</v>
      </c>
      <c r="E258" s="19" t="s">
        <v>34</v>
      </c>
      <c r="F258" s="5">
        <v>12</v>
      </c>
      <c r="G258" s="5">
        <v>12</v>
      </c>
      <c r="H258" s="5">
        <f t="shared" si="14"/>
        <v>0</v>
      </c>
      <c r="I258" s="6">
        <f t="shared" si="15"/>
        <v>1</v>
      </c>
      <c r="J258" s="33">
        <v>566.47497599999997</v>
      </c>
      <c r="K258" s="33">
        <v>566.47497599999997</v>
      </c>
      <c r="L258" s="23">
        <f t="shared" si="11"/>
        <v>0</v>
      </c>
    </row>
    <row r="259" spans="1:12" s="2" customFormat="1" x14ac:dyDescent="0.2">
      <c r="A259" s="19" t="s">
        <v>134</v>
      </c>
      <c r="B259" s="19" t="s">
        <v>140</v>
      </c>
      <c r="C259" s="32" t="s">
        <v>130</v>
      </c>
      <c r="D259" s="19">
        <v>70261183</v>
      </c>
      <c r="E259" s="19" t="s">
        <v>36</v>
      </c>
      <c r="F259" s="5">
        <v>9</v>
      </c>
      <c r="G259" s="5">
        <v>9</v>
      </c>
      <c r="H259" s="5">
        <f t="shared" si="14"/>
        <v>0</v>
      </c>
      <c r="I259" s="6">
        <f t="shared" si="15"/>
        <v>1</v>
      </c>
      <c r="J259" s="33">
        <v>424.85623200000003</v>
      </c>
      <c r="K259" s="33">
        <v>424.85623200000003</v>
      </c>
      <c r="L259" s="23">
        <f t="shared" si="11"/>
        <v>0</v>
      </c>
    </row>
    <row r="260" spans="1:12" s="2" customFormat="1" x14ac:dyDescent="0.2">
      <c r="A260" s="19" t="s">
        <v>134</v>
      </c>
      <c r="B260" s="19" t="s">
        <v>140</v>
      </c>
      <c r="C260" s="32" t="s">
        <v>130</v>
      </c>
      <c r="D260" s="19">
        <v>70261184</v>
      </c>
      <c r="E260" s="19" t="s">
        <v>37</v>
      </c>
      <c r="F260" s="5">
        <v>9</v>
      </c>
      <c r="G260" s="5">
        <v>9</v>
      </c>
      <c r="H260" s="5">
        <f t="shared" si="14"/>
        <v>0</v>
      </c>
      <c r="I260" s="6">
        <f t="shared" si="15"/>
        <v>1</v>
      </c>
      <c r="J260" s="33">
        <v>424.85623200000003</v>
      </c>
      <c r="K260" s="33">
        <v>424.85623200000003</v>
      </c>
      <c r="L260" s="23">
        <f t="shared" si="11"/>
        <v>0</v>
      </c>
    </row>
    <row r="261" spans="1:12" s="2" customFormat="1" x14ac:dyDescent="0.2">
      <c r="A261" s="19" t="s">
        <v>134</v>
      </c>
      <c r="B261" s="19" t="s">
        <v>140</v>
      </c>
      <c r="C261" s="32" t="s">
        <v>130</v>
      </c>
      <c r="D261" s="19">
        <v>70261185</v>
      </c>
      <c r="E261" s="19" t="s">
        <v>38</v>
      </c>
      <c r="F261" s="5">
        <v>8</v>
      </c>
      <c r="G261" s="5">
        <v>8</v>
      </c>
      <c r="H261" s="5">
        <f t="shared" si="14"/>
        <v>0</v>
      </c>
      <c r="I261" s="6">
        <f t="shared" si="15"/>
        <v>1</v>
      </c>
      <c r="J261" s="33">
        <v>377.64998400000002</v>
      </c>
      <c r="K261" s="33">
        <v>377.64998400000002</v>
      </c>
      <c r="L261" s="23">
        <f t="shared" si="11"/>
        <v>0</v>
      </c>
    </row>
    <row r="262" spans="1:12" s="2" customFormat="1" x14ac:dyDescent="0.2">
      <c r="A262" s="19" t="s">
        <v>135</v>
      </c>
      <c r="B262" s="19" t="s">
        <v>141</v>
      </c>
      <c r="C262" s="32" t="s">
        <v>130</v>
      </c>
      <c r="D262" s="19">
        <v>70261182</v>
      </c>
      <c r="E262" s="19" t="s">
        <v>34</v>
      </c>
      <c r="F262" s="5">
        <v>30</v>
      </c>
      <c r="G262" s="5">
        <v>0</v>
      </c>
      <c r="H262" s="5">
        <f t="shared" si="14"/>
        <v>30</v>
      </c>
      <c r="I262" s="6">
        <f t="shared" si="15"/>
        <v>0</v>
      </c>
      <c r="J262" s="33">
        <v>1416.1874400000002</v>
      </c>
      <c r="K262" s="33">
        <v>0</v>
      </c>
      <c r="L262" s="23">
        <f t="shared" si="11"/>
        <v>1416.1874400000002</v>
      </c>
    </row>
    <row r="263" spans="1:12" s="2" customFormat="1" x14ac:dyDescent="0.2">
      <c r="A263" s="19" t="s">
        <v>135</v>
      </c>
      <c r="B263" s="19" t="s">
        <v>141</v>
      </c>
      <c r="C263" s="32" t="s">
        <v>130</v>
      </c>
      <c r="D263" s="19">
        <v>70261183</v>
      </c>
      <c r="E263" s="19" t="s">
        <v>36</v>
      </c>
      <c r="F263" s="5">
        <v>22</v>
      </c>
      <c r="G263" s="5">
        <v>22</v>
      </c>
      <c r="H263" s="5">
        <f t="shared" si="14"/>
        <v>0</v>
      </c>
      <c r="I263" s="6">
        <f t="shared" si="15"/>
        <v>1</v>
      </c>
      <c r="J263" s="33">
        <v>1038.537456</v>
      </c>
      <c r="K263" s="33">
        <v>1038.537456</v>
      </c>
      <c r="L263" s="23">
        <f t="shared" si="11"/>
        <v>0</v>
      </c>
    </row>
    <row r="264" spans="1:12" s="2" customFormat="1" x14ac:dyDescent="0.2">
      <c r="A264" s="19" t="s">
        <v>135</v>
      </c>
      <c r="B264" s="19" t="s">
        <v>141</v>
      </c>
      <c r="C264" s="32" t="s">
        <v>130</v>
      </c>
      <c r="D264" s="19">
        <v>70261184</v>
      </c>
      <c r="E264" s="19" t="s">
        <v>37</v>
      </c>
      <c r="F264" s="5">
        <v>24</v>
      </c>
      <c r="G264" s="5">
        <v>24</v>
      </c>
      <c r="H264" s="5">
        <f t="shared" si="14"/>
        <v>0</v>
      </c>
      <c r="I264" s="6">
        <f t="shared" si="15"/>
        <v>1</v>
      </c>
      <c r="J264" s="33">
        <v>1132.9499519999999</v>
      </c>
      <c r="K264" s="33">
        <v>1132.9499519999999</v>
      </c>
      <c r="L264" s="23">
        <f t="shared" ref="L264:L327" si="16">J264-K264</f>
        <v>0</v>
      </c>
    </row>
    <row r="265" spans="1:12" s="2" customFormat="1" x14ac:dyDescent="0.2">
      <c r="A265" s="19" t="s">
        <v>135</v>
      </c>
      <c r="B265" s="19" t="s">
        <v>141</v>
      </c>
      <c r="C265" s="32" t="s">
        <v>130</v>
      </c>
      <c r="D265" s="19">
        <v>70261185</v>
      </c>
      <c r="E265" s="19" t="s">
        <v>38</v>
      </c>
      <c r="F265" s="5">
        <v>21</v>
      </c>
      <c r="G265" s="5">
        <v>21</v>
      </c>
      <c r="H265" s="5">
        <f t="shared" si="14"/>
        <v>0</v>
      </c>
      <c r="I265" s="6">
        <f t="shared" si="15"/>
        <v>1</v>
      </c>
      <c r="J265" s="33">
        <v>991.33120800000006</v>
      </c>
      <c r="K265" s="33">
        <v>991.33120800000006</v>
      </c>
      <c r="L265" s="23">
        <f t="shared" si="16"/>
        <v>0</v>
      </c>
    </row>
    <row r="266" spans="1:12" s="2" customFormat="1" x14ac:dyDescent="0.2">
      <c r="A266" s="19" t="s">
        <v>136</v>
      </c>
      <c r="B266" s="19" t="s">
        <v>142</v>
      </c>
      <c r="C266" s="32" t="s">
        <v>130</v>
      </c>
      <c r="D266" s="19">
        <v>70261182</v>
      </c>
      <c r="E266" s="19" t="s">
        <v>34</v>
      </c>
      <c r="F266" s="5">
        <v>25</v>
      </c>
      <c r="G266" s="5">
        <v>25</v>
      </c>
      <c r="H266" s="5">
        <f t="shared" si="14"/>
        <v>0</v>
      </c>
      <c r="I266" s="6">
        <f t="shared" si="15"/>
        <v>1</v>
      </c>
      <c r="J266" s="33">
        <v>1180.1562000000001</v>
      </c>
      <c r="K266" s="33">
        <v>1180.1562000000001</v>
      </c>
      <c r="L266" s="23">
        <f t="shared" si="16"/>
        <v>0</v>
      </c>
    </row>
    <row r="267" spans="1:12" s="2" customFormat="1" x14ac:dyDescent="0.2">
      <c r="A267" s="19" t="s">
        <v>136</v>
      </c>
      <c r="B267" s="19" t="s">
        <v>142</v>
      </c>
      <c r="C267" s="32" t="s">
        <v>130</v>
      </c>
      <c r="D267" s="19">
        <v>70261183</v>
      </c>
      <c r="E267" s="19" t="s">
        <v>36</v>
      </c>
      <c r="F267" s="5">
        <v>15</v>
      </c>
      <c r="G267" s="5">
        <v>15</v>
      </c>
      <c r="H267" s="5">
        <f t="shared" si="14"/>
        <v>0</v>
      </c>
      <c r="I267" s="6">
        <f t="shared" si="15"/>
        <v>1</v>
      </c>
      <c r="J267" s="33">
        <v>708.09372000000008</v>
      </c>
      <c r="K267" s="33">
        <v>708.09372000000008</v>
      </c>
      <c r="L267" s="23">
        <f t="shared" si="16"/>
        <v>0</v>
      </c>
    </row>
    <row r="268" spans="1:12" s="2" customFormat="1" x14ac:dyDescent="0.2">
      <c r="A268" s="19" t="s">
        <v>136</v>
      </c>
      <c r="B268" s="19" t="s">
        <v>142</v>
      </c>
      <c r="C268" s="32" t="s">
        <v>130</v>
      </c>
      <c r="D268" s="19">
        <v>70261184</v>
      </c>
      <c r="E268" s="19" t="s">
        <v>37</v>
      </c>
      <c r="F268" s="5">
        <v>13</v>
      </c>
      <c r="G268" s="5">
        <v>13</v>
      </c>
      <c r="H268" s="5">
        <f t="shared" si="14"/>
        <v>0</v>
      </c>
      <c r="I268" s="6">
        <f t="shared" si="15"/>
        <v>1</v>
      </c>
      <c r="J268" s="33">
        <v>613.68122400000004</v>
      </c>
      <c r="K268" s="33">
        <v>613.68122400000004</v>
      </c>
      <c r="L268" s="23">
        <f t="shared" si="16"/>
        <v>0</v>
      </c>
    </row>
    <row r="269" spans="1:12" s="2" customFormat="1" x14ac:dyDescent="0.2">
      <c r="A269" s="19" t="s">
        <v>136</v>
      </c>
      <c r="B269" s="19" t="s">
        <v>142</v>
      </c>
      <c r="C269" s="32" t="s">
        <v>130</v>
      </c>
      <c r="D269" s="19">
        <v>70261185</v>
      </c>
      <c r="E269" s="19" t="s">
        <v>38</v>
      </c>
      <c r="F269" s="5">
        <v>20</v>
      </c>
      <c r="G269" s="5">
        <v>20</v>
      </c>
      <c r="H269" s="5">
        <f t="shared" si="14"/>
        <v>0</v>
      </c>
      <c r="I269" s="6">
        <f t="shared" si="15"/>
        <v>1</v>
      </c>
      <c r="J269" s="33">
        <v>944.1249600000001</v>
      </c>
      <c r="K269" s="33">
        <v>944.1249600000001</v>
      </c>
      <c r="L269" s="23">
        <f t="shared" si="16"/>
        <v>0</v>
      </c>
    </row>
    <row r="270" spans="1:12" s="2" customFormat="1" x14ac:dyDescent="0.2">
      <c r="A270" s="19" t="s">
        <v>180</v>
      </c>
      <c r="B270" s="19" t="s">
        <v>181</v>
      </c>
      <c r="C270" s="32" t="s">
        <v>130</v>
      </c>
      <c r="D270" s="19">
        <v>70261182</v>
      </c>
      <c r="E270" s="19" t="s">
        <v>34</v>
      </c>
      <c r="F270" s="5">
        <v>41</v>
      </c>
      <c r="G270" s="5">
        <v>41</v>
      </c>
      <c r="H270" s="5">
        <f t="shared" si="14"/>
        <v>0</v>
      </c>
      <c r="I270" s="6">
        <f t="shared" si="15"/>
        <v>1</v>
      </c>
      <c r="J270" s="33">
        <v>1935.4561680000002</v>
      </c>
      <c r="K270" s="33">
        <v>1935.4561680000002</v>
      </c>
      <c r="L270" s="23">
        <f t="shared" si="16"/>
        <v>0</v>
      </c>
    </row>
    <row r="271" spans="1:12" s="2" customFormat="1" x14ac:dyDescent="0.2">
      <c r="A271" s="19" t="s">
        <v>180</v>
      </c>
      <c r="B271" s="19" t="s">
        <v>181</v>
      </c>
      <c r="C271" s="32" t="s">
        <v>130</v>
      </c>
      <c r="D271" s="19">
        <v>70261183</v>
      </c>
      <c r="E271" s="19" t="s">
        <v>36</v>
      </c>
      <c r="F271" s="5">
        <v>4</v>
      </c>
      <c r="G271" s="5">
        <v>4</v>
      </c>
      <c r="H271" s="5">
        <f t="shared" si="14"/>
        <v>0</v>
      </c>
      <c r="I271" s="6">
        <f t="shared" si="15"/>
        <v>1</v>
      </c>
      <c r="J271" s="33">
        <v>188.82499200000001</v>
      </c>
      <c r="K271" s="33">
        <v>188.82499200000001</v>
      </c>
      <c r="L271" s="23">
        <f t="shared" si="16"/>
        <v>0</v>
      </c>
    </row>
    <row r="272" spans="1:12" s="2" customFormat="1" x14ac:dyDescent="0.2">
      <c r="A272" s="19" t="s">
        <v>180</v>
      </c>
      <c r="B272" s="19" t="s">
        <v>181</v>
      </c>
      <c r="C272" s="32" t="s">
        <v>130</v>
      </c>
      <c r="D272" s="19">
        <v>70261184</v>
      </c>
      <c r="E272" s="19" t="s">
        <v>37</v>
      </c>
      <c r="F272" s="5">
        <v>16</v>
      </c>
      <c r="G272" s="5">
        <v>16</v>
      </c>
      <c r="H272" s="5">
        <f t="shared" si="14"/>
        <v>0</v>
      </c>
      <c r="I272" s="6">
        <f t="shared" si="15"/>
        <v>1</v>
      </c>
      <c r="J272" s="33">
        <v>755.29996800000004</v>
      </c>
      <c r="K272" s="33">
        <v>755.29996800000004</v>
      </c>
      <c r="L272" s="23">
        <f t="shared" si="16"/>
        <v>0</v>
      </c>
    </row>
    <row r="273" spans="1:12" s="2" customFormat="1" x14ac:dyDescent="0.2">
      <c r="A273" s="19" t="s">
        <v>180</v>
      </c>
      <c r="B273" s="19" t="s">
        <v>181</v>
      </c>
      <c r="C273" s="32" t="s">
        <v>130</v>
      </c>
      <c r="D273" s="19">
        <v>70261185</v>
      </c>
      <c r="E273" s="19" t="s">
        <v>38</v>
      </c>
      <c r="F273" s="5">
        <v>3</v>
      </c>
      <c r="G273" s="5">
        <v>3</v>
      </c>
      <c r="H273" s="5">
        <f t="shared" si="14"/>
        <v>0</v>
      </c>
      <c r="I273" s="6">
        <f t="shared" si="15"/>
        <v>1</v>
      </c>
      <c r="J273" s="33">
        <v>141.61874399999999</v>
      </c>
      <c r="K273" s="33">
        <v>141.61874399999999</v>
      </c>
      <c r="L273" s="23">
        <f t="shared" si="16"/>
        <v>0</v>
      </c>
    </row>
    <row r="274" spans="1:12" s="2" customFormat="1" x14ac:dyDescent="0.2">
      <c r="A274" s="19" t="s">
        <v>182</v>
      </c>
      <c r="B274" s="19" t="s">
        <v>183</v>
      </c>
      <c r="C274" s="32" t="s">
        <v>130</v>
      </c>
      <c r="D274" s="19">
        <v>70261182</v>
      </c>
      <c r="E274" s="19" t="s">
        <v>34</v>
      </c>
      <c r="F274" s="5">
        <v>16</v>
      </c>
      <c r="G274" s="5">
        <v>16</v>
      </c>
      <c r="H274" s="5">
        <f t="shared" si="14"/>
        <v>0</v>
      </c>
      <c r="I274" s="6">
        <f t="shared" si="15"/>
        <v>1</v>
      </c>
      <c r="J274" s="33">
        <v>755.29996800000004</v>
      </c>
      <c r="K274" s="33">
        <v>755.29996800000004</v>
      </c>
      <c r="L274" s="23">
        <f t="shared" si="16"/>
        <v>0</v>
      </c>
    </row>
    <row r="275" spans="1:12" s="2" customFormat="1" x14ac:dyDescent="0.2">
      <c r="A275" s="19" t="s">
        <v>182</v>
      </c>
      <c r="B275" s="19" t="s">
        <v>183</v>
      </c>
      <c r="C275" s="32" t="s">
        <v>130</v>
      </c>
      <c r="D275" s="19">
        <v>70261183</v>
      </c>
      <c r="E275" s="19" t="s">
        <v>36</v>
      </c>
      <c r="F275" s="5">
        <v>17</v>
      </c>
      <c r="G275" s="5">
        <v>17</v>
      </c>
      <c r="H275" s="5">
        <f t="shared" si="14"/>
        <v>0</v>
      </c>
      <c r="I275" s="6">
        <f t="shared" si="15"/>
        <v>1</v>
      </c>
      <c r="J275" s="33">
        <v>802.50621599999999</v>
      </c>
      <c r="K275" s="33">
        <v>802.50621599999999</v>
      </c>
      <c r="L275" s="23">
        <f t="shared" si="16"/>
        <v>0</v>
      </c>
    </row>
    <row r="276" spans="1:12" s="2" customFormat="1" x14ac:dyDescent="0.2">
      <c r="A276" s="19" t="s">
        <v>182</v>
      </c>
      <c r="B276" s="19" t="s">
        <v>183</v>
      </c>
      <c r="C276" s="32" t="s">
        <v>130</v>
      </c>
      <c r="D276" s="19">
        <v>70261184</v>
      </c>
      <c r="E276" s="19" t="s">
        <v>37</v>
      </c>
      <c r="F276" s="5">
        <v>15</v>
      </c>
      <c r="G276" s="5">
        <v>0</v>
      </c>
      <c r="H276" s="5">
        <f t="shared" si="14"/>
        <v>15</v>
      </c>
      <c r="I276" s="6">
        <f t="shared" si="15"/>
        <v>0</v>
      </c>
      <c r="J276" s="33">
        <v>708.09372000000008</v>
      </c>
      <c r="K276" s="33">
        <v>0</v>
      </c>
      <c r="L276" s="23">
        <f t="shared" si="16"/>
        <v>708.09372000000008</v>
      </c>
    </row>
    <row r="277" spans="1:12" s="2" customFormat="1" x14ac:dyDescent="0.2">
      <c r="A277" s="19" t="s">
        <v>182</v>
      </c>
      <c r="B277" s="19" t="s">
        <v>183</v>
      </c>
      <c r="C277" s="32" t="s">
        <v>130</v>
      </c>
      <c r="D277" s="19">
        <v>70261185</v>
      </c>
      <c r="E277" s="19" t="s">
        <v>38</v>
      </c>
      <c r="F277" s="5">
        <v>13</v>
      </c>
      <c r="G277" s="5">
        <v>13</v>
      </c>
      <c r="H277" s="5">
        <f t="shared" si="14"/>
        <v>0</v>
      </c>
      <c r="I277" s="6">
        <f t="shared" si="15"/>
        <v>1</v>
      </c>
      <c r="J277" s="33">
        <v>613.68122400000004</v>
      </c>
      <c r="K277" s="33">
        <v>613.68122400000004</v>
      </c>
      <c r="L277" s="23">
        <f t="shared" si="16"/>
        <v>0</v>
      </c>
    </row>
    <row r="278" spans="1:12" s="2" customFormat="1" x14ac:dyDescent="0.2">
      <c r="A278" s="19" t="s">
        <v>184</v>
      </c>
      <c r="B278" s="19" t="s">
        <v>185</v>
      </c>
      <c r="C278" s="32" t="s">
        <v>130</v>
      </c>
      <c r="D278" s="19">
        <v>70261182</v>
      </c>
      <c r="E278" s="19" t="s">
        <v>34</v>
      </c>
      <c r="F278" s="5">
        <v>20</v>
      </c>
      <c r="G278" s="5">
        <v>20</v>
      </c>
      <c r="H278" s="5">
        <f t="shared" si="14"/>
        <v>0</v>
      </c>
      <c r="I278" s="6">
        <f t="shared" si="15"/>
        <v>1</v>
      </c>
      <c r="J278" s="33">
        <v>944.1249600000001</v>
      </c>
      <c r="K278" s="33">
        <v>944.1249600000001</v>
      </c>
      <c r="L278" s="23">
        <f t="shared" si="16"/>
        <v>0</v>
      </c>
    </row>
    <row r="279" spans="1:12" s="2" customFormat="1" x14ac:dyDescent="0.2">
      <c r="A279" s="19" t="s">
        <v>184</v>
      </c>
      <c r="B279" s="19" t="s">
        <v>185</v>
      </c>
      <c r="C279" s="32" t="s">
        <v>130</v>
      </c>
      <c r="D279" s="19">
        <v>70261183</v>
      </c>
      <c r="E279" s="19" t="s">
        <v>36</v>
      </c>
      <c r="F279" s="5">
        <v>23</v>
      </c>
      <c r="G279" s="5">
        <v>23</v>
      </c>
      <c r="H279" s="5">
        <f t="shared" si="14"/>
        <v>0</v>
      </c>
      <c r="I279" s="6">
        <f t="shared" si="15"/>
        <v>1</v>
      </c>
      <c r="J279" s="33">
        <v>1085.743704</v>
      </c>
      <c r="K279" s="33">
        <v>1085.743704</v>
      </c>
      <c r="L279" s="23">
        <f t="shared" si="16"/>
        <v>0</v>
      </c>
    </row>
    <row r="280" spans="1:12" s="2" customFormat="1" x14ac:dyDescent="0.2">
      <c r="A280" s="19" t="s">
        <v>184</v>
      </c>
      <c r="B280" s="19" t="s">
        <v>185</v>
      </c>
      <c r="C280" s="32" t="s">
        <v>130</v>
      </c>
      <c r="D280" s="19">
        <v>70261184</v>
      </c>
      <c r="E280" s="19" t="s">
        <v>37</v>
      </c>
      <c r="F280" s="5">
        <v>10</v>
      </c>
      <c r="G280" s="5">
        <v>10</v>
      </c>
      <c r="H280" s="5">
        <f t="shared" si="14"/>
        <v>0</v>
      </c>
      <c r="I280" s="6">
        <f t="shared" si="15"/>
        <v>1</v>
      </c>
      <c r="J280" s="33">
        <v>472.06248000000005</v>
      </c>
      <c r="K280" s="33">
        <v>472.06248000000005</v>
      </c>
      <c r="L280" s="23">
        <f t="shared" si="16"/>
        <v>0</v>
      </c>
    </row>
    <row r="281" spans="1:12" s="2" customFormat="1" x14ac:dyDescent="0.2">
      <c r="A281" s="19" t="s">
        <v>184</v>
      </c>
      <c r="B281" s="19" t="s">
        <v>185</v>
      </c>
      <c r="C281" s="32" t="s">
        <v>130</v>
      </c>
      <c r="D281" s="19">
        <v>70261185</v>
      </c>
      <c r="E281" s="19" t="s">
        <v>38</v>
      </c>
      <c r="F281" s="5">
        <v>8</v>
      </c>
      <c r="G281" s="5">
        <v>8</v>
      </c>
      <c r="H281" s="5">
        <f t="shared" si="14"/>
        <v>0</v>
      </c>
      <c r="I281" s="6">
        <f t="shared" si="15"/>
        <v>1</v>
      </c>
      <c r="J281" s="33">
        <v>377.64998400000002</v>
      </c>
      <c r="K281" s="33">
        <v>377.64998400000002</v>
      </c>
      <c r="L281" s="23">
        <f t="shared" si="16"/>
        <v>0</v>
      </c>
    </row>
    <row r="282" spans="1:12" s="2" customFormat="1" x14ac:dyDescent="0.2">
      <c r="A282" s="19" t="s">
        <v>186</v>
      </c>
      <c r="B282" s="19" t="s">
        <v>187</v>
      </c>
      <c r="C282" s="32" t="s">
        <v>130</v>
      </c>
      <c r="D282" s="19">
        <v>70261182</v>
      </c>
      <c r="E282" s="19" t="s">
        <v>34</v>
      </c>
      <c r="F282" s="5">
        <v>36</v>
      </c>
      <c r="G282" s="5">
        <v>36</v>
      </c>
      <c r="H282" s="5">
        <f t="shared" si="14"/>
        <v>0</v>
      </c>
      <c r="I282" s="6">
        <f t="shared" si="15"/>
        <v>1</v>
      </c>
      <c r="J282" s="33">
        <v>1699.4249280000001</v>
      </c>
      <c r="K282" s="33">
        <v>1699.4249280000001</v>
      </c>
      <c r="L282" s="23">
        <f t="shared" si="16"/>
        <v>0</v>
      </c>
    </row>
    <row r="283" spans="1:12" s="2" customFormat="1" x14ac:dyDescent="0.2">
      <c r="A283" s="19" t="s">
        <v>186</v>
      </c>
      <c r="B283" s="19" t="s">
        <v>187</v>
      </c>
      <c r="C283" s="32" t="s">
        <v>130</v>
      </c>
      <c r="D283" s="19">
        <v>70261183</v>
      </c>
      <c r="E283" s="19" t="s">
        <v>36</v>
      </c>
      <c r="F283" s="5">
        <v>14</v>
      </c>
      <c r="G283" s="5">
        <v>0</v>
      </c>
      <c r="H283" s="5">
        <f t="shared" si="14"/>
        <v>14</v>
      </c>
      <c r="I283" s="6">
        <f t="shared" si="15"/>
        <v>0</v>
      </c>
      <c r="J283" s="33">
        <v>660.887472</v>
      </c>
      <c r="K283" s="33">
        <v>0</v>
      </c>
      <c r="L283" s="23">
        <f t="shared" si="16"/>
        <v>660.887472</v>
      </c>
    </row>
    <row r="284" spans="1:12" s="2" customFormat="1" x14ac:dyDescent="0.2">
      <c r="A284" s="19" t="s">
        <v>186</v>
      </c>
      <c r="B284" s="19" t="s">
        <v>187</v>
      </c>
      <c r="C284" s="32" t="s">
        <v>130</v>
      </c>
      <c r="D284" s="19">
        <v>70261184</v>
      </c>
      <c r="E284" s="19" t="s">
        <v>37</v>
      </c>
      <c r="F284" s="5">
        <v>41</v>
      </c>
      <c r="G284" s="5">
        <v>41</v>
      </c>
      <c r="H284" s="5">
        <f t="shared" si="14"/>
        <v>0</v>
      </c>
      <c r="I284" s="6">
        <f t="shared" si="15"/>
        <v>1</v>
      </c>
      <c r="J284" s="33">
        <v>1935.4561680000002</v>
      </c>
      <c r="K284" s="33">
        <v>1935.4561680000002</v>
      </c>
      <c r="L284" s="23">
        <f t="shared" si="16"/>
        <v>0</v>
      </c>
    </row>
    <row r="285" spans="1:12" s="2" customFormat="1" x14ac:dyDescent="0.2">
      <c r="A285" s="19" t="s">
        <v>186</v>
      </c>
      <c r="B285" s="19" t="s">
        <v>187</v>
      </c>
      <c r="C285" s="32" t="s">
        <v>130</v>
      </c>
      <c r="D285" s="19">
        <v>70261185</v>
      </c>
      <c r="E285" s="19" t="s">
        <v>38</v>
      </c>
      <c r="F285" s="5">
        <v>23</v>
      </c>
      <c r="G285" s="5">
        <v>23</v>
      </c>
      <c r="H285" s="5">
        <f t="shared" si="14"/>
        <v>0</v>
      </c>
      <c r="I285" s="6">
        <f t="shared" si="15"/>
        <v>1</v>
      </c>
      <c r="J285" s="33">
        <v>1085.743704</v>
      </c>
      <c r="K285" s="33">
        <v>1085.743704</v>
      </c>
      <c r="L285" s="23">
        <f t="shared" si="16"/>
        <v>0</v>
      </c>
    </row>
    <row r="286" spans="1:12" s="2" customFormat="1" x14ac:dyDescent="0.2">
      <c r="A286" s="19" t="s">
        <v>188</v>
      </c>
      <c r="B286" s="19" t="s">
        <v>189</v>
      </c>
      <c r="C286" s="32" t="s">
        <v>130</v>
      </c>
      <c r="D286" s="19">
        <v>70261183</v>
      </c>
      <c r="E286" s="19" t="s">
        <v>36</v>
      </c>
      <c r="F286" s="5">
        <v>34</v>
      </c>
      <c r="G286" s="5">
        <v>0</v>
      </c>
      <c r="H286" s="5">
        <f t="shared" si="14"/>
        <v>34</v>
      </c>
      <c r="I286" s="6">
        <f t="shared" si="15"/>
        <v>0</v>
      </c>
      <c r="J286" s="33">
        <v>1605.012432</v>
      </c>
      <c r="K286" s="33">
        <v>0</v>
      </c>
      <c r="L286" s="23">
        <f t="shared" si="16"/>
        <v>1605.012432</v>
      </c>
    </row>
    <row r="287" spans="1:12" s="2" customFormat="1" x14ac:dyDescent="0.2">
      <c r="A287" s="19" t="s">
        <v>188</v>
      </c>
      <c r="B287" s="19" t="s">
        <v>189</v>
      </c>
      <c r="C287" s="32" t="s">
        <v>130</v>
      </c>
      <c r="D287" s="19">
        <v>70261184</v>
      </c>
      <c r="E287" s="19" t="s">
        <v>37</v>
      </c>
      <c r="F287" s="5">
        <v>33</v>
      </c>
      <c r="G287" s="5">
        <v>0</v>
      </c>
      <c r="H287" s="5">
        <f t="shared" si="14"/>
        <v>33</v>
      </c>
      <c r="I287" s="6">
        <f t="shared" si="15"/>
        <v>0</v>
      </c>
      <c r="J287" s="33">
        <v>1557.806184</v>
      </c>
      <c r="K287" s="33">
        <v>0</v>
      </c>
      <c r="L287" s="23">
        <f t="shared" si="16"/>
        <v>1557.806184</v>
      </c>
    </row>
    <row r="288" spans="1:12" s="2" customFormat="1" x14ac:dyDescent="0.2">
      <c r="A288" s="19" t="s">
        <v>190</v>
      </c>
      <c r="B288" s="19" t="s">
        <v>191</v>
      </c>
      <c r="C288" s="32" t="s">
        <v>130</v>
      </c>
      <c r="D288" s="19">
        <v>70261183</v>
      </c>
      <c r="E288" s="19" t="s">
        <v>36</v>
      </c>
      <c r="F288" s="5">
        <v>39</v>
      </c>
      <c r="G288" s="5">
        <v>0</v>
      </c>
      <c r="H288" s="5">
        <f t="shared" si="14"/>
        <v>39</v>
      </c>
      <c r="I288" s="6">
        <f t="shared" si="15"/>
        <v>0</v>
      </c>
      <c r="J288" s="33">
        <v>1841.043672</v>
      </c>
      <c r="K288" s="33">
        <v>0</v>
      </c>
      <c r="L288" s="23">
        <f t="shared" si="16"/>
        <v>1841.043672</v>
      </c>
    </row>
    <row r="289" spans="1:12" s="2" customFormat="1" x14ac:dyDescent="0.2">
      <c r="A289" s="19" t="s">
        <v>190</v>
      </c>
      <c r="B289" s="19" t="s">
        <v>191</v>
      </c>
      <c r="C289" s="32" t="s">
        <v>130</v>
      </c>
      <c r="D289" s="19">
        <v>70261184</v>
      </c>
      <c r="E289" s="19" t="s">
        <v>37</v>
      </c>
      <c r="F289" s="5">
        <v>9</v>
      </c>
      <c r="G289" s="5">
        <v>9</v>
      </c>
      <c r="H289" s="5">
        <f t="shared" si="14"/>
        <v>0</v>
      </c>
      <c r="I289" s="6">
        <f t="shared" si="15"/>
        <v>1</v>
      </c>
      <c r="J289" s="33">
        <v>424.85623200000003</v>
      </c>
      <c r="K289" s="33">
        <v>424.85623200000003</v>
      </c>
      <c r="L289" s="23">
        <f t="shared" si="16"/>
        <v>0</v>
      </c>
    </row>
    <row r="290" spans="1:12" s="2" customFormat="1" x14ac:dyDescent="0.2">
      <c r="A290" s="19" t="s">
        <v>192</v>
      </c>
      <c r="B290" s="19" t="s">
        <v>193</v>
      </c>
      <c r="C290" s="32" t="s">
        <v>146</v>
      </c>
      <c r="D290" s="19">
        <v>70261183</v>
      </c>
      <c r="E290" s="19" t="s">
        <v>36</v>
      </c>
      <c r="F290" s="5">
        <v>44</v>
      </c>
      <c r="G290" s="5">
        <v>44</v>
      </c>
      <c r="H290" s="5">
        <f t="shared" si="14"/>
        <v>0</v>
      </c>
      <c r="I290" s="6">
        <f t="shared" si="15"/>
        <v>1</v>
      </c>
      <c r="J290" s="33">
        <v>2077.074912</v>
      </c>
      <c r="K290" s="33">
        <v>2077.074912</v>
      </c>
      <c r="L290" s="23">
        <f t="shared" si="16"/>
        <v>0</v>
      </c>
    </row>
    <row r="291" spans="1:12" s="2" customFormat="1" x14ac:dyDescent="0.2">
      <c r="A291" s="19" t="s">
        <v>192</v>
      </c>
      <c r="B291" s="19" t="s">
        <v>193</v>
      </c>
      <c r="C291" s="32" t="s">
        <v>146</v>
      </c>
      <c r="D291" s="19">
        <v>70261184</v>
      </c>
      <c r="E291" s="19" t="s">
        <v>37</v>
      </c>
      <c r="F291" s="5">
        <v>44</v>
      </c>
      <c r="G291" s="5">
        <v>44</v>
      </c>
      <c r="H291" s="5">
        <f t="shared" si="14"/>
        <v>0</v>
      </c>
      <c r="I291" s="6">
        <f t="shared" si="15"/>
        <v>1</v>
      </c>
      <c r="J291" s="33">
        <v>2077.074912</v>
      </c>
      <c r="K291" s="33">
        <v>2077.074912</v>
      </c>
      <c r="L291" s="23">
        <f t="shared" si="16"/>
        <v>0</v>
      </c>
    </row>
    <row r="292" spans="1:12" s="2" customFormat="1" x14ac:dyDescent="0.2">
      <c r="A292" s="19" t="s">
        <v>194</v>
      </c>
      <c r="B292" s="19" t="s">
        <v>195</v>
      </c>
      <c r="C292" s="32" t="s">
        <v>146</v>
      </c>
      <c r="D292" s="19">
        <v>70261183</v>
      </c>
      <c r="E292" s="19" t="s">
        <v>36</v>
      </c>
      <c r="F292" s="5">
        <v>5</v>
      </c>
      <c r="G292" s="5">
        <v>5</v>
      </c>
      <c r="H292" s="5">
        <f t="shared" si="14"/>
        <v>0</v>
      </c>
      <c r="I292" s="6">
        <f t="shared" si="15"/>
        <v>1</v>
      </c>
      <c r="J292" s="33">
        <v>236.03124000000003</v>
      </c>
      <c r="K292" s="33">
        <v>236.03124000000003</v>
      </c>
      <c r="L292" s="23">
        <f t="shared" si="16"/>
        <v>0</v>
      </c>
    </row>
    <row r="293" spans="1:12" s="2" customFormat="1" x14ac:dyDescent="0.2">
      <c r="A293" s="19" t="s">
        <v>194</v>
      </c>
      <c r="B293" s="19" t="s">
        <v>195</v>
      </c>
      <c r="C293" s="32" t="s">
        <v>146</v>
      </c>
      <c r="D293" s="19">
        <v>70261184</v>
      </c>
      <c r="E293" s="19" t="s">
        <v>37</v>
      </c>
      <c r="F293" s="5">
        <v>11</v>
      </c>
      <c r="G293" s="5">
        <v>4</v>
      </c>
      <c r="H293" s="5">
        <f t="shared" si="14"/>
        <v>7</v>
      </c>
      <c r="I293" s="6">
        <f t="shared" si="15"/>
        <v>0.36363636363636365</v>
      </c>
      <c r="J293" s="33">
        <v>519.26872800000001</v>
      </c>
      <c r="K293" s="33">
        <v>188.82499200000001</v>
      </c>
      <c r="L293" s="23">
        <f t="shared" si="16"/>
        <v>330.443736</v>
      </c>
    </row>
    <row r="294" spans="1:12" s="2" customFormat="1" x14ac:dyDescent="0.2">
      <c r="A294" s="19" t="s">
        <v>196</v>
      </c>
      <c r="B294" s="19" t="s">
        <v>145</v>
      </c>
      <c r="C294" s="32" t="s">
        <v>146</v>
      </c>
      <c r="D294" s="19">
        <v>70261182</v>
      </c>
      <c r="E294" s="19" t="s">
        <v>34</v>
      </c>
      <c r="F294" s="5">
        <v>69</v>
      </c>
      <c r="G294" s="5">
        <v>38</v>
      </c>
      <c r="H294" s="5">
        <f t="shared" si="14"/>
        <v>31</v>
      </c>
      <c r="I294" s="6">
        <f t="shared" si="15"/>
        <v>0.55072463768115942</v>
      </c>
      <c r="J294" s="33">
        <v>3257.2311119999999</v>
      </c>
      <c r="K294" s="33">
        <v>1793.8374240000001</v>
      </c>
      <c r="L294" s="23">
        <f t="shared" si="16"/>
        <v>1463.3936879999999</v>
      </c>
    </row>
    <row r="295" spans="1:12" s="2" customFormat="1" x14ac:dyDescent="0.2">
      <c r="A295" s="19" t="s">
        <v>196</v>
      </c>
      <c r="B295" s="19" t="s">
        <v>145</v>
      </c>
      <c r="C295" s="32" t="s">
        <v>146</v>
      </c>
      <c r="D295" s="19">
        <v>70261183</v>
      </c>
      <c r="E295" s="19" t="s">
        <v>36</v>
      </c>
      <c r="F295" s="5">
        <v>20</v>
      </c>
      <c r="G295" s="5">
        <v>20</v>
      </c>
      <c r="H295" s="5">
        <f t="shared" si="14"/>
        <v>0</v>
      </c>
      <c r="I295" s="6">
        <f t="shared" si="15"/>
        <v>1</v>
      </c>
      <c r="J295" s="33">
        <v>944.1249600000001</v>
      </c>
      <c r="K295" s="33">
        <v>944.1249600000001</v>
      </c>
      <c r="L295" s="23">
        <f t="shared" si="16"/>
        <v>0</v>
      </c>
    </row>
    <row r="296" spans="1:12" s="2" customFormat="1" x14ac:dyDescent="0.2">
      <c r="A296" s="19" t="s">
        <v>196</v>
      </c>
      <c r="B296" s="19" t="s">
        <v>145</v>
      </c>
      <c r="C296" s="32" t="s">
        <v>146</v>
      </c>
      <c r="D296" s="19">
        <v>70261184</v>
      </c>
      <c r="E296" s="19" t="s">
        <v>37</v>
      </c>
      <c r="F296" s="5">
        <v>19</v>
      </c>
      <c r="G296" s="5">
        <v>0</v>
      </c>
      <c r="H296" s="5">
        <f t="shared" ref="H296:H342" si="17">F296-G296</f>
        <v>19</v>
      </c>
      <c r="I296" s="6">
        <f t="shared" ref="I296:I342" si="18">G296/F296</f>
        <v>0</v>
      </c>
      <c r="J296" s="33">
        <v>896.91871200000003</v>
      </c>
      <c r="K296" s="33">
        <v>0</v>
      </c>
      <c r="L296" s="23">
        <f t="shared" si="16"/>
        <v>896.91871200000003</v>
      </c>
    </row>
    <row r="297" spans="1:12" s="2" customFormat="1" x14ac:dyDescent="0.2">
      <c r="A297" s="19" t="s">
        <v>196</v>
      </c>
      <c r="B297" s="19" t="s">
        <v>145</v>
      </c>
      <c r="C297" s="32" t="s">
        <v>146</v>
      </c>
      <c r="D297" s="19">
        <v>70261185</v>
      </c>
      <c r="E297" s="19" t="s">
        <v>38</v>
      </c>
      <c r="F297" s="5">
        <v>46</v>
      </c>
      <c r="G297" s="5">
        <v>45</v>
      </c>
      <c r="H297" s="5">
        <f t="shared" si="17"/>
        <v>1</v>
      </c>
      <c r="I297" s="6">
        <f t="shared" si="18"/>
        <v>0.97826086956521741</v>
      </c>
      <c r="J297" s="33">
        <v>2171.487408</v>
      </c>
      <c r="K297" s="33">
        <v>2124.28116</v>
      </c>
      <c r="L297" s="23">
        <f t="shared" si="16"/>
        <v>47.20624799999996</v>
      </c>
    </row>
    <row r="298" spans="1:12" s="2" customFormat="1" x14ac:dyDescent="0.2">
      <c r="A298" s="19" t="s">
        <v>197</v>
      </c>
      <c r="B298" s="19" t="s">
        <v>179</v>
      </c>
      <c r="C298" s="32" t="s">
        <v>146</v>
      </c>
      <c r="D298" s="19">
        <v>70261182</v>
      </c>
      <c r="E298" s="19" t="s">
        <v>34</v>
      </c>
      <c r="F298" s="5">
        <v>2</v>
      </c>
      <c r="G298" s="5">
        <v>2</v>
      </c>
      <c r="H298" s="5">
        <f t="shared" si="17"/>
        <v>0</v>
      </c>
      <c r="I298" s="6">
        <f t="shared" si="18"/>
        <v>1</v>
      </c>
      <c r="J298" s="33">
        <v>94.412496000000004</v>
      </c>
      <c r="K298" s="33">
        <v>94.412496000000004</v>
      </c>
      <c r="L298" s="23">
        <f t="shared" si="16"/>
        <v>0</v>
      </c>
    </row>
    <row r="299" spans="1:12" s="2" customFormat="1" x14ac:dyDescent="0.2">
      <c r="A299" s="19" t="s">
        <v>197</v>
      </c>
      <c r="B299" s="19" t="s">
        <v>179</v>
      </c>
      <c r="C299" s="32" t="s">
        <v>146</v>
      </c>
      <c r="D299" s="19">
        <v>70261184</v>
      </c>
      <c r="E299" s="19" t="s">
        <v>37</v>
      </c>
      <c r="F299" s="5">
        <v>13</v>
      </c>
      <c r="G299" s="5">
        <v>0</v>
      </c>
      <c r="H299" s="5">
        <f t="shared" si="17"/>
        <v>13</v>
      </c>
      <c r="I299" s="6">
        <f t="shared" si="18"/>
        <v>0</v>
      </c>
      <c r="J299" s="33">
        <v>613.68122400000004</v>
      </c>
      <c r="K299" s="33">
        <v>0</v>
      </c>
      <c r="L299" s="23">
        <f t="shared" si="16"/>
        <v>613.68122400000004</v>
      </c>
    </row>
    <row r="300" spans="1:12" s="2" customFormat="1" x14ac:dyDescent="0.2">
      <c r="A300" s="19" t="s">
        <v>197</v>
      </c>
      <c r="B300" s="19" t="s">
        <v>179</v>
      </c>
      <c r="C300" s="32" t="s">
        <v>146</v>
      </c>
      <c r="D300" s="19">
        <v>70261185</v>
      </c>
      <c r="E300" s="19" t="s">
        <v>38</v>
      </c>
      <c r="F300" s="5">
        <v>7</v>
      </c>
      <c r="G300" s="5">
        <v>7</v>
      </c>
      <c r="H300" s="5">
        <f t="shared" si="17"/>
        <v>0</v>
      </c>
      <c r="I300" s="6">
        <f t="shared" si="18"/>
        <v>1</v>
      </c>
      <c r="J300" s="33">
        <v>330.443736</v>
      </c>
      <c r="K300" s="33">
        <v>330.443736</v>
      </c>
      <c r="L300" s="23">
        <f t="shared" si="16"/>
        <v>0</v>
      </c>
    </row>
    <row r="301" spans="1:12" s="2" customFormat="1" x14ac:dyDescent="0.2">
      <c r="A301" s="19" t="s">
        <v>198</v>
      </c>
      <c r="B301" s="19" t="s">
        <v>152</v>
      </c>
      <c r="C301" s="32" t="s">
        <v>146</v>
      </c>
      <c r="D301" s="19">
        <v>70261182</v>
      </c>
      <c r="E301" s="19" t="s">
        <v>34</v>
      </c>
      <c r="F301" s="5">
        <v>25</v>
      </c>
      <c r="G301" s="5">
        <v>25</v>
      </c>
      <c r="H301" s="5">
        <f t="shared" si="17"/>
        <v>0</v>
      </c>
      <c r="I301" s="6">
        <f t="shared" si="18"/>
        <v>1</v>
      </c>
      <c r="J301" s="33">
        <v>1180.1562000000001</v>
      </c>
      <c r="K301" s="33">
        <v>1180.1562000000001</v>
      </c>
      <c r="L301" s="23">
        <f t="shared" si="16"/>
        <v>0</v>
      </c>
    </row>
    <row r="302" spans="1:12" s="2" customFormat="1" x14ac:dyDescent="0.2">
      <c r="A302" s="19" t="s">
        <v>198</v>
      </c>
      <c r="B302" s="19" t="s">
        <v>152</v>
      </c>
      <c r="C302" s="32" t="s">
        <v>146</v>
      </c>
      <c r="D302" s="19">
        <v>70261183</v>
      </c>
      <c r="E302" s="19" t="s">
        <v>36</v>
      </c>
      <c r="F302" s="5">
        <v>9</v>
      </c>
      <c r="G302" s="5">
        <v>9</v>
      </c>
      <c r="H302" s="5">
        <f t="shared" si="17"/>
        <v>0</v>
      </c>
      <c r="I302" s="6">
        <f t="shared" si="18"/>
        <v>1</v>
      </c>
      <c r="J302" s="33">
        <v>424.85623200000003</v>
      </c>
      <c r="K302" s="33">
        <v>424.85623200000003</v>
      </c>
      <c r="L302" s="23">
        <f t="shared" si="16"/>
        <v>0</v>
      </c>
    </row>
    <row r="303" spans="1:12" s="2" customFormat="1" x14ac:dyDescent="0.2">
      <c r="A303" s="19" t="s">
        <v>198</v>
      </c>
      <c r="B303" s="19" t="s">
        <v>152</v>
      </c>
      <c r="C303" s="32" t="s">
        <v>146</v>
      </c>
      <c r="D303" s="19">
        <v>70261184</v>
      </c>
      <c r="E303" s="19" t="s">
        <v>37</v>
      </c>
      <c r="F303" s="5">
        <v>79</v>
      </c>
      <c r="G303" s="5">
        <v>0</v>
      </c>
      <c r="H303" s="5">
        <f t="shared" si="17"/>
        <v>79</v>
      </c>
      <c r="I303" s="6">
        <f t="shared" si="18"/>
        <v>0</v>
      </c>
      <c r="J303" s="33">
        <v>3729.293592</v>
      </c>
      <c r="K303" s="33">
        <v>0</v>
      </c>
      <c r="L303" s="23">
        <f t="shared" si="16"/>
        <v>3729.293592</v>
      </c>
    </row>
    <row r="304" spans="1:12" s="2" customFormat="1" x14ac:dyDescent="0.2">
      <c r="A304" s="19" t="s">
        <v>198</v>
      </c>
      <c r="B304" s="19" t="s">
        <v>152</v>
      </c>
      <c r="C304" s="32" t="s">
        <v>146</v>
      </c>
      <c r="D304" s="19">
        <v>70261185</v>
      </c>
      <c r="E304" s="19" t="s">
        <v>38</v>
      </c>
      <c r="F304" s="5">
        <v>8</v>
      </c>
      <c r="G304" s="5">
        <v>8</v>
      </c>
      <c r="H304" s="5">
        <f t="shared" si="17"/>
        <v>0</v>
      </c>
      <c r="I304" s="6">
        <f t="shared" si="18"/>
        <v>1</v>
      </c>
      <c r="J304" s="33">
        <v>377.64998400000002</v>
      </c>
      <c r="K304" s="33">
        <v>377.64998400000002</v>
      </c>
      <c r="L304" s="23">
        <f t="shared" si="16"/>
        <v>0</v>
      </c>
    </row>
    <row r="305" spans="1:12" s="2" customFormat="1" x14ac:dyDescent="0.2">
      <c r="A305" s="19" t="s">
        <v>199</v>
      </c>
      <c r="B305" s="19" t="s">
        <v>200</v>
      </c>
      <c r="C305" s="32" t="s">
        <v>146</v>
      </c>
      <c r="D305" s="19">
        <v>70261182</v>
      </c>
      <c r="E305" s="19" t="s">
        <v>34</v>
      </c>
      <c r="F305" s="5">
        <v>21</v>
      </c>
      <c r="G305" s="5">
        <v>21</v>
      </c>
      <c r="H305" s="5">
        <f t="shared" si="17"/>
        <v>0</v>
      </c>
      <c r="I305" s="6">
        <f t="shared" si="18"/>
        <v>1</v>
      </c>
      <c r="J305" s="33">
        <v>991.33120800000006</v>
      </c>
      <c r="K305" s="33">
        <v>991.33120800000006</v>
      </c>
      <c r="L305" s="23">
        <f t="shared" si="16"/>
        <v>0</v>
      </c>
    </row>
    <row r="306" spans="1:12" s="2" customFormat="1" x14ac:dyDescent="0.2">
      <c r="A306" s="19" t="s">
        <v>199</v>
      </c>
      <c r="B306" s="19" t="s">
        <v>200</v>
      </c>
      <c r="C306" s="32" t="s">
        <v>146</v>
      </c>
      <c r="D306" s="19">
        <v>70261183</v>
      </c>
      <c r="E306" s="19" t="s">
        <v>36</v>
      </c>
      <c r="F306" s="5">
        <v>21</v>
      </c>
      <c r="G306" s="5">
        <v>21</v>
      </c>
      <c r="H306" s="5">
        <f t="shared" si="17"/>
        <v>0</v>
      </c>
      <c r="I306" s="6">
        <f t="shared" si="18"/>
        <v>1</v>
      </c>
      <c r="J306" s="33">
        <v>991.33120800000006</v>
      </c>
      <c r="K306" s="33">
        <v>991.33120800000006</v>
      </c>
      <c r="L306" s="23">
        <f t="shared" si="16"/>
        <v>0</v>
      </c>
    </row>
    <row r="307" spans="1:12" s="2" customFormat="1" x14ac:dyDescent="0.2">
      <c r="A307" s="19" t="s">
        <v>199</v>
      </c>
      <c r="B307" s="19" t="s">
        <v>200</v>
      </c>
      <c r="C307" s="32" t="s">
        <v>146</v>
      </c>
      <c r="D307" s="19">
        <v>70261184</v>
      </c>
      <c r="E307" s="19" t="s">
        <v>37</v>
      </c>
      <c r="F307" s="5">
        <v>37</v>
      </c>
      <c r="G307" s="5">
        <v>37</v>
      </c>
      <c r="H307" s="5">
        <f t="shared" si="17"/>
        <v>0</v>
      </c>
      <c r="I307" s="6">
        <f t="shared" si="18"/>
        <v>1</v>
      </c>
      <c r="J307" s="33">
        <v>1746.6311760000001</v>
      </c>
      <c r="K307" s="33">
        <v>1746.6311760000001</v>
      </c>
      <c r="L307" s="23">
        <f t="shared" si="16"/>
        <v>0</v>
      </c>
    </row>
    <row r="308" spans="1:12" s="2" customFormat="1" x14ac:dyDescent="0.2">
      <c r="A308" s="19" t="s">
        <v>199</v>
      </c>
      <c r="B308" s="19" t="s">
        <v>200</v>
      </c>
      <c r="C308" s="32" t="s">
        <v>146</v>
      </c>
      <c r="D308" s="19">
        <v>70261185</v>
      </c>
      <c r="E308" s="19" t="s">
        <v>38</v>
      </c>
      <c r="F308" s="5">
        <v>17</v>
      </c>
      <c r="G308" s="5">
        <v>17</v>
      </c>
      <c r="H308" s="5">
        <f t="shared" si="17"/>
        <v>0</v>
      </c>
      <c r="I308" s="6">
        <f t="shared" si="18"/>
        <v>1</v>
      </c>
      <c r="J308" s="33">
        <v>802.50621599999999</v>
      </c>
      <c r="K308" s="33">
        <v>802.50621599999999</v>
      </c>
      <c r="L308" s="23">
        <f t="shared" si="16"/>
        <v>0</v>
      </c>
    </row>
    <row r="309" spans="1:12" s="2" customFormat="1" x14ac:dyDescent="0.2">
      <c r="A309" s="19" t="s">
        <v>201</v>
      </c>
      <c r="B309" s="19" t="s">
        <v>156</v>
      </c>
      <c r="C309" s="32" t="s">
        <v>146</v>
      </c>
      <c r="D309" s="19">
        <v>70261182</v>
      </c>
      <c r="E309" s="19" t="s">
        <v>34</v>
      </c>
      <c r="F309" s="5">
        <v>7</v>
      </c>
      <c r="G309" s="5">
        <v>7</v>
      </c>
      <c r="H309" s="5">
        <f t="shared" si="17"/>
        <v>0</v>
      </c>
      <c r="I309" s="6">
        <f t="shared" si="18"/>
        <v>1</v>
      </c>
      <c r="J309" s="33">
        <v>330.443736</v>
      </c>
      <c r="K309" s="33">
        <v>330.443736</v>
      </c>
      <c r="L309" s="23">
        <f t="shared" si="16"/>
        <v>0</v>
      </c>
    </row>
    <row r="310" spans="1:12" s="2" customFormat="1" x14ac:dyDescent="0.2">
      <c r="A310" s="19" t="s">
        <v>201</v>
      </c>
      <c r="B310" s="19" t="s">
        <v>156</v>
      </c>
      <c r="C310" s="32" t="s">
        <v>146</v>
      </c>
      <c r="D310" s="19">
        <v>70261183</v>
      </c>
      <c r="E310" s="19" t="s">
        <v>36</v>
      </c>
      <c r="F310" s="5">
        <v>14</v>
      </c>
      <c r="G310" s="5">
        <v>14</v>
      </c>
      <c r="H310" s="5">
        <f t="shared" si="17"/>
        <v>0</v>
      </c>
      <c r="I310" s="6">
        <f t="shared" si="18"/>
        <v>1</v>
      </c>
      <c r="J310" s="33">
        <v>660.887472</v>
      </c>
      <c r="K310" s="33">
        <v>660.887472</v>
      </c>
      <c r="L310" s="23">
        <f t="shared" si="16"/>
        <v>0</v>
      </c>
    </row>
    <row r="311" spans="1:12" s="2" customFormat="1" x14ac:dyDescent="0.2">
      <c r="A311" s="19" t="s">
        <v>201</v>
      </c>
      <c r="B311" s="19" t="s">
        <v>156</v>
      </c>
      <c r="C311" s="32" t="s">
        <v>146</v>
      </c>
      <c r="D311" s="19">
        <v>70261184</v>
      </c>
      <c r="E311" s="19" t="s">
        <v>37</v>
      </c>
      <c r="F311" s="5">
        <v>101</v>
      </c>
      <c r="G311" s="5">
        <v>101</v>
      </c>
      <c r="H311" s="5">
        <f t="shared" si="17"/>
        <v>0</v>
      </c>
      <c r="I311" s="6">
        <f t="shared" si="18"/>
        <v>1</v>
      </c>
      <c r="J311" s="33">
        <v>4767.831048</v>
      </c>
      <c r="K311" s="33">
        <v>4767.831048</v>
      </c>
      <c r="L311" s="23">
        <f t="shared" si="16"/>
        <v>0</v>
      </c>
    </row>
    <row r="312" spans="1:12" s="2" customFormat="1" x14ac:dyDescent="0.2">
      <c r="A312" s="19" t="s">
        <v>201</v>
      </c>
      <c r="B312" s="19" t="s">
        <v>156</v>
      </c>
      <c r="C312" s="32" t="s">
        <v>146</v>
      </c>
      <c r="D312" s="19">
        <v>70261185</v>
      </c>
      <c r="E312" s="19" t="s">
        <v>38</v>
      </c>
      <c r="F312" s="5">
        <v>5</v>
      </c>
      <c r="G312" s="5">
        <v>5</v>
      </c>
      <c r="H312" s="5">
        <f t="shared" si="17"/>
        <v>0</v>
      </c>
      <c r="I312" s="6">
        <f t="shared" si="18"/>
        <v>1</v>
      </c>
      <c r="J312" s="33">
        <v>236.03124000000003</v>
      </c>
      <c r="K312" s="33">
        <v>236.03124000000003</v>
      </c>
      <c r="L312" s="23">
        <f t="shared" si="16"/>
        <v>0</v>
      </c>
    </row>
    <row r="313" spans="1:12" s="2" customFormat="1" x14ac:dyDescent="0.2">
      <c r="A313" s="19" t="s">
        <v>202</v>
      </c>
      <c r="B313" s="19" t="s">
        <v>203</v>
      </c>
      <c r="C313" s="32" t="s">
        <v>146</v>
      </c>
      <c r="D313" s="19">
        <v>70261182</v>
      </c>
      <c r="E313" s="19" t="s">
        <v>34</v>
      </c>
      <c r="F313" s="5">
        <v>41</v>
      </c>
      <c r="G313" s="5">
        <v>41</v>
      </c>
      <c r="H313" s="5">
        <f t="shared" si="17"/>
        <v>0</v>
      </c>
      <c r="I313" s="6">
        <f t="shared" si="18"/>
        <v>1</v>
      </c>
      <c r="J313" s="33">
        <v>1935.4561680000002</v>
      </c>
      <c r="K313" s="33">
        <v>1935.4561680000002</v>
      </c>
      <c r="L313" s="23">
        <f t="shared" si="16"/>
        <v>0</v>
      </c>
    </row>
    <row r="314" spans="1:12" s="2" customFormat="1" x14ac:dyDescent="0.2">
      <c r="A314" s="19" t="s">
        <v>202</v>
      </c>
      <c r="B314" s="19" t="s">
        <v>203</v>
      </c>
      <c r="C314" s="32" t="s">
        <v>146</v>
      </c>
      <c r="D314" s="19">
        <v>70261183</v>
      </c>
      <c r="E314" s="19" t="s">
        <v>36</v>
      </c>
      <c r="F314" s="5">
        <v>31</v>
      </c>
      <c r="G314" s="5">
        <v>31</v>
      </c>
      <c r="H314" s="5">
        <f t="shared" si="17"/>
        <v>0</v>
      </c>
      <c r="I314" s="6">
        <f t="shared" si="18"/>
        <v>1</v>
      </c>
      <c r="J314" s="33">
        <v>1463.3936880000001</v>
      </c>
      <c r="K314" s="33">
        <v>1463.3936880000001</v>
      </c>
      <c r="L314" s="23">
        <f t="shared" si="16"/>
        <v>0</v>
      </c>
    </row>
    <row r="315" spans="1:12" s="2" customFormat="1" x14ac:dyDescent="0.2">
      <c r="A315" s="19" t="s">
        <v>202</v>
      </c>
      <c r="B315" s="19" t="s">
        <v>203</v>
      </c>
      <c r="C315" s="32" t="s">
        <v>146</v>
      </c>
      <c r="D315" s="19">
        <v>70261184</v>
      </c>
      <c r="E315" s="19" t="s">
        <v>37</v>
      </c>
      <c r="F315" s="5">
        <v>15</v>
      </c>
      <c r="G315" s="5">
        <v>15</v>
      </c>
      <c r="H315" s="5">
        <f t="shared" si="17"/>
        <v>0</v>
      </c>
      <c r="I315" s="6">
        <f t="shared" si="18"/>
        <v>1</v>
      </c>
      <c r="J315" s="33">
        <v>708.09372000000008</v>
      </c>
      <c r="K315" s="33">
        <v>708.09372000000008</v>
      </c>
      <c r="L315" s="23">
        <f t="shared" si="16"/>
        <v>0</v>
      </c>
    </row>
    <row r="316" spans="1:12" s="2" customFormat="1" x14ac:dyDescent="0.2">
      <c r="A316" s="19" t="s">
        <v>202</v>
      </c>
      <c r="B316" s="19" t="s">
        <v>203</v>
      </c>
      <c r="C316" s="32" t="s">
        <v>146</v>
      </c>
      <c r="D316" s="19">
        <v>70261185</v>
      </c>
      <c r="E316" s="19" t="s">
        <v>38</v>
      </c>
      <c r="F316" s="5">
        <v>18</v>
      </c>
      <c r="G316" s="5">
        <v>18</v>
      </c>
      <c r="H316" s="5">
        <f t="shared" si="17"/>
        <v>0</v>
      </c>
      <c r="I316" s="6">
        <f t="shared" si="18"/>
        <v>1</v>
      </c>
      <c r="J316" s="33">
        <v>849.71246400000007</v>
      </c>
      <c r="K316" s="33">
        <v>849.71246400000007</v>
      </c>
      <c r="L316" s="23">
        <f t="shared" si="16"/>
        <v>0</v>
      </c>
    </row>
    <row r="317" spans="1:12" s="2" customFormat="1" x14ac:dyDescent="0.2">
      <c r="A317" s="19" t="s">
        <v>204</v>
      </c>
      <c r="B317" s="19" t="s">
        <v>205</v>
      </c>
      <c r="C317" s="32" t="s">
        <v>159</v>
      </c>
      <c r="D317" s="19">
        <v>70261182</v>
      </c>
      <c r="E317" s="19" t="s">
        <v>34</v>
      </c>
      <c r="F317" s="5">
        <v>80</v>
      </c>
      <c r="G317" s="5">
        <v>80</v>
      </c>
      <c r="H317" s="5">
        <f t="shared" si="17"/>
        <v>0</v>
      </c>
      <c r="I317" s="6">
        <f t="shared" si="18"/>
        <v>1</v>
      </c>
      <c r="J317" s="33">
        <v>3776.4998400000004</v>
      </c>
      <c r="K317" s="33">
        <v>3776.4998400000004</v>
      </c>
      <c r="L317" s="23">
        <f t="shared" si="16"/>
        <v>0</v>
      </c>
    </row>
    <row r="318" spans="1:12" s="2" customFormat="1" x14ac:dyDescent="0.2">
      <c r="A318" s="19" t="s">
        <v>204</v>
      </c>
      <c r="B318" s="19" t="s">
        <v>205</v>
      </c>
      <c r="C318" s="32" t="s">
        <v>159</v>
      </c>
      <c r="D318" s="19">
        <v>70261183</v>
      </c>
      <c r="E318" s="19" t="s">
        <v>36</v>
      </c>
      <c r="F318" s="5">
        <v>44</v>
      </c>
      <c r="G318" s="5">
        <v>44</v>
      </c>
      <c r="H318" s="5">
        <f t="shared" si="17"/>
        <v>0</v>
      </c>
      <c r="I318" s="6">
        <f t="shared" si="18"/>
        <v>1</v>
      </c>
      <c r="J318" s="33">
        <v>2077.074912</v>
      </c>
      <c r="K318" s="33">
        <v>2077.074912</v>
      </c>
      <c r="L318" s="23">
        <f t="shared" si="16"/>
        <v>0</v>
      </c>
    </row>
    <row r="319" spans="1:12" s="2" customFormat="1" x14ac:dyDescent="0.2">
      <c r="A319" s="19" t="s">
        <v>204</v>
      </c>
      <c r="B319" s="19" t="s">
        <v>205</v>
      </c>
      <c r="C319" s="32" t="s">
        <v>159</v>
      </c>
      <c r="D319" s="19">
        <v>70261184</v>
      </c>
      <c r="E319" s="19" t="s">
        <v>37</v>
      </c>
      <c r="F319" s="5">
        <v>48</v>
      </c>
      <c r="G319" s="5">
        <v>48</v>
      </c>
      <c r="H319" s="5">
        <f t="shared" si="17"/>
        <v>0</v>
      </c>
      <c r="I319" s="6">
        <f t="shared" si="18"/>
        <v>1</v>
      </c>
      <c r="J319" s="33">
        <v>2265.8999039999999</v>
      </c>
      <c r="K319" s="33">
        <v>2265.8999039999999</v>
      </c>
      <c r="L319" s="23">
        <f t="shared" si="16"/>
        <v>0</v>
      </c>
    </row>
    <row r="320" spans="1:12" s="2" customFormat="1" x14ac:dyDescent="0.2">
      <c r="A320" s="19" t="s">
        <v>204</v>
      </c>
      <c r="B320" s="19" t="s">
        <v>205</v>
      </c>
      <c r="C320" s="32" t="s">
        <v>159</v>
      </c>
      <c r="D320" s="19">
        <v>70261185</v>
      </c>
      <c r="E320" s="19" t="s">
        <v>38</v>
      </c>
      <c r="F320" s="5">
        <v>33</v>
      </c>
      <c r="G320" s="5">
        <v>33</v>
      </c>
      <c r="H320" s="5">
        <f t="shared" si="17"/>
        <v>0</v>
      </c>
      <c r="I320" s="6">
        <f>G320/F320</f>
        <v>1</v>
      </c>
      <c r="J320" s="33">
        <v>1557.806184</v>
      </c>
      <c r="K320" s="33">
        <v>1557.806184</v>
      </c>
      <c r="L320" s="23">
        <f t="shared" si="16"/>
        <v>0</v>
      </c>
    </row>
    <row r="321" spans="1:12" s="2" customFormat="1" x14ac:dyDescent="0.2">
      <c r="A321" s="19" t="s">
        <v>206</v>
      </c>
      <c r="B321" s="19" t="s">
        <v>205</v>
      </c>
      <c r="C321" s="32" t="s">
        <v>159</v>
      </c>
      <c r="D321" s="19">
        <v>70261182</v>
      </c>
      <c r="E321" s="19" t="s">
        <v>34</v>
      </c>
      <c r="F321" s="5">
        <v>38</v>
      </c>
      <c r="G321" s="5">
        <v>22</v>
      </c>
      <c r="H321" s="5">
        <f t="shared" si="17"/>
        <v>16</v>
      </c>
      <c r="I321" s="6">
        <f t="shared" si="18"/>
        <v>0.57894736842105265</v>
      </c>
      <c r="J321" s="33">
        <v>1793.8374240000001</v>
      </c>
      <c r="K321" s="33">
        <v>1038.537456</v>
      </c>
      <c r="L321" s="23">
        <f t="shared" si="16"/>
        <v>755.29996800000004</v>
      </c>
    </row>
    <row r="322" spans="1:12" s="2" customFormat="1" x14ac:dyDescent="0.2">
      <c r="A322" s="19" t="s">
        <v>206</v>
      </c>
      <c r="B322" s="19" t="s">
        <v>205</v>
      </c>
      <c r="C322" s="32" t="s">
        <v>159</v>
      </c>
      <c r="D322" s="19">
        <v>70261183</v>
      </c>
      <c r="E322" s="19" t="s">
        <v>36</v>
      </c>
      <c r="F322" s="5">
        <v>24</v>
      </c>
      <c r="G322" s="5">
        <v>0</v>
      </c>
      <c r="H322" s="5">
        <f t="shared" si="17"/>
        <v>24</v>
      </c>
      <c r="I322" s="6">
        <f t="shared" si="18"/>
        <v>0</v>
      </c>
      <c r="J322" s="33">
        <v>1132.9499519999999</v>
      </c>
      <c r="K322" s="33">
        <v>0</v>
      </c>
      <c r="L322" s="23">
        <f t="shared" si="16"/>
        <v>1132.9499519999999</v>
      </c>
    </row>
    <row r="323" spans="1:12" s="2" customFormat="1" x14ac:dyDescent="0.2">
      <c r="A323" s="19" t="s">
        <v>206</v>
      </c>
      <c r="B323" s="19" t="s">
        <v>205</v>
      </c>
      <c r="C323" s="32" t="s">
        <v>159</v>
      </c>
      <c r="D323" s="19">
        <v>70261184</v>
      </c>
      <c r="E323" s="19" t="s">
        <v>37</v>
      </c>
      <c r="F323" s="5">
        <v>2</v>
      </c>
      <c r="G323" s="5">
        <v>2</v>
      </c>
      <c r="H323" s="5">
        <f t="shared" si="17"/>
        <v>0</v>
      </c>
      <c r="I323" s="6">
        <f t="shared" si="18"/>
        <v>1</v>
      </c>
      <c r="J323" s="33">
        <v>94.412496000000004</v>
      </c>
      <c r="K323" s="33">
        <v>94.412496000000004</v>
      </c>
      <c r="L323" s="23">
        <f t="shared" si="16"/>
        <v>0</v>
      </c>
    </row>
    <row r="324" spans="1:12" s="2" customFormat="1" x14ac:dyDescent="0.2">
      <c r="A324" s="19" t="s">
        <v>206</v>
      </c>
      <c r="B324" s="19" t="s">
        <v>205</v>
      </c>
      <c r="C324" s="32" t="s">
        <v>159</v>
      </c>
      <c r="D324" s="19">
        <v>70261185</v>
      </c>
      <c r="E324" s="19" t="s">
        <v>38</v>
      </c>
      <c r="F324" s="5">
        <v>15</v>
      </c>
      <c r="G324" s="5">
        <v>14</v>
      </c>
      <c r="H324" s="5">
        <f t="shared" si="17"/>
        <v>1</v>
      </c>
      <c r="I324" s="6">
        <f t="shared" si="18"/>
        <v>0.93333333333333335</v>
      </c>
      <c r="J324" s="33">
        <v>708.09372000000008</v>
      </c>
      <c r="K324" s="33">
        <v>660.887472</v>
      </c>
      <c r="L324" s="23">
        <f t="shared" si="16"/>
        <v>47.206248000000073</v>
      </c>
    </row>
    <row r="325" spans="1:12" s="2" customFormat="1" x14ac:dyDescent="0.2">
      <c r="A325" s="19" t="s">
        <v>207</v>
      </c>
      <c r="B325" s="19" t="s">
        <v>208</v>
      </c>
      <c r="C325" s="32" t="s">
        <v>159</v>
      </c>
      <c r="D325" s="19">
        <v>70261182</v>
      </c>
      <c r="E325" s="19" t="s">
        <v>34</v>
      </c>
      <c r="F325" s="5">
        <v>20</v>
      </c>
      <c r="G325" s="5">
        <v>0</v>
      </c>
      <c r="H325" s="5">
        <f t="shared" si="17"/>
        <v>20</v>
      </c>
      <c r="I325" s="6">
        <f t="shared" si="18"/>
        <v>0</v>
      </c>
      <c r="J325" s="33">
        <v>944.1249600000001</v>
      </c>
      <c r="K325" s="33">
        <v>0</v>
      </c>
      <c r="L325" s="23">
        <f t="shared" si="16"/>
        <v>944.1249600000001</v>
      </c>
    </row>
    <row r="326" spans="1:12" s="2" customFormat="1" x14ac:dyDescent="0.2">
      <c r="A326" s="19" t="s">
        <v>207</v>
      </c>
      <c r="B326" s="19" t="s">
        <v>208</v>
      </c>
      <c r="C326" s="32" t="s">
        <v>159</v>
      </c>
      <c r="D326" s="19">
        <v>70261183</v>
      </c>
      <c r="E326" s="19" t="s">
        <v>36</v>
      </c>
      <c r="F326" s="5">
        <v>15</v>
      </c>
      <c r="G326" s="5">
        <v>15</v>
      </c>
      <c r="H326" s="5">
        <f t="shared" si="17"/>
        <v>0</v>
      </c>
      <c r="I326" s="6">
        <f t="shared" si="18"/>
        <v>1</v>
      </c>
      <c r="J326" s="33">
        <v>708.09372000000008</v>
      </c>
      <c r="K326" s="33">
        <v>708.09372000000008</v>
      </c>
      <c r="L326" s="23">
        <f t="shared" si="16"/>
        <v>0</v>
      </c>
    </row>
    <row r="327" spans="1:12" s="2" customFormat="1" x14ac:dyDescent="0.2">
      <c r="A327" s="19" t="s">
        <v>207</v>
      </c>
      <c r="B327" s="19" t="s">
        <v>208</v>
      </c>
      <c r="C327" s="32" t="s">
        <v>159</v>
      </c>
      <c r="D327" s="19">
        <v>70261184</v>
      </c>
      <c r="E327" s="19" t="s">
        <v>37</v>
      </c>
      <c r="F327" s="5">
        <v>20</v>
      </c>
      <c r="G327" s="5">
        <v>20</v>
      </c>
      <c r="H327" s="5">
        <f t="shared" si="17"/>
        <v>0</v>
      </c>
      <c r="I327" s="6">
        <f t="shared" si="18"/>
        <v>1</v>
      </c>
      <c r="J327" s="33">
        <v>944.1249600000001</v>
      </c>
      <c r="K327" s="33">
        <v>944.1249600000001</v>
      </c>
      <c r="L327" s="23">
        <f t="shared" si="16"/>
        <v>0</v>
      </c>
    </row>
    <row r="328" spans="1:12" s="2" customFormat="1" x14ac:dyDescent="0.2">
      <c r="A328" s="19" t="s">
        <v>207</v>
      </c>
      <c r="B328" s="19" t="s">
        <v>208</v>
      </c>
      <c r="C328" s="32" t="s">
        <v>159</v>
      </c>
      <c r="D328" s="19">
        <v>70261185</v>
      </c>
      <c r="E328" s="19" t="s">
        <v>38</v>
      </c>
      <c r="F328" s="5">
        <v>14</v>
      </c>
      <c r="G328" s="5">
        <v>14</v>
      </c>
      <c r="H328" s="5">
        <f t="shared" si="17"/>
        <v>0</v>
      </c>
      <c r="I328" s="6">
        <f t="shared" si="18"/>
        <v>1</v>
      </c>
      <c r="J328" s="33">
        <v>660.887472</v>
      </c>
      <c r="K328" s="33">
        <v>660.887472</v>
      </c>
      <c r="L328" s="23">
        <f t="shared" ref="L328:L342" si="19">J328-K328</f>
        <v>0</v>
      </c>
    </row>
    <row r="329" spans="1:12" s="2" customFormat="1" x14ac:dyDescent="0.2">
      <c r="A329" s="19" t="s">
        <v>209</v>
      </c>
      <c r="B329" s="19" t="s">
        <v>210</v>
      </c>
      <c r="C329" s="32" t="s">
        <v>159</v>
      </c>
      <c r="D329" s="19">
        <v>70261182</v>
      </c>
      <c r="E329" s="19" t="s">
        <v>34</v>
      </c>
      <c r="F329" s="5">
        <v>46</v>
      </c>
      <c r="G329" s="5">
        <v>0</v>
      </c>
      <c r="H329" s="5">
        <f t="shared" si="17"/>
        <v>46</v>
      </c>
      <c r="I329" s="6">
        <f t="shared" si="18"/>
        <v>0</v>
      </c>
      <c r="J329" s="33">
        <v>2171.487408</v>
      </c>
      <c r="K329" s="33">
        <v>0</v>
      </c>
      <c r="L329" s="23">
        <f t="shared" si="19"/>
        <v>2171.487408</v>
      </c>
    </row>
    <row r="330" spans="1:12" s="2" customFormat="1" x14ac:dyDescent="0.2">
      <c r="A330" s="19" t="s">
        <v>209</v>
      </c>
      <c r="B330" s="19" t="s">
        <v>210</v>
      </c>
      <c r="C330" s="32" t="s">
        <v>159</v>
      </c>
      <c r="D330" s="19">
        <v>70261183</v>
      </c>
      <c r="E330" s="19" t="s">
        <v>36</v>
      </c>
      <c r="F330" s="5">
        <v>41</v>
      </c>
      <c r="G330" s="5">
        <v>41</v>
      </c>
      <c r="H330" s="5">
        <f t="shared" si="17"/>
        <v>0</v>
      </c>
      <c r="I330" s="6">
        <f t="shared" si="18"/>
        <v>1</v>
      </c>
      <c r="J330" s="33">
        <v>1935.4561680000002</v>
      </c>
      <c r="K330" s="33">
        <v>1935.4561680000002</v>
      </c>
      <c r="L330" s="23">
        <f t="shared" si="19"/>
        <v>0</v>
      </c>
    </row>
    <row r="331" spans="1:12" s="2" customFormat="1" x14ac:dyDescent="0.2">
      <c r="A331" s="19" t="s">
        <v>209</v>
      </c>
      <c r="B331" s="19" t="s">
        <v>210</v>
      </c>
      <c r="C331" s="32" t="s">
        <v>159</v>
      </c>
      <c r="D331" s="19">
        <v>70261184</v>
      </c>
      <c r="E331" s="19" t="s">
        <v>37</v>
      </c>
      <c r="F331" s="5">
        <v>18</v>
      </c>
      <c r="G331" s="5">
        <v>17</v>
      </c>
      <c r="H331" s="5">
        <f t="shared" si="17"/>
        <v>1</v>
      </c>
      <c r="I331" s="6">
        <f t="shared" si="18"/>
        <v>0.94444444444444442</v>
      </c>
      <c r="J331" s="33">
        <v>849.71246400000007</v>
      </c>
      <c r="K331" s="33">
        <v>802.50621599999999</v>
      </c>
      <c r="L331" s="23">
        <f t="shared" si="19"/>
        <v>47.206248000000073</v>
      </c>
    </row>
    <row r="332" spans="1:12" s="2" customFormat="1" x14ac:dyDescent="0.2">
      <c r="A332" s="19" t="s">
        <v>209</v>
      </c>
      <c r="B332" s="19" t="s">
        <v>210</v>
      </c>
      <c r="C332" s="32" t="s">
        <v>159</v>
      </c>
      <c r="D332" s="19">
        <v>70261185</v>
      </c>
      <c r="E332" s="19" t="s">
        <v>38</v>
      </c>
      <c r="F332" s="5">
        <v>24</v>
      </c>
      <c r="G332" s="5">
        <v>23</v>
      </c>
      <c r="H332" s="5">
        <f t="shared" si="17"/>
        <v>1</v>
      </c>
      <c r="I332" s="6">
        <f t="shared" si="18"/>
        <v>0.95833333333333337</v>
      </c>
      <c r="J332" s="33">
        <v>1132.9499519999999</v>
      </c>
      <c r="K332" s="33">
        <v>1085.743704</v>
      </c>
      <c r="L332" s="23">
        <f t="shared" si="19"/>
        <v>47.20624799999996</v>
      </c>
    </row>
    <row r="333" spans="1:12" s="2" customFormat="1" x14ac:dyDescent="0.2">
      <c r="A333" s="19" t="s">
        <v>211</v>
      </c>
      <c r="B333" s="19" t="s">
        <v>212</v>
      </c>
      <c r="C333" s="32" t="s">
        <v>159</v>
      </c>
      <c r="D333" s="19">
        <v>70261182</v>
      </c>
      <c r="E333" s="19" t="s">
        <v>34</v>
      </c>
      <c r="F333" s="5">
        <v>61</v>
      </c>
      <c r="G333" s="5">
        <v>0</v>
      </c>
      <c r="H333" s="5">
        <f t="shared" si="17"/>
        <v>61</v>
      </c>
      <c r="I333" s="6">
        <f t="shared" si="18"/>
        <v>0</v>
      </c>
      <c r="J333" s="33">
        <v>2879.5811280000003</v>
      </c>
      <c r="K333" s="33">
        <v>0</v>
      </c>
      <c r="L333" s="23">
        <f t="shared" si="19"/>
        <v>2879.5811280000003</v>
      </c>
    </row>
    <row r="334" spans="1:12" s="2" customFormat="1" x14ac:dyDescent="0.2">
      <c r="A334" s="19" t="s">
        <v>211</v>
      </c>
      <c r="B334" s="19" t="s">
        <v>212</v>
      </c>
      <c r="C334" s="32" t="s">
        <v>159</v>
      </c>
      <c r="D334" s="19">
        <v>70261183</v>
      </c>
      <c r="E334" s="19" t="s">
        <v>36</v>
      </c>
      <c r="F334" s="5">
        <v>28</v>
      </c>
      <c r="G334" s="5">
        <v>28</v>
      </c>
      <c r="H334" s="5">
        <f t="shared" si="17"/>
        <v>0</v>
      </c>
      <c r="I334" s="6">
        <f t="shared" si="18"/>
        <v>1</v>
      </c>
      <c r="J334" s="33">
        <v>1321.774944</v>
      </c>
      <c r="K334" s="33">
        <v>1321.774944</v>
      </c>
      <c r="L334" s="23">
        <f t="shared" si="19"/>
        <v>0</v>
      </c>
    </row>
    <row r="335" spans="1:12" s="2" customFormat="1" x14ac:dyDescent="0.2">
      <c r="A335" s="19" t="s">
        <v>211</v>
      </c>
      <c r="B335" s="19" t="s">
        <v>212</v>
      </c>
      <c r="C335" s="32" t="s">
        <v>159</v>
      </c>
      <c r="D335" s="19">
        <v>70261184</v>
      </c>
      <c r="E335" s="19" t="s">
        <v>37</v>
      </c>
      <c r="F335" s="5">
        <v>22</v>
      </c>
      <c r="G335" s="5">
        <v>0</v>
      </c>
      <c r="H335" s="5">
        <f t="shared" si="17"/>
        <v>22</v>
      </c>
      <c r="I335" s="6">
        <f t="shared" si="18"/>
        <v>0</v>
      </c>
      <c r="J335" s="33">
        <v>1038.537456</v>
      </c>
      <c r="K335" s="33">
        <v>0</v>
      </c>
      <c r="L335" s="23">
        <f t="shared" si="19"/>
        <v>1038.537456</v>
      </c>
    </row>
    <row r="336" spans="1:12" s="2" customFormat="1" x14ac:dyDescent="0.2">
      <c r="A336" s="19" t="s">
        <v>211</v>
      </c>
      <c r="B336" s="19" t="s">
        <v>212</v>
      </c>
      <c r="C336" s="32" t="s">
        <v>159</v>
      </c>
      <c r="D336" s="19">
        <v>70261185</v>
      </c>
      <c r="E336" s="19" t="s">
        <v>38</v>
      </c>
      <c r="F336" s="5">
        <v>24</v>
      </c>
      <c r="G336" s="5">
        <v>24</v>
      </c>
      <c r="H336" s="5">
        <f t="shared" si="17"/>
        <v>0</v>
      </c>
      <c r="I336" s="6">
        <f t="shared" si="18"/>
        <v>1</v>
      </c>
      <c r="J336" s="33">
        <v>1132.9499519999999</v>
      </c>
      <c r="K336" s="33">
        <v>1132.9499519999999</v>
      </c>
      <c r="L336" s="23">
        <f t="shared" si="19"/>
        <v>0</v>
      </c>
    </row>
    <row r="337" spans="1:12" s="2" customFormat="1" x14ac:dyDescent="0.2">
      <c r="A337" s="19" t="s">
        <v>213</v>
      </c>
      <c r="B337" s="19" t="s">
        <v>214</v>
      </c>
      <c r="C337" s="32" t="s">
        <v>159</v>
      </c>
      <c r="D337" s="19">
        <v>70261182</v>
      </c>
      <c r="E337" s="19" t="s">
        <v>34</v>
      </c>
      <c r="F337" s="5">
        <v>68</v>
      </c>
      <c r="G337" s="5">
        <v>58</v>
      </c>
      <c r="H337" s="5">
        <f t="shared" si="17"/>
        <v>10</v>
      </c>
      <c r="I337" s="6">
        <f t="shared" si="18"/>
        <v>0.8529411764705882</v>
      </c>
      <c r="J337" s="33">
        <v>3210.024864</v>
      </c>
      <c r="K337" s="33">
        <v>2737.9623839999999</v>
      </c>
      <c r="L337" s="23">
        <f t="shared" si="19"/>
        <v>472.06248000000005</v>
      </c>
    </row>
    <row r="338" spans="1:12" s="2" customFormat="1" x14ac:dyDescent="0.2">
      <c r="A338" s="19" t="s">
        <v>213</v>
      </c>
      <c r="B338" s="19" t="s">
        <v>214</v>
      </c>
      <c r="C338" s="32" t="s">
        <v>159</v>
      </c>
      <c r="D338" s="19">
        <v>70261183</v>
      </c>
      <c r="E338" s="19" t="s">
        <v>36</v>
      </c>
      <c r="F338" s="5">
        <v>27</v>
      </c>
      <c r="G338" s="5">
        <v>27</v>
      </c>
      <c r="H338" s="5">
        <f t="shared" si="17"/>
        <v>0</v>
      </c>
      <c r="I338" s="6">
        <f t="shared" si="18"/>
        <v>1</v>
      </c>
      <c r="J338" s="33">
        <v>1274.568696</v>
      </c>
      <c r="K338" s="33">
        <v>1274.568696</v>
      </c>
      <c r="L338" s="23">
        <f t="shared" si="19"/>
        <v>0</v>
      </c>
    </row>
    <row r="339" spans="1:12" s="2" customFormat="1" x14ac:dyDescent="0.2">
      <c r="A339" s="19" t="s">
        <v>213</v>
      </c>
      <c r="B339" s="19" t="s">
        <v>214</v>
      </c>
      <c r="C339" s="32" t="s">
        <v>159</v>
      </c>
      <c r="D339" s="19">
        <v>70261184</v>
      </c>
      <c r="E339" s="19" t="s">
        <v>37</v>
      </c>
      <c r="F339" s="5">
        <v>17</v>
      </c>
      <c r="G339" s="5">
        <v>0</v>
      </c>
      <c r="H339" s="5">
        <f t="shared" si="17"/>
        <v>17</v>
      </c>
      <c r="I339" s="6">
        <f t="shared" si="18"/>
        <v>0</v>
      </c>
      <c r="J339" s="33">
        <v>802.50621599999999</v>
      </c>
      <c r="K339" s="33">
        <v>0</v>
      </c>
      <c r="L339" s="23">
        <f t="shared" si="19"/>
        <v>802.50621599999999</v>
      </c>
    </row>
    <row r="340" spans="1:12" s="2" customFormat="1" x14ac:dyDescent="0.2">
      <c r="A340" s="19" t="s">
        <v>213</v>
      </c>
      <c r="B340" s="19" t="s">
        <v>214</v>
      </c>
      <c r="C340" s="32" t="s">
        <v>159</v>
      </c>
      <c r="D340" s="19">
        <v>70261185</v>
      </c>
      <c r="E340" s="19" t="s">
        <v>38</v>
      </c>
      <c r="F340" s="5">
        <v>27</v>
      </c>
      <c r="G340" s="5">
        <v>27</v>
      </c>
      <c r="H340" s="5">
        <f t="shared" si="17"/>
        <v>0</v>
      </c>
      <c r="I340" s="6">
        <f t="shared" si="18"/>
        <v>1</v>
      </c>
      <c r="J340" s="33">
        <v>1274.568696</v>
      </c>
      <c r="K340" s="33">
        <v>1274.568696</v>
      </c>
      <c r="L340" s="23">
        <f t="shared" si="19"/>
        <v>0</v>
      </c>
    </row>
    <row r="341" spans="1:12" s="2" customFormat="1" x14ac:dyDescent="0.2">
      <c r="A341" s="19" t="s">
        <v>215</v>
      </c>
      <c r="B341" s="19" t="s">
        <v>216</v>
      </c>
      <c r="C341" s="32" t="s">
        <v>146</v>
      </c>
      <c r="D341" s="19">
        <v>70325602</v>
      </c>
      <c r="E341" s="19" t="s">
        <v>147</v>
      </c>
      <c r="F341" s="5">
        <v>37</v>
      </c>
      <c r="G341" s="5">
        <v>37</v>
      </c>
      <c r="H341" s="5">
        <f t="shared" si="17"/>
        <v>0</v>
      </c>
      <c r="I341" s="6">
        <f t="shared" si="18"/>
        <v>1</v>
      </c>
      <c r="J341" s="33">
        <v>315.24954600000001</v>
      </c>
      <c r="K341" s="33">
        <v>315.24954600000001</v>
      </c>
      <c r="L341" s="23">
        <f t="shared" si="19"/>
        <v>0</v>
      </c>
    </row>
    <row r="342" spans="1:12" s="2" customFormat="1" x14ac:dyDescent="0.2">
      <c r="A342" s="19" t="s">
        <v>215</v>
      </c>
      <c r="B342" s="19" t="s">
        <v>216</v>
      </c>
      <c r="C342" s="32" t="s">
        <v>146</v>
      </c>
      <c r="D342" s="19">
        <v>70325603</v>
      </c>
      <c r="E342" s="19" t="s">
        <v>148</v>
      </c>
      <c r="F342" s="5">
        <v>37</v>
      </c>
      <c r="G342" s="5">
        <v>37</v>
      </c>
      <c r="H342" s="5">
        <f t="shared" si="17"/>
        <v>0</v>
      </c>
      <c r="I342" s="6">
        <f t="shared" si="18"/>
        <v>1</v>
      </c>
      <c r="J342" s="33">
        <v>315.24954600000001</v>
      </c>
      <c r="K342" s="33">
        <v>315.24954600000001</v>
      </c>
      <c r="L342" s="23">
        <f t="shared" si="19"/>
        <v>0</v>
      </c>
    </row>
  </sheetData>
  <autoFilter ref="A7:M342"/>
  <mergeCells count="3">
    <mergeCell ref="A6:E6"/>
    <mergeCell ref="F2:L2"/>
    <mergeCell ref="B2:D4"/>
  </mergeCells>
  <conditionalFormatting sqref="I4">
    <cfRule type="cellIs" dxfId="277" priority="1" operator="lessThan">
      <formula>0.5</formula>
    </cfRule>
    <cfRule type="cellIs" dxfId="276" priority="2" operator="between">
      <formula>0.5</formula>
      <formula>0.9</formula>
    </cfRule>
    <cfRule type="cellIs" dxfId="275" priority="3" operator="greaterThan">
      <formula>0.9</formula>
    </cfRule>
  </conditionalFormatting>
  <printOptions gridLines="1" gridLinesSet="0"/>
  <pageMargins left="0.75" right="0.75" top="0.75" bottom="0.75" header="0.5" footer="0.5"/>
  <pageSetup scale="75" orientation="landscape" horizontalDpi="4294967292" verticalDpi="4294967292" r:id="rId1"/>
  <headerFooter>
    <oddFooter>Page &amp;P</oddFooter>
  </headerFooter>
  <ignoredErrors>
    <ignoredError sqref="F4:H4 J4:L4" unlockedFormula="1"/>
    <ignoredError sqref="I4" formula="1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89"/>
  <sheetViews>
    <sheetView topLeftCell="B1" workbookViewId="0">
      <pane ySplit="7" topLeftCell="A8" activePane="bottomLeft" state="frozen"/>
      <selection activeCell="B1" sqref="B1"/>
      <selection pane="bottomLeft" activeCell="B590" sqref="B590"/>
    </sheetView>
  </sheetViews>
  <sheetFormatPr baseColWidth="10" defaultColWidth="9.140625" defaultRowHeight="12.75" x14ac:dyDescent="0.2"/>
  <cols>
    <col min="1" max="1" width="11" style="19" bestFit="1" customWidth="1"/>
    <col min="2" max="2" width="12.85546875" style="19" bestFit="1" customWidth="1"/>
    <col min="3" max="4" width="10.85546875" style="19" bestFit="1" customWidth="1"/>
    <col min="5" max="5" width="9" style="19" bestFit="1" customWidth="1"/>
    <col min="6" max="6" width="39.7109375" style="19" bestFit="1" customWidth="1"/>
    <col min="7" max="7" width="14.42578125" style="5" customWidth="1"/>
    <col min="8" max="8" width="14.28515625" style="5" bestFit="1" customWidth="1"/>
    <col min="9" max="9" width="14.7109375" style="5" bestFit="1" customWidth="1"/>
    <col min="10" max="10" width="17.85546875" style="5" bestFit="1" customWidth="1"/>
    <col min="11" max="11" width="14.5703125" style="2" bestFit="1" customWidth="1"/>
    <col min="12" max="12" width="13.28515625" style="2" bestFit="1" customWidth="1"/>
    <col min="13" max="13" width="12" style="2" bestFit="1" customWidth="1"/>
    <col min="14" max="14" width="14.5703125" style="10" bestFit="1" customWidth="1"/>
    <col min="15" max="16384" width="9.140625" style="2"/>
  </cols>
  <sheetData>
    <row r="1" spans="1:14" ht="6" customHeight="1" x14ac:dyDescent="0.2"/>
    <row r="2" spans="1:14" x14ac:dyDescent="0.2">
      <c r="B2" s="297">
        <v>2015</v>
      </c>
      <c r="C2" s="297"/>
      <c r="D2" s="297"/>
      <c r="E2" s="297"/>
      <c r="G2" s="294" t="s">
        <v>606</v>
      </c>
      <c r="H2" s="295"/>
      <c r="I2" s="295"/>
      <c r="J2" s="295"/>
      <c r="K2" s="295"/>
      <c r="L2" s="295"/>
      <c r="M2" s="296"/>
    </row>
    <row r="3" spans="1:14" x14ac:dyDescent="0.2">
      <c r="B3" s="297"/>
      <c r="C3" s="297"/>
      <c r="D3" s="297"/>
      <c r="E3" s="297"/>
      <c r="G3" s="27" t="s">
        <v>95</v>
      </c>
      <c r="H3" s="27" t="s">
        <v>96</v>
      </c>
      <c r="I3" s="28" t="s">
        <v>129</v>
      </c>
      <c r="J3" s="29" t="s">
        <v>4</v>
      </c>
      <c r="K3" s="27" t="s">
        <v>5</v>
      </c>
      <c r="L3" s="27" t="s">
        <v>6</v>
      </c>
      <c r="M3" s="27" t="s">
        <v>7</v>
      </c>
    </row>
    <row r="4" spans="1:14" x14ac:dyDescent="0.2">
      <c r="B4" s="297"/>
      <c r="C4" s="297"/>
      <c r="D4" s="297"/>
      <c r="E4" s="297"/>
      <c r="G4" s="1">
        <f>SUBTOTAL(9,G8:G33,G88:G91,G101:G104,G109:G340,G343:G356,G359:G362,G365:G368,G371:G831)</f>
        <v>34</v>
      </c>
      <c r="H4" s="1">
        <f>SUBTOTAL(9,H8:H33,H88:H91,H101:H104,H109:H340,H343:H356,H359:H362,H365:H368,H371:H831)</f>
        <v>34</v>
      </c>
      <c r="I4" s="1">
        <f>SUBTOTAL(9,I8:I33,I88:I91,I101:I104,I109:I340,I343:I356,I359:I362,I365:I368,I371:I831)</f>
        <v>0</v>
      </c>
      <c r="J4" s="8">
        <f>H4/G4</f>
        <v>1</v>
      </c>
      <c r="K4" s="9">
        <f>SUBTOTAL(9,K8:K33,K88:K91,K101:K104,K109:K340,K343:K356,K359:K362,K365:K368,K371:K831)</f>
        <v>1625.968944</v>
      </c>
      <c r="L4" s="9">
        <f>SUBTOTAL(9,L8:L33,L88:L91,L101:L104,L109:L340,L343:L356,L359:L362,L365:L368,L371:L831)</f>
        <v>1625.968944</v>
      </c>
      <c r="M4" s="9">
        <f>SUBTOTAL(9,M8:M33,M88:M91,M101:M104,M109:M340,M343:M356,M359:M362,M365:M368,M371:M831)</f>
        <v>0</v>
      </c>
    </row>
    <row r="5" spans="1:14" x14ac:dyDescent="0.2">
      <c r="B5" s="298" t="s">
        <v>699</v>
      </c>
      <c r="C5" s="298"/>
      <c r="D5" s="298"/>
      <c r="E5" s="298"/>
    </row>
    <row r="6" spans="1:14" ht="13.5" thickBot="1" x14ac:dyDescent="0.25">
      <c r="A6" s="292"/>
      <c r="B6" s="293"/>
      <c r="C6" s="293"/>
      <c r="D6" s="293"/>
      <c r="E6" s="293"/>
      <c r="F6" s="293"/>
    </row>
    <row r="7" spans="1:14" s="4" customFormat="1" ht="13.5" thickBot="1" x14ac:dyDescent="0.25">
      <c r="A7" s="22" t="s">
        <v>0</v>
      </c>
      <c r="B7" s="20" t="s">
        <v>1</v>
      </c>
      <c r="C7" s="24" t="s">
        <v>9</v>
      </c>
      <c r="D7" s="24" t="s">
        <v>716</v>
      </c>
      <c r="E7" s="20" t="s">
        <v>2</v>
      </c>
      <c r="F7" s="20" t="s">
        <v>3</v>
      </c>
      <c r="G7" s="3" t="s">
        <v>95</v>
      </c>
      <c r="H7" s="3" t="s">
        <v>96</v>
      </c>
      <c r="I7" s="3" t="s">
        <v>129</v>
      </c>
      <c r="J7" s="3" t="s">
        <v>4</v>
      </c>
      <c r="K7" s="3" t="s">
        <v>5</v>
      </c>
      <c r="L7" s="3" t="s">
        <v>6</v>
      </c>
      <c r="M7" s="7" t="s">
        <v>7</v>
      </c>
      <c r="N7" s="11" t="s">
        <v>8</v>
      </c>
    </row>
    <row r="8" spans="1:14" hidden="1" x14ac:dyDescent="0.2">
      <c r="A8" s="19" t="s">
        <v>218</v>
      </c>
      <c r="B8" s="21" t="s">
        <v>219</v>
      </c>
      <c r="C8" s="25" t="s">
        <v>224</v>
      </c>
      <c r="D8" s="25" t="s">
        <v>718</v>
      </c>
      <c r="E8" s="19">
        <v>70359457</v>
      </c>
      <c r="F8" s="19" t="s">
        <v>220</v>
      </c>
      <c r="G8" s="5">
        <v>37</v>
      </c>
      <c r="H8" s="5">
        <v>37</v>
      </c>
      <c r="I8" s="5">
        <f t="shared" ref="I8:I71" si="0">G8-H8</f>
        <v>0</v>
      </c>
      <c r="J8" s="6">
        <f t="shared" ref="J8:J71" si="1">H8/G8</f>
        <v>1</v>
      </c>
      <c r="K8" s="33">
        <v>2570.206776</v>
      </c>
      <c r="L8" s="33">
        <v>2570.206776</v>
      </c>
      <c r="M8" s="33">
        <f t="shared" ref="M8:M71" si="2">K8-L8</f>
        <v>0</v>
      </c>
    </row>
    <row r="9" spans="1:14" hidden="1" x14ac:dyDescent="0.2">
      <c r="A9" s="19" t="s">
        <v>218</v>
      </c>
      <c r="B9" s="21" t="s">
        <v>219</v>
      </c>
      <c r="C9" s="25" t="s">
        <v>224</v>
      </c>
      <c r="D9" s="25" t="s">
        <v>718</v>
      </c>
      <c r="E9" s="19">
        <v>70359458</v>
      </c>
      <c r="F9" s="19" t="s">
        <v>221</v>
      </c>
      <c r="G9" s="5">
        <v>37</v>
      </c>
      <c r="H9" s="5">
        <v>37</v>
      </c>
      <c r="I9" s="5">
        <f t="shared" si="0"/>
        <v>0</v>
      </c>
      <c r="J9" s="6">
        <f t="shared" si="1"/>
        <v>1</v>
      </c>
      <c r="K9" s="33">
        <v>2570.206776</v>
      </c>
      <c r="L9" s="33">
        <v>2570.206776</v>
      </c>
      <c r="M9" s="33">
        <f t="shared" si="2"/>
        <v>0</v>
      </c>
    </row>
    <row r="10" spans="1:14" hidden="1" x14ac:dyDescent="0.2">
      <c r="A10" s="19" t="s">
        <v>218</v>
      </c>
      <c r="B10" s="21" t="s">
        <v>219</v>
      </c>
      <c r="C10" s="25" t="s">
        <v>224</v>
      </c>
      <c r="D10" s="25" t="s">
        <v>718</v>
      </c>
      <c r="E10" s="19">
        <v>70359459</v>
      </c>
      <c r="F10" s="19" t="s">
        <v>222</v>
      </c>
      <c r="G10" s="5">
        <v>37</v>
      </c>
      <c r="H10" s="5">
        <v>37</v>
      </c>
      <c r="I10" s="5">
        <f t="shared" si="0"/>
        <v>0</v>
      </c>
      <c r="J10" s="6">
        <f t="shared" si="1"/>
        <v>1</v>
      </c>
      <c r="K10" s="33">
        <v>2570.206776</v>
      </c>
      <c r="L10" s="33">
        <v>2570.206776</v>
      </c>
      <c r="M10" s="33">
        <f t="shared" si="2"/>
        <v>0</v>
      </c>
    </row>
    <row r="11" spans="1:14" hidden="1" x14ac:dyDescent="0.2">
      <c r="A11" s="19" t="s">
        <v>218</v>
      </c>
      <c r="B11" s="19" t="s">
        <v>219</v>
      </c>
      <c r="C11" s="25" t="s">
        <v>224</v>
      </c>
      <c r="D11" s="25" t="s">
        <v>718</v>
      </c>
      <c r="E11" s="19">
        <v>70359460</v>
      </c>
      <c r="F11" s="19" t="s">
        <v>223</v>
      </c>
      <c r="G11" s="5">
        <v>37</v>
      </c>
      <c r="H11" s="5">
        <v>37</v>
      </c>
      <c r="I11" s="5">
        <f t="shared" si="0"/>
        <v>0</v>
      </c>
      <c r="J11" s="6">
        <f t="shared" si="1"/>
        <v>1</v>
      </c>
      <c r="K11" s="33">
        <v>2570.206776</v>
      </c>
      <c r="L11" s="33">
        <v>2570.206776</v>
      </c>
      <c r="M11" s="33">
        <f t="shared" si="2"/>
        <v>0</v>
      </c>
    </row>
    <row r="12" spans="1:14" hidden="1" x14ac:dyDescent="0.2">
      <c r="A12" s="19" t="s">
        <v>225</v>
      </c>
      <c r="B12" s="19" t="s">
        <v>228</v>
      </c>
      <c r="C12" s="25" t="s">
        <v>231</v>
      </c>
      <c r="D12" s="25" t="s">
        <v>718</v>
      </c>
      <c r="E12" s="19">
        <v>70359457</v>
      </c>
      <c r="F12" s="19" t="s">
        <v>220</v>
      </c>
      <c r="G12" s="5">
        <v>23</v>
      </c>
      <c r="H12" s="5">
        <v>0</v>
      </c>
      <c r="I12" s="5">
        <f t="shared" si="0"/>
        <v>23</v>
      </c>
      <c r="J12" s="6">
        <f t="shared" si="1"/>
        <v>0</v>
      </c>
      <c r="K12" s="33">
        <v>1597.6961039999999</v>
      </c>
      <c r="L12" s="33">
        <v>0</v>
      </c>
      <c r="M12" s="33">
        <f t="shared" si="2"/>
        <v>1597.6961039999999</v>
      </c>
    </row>
    <row r="13" spans="1:14" hidden="1" x14ac:dyDescent="0.2">
      <c r="A13" s="19" t="s">
        <v>225</v>
      </c>
      <c r="B13" s="19" t="s">
        <v>228</v>
      </c>
      <c r="C13" s="25" t="s">
        <v>231</v>
      </c>
      <c r="D13" s="25" t="s">
        <v>718</v>
      </c>
      <c r="E13" s="19">
        <v>70359458</v>
      </c>
      <c r="F13" s="19" t="s">
        <v>221</v>
      </c>
      <c r="G13" s="5">
        <v>9</v>
      </c>
      <c r="H13" s="5">
        <v>0</v>
      </c>
      <c r="I13" s="5">
        <f t="shared" si="0"/>
        <v>9</v>
      </c>
      <c r="J13" s="6">
        <f t="shared" si="1"/>
        <v>0</v>
      </c>
      <c r="K13" s="33">
        <v>625.18543199999999</v>
      </c>
      <c r="L13" s="33">
        <v>0</v>
      </c>
      <c r="M13" s="33">
        <f t="shared" si="2"/>
        <v>625.18543199999999</v>
      </c>
    </row>
    <row r="14" spans="1:14" hidden="1" x14ac:dyDescent="0.2">
      <c r="A14" s="19" t="s">
        <v>225</v>
      </c>
      <c r="B14" s="19" t="s">
        <v>228</v>
      </c>
      <c r="C14" s="25" t="s">
        <v>231</v>
      </c>
      <c r="D14" s="25" t="s">
        <v>718</v>
      </c>
      <c r="E14" s="19">
        <v>70359459</v>
      </c>
      <c r="F14" s="19" t="s">
        <v>222</v>
      </c>
      <c r="G14" s="5">
        <v>5</v>
      </c>
      <c r="H14" s="5">
        <v>0</v>
      </c>
      <c r="I14" s="5">
        <f t="shared" si="0"/>
        <v>5</v>
      </c>
      <c r="J14" s="6">
        <f t="shared" si="1"/>
        <v>0</v>
      </c>
      <c r="K14" s="33">
        <v>347.32524000000001</v>
      </c>
      <c r="L14" s="33">
        <v>0</v>
      </c>
      <c r="M14" s="33">
        <f t="shared" si="2"/>
        <v>347.32524000000001</v>
      </c>
    </row>
    <row r="15" spans="1:14" hidden="1" x14ac:dyDescent="0.2">
      <c r="A15" s="19" t="s">
        <v>225</v>
      </c>
      <c r="B15" s="19" t="s">
        <v>228</v>
      </c>
      <c r="C15" s="25" t="s">
        <v>231</v>
      </c>
      <c r="D15" s="25" t="s">
        <v>718</v>
      </c>
      <c r="E15" s="19">
        <v>70359460</v>
      </c>
      <c r="F15" s="19" t="s">
        <v>223</v>
      </c>
      <c r="G15" s="5">
        <v>6</v>
      </c>
      <c r="H15" s="5">
        <v>0</v>
      </c>
      <c r="I15" s="5">
        <f t="shared" si="0"/>
        <v>6</v>
      </c>
      <c r="J15" s="6">
        <f t="shared" si="1"/>
        <v>0</v>
      </c>
      <c r="K15" s="33">
        <v>416.79028799999998</v>
      </c>
      <c r="L15" s="33">
        <v>0</v>
      </c>
      <c r="M15" s="33">
        <f t="shared" si="2"/>
        <v>416.79028799999998</v>
      </c>
    </row>
    <row r="16" spans="1:14" hidden="1" x14ac:dyDescent="0.2">
      <c r="A16" s="19" t="s">
        <v>226</v>
      </c>
      <c r="B16" s="19" t="s">
        <v>229</v>
      </c>
      <c r="C16" s="25" t="s">
        <v>231</v>
      </c>
      <c r="D16" s="25" t="s">
        <v>717</v>
      </c>
      <c r="E16" s="19">
        <v>70345322</v>
      </c>
      <c r="F16" s="19" t="s">
        <v>232</v>
      </c>
      <c r="G16" s="5">
        <v>100</v>
      </c>
      <c r="H16" s="5">
        <v>100</v>
      </c>
      <c r="I16" s="5">
        <f t="shared" si="0"/>
        <v>0</v>
      </c>
      <c r="J16" s="6">
        <f t="shared" si="1"/>
        <v>1</v>
      </c>
      <c r="K16" s="33">
        <v>4754.9951999999994</v>
      </c>
      <c r="L16" s="33">
        <v>4754.9951999999994</v>
      </c>
      <c r="M16" s="33">
        <f t="shared" si="2"/>
        <v>0</v>
      </c>
      <c r="N16" s="2"/>
    </row>
    <row r="17" spans="1:14" hidden="1" x14ac:dyDescent="0.2">
      <c r="A17" s="19" t="s">
        <v>226</v>
      </c>
      <c r="B17" s="19" t="s">
        <v>229</v>
      </c>
      <c r="C17" s="25" t="s">
        <v>231</v>
      </c>
      <c r="D17" s="25" t="s">
        <v>717</v>
      </c>
      <c r="E17" s="19">
        <v>70345323</v>
      </c>
      <c r="F17" s="19" t="s">
        <v>233</v>
      </c>
      <c r="G17" s="5">
        <v>100</v>
      </c>
      <c r="H17" s="5">
        <v>100</v>
      </c>
      <c r="I17" s="5">
        <f t="shared" si="0"/>
        <v>0</v>
      </c>
      <c r="J17" s="6">
        <f t="shared" si="1"/>
        <v>1</v>
      </c>
      <c r="K17" s="33">
        <v>4754.9951999999994</v>
      </c>
      <c r="L17" s="33">
        <v>4754.9951999999994</v>
      </c>
      <c r="M17" s="33">
        <f t="shared" si="2"/>
        <v>0</v>
      </c>
      <c r="N17" s="2"/>
    </row>
    <row r="18" spans="1:14" hidden="1" x14ac:dyDescent="0.2">
      <c r="A18" s="19" t="s">
        <v>226</v>
      </c>
      <c r="B18" s="19" t="s">
        <v>229</v>
      </c>
      <c r="C18" s="25" t="s">
        <v>231</v>
      </c>
      <c r="D18" s="25" t="s">
        <v>717</v>
      </c>
      <c r="E18" s="19">
        <v>70345324</v>
      </c>
      <c r="F18" s="19" t="s">
        <v>234</v>
      </c>
      <c r="G18" s="5">
        <v>100</v>
      </c>
      <c r="H18" s="5">
        <v>100</v>
      </c>
      <c r="I18" s="5">
        <f t="shared" si="0"/>
        <v>0</v>
      </c>
      <c r="J18" s="6">
        <f t="shared" si="1"/>
        <v>1</v>
      </c>
      <c r="K18" s="33">
        <v>4754.9951999999994</v>
      </c>
      <c r="L18" s="33">
        <v>4754.9951999999994</v>
      </c>
      <c r="M18" s="33">
        <f t="shared" si="2"/>
        <v>0</v>
      </c>
      <c r="N18" s="2"/>
    </row>
    <row r="19" spans="1:14" hidden="1" x14ac:dyDescent="0.2">
      <c r="A19" s="19" t="s">
        <v>226</v>
      </c>
      <c r="B19" s="19" t="s">
        <v>229</v>
      </c>
      <c r="C19" s="25" t="s">
        <v>231</v>
      </c>
      <c r="D19" s="25" t="s">
        <v>717</v>
      </c>
      <c r="E19" s="19">
        <v>70345325</v>
      </c>
      <c r="F19" s="19" t="s">
        <v>235</v>
      </c>
      <c r="G19" s="5">
        <v>100</v>
      </c>
      <c r="H19" s="5">
        <v>100</v>
      </c>
      <c r="I19" s="5">
        <f t="shared" si="0"/>
        <v>0</v>
      </c>
      <c r="J19" s="6">
        <f t="shared" si="1"/>
        <v>1</v>
      </c>
      <c r="K19" s="33">
        <v>4754.9951999999994</v>
      </c>
      <c r="L19" s="33">
        <v>4754.9951999999994</v>
      </c>
      <c r="M19" s="33">
        <f t="shared" si="2"/>
        <v>0</v>
      </c>
      <c r="N19" s="2"/>
    </row>
    <row r="20" spans="1:14" hidden="1" x14ac:dyDescent="0.2">
      <c r="A20" s="19" t="s">
        <v>227</v>
      </c>
      <c r="B20" s="19" t="s">
        <v>230</v>
      </c>
      <c r="C20" s="25" t="s">
        <v>231</v>
      </c>
      <c r="D20" s="25" t="s">
        <v>717</v>
      </c>
      <c r="E20" s="19">
        <v>70345322</v>
      </c>
      <c r="F20" s="19" t="s">
        <v>232</v>
      </c>
      <c r="G20" s="5">
        <v>125</v>
      </c>
      <c r="H20" s="5">
        <v>125</v>
      </c>
      <c r="I20" s="5">
        <f t="shared" si="0"/>
        <v>0</v>
      </c>
      <c r="J20" s="6">
        <f t="shared" si="1"/>
        <v>1</v>
      </c>
      <c r="K20" s="33">
        <v>5943.7439999999997</v>
      </c>
      <c r="L20" s="33">
        <v>5943.7439999999997</v>
      </c>
      <c r="M20" s="33">
        <f t="shared" si="2"/>
        <v>0</v>
      </c>
      <c r="N20" s="2"/>
    </row>
    <row r="21" spans="1:14" hidden="1" x14ac:dyDescent="0.2">
      <c r="A21" s="19" t="s">
        <v>227</v>
      </c>
      <c r="B21" s="19" t="s">
        <v>230</v>
      </c>
      <c r="C21" s="25" t="s">
        <v>231</v>
      </c>
      <c r="D21" s="25" t="s">
        <v>717</v>
      </c>
      <c r="E21" s="19">
        <v>70345323</v>
      </c>
      <c r="F21" s="19" t="s">
        <v>233</v>
      </c>
      <c r="G21" s="5">
        <v>69</v>
      </c>
      <c r="H21" s="5">
        <v>69</v>
      </c>
      <c r="I21" s="5">
        <f t="shared" si="0"/>
        <v>0</v>
      </c>
      <c r="J21" s="6">
        <f t="shared" si="1"/>
        <v>1</v>
      </c>
      <c r="K21" s="33">
        <v>3280.946688</v>
      </c>
      <c r="L21" s="33">
        <v>3280.946688</v>
      </c>
      <c r="M21" s="33">
        <f t="shared" si="2"/>
        <v>0</v>
      </c>
      <c r="N21" s="2"/>
    </row>
    <row r="22" spans="1:14" hidden="1" x14ac:dyDescent="0.2">
      <c r="A22" s="19" t="s">
        <v>227</v>
      </c>
      <c r="B22" s="19" t="s">
        <v>230</v>
      </c>
      <c r="C22" s="25" t="s">
        <v>231</v>
      </c>
      <c r="D22" s="25" t="s">
        <v>717</v>
      </c>
      <c r="E22" s="19">
        <v>70345324</v>
      </c>
      <c r="F22" s="19" t="s">
        <v>234</v>
      </c>
      <c r="G22" s="5">
        <v>47</v>
      </c>
      <c r="H22" s="5">
        <v>47</v>
      </c>
      <c r="I22" s="5">
        <f t="shared" si="0"/>
        <v>0</v>
      </c>
      <c r="J22" s="6">
        <f t="shared" si="1"/>
        <v>1</v>
      </c>
      <c r="K22" s="33">
        <v>2234.8477439999997</v>
      </c>
      <c r="L22" s="33">
        <v>2234.8477439999997</v>
      </c>
      <c r="M22" s="33">
        <f t="shared" si="2"/>
        <v>0</v>
      </c>
      <c r="N22" s="2"/>
    </row>
    <row r="23" spans="1:14" hidden="1" x14ac:dyDescent="0.2">
      <c r="A23" s="19" t="s">
        <v>227</v>
      </c>
      <c r="B23" s="19" t="s">
        <v>230</v>
      </c>
      <c r="C23" s="25" t="s">
        <v>231</v>
      </c>
      <c r="D23" s="25" t="s">
        <v>717</v>
      </c>
      <c r="E23" s="19">
        <v>70345325</v>
      </c>
      <c r="F23" s="19" t="s">
        <v>235</v>
      </c>
      <c r="G23" s="5">
        <v>60</v>
      </c>
      <c r="H23" s="5">
        <v>60</v>
      </c>
      <c r="I23" s="5">
        <f t="shared" si="0"/>
        <v>0</v>
      </c>
      <c r="J23" s="6">
        <f t="shared" si="1"/>
        <v>1</v>
      </c>
      <c r="K23" s="33">
        <v>2852.99712</v>
      </c>
      <c r="L23" s="33">
        <v>2852.99712</v>
      </c>
      <c r="M23" s="33">
        <f t="shared" si="2"/>
        <v>0</v>
      </c>
      <c r="N23" s="2"/>
    </row>
    <row r="24" spans="1:14" hidden="1" x14ac:dyDescent="0.2">
      <c r="A24" s="19" t="s">
        <v>236</v>
      </c>
      <c r="B24" s="19" t="s">
        <v>237</v>
      </c>
      <c r="C24" s="25" t="s">
        <v>231</v>
      </c>
      <c r="D24" s="25" t="s">
        <v>718</v>
      </c>
      <c r="E24" s="19">
        <v>70359457</v>
      </c>
      <c r="F24" s="19" t="s">
        <v>220</v>
      </c>
      <c r="G24" s="5">
        <v>23</v>
      </c>
      <c r="H24" s="5">
        <v>23</v>
      </c>
      <c r="I24" s="5">
        <f t="shared" si="0"/>
        <v>0</v>
      </c>
      <c r="J24" s="6">
        <f t="shared" si="1"/>
        <v>1</v>
      </c>
      <c r="K24" s="33">
        <v>1601.23056</v>
      </c>
      <c r="L24" s="33">
        <v>1601.23056</v>
      </c>
      <c r="M24" s="33">
        <f t="shared" si="2"/>
        <v>0</v>
      </c>
      <c r="N24" s="2"/>
    </row>
    <row r="25" spans="1:14" hidden="1" x14ac:dyDescent="0.2">
      <c r="A25" s="19" t="s">
        <v>236</v>
      </c>
      <c r="B25" s="19" t="s">
        <v>237</v>
      </c>
      <c r="C25" s="25" t="s">
        <v>231</v>
      </c>
      <c r="D25" s="25" t="s">
        <v>718</v>
      </c>
      <c r="E25" s="19">
        <v>70359458</v>
      </c>
      <c r="F25" s="19" t="s">
        <v>221</v>
      </c>
      <c r="G25" s="5">
        <v>9</v>
      </c>
      <c r="H25" s="5">
        <v>9</v>
      </c>
      <c r="I25" s="5">
        <f t="shared" si="0"/>
        <v>0</v>
      </c>
      <c r="J25" s="6">
        <f t="shared" si="1"/>
        <v>1</v>
      </c>
      <c r="K25" s="33">
        <v>626.56848000000002</v>
      </c>
      <c r="L25" s="33">
        <v>626.56848000000002</v>
      </c>
      <c r="M25" s="33">
        <f t="shared" si="2"/>
        <v>0</v>
      </c>
      <c r="N25" s="2"/>
    </row>
    <row r="26" spans="1:14" hidden="1" x14ac:dyDescent="0.2">
      <c r="A26" s="19" t="s">
        <v>236</v>
      </c>
      <c r="B26" s="19" t="s">
        <v>237</v>
      </c>
      <c r="C26" s="25" t="s">
        <v>231</v>
      </c>
      <c r="D26" s="25" t="s">
        <v>718</v>
      </c>
      <c r="E26" s="19">
        <v>70359459</v>
      </c>
      <c r="F26" s="19" t="s">
        <v>222</v>
      </c>
      <c r="G26" s="5">
        <v>5</v>
      </c>
      <c r="H26" s="5">
        <v>5</v>
      </c>
      <c r="I26" s="5">
        <f t="shared" si="0"/>
        <v>0</v>
      </c>
      <c r="J26" s="6">
        <f t="shared" si="1"/>
        <v>1</v>
      </c>
      <c r="K26" s="33">
        <v>348.09360000000004</v>
      </c>
      <c r="L26" s="33">
        <v>348.09360000000004</v>
      </c>
      <c r="M26" s="33">
        <f t="shared" si="2"/>
        <v>0</v>
      </c>
      <c r="N26" s="2"/>
    </row>
    <row r="27" spans="1:14" hidden="1" x14ac:dyDescent="0.2">
      <c r="A27" s="19" t="s">
        <v>236</v>
      </c>
      <c r="B27" s="19" t="s">
        <v>237</v>
      </c>
      <c r="C27" s="25" t="s">
        <v>231</v>
      </c>
      <c r="D27" s="25" t="s">
        <v>718</v>
      </c>
      <c r="E27" s="19">
        <v>70359460</v>
      </c>
      <c r="F27" s="19" t="s">
        <v>223</v>
      </c>
      <c r="G27" s="5">
        <v>6</v>
      </c>
      <c r="H27" s="5">
        <v>6</v>
      </c>
      <c r="I27" s="5">
        <f t="shared" si="0"/>
        <v>0</v>
      </c>
      <c r="J27" s="6">
        <f t="shared" si="1"/>
        <v>1</v>
      </c>
      <c r="K27" s="33">
        <v>417.71232000000003</v>
      </c>
      <c r="L27" s="33">
        <v>417.71232000000003</v>
      </c>
      <c r="M27" s="33">
        <f t="shared" si="2"/>
        <v>0</v>
      </c>
      <c r="N27" s="2"/>
    </row>
    <row r="28" spans="1:14" hidden="1" x14ac:dyDescent="0.2">
      <c r="A28" s="19" t="s">
        <v>238</v>
      </c>
      <c r="B28" s="19" t="s">
        <v>241</v>
      </c>
      <c r="C28" s="25" t="s">
        <v>28</v>
      </c>
      <c r="D28" s="25" t="s">
        <v>717</v>
      </c>
      <c r="E28" s="19">
        <v>70345324</v>
      </c>
      <c r="F28" s="19" t="s">
        <v>234</v>
      </c>
      <c r="G28" s="5">
        <v>5</v>
      </c>
      <c r="H28" s="5">
        <v>5</v>
      </c>
      <c r="I28" s="5">
        <f t="shared" si="0"/>
        <v>0</v>
      </c>
      <c r="J28" s="6">
        <f t="shared" si="1"/>
        <v>1</v>
      </c>
      <c r="K28" s="33">
        <v>239.63855999999998</v>
      </c>
      <c r="L28" s="33">
        <v>239.63855999999998</v>
      </c>
      <c r="M28" s="33">
        <f t="shared" si="2"/>
        <v>0</v>
      </c>
      <c r="N28" s="2"/>
    </row>
    <row r="29" spans="1:14" hidden="1" x14ac:dyDescent="0.2">
      <c r="A29" s="19" t="s">
        <v>239</v>
      </c>
      <c r="B29" s="19" t="s">
        <v>242</v>
      </c>
      <c r="C29" s="25" t="s">
        <v>28</v>
      </c>
      <c r="D29" s="25" t="s">
        <v>717</v>
      </c>
      <c r="E29" s="19">
        <v>70345324</v>
      </c>
      <c r="F29" s="19" t="s">
        <v>234</v>
      </c>
      <c r="G29" s="5">
        <v>5</v>
      </c>
      <c r="H29" s="5">
        <v>5</v>
      </c>
      <c r="I29" s="5">
        <f t="shared" si="0"/>
        <v>0</v>
      </c>
      <c r="J29" s="6">
        <f t="shared" si="1"/>
        <v>1</v>
      </c>
      <c r="K29" s="33">
        <v>239.63855999999998</v>
      </c>
      <c r="L29" s="41">
        <v>239.63855999999998</v>
      </c>
      <c r="M29" s="33">
        <f t="shared" si="2"/>
        <v>0</v>
      </c>
      <c r="N29" s="5"/>
    </row>
    <row r="30" spans="1:14" hidden="1" x14ac:dyDescent="0.2">
      <c r="A30" s="19" t="s">
        <v>240</v>
      </c>
      <c r="B30" s="19" t="s">
        <v>242</v>
      </c>
      <c r="C30" s="25" t="s">
        <v>28</v>
      </c>
      <c r="D30" s="25" t="s">
        <v>717</v>
      </c>
      <c r="E30" s="19">
        <v>70345324</v>
      </c>
      <c r="F30" s="19" t="s">
        <v>234</v>
      </c>
      <c r="G30" s="5">
        <v>5</v>
      </c>
      <c r="H30" s="5">
        <v>5</v>
      </c>
      <c r="I30" s="5">
        <f t="shared" si="0"/>
        <v>0</v>
      </c>
      <c r="J30" s="6">
        <f t="shared" si="1"/>
        <v>1</v>
      </c>
      <c r="K30" s="33">
        <v>239.63855999999998</v>
      </c>
      <c r="L30" s="41">
        <v>239.63855999999998</v>
      </c>
      <c r="M30" s="33">
        <f t="shared" si="2"/>
        <v>0</v>
      </c>
      <c r="N30" s="5"/>
    </row>
    <row r="31" spans="1:14" hidden="1" x14ac:dyDescent="0.2">
      <c r="A31" s="19" t="s">
        <v>244</v>
      </c>
      <c r="B31" s="19" t="s">
        <v>297</v>
      </c>
      <c r="C31" s="25" t="s">
        <v>28</v>
      </c>
      <c r="D31" s="25" t="s">
        <v>717</v>
      </c>
      <c r="E31" s="19">
        <v>70345325</v>
      </c>
      <c r="F31" s="19" t="s">
        <v>235</v>
      </c>
      <c r="G31" s="5">
        <v>5</v>
      </c>
      <c r="H31" s="5">
        <v>5</v>
      </c>
      <c r="I31" s="5">
        <f t="shared" si="0"/>
        <v>0</v>
      </c>
      <c r="J31" s="6">
        <f t="shared" si="1"/>
        <v>1</v>
      </c>
      <c r="K31" s="33">
        <v>239.63855999999998</v>
      </c>
      <c r="L31" s="41">
        <v>239.63855999999998</v>
      </c>
      <c r="M31" s="33">
        <f t="shared" si="2"/>
        <v>0</v>
      </c>
      <c r="N31" s="5"/>
    </row>
    <row r="32" spans="1:14" hidden="1" x14ac:dyDescent="0.2">
      <c r="A32" s="19" t="s">
        <v>245</v>
      </c>
      <c r="B32" s="19" t="s">
        <v>298</v>
      </c>
      <c r="C32" s="25" t="s">
        <v>28</v>
      </c>
      <c r="D32" s="25" t="s">
        <v>717</v>
      </c>
      <c r="E32" s="19">
        <v>70345323</v>
      </c>
      <c r="F32" s="19" t="s">
        <v>233</v>
      </c>
      <c r="G32" s="5">
        <v>5</v>
      </c>
      <c r="H32" s="5">
        <v>5</v>
      </c>
      <c r="I32" s="5">
        <f t="shared" si="0"/>
        <v>0</v>
      </c>
      <c r="J32" s="6">
        <f t="shared" si="1"/>
        <v>1</v>
      </c>
      <c r="K32" s="33">
        <v>239.63855999999998</v>
      </c>
      <c r="L32" s="41">
        <v>239.63855999999998</v>
      </c>
      <c r="M32" s="33">
        <f t="shared" si="2"/>
        <v>0</v>
      </c>
      <c r="N32" s="5"/>
    </row>
    <row r="33" spans="1:14" hidden="1" x14ac:dyDescent="0.2">
      <c r="A33" s="19" t="s">
        <v>246</v>
      </c>
      <c r="B33" s="19" t="s">
        <v>298</v>
      </c>
      <c r="C33" s="25" t="s">
        <v>28</v>
      </c>
      <c r="D33" s="25" t="s">
        <v>717</v>
      </c>
      <c r="E33" s="19">
        <v>70345323</v>
      </c>
      <c r="F33" s="19" t="s">
        <v>233</v>
      </c>
      <c r="G33" s="5">
        <v>5</v>
      </c>
      <c r="H33" s="5">
        <v>5</v>
      </c>
      <c r="I33" s="5">
        <f t="shared" si="0"/>
        <v>0</v>
      </c>
      <c r="J33" s="6">
        <f t="shared" si="1"/>
        <v>1</v>
      </c>
      <c r="K33" s="33">
        <v>239.63855999999998</v>
      </c>
      <c r="L33" s="41">
        <v>239.63855999999998</v>
      </c>
      <c r="M33" s="33">
        <f t="shared" si="2"/>
        <v>0</v>
      </c>
      <c r="N33" s="5"/>
    </row>
    <row r="34" spans="1:14" hidden="1" x14ac:dyDescent="0.2">
      <c r="A34" s="42" t="s">
        <v>247</v>
      </c>
      <c r="B34" s="42" t="s">
        <v>299</v>
      </c>
      <c r="C34" s="43" t="s">
        <v>28</v>
      </c>
      <c r="D34" s="25" t="s">
        <v>717</v>
      </c>
      <c r="E34" s="42">
        <v>70345322</v>
      </c>
      <c r="F34" s="42" t="s">
        <v>232</v>
      </c>
      <c r="G34" s="44">
        <v>5</v>
      </c>
      <c r="H34" s="44">
        <v>0</v>
      </c>
      <c r="I34" s="44">
        <f t="shared" si="0"/>
        <v>5</v>
      </c>
      <c r="J34" s="45">
        <f t="shared" si="1"/>
        <v>0</v>
      </c>
      <c r="K34" s="46">
        <v>239.63855999999998</v>
      </c>
      <c r="L34" s="47">
        <v>0</v>
      </c>
      <c r="M34" s="46">
        <f t="shared" si="2"/>
        <v>239.63855999999998</v>
      </c>
      <c r="N34" s="44" t="s">
        <v>320</v>
      </c>
    </row>
    <row r="35" spans="1:14" hidden="1" x14ac:dyDescent="0.2">
      <c r="A35" s="42" t="s">
        <v>248</v>
      </c>
      <c r="B35" s="42" t="s">
        <v>299</v>
      </c>
      <c r="C35" s="43" t="s">
        <v>28</v>
      </c>
      <c r="D35" s="25" t="s">
        <v>717</v>
      </c>
      <c r="E35" s="42">
        <v>70345322</v>
      </c>
      <c r="F35" s="42" t="s">
        <v>232</v>
      </c>
      <c r="G35" s="44">
        <v>5</v>
      </c>
      <c r="H35" s="44">
        <v>0</v>
      </c>
      <c r="I35" s="44">
        <f t="shared" si="0"/>
        <v>5</v>
      </c>
      <c r="J35" s="45">
        <f t="shared" si="1"/>
        <v>0</v>
      </c>
      <c r="K35" s="46">
        <v>239.63855999999998</v>
      </c>
      <c r="L35" s="47">
        <v>0</v>
      </c>
      <c r="M35" s="46">
        <f t="shared" si="2"/>
        <v>239.63855999999998</v>
      </c>
      <c r="N35" s="44" t="s">
        <v>320</v>
      </c>
    </row>
    <row r="36" spans="1:14" hidden="1" x14ac:dyDescent="0.2">
      <c r="A36" s="42" t="s">
        <v>249</v>
      </c>
      <c r="B36" s="42" t="s">
        <v>299</v>
      </c>
      <c r="C36" s="43" t="s">
        <v>28</v>
      </c>
      <c r="D36" s="25" t="s">
        <v>717</v>
      </c>
      <c r="E36" s="42">
        <v>70345322</v>
      </c>
      <c r="F36" s="42" t="s">
        <v>232</v>
      </c>
      <c r="G36" s="44">
        <v>5</v>
      </c>
      <c r="H36" s="44">
        <v>0</v>
      </c>
      <c r="I36" s="44">
        <f t="shared" si="0"/>
        <v>5</v>
      </c>
      <c r="J36" s="45">
        <f t="shared" si="1"/>
        <v>0</v>
      </c>
      <c r="K36" s="46">
        <v>239.63855999999998</v>
      </c>
      <c r="L36" s="47">
        <v>0</v>
      </c>
      <c r="M36" s="46">
        <f t="shared" si="2"/>
        <v>239.63855999999998</v>
      </c>
      <c r="N36" s="44" t="s">
        <v>320</v>
      </c>
    </row>
    <row r="37" spans="1:14" hidden="1" x14ac:dyDescent="0.2">
      <c r="A37" s="42" t="s">
        <v>250</v>
      </c>
      <c r="B37" s="42" t="s">
        <v>299</v>
      </c>
      <c r="C37" s="43" t="s">
        <v>28</v>
      </c>
      <c r="D37" s="25" t="s">
        <v>717</v>
      </c>
      <c r="E37" s="42">
        <v>70345322</v>
      </c>
      <c r="F37" s="42" t="s">
        <v>232</v>
      </c>
      <c r="G37" s="44">
        <v>3</v>
      </c>
      <c r="H37" s="44">
        <v>0</v>
      </c>
      <c r="I37" s="44">
        <f t="shared" si="0"/>
        <v>3</v>
      </c>
      <c r="J37" s="45">
        <f t="shared" si="1"/>
        <v>0</v>
      </c>
      <c r="K37" s="46">
        <v>143.78313600000001</v>
      </c>
      <c r="L37" s="47">
        <v>0</v>
      </c>
      <c r="M37" s="46">
        <f t="shared" si="2"/>
        <v>143.78313600000001</v>
      </c>
      <c r="N37" s="44" t="s">
        <v>320</v>
      </c>
    </row>
    <row r="38" spans="1:14" hidden="1" x14ac:dyDescent="0.2">
      <c r="A38" s="42" t="s">
        <v>250</v>
      </c>
      <c r="B38" s="42" t="s">
        <v>299</v>
      </c>
      <c r="C38" s="43" t="s">
        <v>28</v>
      </c>
      <c r="D38" s="25" t="s">
        <v>717</v>
      </c>
      <c r="E38" s="42">
        <v>70345323</v>
      </c>
      <c r="F38" s="42" t="s">
        <v>233</v>
      </c>
      <c r="G38" s="44">
        <v>2</v>
      </c>
      <c r="H38" s="44">
        <v>0</v>
      </c>
      <c r="I38" s="44">
        <f t="shared" si="0"/>
        <v>2</v>
      </c>
      <c r="J38" s="45">
        <f t="shared" si="1"/>
        <v>0</v>
      </c>
      <c r="K38" s="46">
        <v>95.855423999999999</v>
      </c>
      <c r="L38" s="47">
        <v>0</v>
      </c>
      <c r="M38" s="46">
        <f t="shared" si="2"/>
        <v>95.855423999999999</v>
      </c>
      <c r="N38" s="44" t="s">
        <v>320</v>
      </c>
    </row>
    <row r="39" spans="1:14" hidden="1" x14ac:dyDescent="0.2">
      <c r="A39" s="42" t="s">
        <v>251</v>
      </c>
      <c r="B39" s="42" t="s">
        <v>299</v>
      </c>
      <c r="C39" s="43" t="s">
        <v>28</v>
      </c>
      <c r="D39" s="25" t="s">
        <v>717</v>
      </c>
      <c r="E39" s="42">
        <v>70345323</v>
      </c>
      <c r="F39" s="42" t="s">
        <v>233</v>
      </c>
      <c r="G39" s="44">
        <v>5</v>
      </c>
      <c r="H39" s="44">
        <v>0</v>
      </c>
      <c r="I39" s="44">
        <f t="shared" si="0"/>
        <v>5</v>
      </c>
      <c r="J39" s="45">
        <f t="shared" si="1"/>
        <v>0</v>
      </c>
      <c r="K39" s="46">
        <v>239.63855999999998</v>
      </c>
      <c r="L39" s="47">
        <v>0</v>
      </c>
      <c r="M39" s="46">
        <f t="shared" si="2"/>
        <v>239.63855999999998</v>
      </c>
      <c r="N39" s="44" t="s">
        <v>320</v>
      </c>
    </row>
    <row r="40" spans="1:14" hidden="1" x14ac:dyDescent="0.2">
      <c r="A40" s="42" t="s">
        <v>252</v>
      </c>
      <c r="B40" s="42" t="s">
        <v>299</v>
      </c>
      <c r="C40" s="43" t="s">
        <v>28</v>
      </c>
      <c r="D40" s="25" t="s">
        <v>717</v>
      </c>
      <c r="E40" s="42">
        <v>70345323</v>
      </c>
      <c r="F40" s="42" t="s">
        <v>233</v>
      </c>
      <c r="G40" s="44">
        <v>5</v>
      </c>
      <c r="H40" s="44">
        <v>0</v>
      </c>
      <c r="I40" s="44">
        <f t="shared" si="0"/>
        <v>5</v>
      </c>
      <c r="J40" s="45">
        <f t="shared" si="1"/>
        <v>0</v>
      </c>
      <c r="K40" s="46">
        <v>239.63855999999998</v>
      </c>
      <c r="L40" s="47">
        <v>0</v>
      </c>
      <c r="M40" s="46">
        <f t="shared" si="2"/>
        <v>239.63855999999998</v>
      </c>
      <c r="N40" s="44" t="s">
        <v>320</v>
      </c>
    </row>
    <row r="41" spans="1:14" hidden="1" x14ac:dyDescent="0.2">
      <c r="A41" s="42" t="s">
        <v>253</v>
      </c>
      <c r="B41" s="42" t="s">
        <v>299</v>
      </c>
      <c r="C41" s="43" t="s">
        <v>28</v>
      </c>
      <c r="D41" s="25" t="s">
        <v>717</v>
      </c>
      <c r="E41" s="42">
        <v>70345323</v>
      </c>
      <c r="F41" s="42" t="s">
        <v>233</v>
      </c>
      <c r="G41" s="44">
        <v>5</v>
      </c>
      <c r="H41" s="44">
        <v>0</v>
      </c>
      <c r="I41" s="44">
        <f t="shared" si="0"/>
        <v>5</v>
      </c>
      <c r="J41" s="45">
        <f t="shared" si="1"/>
        <v>0</v>
      </c>
      <c r="K41" s="46">
        <v>239.63855999999998</v>
      </c>
      <c r="L41" s="47">
        <v>0</v>
      </c>
      <c r="M41" s="46">
        <f t="shared" si="2"/>
        <v>239.63855999999998</v>
      </c>
      <c r="N41" s="44" t="s">
        <v>320</v>
      </c>
    </row>
    <row r="42" spans="1:14" hidden="1" x14ac:dyDescent="0.2">
      <c r="A42" s="42" t="s">
        <v>254</v>
      </c>
      <c r="B42" s="42" t="s">
        <v>299</v>
      </c>
      <c r="C42" s="43" t="s">
        <v>28</v>
      </c>
      <c r="D42" s="25" t="s">
        <v>717</v>
      </c>
      <c r="E42" s="42">
        <v>70345323</v>
      </c>
      <c r="F42" s="42" t="s">
        <v>233</v>
      </c>
      <c r="G42" s="44">
        <v>5</v>
      </c>
      <c r="H42" s="44">
        <v>0</v>
      </c>
      <c r="I42" s="44">
        <f t="shared" si="0"/>
        <v>5</v>
      </c>
      <c r="J42" s="45">
        <f t="shared" si="1"/>
        <v>0</v>
      </c>
      <c r="K42" s="46">
        <v>239.63855999999998</v>
      </c>
      <c r="L42" s="47">
        <v>0</v>
      </c>
      <c r="M42" s="46">
        <f t="shared" si="2"/>
        <v>239.63855999999998</v>
      </c>
      <c r="N42" s="44" t="s">
        <v>320</v>
      </c>
    </row>
    <row r="43" spans="1:14" hidden="1" x14ac:dyDescent="0.2">
      <c r="A43" s="42" t="s">
        <v>255</v>
      </c>
      <c r="B43" s="42" t="s">
        <v>299</v>
      </c>
      <c r="C43" s="43" t="s">
        <v>28</v>
      </c>
      <c r="D43" s="25" t="s">
        <v>717</v>
      </c>
      <c r="E43" s="42">
        <v>70345323</v>
      </c>
      <c r="F43" s="42" t="s">
        <v>233</v>
      </c>
      <c r="G43" s="44">
        <v>5</v>
      </c>
      <c r="H43" s="44">
        <v>0</v>
      </c>
      <c r="I43" s="44">
        <f t="shared" si="0"/>
        <v>5</v>
      </c>
      <c r="J43" s="45">
        <f t="shared" si="1"/>
        <v>0</v>
      </c>
      <c r="K43" s="46">
        <v>239.63855999999998</v>
      </c>
      <c r="L43" s="47">
        <v>0</v>
      </c>
      <c r="M43" s="46">
        <f t="shared" si="2"/>
        <v>239.63855999999998</v>
      </c>
      <c r="N43" s="44" t="s">
        <v>320</v>
      </c>
    </row>
    <row r="44" spans="1:14" hidden="1" x14ac:dyDescent="0.2">
      <c r="A44" s="42" t="s">
        <v>256</v>
      </c>
      <c r="B44" s="42" t="s">
        <v>299</v>
      </c>
      <c r="C44" s="43" t="s">
        <v>28</v>
      </c>
      <c r="D44" s="25" t="s">
        <v>717</v>
      </c>
      <c r="E44" s="42">
        <v>70345323</v>
      </c>
      <c r="F44" s="42" t="s">
        <v>233</v>
      </c>
      <c r="G44" s="44">
        <v>5</v>
      </c>
      <c r="H44" s="44">
        <v>0</v>
      </c>
      <c r="I44" s="44">
        <f t="shared" si="0"/>
        <v>5</v>
      </c>
      <c r="J44" s="45">
        <f t="shared" si="1"/>
        <v>0</v>
      </c>
      <c r="K44" s="46">
        <v>239.63855999999998</v>
      </c>
      <c r="L44" s="47">
        <v>0</v>
      </c>
      <c r="M44" s="46">
        <f t="shared" si="2"/>
        <v>239.63855999999998</v>
      </c>
      <c r="N44" s="44" t="s">
        <v>320</v>
      </c>
    </row>
    <row r="45" spans="1:14" hidden="1" x14ac:dyDescent="0.2">
      <c r="A45" s="42" t="s">
        <v>257</v>
      </c>
      <c r="B45" s="42" t="s">
        <v>299</v>
      </c>
      <c r="C45" s="43" t="s">
        <v>28</v>
      </c>
      <c r="D45" s="25" t="s">
        <v>717</v>
      </c>
      <c r="E45" s="42">
        <v>70345323</v>
      </c>
      <c r="F45" s="42" t="s">
        <v>233</v>
      </c>
      <c r="G45" s="44">
        <v>5</v>
      </c>
      <c r="H45" s="44">
        <v>0</v>
      </c>
      <c r="I45" s="44">
        <f t="shared" si="0"/>
        <v>5</v>
      </c>
      <c r="J45" s="45">
        <f t="shared" si="1"/>
        <v>0</v>
      </c>
      <c r="K45" s="46">
        <v>239.63855999999998</v>
      </c>
      <c r="L45" s="47">
        <v>0</v>
      </c>
      <c r="M45" s="46">
        <f t="shared" si="2"/>
        <v>239.63855999999998</v>
      </c>
      <c r="N45" s="44" t="s">
        <v>320</v>
      </c>
    </row>
    <row r="46" spans="1:14" hidden="1" x14ac:dyDescent="0.2">
      <c r="A46" s="42" t="s">
        <v>258</v>
      </c>
      <c r="B46" s="42" t="s">
        <v>299</v>
      </c>
      <c r="C46" s="43" t="s">
        <v>28</v>
      </c>
      <c r="D46" s="25" t="s">
        <v>717</v>
      </c>
      <c r="E46" s="42">
        <v>70345323</v>
      </c>
      <c r="F46" s="42" t="s">
        <v>233</v>
      </c>
      <c r="G46" s="44">
        <v>5</v>
      </c>
      <c r="H46" s="44">
        <v>0</v>
      </c>
      <c r="I46" s="44">
        <f t="shared" si="0"/>
        <v>5</v>
      </c>
      <c r="J46" s="45">
        <f t="shared" si="1"/>
        <v>0</v>
      </c>
      <c r="K46" s="46">
        <v>239.63855999999998</v>
      </c>
      <c r="L46" s="47">
        <v>0</v>
      </c>
      <c r="M46" s="46">
        <f t="shared" si="2"/>
        <v>239.63855999999998</v>
      </c>
      <c r="N46" s="44" t="s">
        <v>320</v>
      </c>
    </row>
    <row r="47" spans="1:14" hidden="1" x14ac:dyDescent="0.2">
      <c r="A47" s="42" t="s">
        <v>259</v>
      </c>
      <c r="B47" s="42" t="s">
        <v>299</v>
      </c>
      <c r="C47" s="43" t="s">
        <v>28</v>
      </c>
      <c r="D47" s="25" t="s">
        <v>717</v>
      </c>
      <c r="E47" s="42">
        <v>70345323</v>
      </c>
      <c r="F47" s="42" t="s">
        <v>233</v>
      </c>
      <c r="G47" s="44">
        <v>5</v>
      </c>
      <c r="H47" s="44">
        <v>0</v>
      </c>
      <c r="I47" s="44">
        <f t="shared" si="0"/>
        <v>5</v>
      </c>
      <c r="J47" s="45">
        <f t="shared" si="1"/>
        <v>0</v>
      </c>
      <c r="K47" s="46">
        <v>239.63855999999998</v>
      </c>
      <c r="L47" s="47">
        <v>0</v>
      </c>
      <c r="M47" s="46">
        <f t="shared" si="2"/>
        <v>239.63855999999998</v>
      </c>
      <c r="N47" s="44" t="s">
        <v>320</v>
      </c>
    </row>
    <row r="48" spans="1:14" hidden="1" x14ac:dyDescent="0.2">
      <c r="A48" s="42" t="s">
        <v>260</v>
      </c>
      <c r="B48" s="42" t="s">
        <v>299</v>
      </c>
      <c r="C48" s="43" t="s">
        <v>28</v>
      </c>
      <c r="D48" s="25" t="s">
        <v>717</v>
      </c>
      <c r="E48" s="42">
        <v>70345323</v>
      </c>
      <c r="F48" s="42" t="s">
        <v>233</v>
      </c>
      <c r="G48" s="44">
        <v>5</v>
      </c>
      <c r="H48" s="44">
        <v>0</v>
      </c>
      <c r="I48" s="44">
        <f t="shared" si="0"/>
        <v>5</v>
      </c>
      <c r="J48" s="45">
        <f t="shared" si="1"/>
        <v>0</v>
      </c>
      <c r="K48" s="46">
        <v>239.63855999999998</v>
      </c>
      <c r="L48" s="47">
        <v>0</v>
      </c>
      <c r="M48" s="46">
        <f t="shared" si="2"/>
        <v>239.63855999999998</v>
      </c>
      <c r="N48" s="44" t="s">
        <v>320</v>
      </c>
    </row>
    <row r="49" spans="1:14" hidden="1" x14ac:dyDescent="0.2">
      <c r="A49" s="42" t="s">
        <v>261</v>
      </c>
      <c r="B49" s="42" t="s">
        <v>299</v>
      </c>
      <c r="C49" s="43" t="s">
        <v>28</v>
      </c>
      <c r="D49" s="25" t="s">
        <v>717</v>
      </c>
      <c r="E49" s="42">
        <v>70345323</v>
      </c>
      <c r="F49" s="42" t="s">
        <v>233</v>
      </c>
      <c r="G49" s="44">
        <v>5</v>
      </c>
      <c r="H49" s="44">
        <v>0</v>
      </c>
      <c r="I49" s="44">
        <f t="shared" si="0"/>
        <v>5</v>
      </c>
      <c r="J49" s="45">
        <f t="shared" si="1"/>
        <v>0</v>
      </c>
      <c r="K49" s="46">
        <v>239.63855999999998</v>
      </c>
      <c r="L49" s="47">
        <v>0</v>
      </c>
      <c r="M49" s="46">
        <f t="shared" si="2"/>
        <v>239.63855999999998</v>
      </c>
      <c r="N49" s="44" t="s">
        <v>320</v>
      </c>
    </row>
    <row r="50" spans="1:14" hidden="1" x14ac:dyDescent="0.2">
      <c r="A50" s="42" t="s">
        <v>262</v>
      </c>
      <c r="B50" s="42" t="s">
        <v>299</v>
      </c>
      <c r="C50" s="43" t="s">
        <v>28</v>
      </c>
      <c r="D50" s="25" t="s">
        <v>717</v>
      </c>
      <c r="E50" s="42">
        <v>70345323</v>
      </c>
      <c r="F50" s="42" t="s">
        <v>233</v>
      </c>
      <c r="G50" s="44">
        <v>5</v>
      </c>
      <c r="H50" s="44">
        <v>0</v>
      </c>
      <c r="I50" s="44">
        <f t="shared" si="0"/>
        <v>5</v>
      </c>
      <c r="J50" s="45">
        <f t="shared" si="1"/>
        <v>0</v>
      </c>
      <c r="K50" s="46">
        <v>239.63855999999998</v>
      </c>
      <c r="L50" s="47">
        <v>0</v>
      </c>
      <c r="M50" s="46">
        <f t="shared" si="2"/>
        <v>239.63855999999998</v>
      </c>
      <c r="N50" s="44" t="s">
        <v>320</v>
      </c>
    </row>
    <row r="51" spans="1:14" hidden="1" x14ac:dyDescent="0.2">
      <c r="A51" s="42" t="s">
        <v>263</v>
      </c>
      <c r="B51" s="42" t="s">
        <v>299</v>
      </c>
      <c r="C51" s="43" t="s">
        <v>28</v>
      </c>
      <c r="D51" s="25" t="s">
        <v>717</v>
      </c>
      <c r="E51" s="42">
        <v>70345323</v>
      </c>
      <c r="F51" s="42" t="s">
        <v>233</v>
      </c>
      <c r="G51" s="44">
        <v>3</v>
      </c>
      <c r="H51" s="44">
        <v>0</v>
      </c>
      <c r="I51" s="44">
        <f t="shared" si="0"/>
        <v>3</v>
      </c>
      <c r="J51" s="45">
        <f t="shared" si="1"/>
        <v>0</v>
      </c>
      <c r="K51" s="46">
        <v>143.78313600000001</v>
      </c>
      <c r="L51" s="47">
        <v>0</v>
      </c>
      <c r="M51" s="46">
        <f t="shared" si="2"/>
        <v>143.78313600000001</v>
      </c>
      <c r="N51" s="44" t="s">
        <v>320</v>
      </c>
    </row>
    <row r="52" spans="1:14" hidden="1" x14ac:dyDescent="0.2">
      <c r="A52" s="42" t="s">
        <v>263</v>
      </c>
      <c r="B52" s="42" t="s">
        <v>299</v>
      </c>
      <c r="C52" s="43" t="s">
        <v>28</v>
      </c>
      <c r="D52" s="25" t="s">
        <v>717</v>
      </c>
      <c r="E52" s="42">
        <v>70345324</v>
      </c>
      <c r="F52" s="42" t="s">
        <v>234</v>
      </c>
      <c r="G52" s="44">
        <v>2</v>
      </c>
      <c r="H52" s="44">
        <v>0</v>
      </c>
      <c r="I52" s="44">
        <f t="shared" si="0"/>
        <v>2</v>
      </c>
      <c r="J52" s="45">
        <f t="shared" si="1"/>
        <v>0</v>
      </c>
      <c r="K52" s="46">
        <v>95.855423999999999</v>
      </c>
      <c r="L52" s="47">
        <v>0</v>
      </c>
      <c r="M52" s="46">
        <f t="shared" si="2"/>
        <v>95.855423999999999</v>
      </c>
      <c r="N52" s="44" t="s">
        <v>320</v>
      </c>
    </row>
    <row r="53" spans="1:14" hidden="1" x14ac:dyDescent="0.2">
      <c r="A53" s="42" t="s">
        <v>264</v>
      </c>
      <c r="B53" s="42" t="s">
        <v>299</v>
      </c>
      <c r="C53" s="43" t="s">
        <v>28</v>
      </c>
      <c r="D53" s="25" t="s">
        <v>717</v>
      </c>
      <c r="E53" s="42">
        <v>70345324</v>
      </c>
      <c r="F53" s="42" t="s">
        <v>234</v>
      </c>
      <c r="G53" s="44">
        <v>5</v>
      </c>
      <c r="H53" s="44">
        <v>0</v>
      </c>
      <c r="I53" s="44">
        <f t="shared" si="0"/>
        <v>5</v>
      </c>
      <c r="J53" s="45">
        <f t="shared" si="1"/>
        <v>0</v>
      </c>
      <c r="K53" s="46">
        <v>239.63855999999998</v>
      </c>
      <c r="L53" s="47">
        <v>0</v>
      </c>
      <c r="M53" s="46">
        <f t="shared" si="2"/>
        <v>239.63855999999998</v>
      </c>
      <c r="N53" s="44" t="s">
        <v>320</v>
      </c>
    </row>
    <row r="54" spans="1:14" hidden="1" x14ac:dyDescent="0.2">
      <c r="A54" s="42" t="s">
        <v>265</v>
      </c>
      <c r="B54" s="42" t="s">
        <v>299</v>
      </c>
      <c r="C54" s="43" t="s">
        <v>28</v>
      </c>
      <c r="D54" s="25" t="s">
        <v>717</v>
      </c>
      <c r="E54" s="42">
        <v>70345324</v>
      </c>
      <c r="F54" s="42" t="s">
        <v>234</v>
      </c>
      <c r="G54" s="44">
        <v>5</v>
      </c>
      <c r="H54" s="44">
        <v>0</v>
      </c>
      <c r="I54" s="44">
        <f t="shared" si="0"/>
        <v>5</v>
      </c>
      <c r="J54" s="45">
        <f t="shared" si="1"/>
        <v>0</v>
      </c>
      <c r="K54" s="46">
        <v>239.63855999999998</v>
      </c>
      <c r="L54" s="47">
        <v>0</v>
      </c>
      <c r="M54" s="46">
        <f t="shared" si="2"/>
        <v>239.63855999999998</v>
      </c>
      <c r="N54" s="44" t="s">
        <v>320</v>
      </c>
    </row>
    <row r="55" spans="1:14" hidden="1" x14ac:dyDescent="0.2">
      <c r="A55" s="42" t="s">
        <v>266</v>
      </c>
      <c r="B55" s="42" t="s">
        <v>299</v>
      </c>
      <c r="C55" s="43" t="s">
        <v>28</v>
      </c>
      <c r="D55" s="25" t="s">
        <v>717</v>
      </c>
      <c r="E55" s="42">
        <v>70345324</v>
      </c>
      <c r="F55" s="42" t="s">
        <v>234</v>
      </c>
      <c r="G55" s="44">
        <v>5</v>
      </c>
      <c r="H55" s="44">
        <v>0</v>
      </c>
      <c r="I55" s="44">
        <f t="shared" si="0"/>
        <v>5</v>
      </c>
      <c r="J55" s="45">
        <f t="shared" si="1"/>
        <v>0</v>
      </c>
      <c r="K55" s="46">
        <v>239.63855999999998</v>
      </c>
      <c r="L55" s="47">
        <v>0</v>
      </c>
      <c r="M55" s="46">
        <f t="shared" si="2"/>
        <v>239.63855999999998</v>
      </c>
      <c r="N55" s="44" t="s">
        <v>320</v>
      </c>
    </row>
    <row r="56" spans="1:14" hidden="1" x14ac:dyDescent="0.2">
      <c r="A56" s="42" t="s">
        <v>267</v>
      </c>
      <c r="B56" s="42" t="s">
        <v>299</v>
      </c>
      <c r="C56" s="43" t="s">
        <v>28</v>
      </c>
      <c r="D56" s="25" t="s">
        <v>717</v>
      </c>
      <c r="E56" s="42">
        <v>70345324</v>
      </c>
      <c r="F56" s="42" t="s">
        <v>234</v>
      </c>
      <c r="G56" s="44">
        <v>5</v>
      </c>
      <c r="H56" s="44">
        <v>0</v>
      </c>
      <c r="I56" s="44">
        <f t="shared" si="0"/>
        <v>5</v>
      </c>
      <c r="J56" s="45">
        <f t="shared" si="1"/>
        <v>0</v>
      </c>
      <c r="K56" s="46">
        <v>239.63855999999998</v>
      </c>
      <c r="L56" s="47">
        <v>0</v>
      </c>
      <c r="M56" s="46">
        <f t="shared" si="2"/>
        <v>239.63855999999998</v>
      </c>
      <c r="N56" s="44" t="s">
        <v>320</v>
      </c>
    </row>
    <row r="57" spans="1:14" hidden="1" x14ac:dyDescent="0.2">
      <c r="A57" s="42" t="s">
        <v>268</v>
      </c>
      <c r="B57" s="42" t="s">
        <v>299</v>
      </c>
      <c r="C57" s="43" t="s">
        <v>28</v>
      </c>
      <c r="D57" s="25" t="s">
        <v>717</v>
      </c>
      <c r="E57" s="42">
        <v>70345324</v>
      </c>
      <c r="F57" s="42" t="s">
        <v>234</v>
      </c>
      <c r="G57" s="44">
        <v>5</v>
      </c>
      <c r="H57" s="44">
        <v>0</v>
      </c>
      <c r="I57" s="44">
        <f t="shared" si="0"/>
        <v>5</v>
      </c>
      <c r="J57" s="45">
        <f t="shared" si="1"/>
        <v>0</v>
      </c>
      <c r="K57" s="46">
        <v>239.63855999999998</v>
      </c>
      <c r="L57" s="47">
        <v>0</v>
      </c>
      <c r="M57" s="46">
        <f t="shared" si="2"/>
        <v>239.63855999999998</v>
      </c>
      <c r="N57" s="44" t="s">
        <v>320</v>
      </c>
    </row>
    <row r="58" spans="1:14" hidden="1" x14ac:dyDescent="0.2">
      <c r="A58" s="42" t="s">
        <v>269</v>
      </c>
      <c r="B58" s="42" t="s">
        <v>299</v>
      </c>
      <c r="C58" s="43" t="s">
        <v>28</v>
      </c>
      <c r="D58" s="25" t="s">
        <v>717</v>
      </c>
      <c r="E58" s="42">
        <v>70345324</v>
      </c>
      <c r="F58" s="42" t="s">
        <v>234</v>
      </c>
      <c r="G58" s="44">
        <v>5</v>
      </c>
      <c r="H58" s="44">
        <v>0</v>
      </c>
      <c r="I58" s="44">
        <f t="shared" si="0"/>
        <v>5</v>
      </c>
      <c r="J58" s="45">
        <f t="shared" si="1"/>
        <v>0</v>
      </c>
      <c r="K58" s="46">
        <v>239.63855999999998</v>
      </c>
      <c r="L58" s="47">
        <v>0</v>
      </c>
      <c r="M58" s="46">
        <f t="shared" si="2"/>
        <v>239.63855999999998</v>
      </c>
      <c r="N58" s="44" t="s">
        <v>320</v>
      </c>
    </row>
    <row r="59" spans="1:14" hidden="1" x14ac:dyDescent="0.2">
      <c r="A59" s="42" t="s">
        <v>270</v>
      </c>
      <c r="B59" s="42" t="s">
        <v>299</v>
      </c>
      <c r="C59" s="43" t="s">
        <v>28</v>
      </c>
      <c r="D59" s="25" t="s">
        <v>717</v>
      </c>
      <c r="E59" s="42">
        <v>70345324</v>
      </c>
      <c r="F59" s="42" t="s">
        <v>234</v>
      </c>
      <c r="G59" s="44">
        <v>5</v>
      </c>
      <c r="H59" s="44">
        <v>0</v>
      </c>
      <c r="I59" s="44">
        <f t="shared" si="0"/>
        <v>5</v>
      </c>
      <c r="J59" s="45">
        <f t="shared" si="1"/>
        <v>0</v>
      </c>
      <c r="K59" s="46">
        <v>239.63855999999998</v>
      </c>
      <c r="L59" s="47">
        <v>0</v>
      </c>
      <c r="M59" s="46">
        <f t="shared" si="2"/>
        <v>239.63855999999998</v>
      </c>
      <c r="N59" s="44" t="s">
        <v>320</v>
      </c>
    </row>
    <row r="60" spans="1:14" hidden="1" x14ac:dyDescent="0.2">
      <c r="A60" s="42" t="s">
        <v>271</v>
      </c>
      <c r="B60" s="42" t="s">
        <v>299</v>
      </c>
      <c r="C60" s="43" t="s">
        <v>28</v>
      </c>
      <c r="D60" s="25" t="s">
        <v>717</v>
      </c>
      <c r="E60" s="42">
        <v>70345324</v>
      </c>
      <c r="F60" s="42" t="s">
        <v>234</v>
      </c>
      <c r="G60" s="44">
        <v>5</v>
      </c>
      <c r="H60" s="44">
        <v>0</v>
      </c>
      <c r="I60" s="44">
        <f t="shared" si="0"/>
        <v>5</v>
      </c>
      <c r="J60" s="45">
        <f t="shared" si="1"/>
        <v>0</v>
      </c>
      <c r="K60" s="46">
        <v>239.63855999999998</v>
      </c>
      <c r="L60" s="47">
        <v>0</v>
      </c>
      <c r="M60" s="46">
        <f t="shared" si="2"/>
        <v>239.63855999999998</v>
      </c>
      <c r="N60" s="44" t="s">
        <v>320</v>
      </c>
    </row>
    <row r="61" spans="1:14" hidden="1" x14ac:dyDescent="0.2">
      <c r="A61" s="42" t="s">
        <v>272</v>
      </c>
      <c r="B61" s="42" t="s">
        <v>299</v>
      </c>
      <c r="C61" s="43" t="s">
        <v>28</v>
      </c>
      <c r="D61" s="25" t="s">
        <v>717</v>
      </c>
      <c r="E61" s="42">
        <v>70345324</v>
      </c>
      <c r="F61" s="42" t="s">
        <v>234</v>
      </c>
      <c r="G61" s="44">
        <v>5</v>
      </c>
      <c r="H61" s="44">
        <v>0</v>
      </c>
      <c r="I61" s="44">
        <f t="shared" si="0"/>
        <v>5</v>
      </c>
      <c r="J61" s="45">
        <f t="shared" si="1"/>
        <v>0</v>
      </c>
      <c r="K61" s="46">
        <v>239.63855999999998</v>
      </c>
      <c r="L61" s="47">
        <v>0</v>
      </c>
      <c r="M61" s="46">
        <f t="shared" si="2"/>
        <v>239.63855999999998</v>
      </c>
      <c r="N61" s="44" t="s">
        <v>320</v>
      </c>
    </row>
    <row r="62" spans="1:14" hidden="1" x14ac:dyDescent="0.2">
      <c r="A62" s="42" t="s">
        <v>273</v>
      </c>
      <c r="B62" s="42" t="s">
        <v>299</v>
      </c>
      <c r="C62" s="43" t="s">
        <v>28</v>
      </c>
      <c r="D62" s="25" t="s">
        <v>717</v>
      </c>
      <c r="E62" s="42">
        <v>70345324</v>
      </c>
      <c r="F62" s="42" t="s">
        <v>234</v>
      </c>
      <c r="G62" s="44">
        <v>5</v>
      </c>
      <c r="H62" s="44">
        <v>0</v>
      </c>
      <c r="I62" s="44">
        <f t="shared" si="0"/>
        <v>5</v>
      </c>
      <c r="J62" s="45">
        <f t="shared" si="1"/>
        <v>0</v>
      </c>
      <c r="K62" s="46">
        <v>239.63855999999998</v>
      </c>
      <c r="L62" s="47">
        <v>0</v>
      </c>
      <c r="M62" s="46">
        <f t="shared" si="2"/>
        <v>239.63855999999998</v>
      </c>
      <c r="N62" s="44" t="s">
        <v>320</v>
      </c>
    </row>
    <row r="63" spans="1:14" hidden="1" x14ac:dyDescent="0.2">
      <c r="A63" s="42" t="s">
        <v>274</v>
      </c>
      <c r="B63" s="42" t="s">
        <v>299</v>
      </c>
      <c r="C63" s="43" t="s">
        <v>28</v>
      </c>
      <c r="D63" s="25" t="s">
        <v>717</v>
      </c>
      <c r="E63" s="42">
        <v>70345324</v>
      </c>
      <c r="F63" s="42" t="s">
        <v>234</v>
      </c>
      <c r="G63" s="44">
        <v>5</v>
      </c>
      <c r="H63" s="44">
        <v>0</v>
      </c>
      <c r="I63" s="44">
        <f t="shared" si="0"/>
        <v>5</v>
      </c>
      <c r="J63" s="45">
        <f t="shared" si="1"/>
        <v>0</v>
      </c>
      <c r="K63" s="46">
        <v>239.63855999999998</v>
      </c>
      <c r="L63" s="47">
        <v>0</v>
      </c>
      <c r="M63" s="46">
        <f t="shared" si="2"/>
        <v>239.63855999999998</v>
      </c>
      <c r="N63" s="44" t="s">
        <v>320</v>
      </c>
    </row>
    <row r="64" spans="1:14" hidden="1" x14ac:dyDescent="0.2">
      <c r="A64" s="42" t="s">
        <v>275</v>
      </c>
      <c r="B64" s="42" t="s">
        <v>299</v>
      </c>
      <c r="C64" s="43" t="s">
        <v>28</v>
      </c>
      <c r="D64" s="25" t="s">
        <v>717</v>
      </c>
      <c r="E64" s="42">
        <v>70345324</v>
      </c>
      <c r="F64" s="42" t="s">
        <v>234</v>
      </c>
      <c r="G64" s="44">
        <v>5</v>
      </c>
      <c r="H64" s="44">
        <v>0</v>
      </c>
      <c r="I64" s="44">
        <f t="shared" si="0"/>
        <v>5</v>
      </c>
      <c r="J64" s="45">
        <f t="shared" si="1"/>
        <v>0</v>
      </c>
      <c r="K64" s="46">
        <v>239.63855999999998</v>
      </c>
      <c r="L64" s="47">
        <v>0</v>
      </c>
      <c r="M64" s="46">
        <f t="shared" si="2"/>
        <v>239.63855999999998</v>
      </c>
      <c r="N64" s="44" t="s">
        <v>320</v>
      </c>
    </row>
    <row r="65" spans="1:14" hidden="1" x14ac:dyDescent="0.2">
      <c r="A65" s="42" t="s">
        <v>276</v>
      </c>
      <c r="B65" s="42" t="s">
        <v>299</v>
      </c>
      <c r="C65" s="43" t="s">
        <v>28</v>
      </c>
      <c r="D65" s="25" t="s">
        <v>717</v>
      </c>
      <c r="E65" s="42">
        <v>70345324</v>
      </c>
      <c r="F65" s="42" t="s">
        <v>234</v>
      </c>
      <c r="G65" s="44">
        <v>5</v>
      </c>
      <c r="H65" s="44">
        <v>0</v>
      </c>
      <c r="I65" s="44">
        <f t="shared" si="0"/>
        <v>5</v>
      </c>
      <c r="J65" s="45">
        <f t="shared" si="1"/>
        <v>0</v>
      </c>
      <c r="K65" s="46">
        <v>239.63855999999998</v>
      </c>
      <c r="L65" s="47">
        <v>0</v>
      </c>
      <c r="M65" s="46">
        <f t="shared" si="2"/>
        <v>239.63855999999998</v>
      </c>
      <c r="N65" s="44" t="s">
        <v>320</v>
      </c>
    </row>
    <row r="66" spans="1:14" hidden="1" x14ac:dyDescent="0.2">
      <c r="A66" s="42" t="s">
        <v>277</v>
      </c>
      <c r="B66" s="42" t="s">
        <v>299</v>
      </c>
      <c r="C66" s="43" t="s">
        <v>28</v>
      </c>
      <c r="D66" s="25" t="s">
        <v>717</v>
      </c>
      <c r="E66" s="42">
        <v>70345324</v>
      </c>
      <c r="F66" s="42" t="s">
        <v>234</v>
      </c>
      <c r="G66" s="44">
        <v>5</v>
      </c>
      <c r="H66" s="44">
        <v>0</v>
      </c>
      <c r="I66" s="44">
        <f t="shared" si="0"/>
        <v>5</v>
      </c>
      <c r="J66" s="45">
        <f t="shared" si="1"/>
        <v>0</v>
      </c>
      <c r="K66" s="46">
        <v>239.63855999999998</v>
      </c>
      <c r="L66" s="47">
        <v>0</v>
      </c>
      <c r="M66" s="46">
        <f t="shared" si="2"/>
        <v>239.63855999999998</v>
      </c>
      <c r="N66" s="44" t="s">
        <v>320</v>
      </c>
    </row>
    <row r="67" spans="1:14" hidden="1" x14ac:dyDescent="0.2">
      <c r="A67" s="42" t="s">
        <v>278</v>
      </c>
      <c r="B67" s="42" t="s">
        <v>299</v>
      </c>
      <c r="C67" s="43" t="s">
        <v>28</v>
      </c>
      <c r="D67" s="25" t="s">
        <v>717</v>
      </c>
      <c r="E67" s="42">
        <v>70345324</v>
      </c>
      <c r="F67" s="42" t="s">
        <v>234</v>
      </c>
      <c r="G67" s="44">
        <v>5</v>
      </c>
      <c r="H67" s="44">
        <v>0</v>
      </c>
      <c r="I67" s="44">
        <f t="shared" si="0"/>
        <v>5</v>
      </c>
      <c r="J67" s="45">
        <f t="shared" si="1"/>
        <v>0</v>
      </c>
      <c r="K67" s="46">
        <v>239.63855999999998</v>
      </c>
      <c r="L67" s="47">
        <v>0</v>
      </c>
      <c r="M67" s="46">
        <f t="shared" si="2"/>
        <v>239.63855999999998</v>
      </c>
      <c r="N67" s="44" t="s">
        <v>320</v>
      </c>
    </row>
    <row r="68" spans="1:14" hidden="1" x14ac:dyDescent="0.2">
      <c r="A68" s="42" t="s">
        <v>279</v>
      </c>
      <c r="B68" s="42" t="s">
        <v>299</v>
      </c>
      <c r="C68" s="43" t="s">
        <v>28</v>
      </c>
      <c r="D68" s="25" t="s">
        <v>717</v>
      </c>
      <c r="E68" s="42">
        <v>70345324</v>
      </c>
      <c r="F68" s="42" t="s">
        <v>234</v>
      </c>
      <c r="G68" s="44">
        <v>5</v>
      </c>
      <c r="H68" s="44">
        <v>0</v>
      </c>
      <c r="I68" s="44">
        <f t="shared" si="0"/>
        <v>5</v>
      </c>
      <c r="J68" s="45">
        <f t="shared" si="1"/>
        <v>0</v>
      </c>
      <c r="K68" s="46">
        <v>239.63855999999998</v>
      </c>
      <c r="L68" s="47">
        <v>0</v>
      </c>
      <c r="M68" s="46">
        <f t="shared" si="2"/>
        <v>239.63855999999998</v>
      </c>
      <c r="N68" s="44" t="s">
        <v>320</v>
      </c>
    </row>
    <row r="69" spans="1:14" hidden="1" x14ac:dyDescent="0.2">
      <c r="A69" s="42" t="s">
        <v>280</v>
      </c>
      <c r="B69" s="42" t="s">
        <v>299</v>
      </c>
      <c r="C69" s="43" t="s">
        <v>28</v>
      </c>
      <c r="D69" s="25" t="s">
        <v>717</v>
      </c>
      <c r="E69" s="42">
        <v>70345325</v>
      </c>
      <c r="F69" s="42" t="s">
        <v>235</v>
      </c>
      <c r="G69" s="44">
        <v>5</v>
      </c>
      <c r="H69" s="44">
        <v>0</v>
      </c>
      <c r="I69" s="44">
        <f t="shared" si="0"/>
        <v>5</v>
      </c>
      <c r="J69" s="45">
        <f t="shared" si="1"/>
        <v>0</v>
      </c>
      <c r="K69" s="46">
        <v>239.63855999999998</v>
      </c>
      <c r="L69" s="47">
        <v>0</v>
      </c>
      <c r="M69" s="46">
        <f t="shared" si="2"/>
        <v>239.63855999999998</v>
      </c>
      <c r="N69" s="44" t="s">
        <v>320</v>
      </c>
    </row>
    <row r="70" spans="1:14" hidden="1" x14ac:dyDescent="0.2">
      <c r="A70" s="42" t="s">
        <v>281</v>
      </c>
      <c r="B70" s="42" t="s">
        <v>299</v>
      </c>
      <c r="C70" s="43" t="s">
        <v>28</v>
      </c>
      <c r="D70" s="25" t="s">
        <v>717</v>
      </c>
      <c r="E70" s="42">
        <v>70345325</v>
      </c>
      <c r="F70" s="42" t="s">
        <v>235</v>
      </c>
      <c r="G70" s="44">
        <v>5</v>
      </c>
      <c r="H70" s="44">
        <v>0</v>
      </c>
      <c r="I70" s="44">
        <f t="shared" si="0"/>
        <v>5</v>
      </c>
      <c r="J70" s="45">
        <f t="shared" si="1"/>
        <v>0</v>
      </c>
      <c r="K70" s="46">
        <v>239.63855999999998</v>
      </c>
      <c r="L70" s="47">
        <v>0</v>
      </c>
      <c r="M70" s="46">
        <f t="shared" si="2"/>
        <v>239.63855999999998</v>
      </c>
      <c r="N70" s="44" t="s">
        <v>320</v>
      </c>
    </row>
    <row r="71" spans="1:14" hidden="1" x14ac:dyDescent="0.2">
      <c r="A71" s="42" t="s">
        <v>282</v>
      </c>
      <c r="B71" s="42" t="s">
        <v>299</v>
      </c>
      <c r="C71" s="43" t="s">
        <v>28</v>
      </c>
      <c r="D71" s="25" t="s">
        <v>717</v>
      </c>
      <c r="E71" s="42">
        <v>70345325</v>
      </c>
      <c r="F71" s="42" t="s">
        <v>235</v>
      </c>
      <c r="G71" s="44">
        <v>5</v>
      </c>
      <c r="H71" s="44">
        <v>0</v>
      </c>
      <c r="I71" s="44">
        <f t="shared" si="0"/>
        <v>5</v>
      </c>
      <c r="J71" s="45">
        <f t="shared" si="1"/>
        <v>0</v>
      </c>
      <c r="K71" s="46">
        <v>239.63855999999998</v>
      </c>
      <c r="L71" s="47">
        <v>0</v>
      </c>
      <c r="M71" s="46">
        <f t="shared" si="2"/>
        <v>239.63855999999998</v>
      </c>
      <c r="N71" s="44" t="s">
        <v>320</v>
      </c>
    </row>
    <row r="72" spans="1:14" hidden="1" x14ac:dyDescent="0.2">
      <c r="A72" s="42" t="s">
        <v>283</v>
      </c>
      <c r="B72" s="42" t="s">
        <v>299</v>
      </c>
      <c r="C72" s="43" t="s">
        <v>28</v>
      </c>
      <c r="D72" s="25" t="s">
        <v>717</v>
      </c>
      <c r="E72" s="42">
        <v>70345325</v>
      </c>
      <c r="F72" s="42" t="s">
        <v>235</v>
      </c>
      <c r="G72" s="44">
        <v>5</v>
      </c>
      <c r="H72" s="44">
        <v>0</v>
      </c>
      <c r="I72" s="44">
        <f t="shared" ref="I72:I87" si="3">G72-H72</f>
        <v>5</v>
      </c>
      <c r="J72" s="45">
        <f t="shared" ref="J72:J87" si="4">H72/G72</f>
        <v>0</v>
      </c>
      <c r="K72" s="46">
        <v>239.63855999999998</v>
      </c>
      <c r="L72" s="47">
        <v>0</v>
      </c>
      <c r="M72" s="46">
        <f t="shared" ref="M72:M123" si="5">K72-L72</f>
        <v>239.63855999999998</v>
      </c>
      <c r="N72" s="44" t="s">
        <v>320</v>
      </c>
    </row>
    <row r="73" spans="1:14" hidden="1" x14ac:dyDescent="0.2">
      <c r="A73" s="42" t="s">
        <v>284</v>
      </c>
      <c r="B73" s="42" t="s">
        <v>299</v>
      </c>
      <c r="C73" s="43" t="s">
        <v>28</v>
      </c>
      <c r="D73" s="25" t="s">
        <v>717</v>
      </c>
      <c r="E73" s="42">
        <v>70345325</v>
      </c>
      <c r="F73" s="42" t="s">
        <v>235</v>
      </c>
      <c r="G73" s="44">
        <v>5</v>
      </c>
      <c r="H73" s="44">
        <v>0</v>
      </c>
      <c r="I73" s="44">
        <f t="shared" si="3"/>
        <v>5</v>
      </c>
      <c r="J73" s="45">
        <f t="shared" si="4"/>
        <v>0</v>
      </c>
      <c r="K73" s="46">
        <v>239.63855999999998</v>
      </c>
      <c r="L73" s="47">
        <v>0</v>
      </c>
      <c r="M73" s="46">
        <f t="shared" si="5"/>
        <v>239.63855999999998</v>
      </c>
      <c r="N73" s="44" t="s">
        <v>320</v>
      </c>
    </row>
    <row r="74" spans="1:14" hidden="1" x14ac:dyDescent="0.2">
      <c r="A74" s="42" t="s">
        <v>285</v>
      </c>
      <c r="B74" s="42" t="s">
        <v>299</v>
      </c>
      <c r="C74" s="43" t="s">
        <v>28</v>
      </c>
      <c r="D74" s="25" t="s">
        <v>717</v>
      </c>
      <c r="E74" s="42">
        <v>70345325</v>
      </c>
      <c r="F74" s="42" t="s">
        <v>235</v>
      </c>
      <c r="G74" s="44">
        <v>5</v>
      </c>
      <c r="H74" s="44">
        <v>0</v>
      </c>
      <c r="I74" s="44">
        <f t="shared" si="3"/>
        <v>5</v>
      </c>
      <c r="J74" s="45">
        <f t="shared" si="4"/>
        <v>0</v>
      </c>
      <c r="K74" s="46">
        <v>239.63855999999998</v>
      </c>
      <c r="L74" s="47">
        <v>0</v>
      </c>
      <c r="M74" s="46">
        <f t="shared" si="5"/>
        <v>239.63855999999998</v>
      </c>
      <c r="N74" s="44" t="s">
        <v>320</v>
      </c>
    </row>
    <row r="75" spans="1:14" hidden="1" x14ac:dyDescent="0.2">
      <c r="A75" s="42" t="s">
        <v>286</v>
      </c>
      <c r="B75" s="42" t="s">
        <v>299</v>
      </c>
      <c r="C75" s="43" t="s">
        <v>28</v>
      </c>
      <c r="D75" s="25" t="s">
        <v>717</v>
      </c>
      <c r="E75" s="42">
        <v>70345325</v>
      </c>
      <c r="F75" s="42" t="s">
        <v>235</v>
      </c>
      <c r="G75" s="44">
        <v>5</v>
      </c>
      <c r="H75" s="44">
        <v>0</v>
      </c>
      <c r="I75" s="44">
        <f t="shared" si="3"/>
        <v>5</v>
      </c>
      <c r="J75" s="45">
        <f t="shared" si="4"/>
        <v>0</v>
      </c>
      <c r="K75" s="46">
        <v>239.63855999999998</v>
      </c>
      <c r="L75" s="47">
        <v>0</v>
      </c>
      <c r="M75" s="46">
        <f t="shared" si="5"/>
        <v>239.63855999999998</v>
      </c>
      <c r="N75" s="44" t="s">
        <v>320</v>
      </c>
    </row>
    <row r="76" spans="1:14" hidden="1" x14ac:dyDescent="0.2">
      <c r="A76" s="42" t="s">
        <v>287</v>
      </c>
      <c r="B76" s="42" t="s">
        <v>299</v>
      </c>
      <c r="C76" s="43" t="s">
        <v>28</v>
      </c>
      <c r="D76" s="25" t="s">
        <v>717</v>
      </c>
      <c r="E76" s="42">
        <v>70345325</v>
      </c>
      <c r="F76" s="42" t="s">
        <v>235</v>
      </c>
      <c r="G76" s="44">
        <v>5</v>
      </c>
      <c r="H76" s="44">
        <v>0</v>
      </c>
      <c r="I76" s="44">
        <f t="shared" si="3"/>
        <v>5</v>
      </c>
      <c r="J76" s="45">
        <f t="shared" si="4"/>
        <v>0</v>
      </c>
      <c r="K76" s="46">
        <v>239.63855999999998</v>
      </c>
      <c r="L76" s="47">
        <v>0</v>
      </c>
      <c r="M76" s="46">
        <f t="shared" si="5"/>
        <v>239.63855999999998</v>
      </c>
      <c r="N76" s="44" t="s">
        <v>320</v>
      </c>
    </row>
    <row r="77" spans="1:14" hidden="1" x14ac:dyDescent="0.2">
      <c r="A77" s="42" t="s">
        <v>288</v>
      </c>
      <c r="B77" s="42" t="s">
        <v>299</v>
      </c>
      <c r="C77" s="43" t="s">
        <v>28</v>
      </c>
      <c r="D77" s="25" t="s">
        <v>717</v>
      </c>
      <c r="E77" s="42">
        <v>70345325</v>
      </c>
      <c r="F77" s="42" t="s">
        <v>235</v>
      </c>
      <c r="G77" s="44">
        <v>5</v>
      </c>
      <c r="H77" s="44">
        <v>0</v>
      </c>
      <c r="I77" s="44">
        <f t="shared" si="3"/>
        <v>5</v>
      </c>
      <c r="J77" s="45">
        <f t="shared" si="4"/>
        <v>0</v>
      </c>
      <c r="K77" s="46">
        <v>239.63855999999998</v>
      </c>
      <c r="L77" s="47">
        <v>0</v>
      </c>
      <c r="M77" s="46">
        <f t="shared" si="5"/>
        <v>239.63855999999998</v>
      </c>
      <c r="N77" s="44" t="s">
        <v>320</v>
      </c>
    </row>
    <row r="78" spans="1:14" hidden="1" x14ac:dyDescent="0.2">
      <c r="A78" s="42" t="s">
        <v>289</v>
      </c>
      <c r="B78" s="42" t="s">
        <v>299</v>
      </c>
      <c r="C78" s="43" t="s">
        <v>28</v>
      </c>
      <c r="D78" s="25" t="s">
        <v>717</v>
      </c>
      <c r="E78" s="42">
        <v>70345325</v>
      </c>
      <c r="F78" s="42" t="s">
        <v>235</v>
      </c>
      <c r="G78" s="44">
        <v>5</v>
      </c>
      <c r="H78" s="44">
        <v>0</v>
      </c>
      <c r="I78" s="44">
        <f t="shared" si="3"/>
        <v>5</v>
      </c>
      <c r="J78" s="45">
        <f t="shared" si="4"/>
        <v>0</v>
      </c>
      <c r="K78" s="46">
        <v>239.63855999999998</v>
      </c>
      <c r="L78" s="47">
        <v>0</v>
      </c>
      <c r="M78" s="46">
        <f t="shared" si="5"/>
        <v>239.63855999999998</v>
      </c>
      <c r="N78" s="44" t="s">
        <v>320</v>
      </c>
    </row>
    <row r="79" spans="1:14" hidden="1" x14ac:dyDescent="0.2">
      <c r="A79" s="42" t="s">
        <v>290</v>
      </c>
      <c r="B79" s="42" t="s">
        <v>299</v>
      </c>
      <c r="C79" s="43" t="s">
        <v>28</v>
      </c>
      <c r="D79" s="25" t="s">
        <v>717</v>
      </c>
      <c r="E79" s="42">
        <v>70345325</v>
      </c>
      <c r="F79" s="42" t="s">
        <v>235</v>
      </c>
      <c r="G79" s="44">
        <v>5</v>
      </c>
      <c r="H79" s="44">
        <v>0</v>
      </c>
      <c r="I79" s="44">
        <f t="shared" si="3"/>
        <v>5</v>
      </c>
      <c r="J79" s="45">
        <f t="shared" si="4"/>
        <v>0</v>
      </c>
      <c r="K79" s="46">
        <v>239.63855999999998</v>
      </c>
      <c r="L79" s="47">
        <v>0</v>
      </c>
      <c r="M79" s="46">
        <f t="shared" si="5"/>
        <v>239.63855999999998</v>
      </c>
      <c r="N79" s="44" t="s">
        <v>320</v>
      </c>
    </row>
    <row r="80" spans="1:14" hidden="1" x14ac:dyDescent="0.2">
      <c r="A80" s="42" t="s">
        <v>291</v>
      </c>
      <c r="B80" s="42" t="s">
        <v>299</v>
      </c>
      <c r="C80" s="43" t="s">
        <v>28</v>
      </c>
      <c r="D80" s="25" t="s">
        <v>717</v>
      </c>
      <c r="E80" s="42">
        <v>70345325</v>
      </c>
      <c r="F80" s="42" t="s">
        <v>235</v>
      </c>
      <c r="G80" s="44">
        <v>5</v>
      </c>
      <c r="H80" s="44">
        <v>0</v>
      </c>
      <c r="I80" s="44">
        <f t="shared" si="3"/>
        <v>5</v>
      </c>
      <c r="J80" s="45">
        <f t="shared" si="4"/>
        <v>0</v>
      </c>
      <c r="K80" s="46">
        <v>239.63855999999998</v>
      </c>
      <c r="L80" s="47">
        <v>0</v>
      </c>
      <c r="M80" s="46">
        <f t="shared" si="5"/>
        <v>239.63855999999998</v>
      </c>
      <c r="N80" s="44" t="s">
        <v>320</v>
      </c>
    </row>
    <row r="81" spans="1:14" hidden="1" x14ac:dyDescent="0.2">
      <c r="A81" s="42" t="s">
        <v>292</v>
      </c>
      <c r="B81" s="42" t="s">
        <v>299</v>
      </c>
      <c r="C81" s="43" t="s">
        <v>28</v>
      </c>
      <c r="D81" s="25" t="s">
        <v>717</v>
      </c>
      <c r="E81" s="42">
        <v>70345325</v>
      </c>
      <c r="F81" s="42" t="s">
        <v>235</v>
      </c>
      <c r="G81" s="44">
        <v>5</v>
      </c>
      <c r="H81" s="44">
        <v>0</v>
      </c>
      <c r="I81" s="44">
        <f t="shared" si="3"/>
        <v>5</v>
      </c>
      <c r="J81" s="45">
        <f t="shared" si="4"/>
        <v>0</v>
      </c>
      <c r="K81" s="46">
        <v>239.63855999999998</v>
      </c>
      <c r="L81" s="47">
        <v>0</v>
      </c>
      <c r="M81" s="46">
        <f t="shared" si="5"/>
        <v>239.63855999999998</v>
      </c>
      <c r="N81" s="44" t="s">
        <v>320</v>
      </c>
    </row>
    <row r="82" spans="1:14" hidden="1" x14ac:dyDescent="0.2">
      <c r="A82" s="42" t="s">
        <v>293</v>
      </c>
      <c r="B82" s="42" t="s">
        <v>300</v>
      </c>
      <c r="C82" s="43" t="s">
        <v>28</v>
      </c>
      <c r="D82" s="25" t="s">
        <v>717</v>
      </c>
      <c r="E82" s="42">
        <v>70345322</v>
      </c>
      <c r="F82" s="42" t="s">
        <v>232</v>
      </c>
      <c r="G82" s="44">
        <v>5</v>
      </c>
      <c r="H82" s="44">
        <v>0</v>
      </c>
      <c r="I82" s="44">
        <f t="shared" si="3"/>
        <v>5</v>
      </c>
      <c r="J82" s="45">
        <f t="shared" si="4"/>
        <v>0</v>
      </c>
      <c r="K82" s="46">
        <v>239.63855999999998</v>
      </c>
      <c r="L82" s="47">
        <v>0</v>
      </c>
      <c r="M82" s="46">
        <f t="shared" si="5"/>
        <v>239.63855999999998</v>
      </c>
      <c r="N82" s="44" t="s">
        <v>320</v>
      </c>
    </row>
    <row r="83" spans="1:14" hidden="1" x14ac:dyDescent="0.2">
      <c r="A83" s="42" t="s">
        <v>294</v>
      </c>
      <c r="B83" s="42" t="s">
        <v>300</v>
      </c>
      <c r="C83" s="43" t="s">
        <v>28</v>
      </c>
      <c r="D83" s="25" t="s">
        <v>717</v>
      </c>
      <c r="E83" s="42">
        <v>70345322</v>
      </c>
      <c r="F83" s="42" t="s">
        <v>232</v>
      </c>
      <c r="G83" s="44">
        <v>4</v>
      </c>
      <c r="H83" s="44">
        <v>0</v>
      </c>
      <c r="I83" s="44">
        <f t="shared" si="3"/>
        <v>4</v>
      </c>
      <c r="J83" s="45">
        <f t="shared" si="4"/>
        <v>0</v>
      </c>
      <c r="K83" s="46">
        <v>191.710848</v>
      </c>
      <c r="L83" s="47">
        <v>0</v>
      </c>
      <c r="M83" s="46">
        <f t="shared" si="5"/>
        <v>191.710848</v>
      </c>
      <c r="N83" s="44" t="s">
        <v>320</v>
      </c>
    </row>
    <row r="84" spans="1:14" hidden="1" x14ac:dyDescent="0.2">
      <c r="A84" s="42" t="s">
        <v>294</v>
      </c>
      <c r="B84" s="42" t="s">
        <v>300</v>
      </c>
      <c r="C84" s="43" t="s">
        <v>28</v>
      </c>
      <c r="D84" s="25" t="s">
        <v>717</v>
      </c>
      <c r="E84" s="42">
        <v>70345323</v>
      </c>
      <c r="F84" s="42" t="s">
        <v>233</v>
      </c>
      <c r="G84" s="44">
        <v>1</v>
      </c>
      <c r="H84" s="44">
        <v>0</v>
      </c>
      <c r="I84" s="44">
        <f t="shared" si="3"/>
        <v>1</v>
      </c>
      <c r="J84" s="45">
        <f t="shared" si="4"/>
        <v>0</v>
      </c>
      <c r="K84" s="46">
        <v>47.927712</v>
      </c>
      <c r="L84" s="47">
        <v>0</v>
      </c>
      <c r="M84" s="46">
        <f t="shared" si="5"/>
        <v>47.927712</v>
      </c>
      <c r="N84" s="44" t="s">
        <v>320</v>
      </c>
    </row>
    <row r="85" spans="1:14" hidden="1" x14ac:dyDescent="0.2">
      <c r="A85" s="42" t="s">
        <v>295</v>
      </c>
      <c r="B85" s="42" t="s">
        <v>300</v>
      </c>
      <c r="C85" s="43" t="s">
        <v>28</v>
      </c>
      <c r="D85" s="25" t="s">
        <v>717</v>
      </c>
      <c r="E85" s="42">
        <v>70345323</v>
      </c>
      <c r="F85" s="42" t="s">
        <v>233</v>
      </c>
      <c r="G85" s="44">
        <v>3</v>
      </c>
      <c r="H85" s="44">
        <v>0</v>
      </c>
      <c r="I85" s="44">
        <f t="shared" si="3"/>
        <v>3</v>
      </c>
      <c r="J85" s="45">
        <f t="shared" si="4"/>
        <v>0</v>
      </c>
      <c r="K85" s="46">
        <v>143.78313600000001</v>
      </c>
      <c r="L85" s="47">
        <v>0</v>
      </c>
      <c r="M85" s="46">
        <f t="shared" si="5"/>
        <v>143.78313600000001</v>
      </c>
      <c r="N85" s="44" t="s">
        <v>320</v>
      </c>
    </row>
    <row r="86" spans="1:14" hidden="1" x14ac:dyDescent="0.2">
      <c r="A86" s="42" t="s">
        <v>295</v>
      </c>
      <c r="B86" s="42" t="s">
        <v>300</v>
      </c>
      <c r="C86" s="43" t="s">
        <v>28</v>
      </c>
      <c r="D86" s="25" t="s">
        <v>717</v>
      </c>
      <c r="E86" s="42">
        <v>70345325</v>
      </c>
      <c r="F86" s="42" t="s">
        <v>235</v>
      </c>
      <c r="G86" s="44">
        <v>2</v>
      </c>
      <c r="H86" s="44">
        <v>0</v>
      </c>
      <c r="I86" s="44">
        <f t="shared" si="3"/>
        <v>2</v>
      </c>
      <c r="J86" s="45">
        <f t="shared" si="4"/>
        <v>0</v>
      </c>
      <c r="K86" s="46">
        <v>95.855423999999999</v>
      </c>
      <c r="L86" s="47">
        <v>0</v>
      </c>
      <c r="M86" s="46">
        <f t="shared" si="5"/>
        <v>95.855423999999999</v>
      </c>
      <c r="N86" s="44" t="s">
        <v>320</v>
      </c>
    </row>
    <row r="87" spans="1:14" hidden="1" x14ac:dyDescent="0.2">
      <c r="A87" s="42" t="s">
        <v>296</v>
      </c>
      <c r="B87" s="42" t="s">
        <v>300</v>
      </c>
      <c r="C87" s="43" t="s">
        <v>28</v>
      </c>
      <c r="D87" s="25" t="s">
        <v>717</v>
      </c>
      <c r="E87" s="42">
        <v>70345325</v>
      </c>
      <c r="F87" s="42" t="s">
        <v>235</v>
      </c>
      <c r="G87" s="44">
        <v>5</v>
      </c>
      <c r="H87" s="44">
        <v>0</v>
      </c>
      <c r="I87" s="44">
        <f t="shared" si="3"/>
        <v>5</v>
      </c>
      <c r="J87" s="45">
        <f t="shared" si="4"/>
        <v>0</v>
      </c>
      <c r="K87" s="46">
        <v>239.63855999999998</v>
      </c>
      <c r="L87" s="47">
        <v>0</v>
      </c>
      <c r="M87" s="46">
        <f t="shared" si="5"/>
        <v>239.63855999999998</v>
      </c>
      <c r="N87" s="44" t="s">
        <v>320</v>
      </c>
    </row>
    <row r="88" spans="1:14" hidden="1" x14ac:dyDescent="0.2">
      <c r="A88" s="19" t="s">
        <v>301</v>
      </c>
      <c r="B88" s="19" t="s">
        <v>313</v>
      </c>
      <c r="C88" s="25" t="s">
        <v>29</v>
      </c>
      <c r="D88" s="25" t="s">
        <v>718</v>
      </c>
      <c r="E88" s="19">
        <v>70359457</v>
      </c>
      <c r="F88" s="19" t="s">
        <v>220</v>
      </c>
      <c r="G88" s="5">
        <v>40</v>
      </c>
      <c r="H88" s="5">
        <v>40</v>
      </c>
      <c r="I88" s="5">
        <f t="shared" ref="I88:I108" si="6">G88-H88</f>
        <v>0</v>
      </c>
      <c r="J88" s="6">
        <f t="shared" ref="J88:J108" si="7">H88/G88</f>
        <v>1</v>
      </c>
      <c r="K88" s="33">
        <v>2800.6771199999998</v>
      </c>
      <c r="L88" s="41">
        <v>2800.6771199999998</v>
      </c>
      <c r="M88" s="33">
        <f t="shared" si="5"/>
        <v>0</v>
      </c>
      <c r="N88" s="5"/>
    </row>
    <row r="89" spans="1:14" hidden="1" x14ac:dyDescent="0.2">
      <c r="A89" s="19" t="s">
        <v>301</v>
      </c>
      <c r="B89" s="19" t="s">
        <v>313</v>
      </c>
      <c r="C89" s="25" t="s">
        <v>29</v>
      </c>
      <c r="D89" s="25" t="s">
        <v>718</v>
      </c>
      <c r="E89" s="19">
        <v>70359458</v>
      </c>
      <c r="F89" s="19" t="s">
        <v>221</v>
      </c>
      <c r="G89" s="5">
        <v>29</v>
      </c>
      <c r="H89" s="5">
        <v>29</v>
      </c>
      <c r="I89" s="5">
        <f t="shared" si="6"/>
        <v>0</v>
      </c>
      <c r="J89" s="6">
        <f t="shared" si="7"/>
        <v>1</v>
      </c>
      <c r="K89" s="33">
        <v>2030.490912</v>
      </c>
      <c r="L89" s="41">
        <v>2030.490912</v>
      </c>
      <c r="M89" s="33">
        <f t="shared" si="5"/>
        <v>0</v>
      </c>
      <c r="N89" s="5"/>
    </row>
    <row r="90" spans="1:14" hidden="1" x14ac:dyDescent="0.2">
      <c r="A90" s="19" t="s">
        <v>301</v>
      </c>
      <c r="B90" s="19" t="s">
        <v>313</v>
      </c>
      <c r="C90" s="25" t="s">
        <v>29</v>
      </c>
      <c r="D90" s="25" t="s">
        <v>718</v>
      </c>
      <c r="E90" s="19">
        <v>70359459</v>
      </c>
      <c r="F90" s="19" t="s">
        <v>222</v>
      </c>
      <c r="G90" s="5">
        <v>22</v>
      </c>
      <c r="H90" s="5">
        <v>22</v>
      </c>
      <c r="I90" s="5">
        <f t="shared" si="6"/>
        <v>0</v>
      </c>
      <c r="J90" s="6">
        <f t="shared" si="7"/>
        <v>1</v>
      </c>
      <c r="K90" s="33">
        <v>1540.3724159999999</v>
      </c>
      <c r="L90" s="41">
        <v>1540.3724159999999</v>
      </c>
      <c r="M90" s="33">
        <f t="shared" si="5"/>
        <v>0</v>
      </c>
      <c r="N90" s="5"/>
    </row>
    <row r="91" spans="1:14" hidden="1" x14ac:dyDescent="0.2">
      <c r="A91" s="19" t="s">
        <v>301</v>
      </c>
      <c r="B91" s="19" t="s">
        <v>313</v>
      </c>
      <c r="C91" s="25" t="s">
        <v>29</v>
      </c>
      <c r="D91" s="25" t="s">
        <v>718</v>
      </c>
      <c r="E91" s="19">
        <v>70359460</v>
      </c>
      <c r="F91" s="19" t="s">
        <v>223</v>
      </c>
      <c r="G91" s="5">
        <v>29</v>
      </c>
      <c r="H91" s="5">
        <v>29</v>
      </c>
      <c r="I91" s="5">
        <f t="shared" si="6"/>
        <v>0</v>
      </c>
      <c r="J91" s="6">
        <f t="shared" si="7"/>
        <v>1</v>
      </c>
      <c r="K91" s="33">
        <v>2030.490912</v>
      </c>
      <c r="L91" s="41">
        <v>2030.490912</v>
      </c>
      <c r="M91" s="33">
        <f t="shared" si="5"/>
        <v>0</v>
      </c>
      <c r="N91" s="5"/>
    </row>
    <row r="92" spans="1:14" hidden="1" x14ac:dyDescent="0.2">
      <c r="A92" s="42" t="s">
        <v>303</v>
      </c>
      <c r="B92" s="42" t="s">
        <v>315</v>
      </c>
      <c r="C92" s="43" t="s">
        <v>29</v>
      </c>
      <c r="D92" s="25" t="s">
        <v>717</v>
      </c>
      <c r="E92" s="42">
        <v>70345322</v>
      </c>
      <c r="F92" s="42" t="s">
        <v>232</v>
      </c>
      <c r="G92" s="44">
        <v>5</v>
      </c>
      <c r="H92" s="44">
        <v>0</v>
      </c>
      <c r="I92" s="44">
        <f t="shared" si="6"/>
        <v>5</v>
      </c>
      <c r="J92" s="45">
        <f t="shared" si="7"/>
        <v>0</v>
      </c>
      <c r="K92" s="46">
        <v>239.63855999999998</v>
      </c>
      <c r="L92" s="47">
        <v>0</v>
      </c>
      <c r="M92" s="46">
        <f t="shared" si="5"/>
        <v>239.63855999999998</v>
      </c>
      <c r="N92" s="44" t="s">
        <v>319</v>
      </c>
    </row>
    <row r="93" spans="1:14" hidden="1" x14ac:dyDescent="0.2">
      <c r="A93" s="42" t="s">
        <v>304</v>
      </c>
      <c r="B93" s="42" t="s">
        <v>315</v>
      </c>
      <c r="C93" s="43" t="s">
        <v>29</v>
      </c>
      <c r="D93" s="25" t="s">
        <v>717</v>
      </c>
      <c r="E93" s="42">
        <v>70345322</v>
      </c>
      <c r="F93" s="42" t="s">
        <v>232</v>
      </c>
      <c r="G93" s="44">
        <v>5</v>
      </c>
      <c r="H93" s="44">
        <v>0</v>
      </c>
      <c r="I93" s="44">
        <f t="shared" si="6"/>
        <v>5</v>
      </c>
      <c r="J93" s="45">
        <f t="shared" si="7"/>
        <v>0</v>
      </c>
      <c r="K93" s="46">
        <v>239.63855999999998</v>
      </c>
      <c r="L93" s="47">
        <v>0</v>
      </c>
      <c r="M93" s="46">
        <f t="shared" si="5"/>
        <v>239.63855999999998</v>
      </c>
      <c r="N93" s="44" t="s">
        <v>319</v>
      </c>
    </row>
    <row r="94" spans="1:14" hidden="1" x14ac:dyDescent="0.2">
      <c r="A94" s="42" t="s">
        <v>305</v>
      </c>
      <c r="B94" s="42" t="s">
        <v>315</v>
      </c>
      <c r="C94" s="43" t="s">
        <v>29</v>
      </c>
      <c r="D94" s="25" t="s">
        <v>717</v>
      </c>
      <c r="E94" s="42">
        <v>70345322</v>
      </c>
      <c r="F94" s="42" t="s">
        <v>232</v>
      </c>
      <c r="G94" s="44">
        <v>5</v>
      </c>
      <c r="H94" s="44">
        <v>0</v>
      </c>
      <c r="I94" s="44">
        <f t="shared" si="6"/>
        <v>5</v>
      </c>
      <c r="J94" s="45">
        <f t="shared" si="7"/>
        <v>0</v>
      </c>
      <c r="K94" s="46">
        <v>239.63855999999998</v>
      </c>
      <c r="L94" s="47">
        <v>0</v>
      </c>
      <c r="M94" s="46">
        <f t="shared" si="5"/>
        <v>239.63855999999998</v>
      </c>
      <c r="N94" s="44" t="s">
        <v>319</v>
      </c>
    </row>
    <row r="95" spans="1:14" hidden="1" x14ac:dyDescent="0.2">
      <c r="A95" s="42" t="s">
        <v>306</v>
      </c>
      <c r="B95" s="42" t="s">
        <v>315</v>
      </c>
      <c r="C95" s="43" t="s">
        <v>29</v>
      </c>
      <c r="D95" s="25" t="s">
        <v>717</v>
      </c>
      <c r="E95" s="42">
        <v>70345322</v>
      </c>
      <c r="F95" s="42" t="s">
        <v>232</v>
      </c>
      <c r="G95" s="44">
        <v>5</v>
      </c>
      <c r="H95" s="44">
        <v>0</v>
      </c>
      <c r="I95" s="44">
        <f t="shared" si="6"/>
        <v>5</v>
      </c>
      <c r="J95" s="45">
        <f t="shared" si="7"/>
        <v>0</v>
      </c>
      <c r="K95" s="46">
        <v>239.63855999999998</v>
      </c>
      <c r="L95" s="47">
        <v>0</v>
      </c>
      <c r="M95" s="46">
        <f t="shared" si="5"/>
        <v>239.63855999999998</v>
      </c>
      <c r="N95" s="44" t="s">
        <v>319</v>
      </c>
    </row>
    <row r="96" spans="1:14" hidden="1" x14ac:dyDescent="0.2">
      <c r="A96" s="42" t="s">
        <v>307</v>
      </c>
      <c r="B96" s="42" t="s">
        <v>315</v>
      </c>
      <c r="C96" s="43" t="s">
        <v>29</v>
      </c>
      <c r="D96" s="25" t="s">
        <v>717</v>
      </c>
      <c r="E96" s="42">
        <v>70345322</v>
      </c>
      <c r="F96" s="42" t="s">
        <v>232</v>
      </c>
      <c r="G96" s="44">
        <v>3</v>
      </c>
      <c r="H96" s="44">
        <v>0</v>
      </c>
      <c r="I96" s="44">
        <f t="shared" si="6"/>
        <v>3</v>
      </c>
      <c r="J96" s="45">
        <f t="shared" si="7"/>
        <v>0</v>
      </c>
      <c r="K96" s="46">
        <v>143.78313600000001</v>
      </c>
      <c r="L96" s="47">
        <v>0</v>
      </c>
      <c r="M96" s="46">
        <f t="shared" si="5"/>
        <v>143.78313600000001</v>
      </c>
      <c r="N96" s="44" t="s">
        <v>319</v>
      </c>
    </row>
    <row r="97" spans="1:14" hidden="1" x14ac:dyDescent="0.2">
      <c r="A97" s="42" t="s">
        <v>307</v>
      </c>
      <c r="B97" s="42" t="s">
        <v>315</v>
      </c>
      <c r="C97" s="43" t="s">
        <v>29</v>
      </c>
      <c r="D97" s="25" t="s">
        <v>717</v>
      </c>
      <c r="E97" s="42">
        <v>70345323</v>
      </c>
      <c r="F97" s="42" t="s">
        <v>233</v>
      </c>
      <c r="G97" s="44">
        <v>2</v>
      </c>
      <c r="H97" s="44">
        <v>0</v>
      </c>
      <c r="I97" s="44">
        <f t="shared" si="6"/>
        <v>2</v>
      </c>
      <c r="J97" s="45">
        <f t="shared" si="7"/>
        <v>0</v>
      </c>
      <c r="K97" s="46">
        <v>95.855423999999999</v>
      </c>
      <c r="L97" s="47">
        <v>0</v>
      </c>
      <c r="M97" s="46">
        <f t="shared" si="5"/>
        <v>95.855423999999999</v>
      </c>
      <c r="N97" s="44" t="s">
        <v>319</v>
      </c>
    </row>
    <row r="98" spans="1:14" hidden="1" x14ac:dyDescent="0.2">
      <c r="A98" s="42" t="s">
        <v>308</v>
      </c>
      <c r="B98" s="42" t="s">
        <v>315</v>
      </c>
      <c r="C98" s="43" t="s">
        <v>29</v>
      </c>
      <c r="D98" s="25" t="s">
        <v>717</v>
      </c>
      <c r="E98" s="42">
        <v>70345323</v>
      </c>
      <c r="F98" s="42" t="s">
        <v>233</v>
      </c>
      <c r="G98" s="44">
        <v>5</v>
      </c>
      <c r="H98" s="44">
        <v>0</v>
      </c>
      <c r="I98" s="44">
        <f t="shared" si="6"/>
        <v>5</v>
      </c>
      <c r="J98" s="45">
        <f t="shared" si="7"/>
        <v>0</v>
      </c>
      <c r="K98" s="46">
        <v>239.63855999999998</v>
      </c>
      <c r="L98" s="47">
        <v>0</v>
      </c>
      <c r="M98" s="46">
        <f t="shared" si="5"/>
        <v>239.63855999999998</v>
      </c>
      <c r="N98" s="44" t="s">
        <v>319</v>
      </c>
    </row>
    <row r="99" spans="1:14" hidden="1" x14ac:dyDescent="0.2">
      <c r="A99" s="42" t="s">
        <v>309</v>
      </c>
      <c r="B99" s="42" t="s">
        <v>315</v>
      </c>
      <c r="C99" s="43" t="s">
        <v>29</v>
      </c>
      <c r="D99" s="25" t="s">
        <v>717</v>
      </c>
      <c r="E99" s="42">
        <v>70345325</v>
      </c>
      <c r="F99" s="42" t="s">
        <v>235</v>
      </c>
      <c r="G99" s="44">
        <v>5</v>
      </c>
      <c r="H99" s="44">
        <v>0</v>
      </c>
      <c r="I99" s="44">
        <f t="shared" si="6"/>
        <v>5</v>
      </c>
      <c r="J99" s="45">
        <f t="shared" si="7"/>
        <v>0</v>
      </c>
      <c r="K99" s="46">
        <v>239.63855999999998</v>
      </c>
      <c r="L99" s="47">
        <v>0</v>
      </c>
      <c r="M99" s="46">
        <f t="shared" si="5"/>
        <v>239.63855999999998</v>
      </c>
      <c r="N99" s="44" t="s">
        <v>319</v>
      </c>
    </row>
    <row r="100" spans="1:14" hidden="1" x14ac:dyDescent="0.2">
      <c r="A100" s="42" t="s">
        <v>310</v>
      </c>
      <c r="B100" s="42" t="s">
        <v>313</v>
      </c>
      <c r="C100" s="43" t="s">
        <v>29</v>
      </c>
      <c r="D100" s="25" t="s">
        <v>717</v>
      </c>
      <c r="E100" s="42">
        <v>70345322</v>
      </c>
      <c r="F100" s="42" t="s">
        <v>232</v>
      </c>
      <c r="G100" s="44">
        <v>5</v>
      </c>
      <c r="H100" s="44">
        <v>0</v>
      </c>
      <c r="I100" s="44">
        <f t="shared" si="6"/>
        <v>5</v>
      </c>
      <c r="J100" s="45">
        <f t="shared" si="7"/>
        <v>0</v>
      </c>
      <c r="K100" s="46">
        <v>239.63855999999998</v>
      </c>
      <c r="L100" s="47">
        <v>0</v>
      </c>
      <c r="M100" s="46">
        <f t="shared" si="5"/>
        <v>239.63855999999998</v>
      </c>
      <c r="N100" s="44" t="s">
        <v>319</v>
      </c>
    </row>
    <row r="101" spans="1:14" hidden="1" x14ac:dyDescent="0.2">
      <c r="A101" s="19" t="s">
        <v>311</v>
      </c>
      <c r="B101" s="19" t="s">
        <v>316</v>
      </c>
      <c r="C101" s="25" t="s">
        <v>29</v>
      </c>
      <c r="D101" s="25" t="s">
        <v>717</v>
      </c>
      <c r="E101" s="19">
        <v>70345322</v>
      </c>
      <c r="F101" s="19" t="s">
        <v>232</v>
      </c>
      <c r="G101" s="5">
        <v>100</v>
      </c>
      <c r="H101" s="5">
        <v>0</v>
      </c>
      <c r="I101" s="5">
        <f t="shared" si="6"/>
        <v>100</v>
      </c>
      <c r="J101" s="6">
        <v>0</v>
      </c>
      <c r="K101" s="33">
        <v>4792.7712000000001</v>
      </c>
      <c r="L101" s="41">
        <v>0</v>
      </c>
      <c r="M101" s="33">
        <f t="shared" si="5"/>
        <v>4792.7712000000001</v>
      </c>
      <c r="N101" s="5"/>
    </row>
    <row r="102" spans="1:14" hidden="1" x14ac:dyDescent="0.2">
      <c r="A102" s="19">
        <v>7750182185</v>
      </c>
      <c r="B102" s="19" t="s">
        <v>316</v>
      </c>
      <c r="C102" s="25" t="s">
        <v>29</v>
      </c>
      <c r="D102" s="25" t="s">
        <v>717</v>
      </c>
      <c r="E102" s="19">
        <v>70345323</v>
      </c>
      <c r="F102" s="19" t="s">
        <v>233</v>
      </c>
      <c r="G102" s="5">
        <v>100</v>
      </c>
      <c r="H102" s="5">
        <v>100</v>
      </c>
      <c r="I102" s="5">
        <f t="shared" si="6"/>
        <v>0</v>
      </c>
      <c r="J102" s="6">
        <f t="shared" si="7"/>
        <v>1</v>
      </c>
      <c r="K102" s="33">
        <v>4792.7712000000001</v>
      </c>
      <c r="L102" s="41">
        <v>4792.7712000000001</v>
      </c>
      <c r="M102" s="33">
        <f t="shared" si="5"/>
        <v>0</v>
      </c>
      <c r="N102" s="5"/>
    </row>
    <row r="103" spans="1:14" hidden="1" x14ac:dyDescent="0.2">
      <c r="A103" s="19" t="s">
        <v>311</v>
      </c>
      <c r="B103" s="19" t="s">
        <v>316</v>
      </c>
      <c r="C103" s="25" t="s">
        <v>29</v>
      </c>
      <c r="D103" s="25" t="s">
        <v>717</v>
      </c>
      <c r="E103" s="19">
        <v>70345324</v>
      </c>
      <c r="F103" s="19" t="s">
        <v>234</v>
      </c>
      <c r="G103" s="5">
        <v>100</v>
      </c>
      <c r="H103" s="5">
        <v>100</v>
      </c>
      <c r="I103" s="5">
        <f t="shared" si="6"/>
        <v>0</v>
      </c>
      <c r="J103" s="6">
        <f t="shared" si="7"/>
        <v>1</v>
      </c>
      <c r="K103" s="33">
        <v>4792.7712000000001</v>
      </c>
      <c r="L103" s="41">
        <v>4792.7712000000001</v>
      </c>
      <c r="M103" s="33">
        <f t="shared" si="5"/>
        <v>0</v>
      </c>
      <c r="N103" s="5"/>
    </row>
    <row r="104" spans="1:14" hidden="1" x14ac:dyDescent="0.2">
      <c r="A104" s="19" t="s">
        <v>311</v>
      </c>
      <c r="B104" s="19" t="s">
        <v>316</v>
      </c>
      <c r="C104" s="25" t="s">
        <v>29</v>
      </c>
      <c r="D104" s="25" t="s">
        <v>717</v>
      </c>
      <c r="E104" s="19">
        <v>70345325</v>
      </c>
      <c r="F104" s="19" t="s">
        <v>235</v>
      </c>
      <c r="G104" s="5">
        <v>100</v>
      </c>
      <c r="H104" s="5">
        <v>100</v>
      </c>
      <c r="I104" s="5">
        <f t="shared" si="6"/>
        <v>0</v>
      </c>
      <c r="J104" s="6">
        <f t="shared" si="7"/>
        <v>1</v>
      </c>
      <c r="K104" s="33">
        <v>4792.7712000000001</v>
      </c>
      <c r="L104" s="41">
        <v>4792.7712000000001</v>
      </c>
      <c r="M104" s="33">
        <f t="shared" si="5"/>
        <v>0</v>
      </c>
      <c r="N104" s="5"/>
    </row>
    <row r="105" spans="1:14" hidden="1" x14ac:dyDescent="0.2">
      <c r="A105" s="42">
        <v>8550570000</v>
      </c>
      <c r="B105" s="42" t="s">
        <v>316</v>
      </c>
      <c r="C105" s="43" t="s">
        <v>29</v>
      </c>
      <c r="D105" s="25" t="s">
        <v>717</v>
      </c>
      <c r="E105" s="42">
        <v>70345322</v>
      </c>
      <c r="F105" s="42" t="s">
        <v>232</v>
      </c>
      <c r="G105" s="44">
        <v>100</v>
      </c>
      <c r="H105" s="44">
        <v>0</v>
      </c>
      <c r="I105" s="44">
        <f t="shared" si="6"/>
        <v>100</v>
      </c>
      <c r="J105" s="45">
        <f t="shared" si="7"/>
        <v>0</v>
      </c>
      <c r="K105" s="46">
        <v>4792.7712000000001</v>
      </c>
      <c r="L105" s="47">
        <v>0</v>
      </c>
      <c r="M105" s="46">
        <f t="shared" si="5"/>
        <v>4792.7712000000001</v>
      </c>
      <c r="N105" s="44" t="s">
        <v>319</v>
      </c>
    </row>
    <row r="106" spans="1:14" hidden="1" x14ac:dyDescent="0.2">
      <c r="A106" s="42" t="s">
        <v>312</v>
      </c>
      <c r="B106" s="42" t="s">
        <v>316</v>
      </c>
      <c r="C106" s="43" t="s">
        <v>29</v>
      </c>
      <c r="D106" s="25" t="s">
        <v>717</v>
      </c>
      <c r="E106" s="42">
        <v>70345323</v>
      </c>
      <c r="F106" s="42" t="s">
        <v>233</v>
      </c>
      <c r="G106" s="44">
        <v>100</v>
      </c>
      <c r="H106" s="44">
        <v>0</v>
      </c>
      <c r="I106" s="44">
        <f t="shared" si="6"/>
        <v>100</v>
      </c>
      <c r="J106" s="45">
        <f t="shared" si="7"/>
        <v>0</v>
      </c>
      <c r="K106" s="46">
        <v>4792.7712000000001</v>
      </c>
      <c r="L106" s="47">
        <v>0</v>
      </c>
      <c r="M106" s="46">
        <f t="shared" si="5"/>
        <v>4792.7712000000001</v>
      </c>
      <c r="N106" s="44" t="s">
        <v>319</v>
      </c>
    </row>
    <row r="107" spans="1:14" hidden="1" x14ac:dyDescent="0.2">
      <c r="A107" s="42" t="s">
        <v>312</v>
      </c>
      <c r="B107" s="42" t="s">
        <v>316</v>
      </c>
      <c r="C107" s="43" t="s">
        <v>29</v>
      </c>
      <c r="D107" s="25" t="s">
        <v>717</v>
      </c>
      <c r="E107" s="42">
        <v>70345324</v>
      </c>
      <c r="F107" s="42" t="s">
        <v>234</v>
      </c>
      <c r="G107" s="44">
        <v>100</v>
      </c>
      <c r="H107" s="44">
        <v>0</v>
      </c>
      <c r="I107" s="44">
        <f t="shared" si="6"/>
        <v>100</v>
      </c>
      <c r="J107" s="45">
        <f t="shared" si="7"/>
        <v>0</v>
      </c>
      <c r="K107" s="46">
        <v>4792.7712000000001</v>
      </c>
      <c r="L107" s="47">
        <v>0</v>
      </c>
      <c r="M107" s="46">
        <f t="shared" si="5"/>
        <v>4792.7712000000001</v>
      </c>
      <c r="N107" s="44" t="s">
        <v>319</v>
      </c>
    </row>
    <row r="108" spans="1:14" hidden="1" x14ac:dyDescent="0.2">
      <c r="A108" s="42" t="s">
        <v>312</v>
      </c>
      <c r="B108" s="42" t="s">
        <v>316</v>
      </c>
      <c r="C108" s="43" t="s">
        <v>29</v>
      </c>
      <c r="D108" s="25" t="s">
        <v>717</v>
      </c>
      <c r="E108" s="42">
        <v>70345325</v>
      </c>
      <c r="F108" s="42" t="s">
        <v>235</v>
      </c>
      <c r="G108" s="44">
        <v>100</v>
      </c>
      <c r="H108" s="44">
        <v>0</v>
      </c>
      <c r="I108" s="44">
        <f t="shared" si="6"/>
        <v>100</v>
      </c>
      <c r="J108" s="45">
        <f t="shared" si="7"/>
        <v>0</v>
      </c>
      <c r="K108" s="46">
        <v>4792.7712000000001</v>
      </c>
      <c r="L108" s="47">
        <v>0</v>
      </c>
      <c r="M108" s="46">
        <f t="shared" si="5"/>
        <v>4792.7712000000001</v>
      </c>
      <c r="N108" s="44" t="s">
        <v>319</v>
      </c>
    </row>
    <row r="109" spans="1:14" hidden="1" x14ac:dyDescent="0.2">
      <c r="A109" s="19" t="s">
        <v>302</v>
      </c>
      <c r="B109" s="19" t="s">
        <v>314</v>
      </c>
      <c r="C109" s="25" t="s">
        <v>29</v>
      </c>
      <c r="D109" s="25" t="s">
        <v>718</v>
      </c>
      <c r="E109" s="19">
        <v>70359457</v>
      </c>
      <c r="F109" s="19" t="s">
        <v>220</v>
      </c>
      <c r="G109" s="5">
        <v>1</v>
      </c>
      <c r="H109" s="5">
        <v>1</v>
      </c>
      <c r="I109" s="5">
        <f t="shared" ref="I109:I118" si="8">G109-H109</f>
        <v>0</v>
      </c>
      <c r="J109" s="6">
        <f t="shared" ref="J109:J118" si="9">H109/G109</f>
        <v>1</v>
      </c>
      <c r="K109" s="33">
        <v>70.016927999999993</v>
      </c>
      <c r="L109" s="41">
        <v>70.016927999999993</v>
      </c>
      <c r="M109" s="33">
        <f t="shared" si="5"/>
        <v>0</v>
      </c>
      <c r="N109" s="5"/>
    </row>
    <row r="110" spans="1:14" hidden="1" x14ac:dyDescent="0.2">
      <c r="A110" s="19" t="s">
        <v>302</v>
      </c>
      <c r="B110" s="19" t="s">
        <v>314</v>
      </c>
      <c r="C110" s="25" t="s">
        <v>29</v>
      </c>
      <c r="D110" s="25" t="s">
        <v>718</v>
      </c>
      <c r="E110" s="19">
        <v>70359458</v>
      </c>
      <c r="F110" s="19" t="s">
        <v>221</v>
      </c>
      <c r="G110" s="5">
        <v>1</v>
      </c>
      <c r="H110" s="5">
        <v>1</v>
      </c>
      <c r="I110" s="5">
        <f t="shared" si="8"/>
        <v>0</v>
      </c>
      <c r="J110" s="6">
        <f t="shared" si="9"/>
        <v>1</v>
      </c>
      <c r="K110" s="33">
        <v>70.016927999999993</v>
      </c>
      <c r="L110" s="41">
        <v>70.016927999999993</v>
      </c>
      <c r="M110" s="33">
        <f t="shared" si="5"/>
        <v>0</v>
      </c>
      <c r="N110" s="5"/>
    </row>
    <row r="111" spans="1:14" hidden="1" x14ac:dyDescent="0.2">
      <c r="A111" s="19">
        <v>7750182200</v>
      </c>
      <c r="B111" s="19" t="s">
        <v>318</v>
      </c>
      <c r="C111" s="25" t="s">
        <v>29</v>
      </c>
      <c r="D111" s="25" t="s">
        <v>717</v>
      </c>
      <c r="E111" s="19">
        <v>70345322</v>
      </c>
      <c r="F111" s="19" t="s">
        <v>232</v>
      </c>
      <c r="G111" s="5">
        <v>92</v>
      </c>
      <c r="H111" s="5">
        <v>0</v>
      </c>
      <c r="I111" s="5">
        <f t="shared" si="8"/>
        <v>92</v>
      </c>
      <c r="J111" s="6">
        <f t="shared" si="9"/>
        <v>0</v>
      </c>
      <c r="K111" s="33">
        <v>4409.3495039999998</v>
      </c>
      <c r="L111" s="41">
        <v>0</v>
      </c>
      <c r="M111" s="33">
        <f t="shared" si="5"/>
        <v>4409.3495039999998</v>
      </c>
      <c r="N111" s="5"/>
    </row>
    <row r="112" spans="1:14" hidden="1" x14ac:dyDescent="0.2">
      <c r="A112" s="19" t="s">
        <v>321</v>
      </c>
      <c r="B112" s="19" t="s">
        <v>323</v>
      </c>
      <c r="C112" s="25" t="s">
        <v>29</v>
      </c>
      <c r="D112" s="25" t="s">
        <v>717</v>
      </c>
      <c r="E112" s="19">
        <v>70345323</v>
      </c>
      <c r="F112" s="19" t="s">
        <v>233</v>
      </c>
      <c r="G112" s="5">
        <v>32</v>
      </c>
      <c r="H112" s="5">
        <v>32</v>
      </c>
      <c r="I112" s="5">
        <f t="shared" si="8"/>
        <v>0</v>
      </c>
      <c r="J112" s="6">
        <f t="shared" si="9"/>
        <v>1</v>
      </c>
      <c r="K112" s="33">
        <v>1533.686784</v>
      </c>
      <c r="L112" s="41">
        <v>1533.686784</v>
      </c>
      <c r="M112" s="33">
        <f t="shared" si="5"/>
        <v>0</v>
      </c>
      <c r="N112" s="5"/>
    </row>
    <row r="113" spans="1:14" hidden="1" x14ac:dyDescent="0.2">
      <c r="A113" s="19" t="s">
        <v>321</v>
      </c>
      <c r="B113" s="19" t="s">
        <v>323</v>
      </c>
      <c r="C113" s="25" t="s">
        <v>29</v>
      </c>
      <c r="D113" s="25" t="s">
        <v>717</v>
      </c>
      <c r="E113" s="19">
        <v>70345324</v>
      </c>
      <c r="F113" s="19" t="s">
        <v>234</v>
      </c>
      <c r="G113" s="5">
        <v>37</v>
      </c>
      <c r="H113" s="5">
        <v>37</v>
      </c>
      <c r="I113" s="5">
        <f t="shared" si="8"/>
        <v>0</v>
      </c>
      <c r="J113" s="6">
        <f t="shared" si="9"/>
        <v>1</v>
      </c>
      <c r="K113" s="33">
        <v>1773.3253440000001</v>
      </c>
      <c r="L113" s="41">
        <v>1773.3253440000001</v>
      </c>
      <c r="M113" s="33">
        <f t="shared" si="5"/>
        <v>0</v>
      </c>
      <c r="N113" s="5"/>
    </row>
    <row r="114" spans="1:14" hidden="1" x14ac:dyDescent="0.2">
      <c r="A114" s="19" t="s">
        <v>321</v>
      </c>
      <c r="B114" s="19" t="s">
        <v>323</v>
      </c>
      <c r="C114" s="25" t="s">
        <v>29</v>
      </c>
      <c r="D114" s="25" t="s">
        <v>717</v>
      </c>
      <c r="E114" s="19">
        <v>70345325</v>
      </c>
      <c r="F114" s="19" t="s">
        <v>235</v>
      </c>
      <c r="G114" s="5">
        <v>29</v>
      </c>
      <c r="H114" s="5">
        <v>29</v>
      </c>
      <c r="I114" s="5">
        <f t="shared" si="8"/>
        <v>0</v>
      </c>
      <c r="J114" s="6">
        <f t="shared" si="9"/>
        <v>1</v>
      </c>
      <c r="K114" s="33">
        <v>1389.903648</v>
      </c>
      <c r="L114" s="41">
        <v>1389.903648</v>
      </c>
      <c r="M114" s="33">
        <f t="shared" si="5"/>
        <v>0</v>
      </c>
      <c r="N114" s="5"/>
    </row>
    <row r="115" spans="1:14" hidden="1" x14ac:dyDescent="0.2">
      <c r="A115" s="19">
        <v>7750182209</v>
      </c>
      <c r="B115" s="19" t="s">
        <v>324</v>
      </c>
      <c r="C115" s="25" t="s">
        <v>29</v>
      </c>
      <c r="D115" s="25" t="s">
        <v>717</v>
      </c>
      <c r="E115" s="19">
        <v>70345322</v>
      </c>
      <c r="F115" s="19" t="s">
        <v>232</v>
      </c>
      <c r="G115" s="5">
        <v>3</v>
      </c>
      <c r="H115" s="5">
        <v>0</v>
      </c>
      <c r="I115" s="5">
        <f t="shared" si="8"/>
        <v>3</v>
      </c>
      <c r="J115" s="6">
        <f t="shared" si="9"/>
        <v>0</v>
      </c>
      <c r="K115" s="33">
        <v>142.9272</v>
      </c>
      <c r="L115" s="41">
        <v>0</v>
      </c>
      <c r="M115" s="33">
        <f t="shared" si="5"/>
        <v>142.9272</v>
      </c>
      <c r="N115" s="5"/>
    </row>
    <row r="116" spans="1:14" hidden="1" x14ac:dyDescent="0.2">
      <c r="A116" s="19" t="s">
        <v>322</v>
      </c>
      <c r="B116" s="19" t="s">
        <v>324</v>
      </c>
      <c r="C116" s="25" t="s">
        <v>29</v>
      </c>
      <c r="D116" s="25" t="s">
        <v>717</v>
      </c>
      <c r="E116" s="19">
        <v>70345323</v>
      </c>
      <c r="F116" s="19" t="s">
        <v>233</v>
      </c>
      <c r="G116" s="5">
        <v>23</v>
      </c>
      <c r="H116" s="5">
        <v>23</v>
      </c>
      <c r="I116" s="5">
        <f t="shared" si="8"/>
        <v>0</v>
      </c>
      <c r="J116" s="6">
        <f t="shared" si="9"/>
        <v>1</v>
      </c>
      <c r="K116" s="33">
        <v>1095.7752</v>
      </c>
      <c r="L116" s="41">
        <v>1095.7752</v>
      </c>
      <c r="M116" s="33">
        <f t="shared" si="5"/>
        <v>0</v>
      </c>
      <c r="N116" s="5"/>
    </row>
    <row r="117" spans="1:14" hidden="1" x14ac:dyDescent="0.2">
      <c r="A117" s="19" t="s">
        <v>322</v>
      </c>
      <c r="B117" s="19" t="s">
        <v>324</v>
      </c>
      <c r="C117" s="25" t="s">
        <v>29</v>
      </c>
      <c r="D117" s="25" t="s">
        <v>717</v>
      </c>
      <c r="E117" s="19">
        <v>70345324</v>
      </c>
      <c r="F117" s="19" t="s">
        <v>234</v>
      </c>
      <c r="G117" s="5">
        <v>20</v>
      </c>
      <c r="H117" s="5">
        <v>20</v>
      </c>
      <c r="I117" s="5">
        <f t="shared" si="8"/>
        <v>0</v>
      </c>
      <c r="J117" s="6">
        <f t="shared" si="9"/>
        <v>1</v>
      </c>
      <c r="K117" s="33">
        <v>952.84800000000007</v>
      </c>
      <c r="L117" s="41">
        <v>952.84800000000007</v>
      </c>
      <c r="M117" s="33">
        <f t="shared" si="5"/>
        <v>0</v>
      </c>
      <c r="N117" s="5"/>
    </row>
    <row r="118" spans="1:14" hidden="1" x14ac:dyDescent="0.2">
      <c r="A118" s="19" t="s">
        <v>322</v>
      </c>
      <c r="B118" s="19" t="s">
        <v>324</v>
      </c>
      <c r="C118" s="25" t="s">
        <v>29</v>
      </c>
      <c r="D118" s="25" t="s">
        <v>717</v>
      </c>
      <c r="E118" s="19">
        <v>70345325</v>
      </c>
      <c r="F118" s="19" t="s">
        <v>235</v>
      </c>
      <c r="G118" s="5">
        <v>18</v>
      </c>
      <c r="H118" s="5">
        <v>18</v>
      </c>
      <c r="I118" s="5">
        <f t="shared" si="8"/>
        <v>0</v>
      </c>
      <c r="J118" s="6">
        <f t="shared" si="9"/>
        <v>1</v>
      </c>
      <c r="K118" s="33">
        <v>857.56320000000005</v>
      </c>
      <c r="L118" s="41">
        <v>857.56320000000005</v>
      </c>
      <c r="M118" s="33">
        <f t="shared" si="5"/>
        <v>0</v>
      </c>
      <c r="N118" s="5"/>
    </row>
    <row r="119" spans="1:14" hidden="1" x14ac:dyDescent="0.2">
      <c r="A119" s="19" t="s">
        <v>325</v>
      </c>
      <c r="B119" s="19" t="s">
        <v>331</v>
      </c>
      <c r="C119" s="25" t="s">
        <v>29</v>
      </c>
      <c r="D119" s="25" t="s">
        <v>718</v>
      </c>
      <c r="E119" s="19">
        <v>70359458</v>
      </c>
      <c r="F119" s="19" t="s">
        <v>221</v>
      </c>
      <c r="G119" s="5">
        <v>3</v>
      </c>
      <c r="H119" s="5">
        <v>3</v>
      </c>
      <c r="I119" s="5">
        <f t="shared" ref="I119:I141" si="10">G119-H119</f>
        <v>0</v>
      </c>
      <c r="J119" s="6">
        <f t="shared" ref="J119:J141" si="11">H119/G119</f>
        <v>1</v>
      </c>
      <c r="K119" s="33">
        <v>208.80036000000001</v>
      </c>
      <c r="L119" s="41">
        <v>208.80036000000001</v>
      </c>
      <c r="M119" s="33">
        <f t="shared" si="5"/>
        <v>0</v>
      </c>
      <c r="N119" s="5"/>
    </row>
    <row r="120" spans="1:14" hidden="1" x14ac:dyDescent="0.2">
      <c r="A120" s="19" t="s">
        <v>325</v>
      </c>
      <c r="B120" s="19" t="s">
        <v>331</v>
      </c>
      <c r="C120" s="25" t="s">
        <v>29</v>
      </c>
      <c r="D120" s="25" t="s">
        <v>718</v>
      </c>
      <c r="E120" s="19">
        <v>70359459</v>
      </c>
      <c r="F120" s="19" t="s">
        <v>222</v>
      </c>
      <c r="G120" s="5">
        <v>2</v>
      </c>
      <c r="H120" s="5">
        <v>2</v>
      </c>
      <c r="I120" s="5">
        <f t="shared" si="10"/>
        <v>0</v>
      </c>
      <c r="J120" s="6">
        <f t="shared" si="11"/>
        <v>1</v>
      </c>
      <c r="K120" s="33">
        <v>139.20024000000001</v>
      </c>
      <c r="L120" s="41">
        <v>139.20024000000001</v>
      </c>
      <c r="M120" s="33">
        <f t="shared" si="5"/>
        <v>0</v>
      </c>
      <c r="N120" s="5"/>
    </row>
    <row r="121" spans="1:14" hidden="1" x14ac:dyDescent="0.2">
      <c r="A121" s="19" t="s">
        <v>326</v>
      </c>
      <c r="B121" s="19" t="s">
        <v>332</v>
      </c>
      <c r="C121" s="25" t="s">
        <v>29</v>
      </c>
      <c r="D121" s="25" t="s">
        <v>717</v>
      </c>
      <c r="E121" s="19">
        <v>70345322</v>
      </c>
      <c r="F121" s="19" t="s">
        <v>232</v>
      </c>
      <c r="G121" s="5">
        <v>79</v>
      </c>
      <c r="H121" s="5">
        <v>79</v>
      </c>
      <c r="I121" s="5">
        <f t="shared" si="10"/>
        <v>0</v>
      </c>
      <c r="J121" s="6">
        <f t="shared" si="11"/>
        <v>1</v>
      </c>
      <c r="K121" s="33">
        <v>3763.7496000000001</v>
      </c>
      <c r="L121" s="41">
        <v>3763.7496000000001</v>
      </c>
      <c r="M121" s="33">
        <f t="shared" si="5"/>
        <v>0</v>
      </c>
      <c r="N121" s="5"/>
    </row>
    <row r="122" spans="1:14" hidden="1" x14ac:dyDescent="0.2">
      <c r="A122" s="19" t="s">
        <v>326</v>
      </c>
      <c r="B122" s="19" t="s">
        <v>332</v>
      </c>
      <c r="C122" s="25" t="s">
        <v>29</v>
      </c>
      <c r="D122" s="25" t="s">
        <v>717</v>
      </c>
      <c r="E122" s="19">
        <v>70345323</v>
      </c>
      <c r="F122" s="19" t="s">
        <v>233</v>
      </c>
      <c r="G122" s="5">
        <v>13</v>
      </c>
      <c r="H122" s="5">
        <v>13</v>
      </c>
      <c r="I122" s="5">
        <f t="shared" si="10"/>
        <v>0</v>
      </c>
      <c r="J122" s="6">
        <f t="shared" si="11"/>
        <v>1</v>
      </c>
      <c r="K122" s="33">
        <v>619.35120000000006</v>
      </c>
      <c r="L122" s="41">
        <v>619.35120000000006</v>
      </c>
      <c r="M122" s="33">
        <f t="shared" si="5"/>
        <v>0</v>
      </c>
      <c r="N122" s="5"/>
    </row>
    <row r="123" spans="1:14" hidden="1" x14ac:dyDescent="0.2">
      <c r="A123" s="19" t="s">
        <v>326</v>
      </c>
      <c r="B123" s="19" t="s">
        <v>332</v>
      </c>
      <c r="C123" s="25" t="s">
        <v>29</v>
      </c>
      <c r="D123" s="25" t="s">
        <v>717</v>
      </c>
      <c r="E123" s="19">
        <v>70345324</v>
      </c>
      <c r="F123" s="19" t="s">
        <v>234</v>
      </c>
      <c r="G123" s="5">
        <v>14</v>
      </c>
      <c r="H123" s="5">
        <v>14</v>
      </c>
      <c r="I123" s="5">
        <f t="shared" si="10"/>
        <v>0</v>
      </c>
      <c r="J123" s="6">
        <f t="shared" si="11"/>
        <v>1</v>
      </c>
      <c r="K123" s="33">
        <v>666.99360000000001</v>
      </c>
      <c r="L123" s="41">
        <v>666.99360000000001</v>
      </c>
      <c r="M123" s="33">
        <f t="shared" si="5"/>
        <v>0</v>
      </c>
      <c r="N123" s="5"/>
    </row>
    <row r="124" spans="1:14" hidden="1" x14ac:dyDescent="0.2">
      <c r="A124" s="19" t="s">
        <v>326</v>
      </c>
      <c r="B124" s="19" t="s">
        <v>332</v>
      </c>
      <c r="C124" s="25" t="s">
        <v>29</v>
      </c>
      <c r="D124" s="25" t="s">
        <v>717</v>
      </c>
      <c r="E124" s="19">
        <v>70345325</v>
      </c>
      <c r="F124" s="19" t="s">
        <v>235</v>
      </c>
      <c r="G124" s="5">
        <v>9</v>
      </c>
      <c r="H124" s="5">
        <v>9</v>
      </c>
      <c r="I124" s="5">
        <f t="shared" si="10"/>
        <v>0</v>
      </c>
      <c r="J124" s="6">
        <f t="shared" si="11"/>
        <v>1</v>
      </c>
      <c r="K124" s="33">
        <v>428.78160000000003</v>
      </c>
      <c r="L124" s="41">
        <v>428.78160000000003</v>
      </c>
      <c r="M124" s="33">
        <f t="shared" ref="M124:M141" si="12">K124-L124</f>
        <v>0</v>
      </c>
      <c r="N124" s="5"/>
    </row>
    <row r="125" spans="1:14" hidden="1" x14ac:dyDescent="0.2">
      <c r="A125" s="19" t="s">
        <v>327</v>
      </c>
      <c r="B125" s="19" t="s">
        <v>333</v>
      </c>
      <c r="C125" s="25" t="s">
        <v>29</v>
      </c>
      <c r="D125" s="25" t="s">
        <v>717</v>
      </c>
      <c r="E125" s="19">
        <v>70345323</v>
      </c>
      <c r="F125" s="19" t="s">
        <v>233</v>
      </c>
      <c r="G125" s="5">
        <v>5</v>
      </c>
      <c r="H125" s="5">
        <v>5</v>
      </c>
      <c r="I125" s="5">
        <f t="shared" si="10"/>
        <v>0</v>
      </c>
      <c r="J125" s="6">
        <f t="shared" si="11"/>
        <v>1</v>
      </c>
      <c r="K125" s="33">
        <v>238.21200000000002</v>
      </c>
      <c r="L125" s="41">
        <v>238.21200000000002</v>
      </c>
      <c r="M125" s="33">
        <f t="shared" si="12"/>
        <v>0</v>
      </c>
      <c r="N125" s="5"/>
    </row>
    <row r="126" spans="1:14" hidden="1" x14ac:dyDescent="0.2">
      <c r="A126" s="19" t="s">
        <v>327</v>
      </c>
      <c r="B126" s="19" t="s">
        <v>333</v>
      </c>
      <c r="C126" s="25" t="s">
        <v>29</v>
      </c>
      <c r="D126" s="25" t="s">
        <v>717</v>
      </c>
      <c r="E126" s="19">
        <v>70345324</v>
      </c>
      <c r="F126" s="19" t="s">
        <v>234</v>
      </c>
      <c r="G126" s="5">
        <v>4</v>
      </c>
      <c r="H126" s="5">
        <v>4</v>
      </c>
      <c r="I126" s="5">
        <f t="shared" si="10"/>
        <v>0</v>
      </c>
      <c r="J126" s="6">
        <f t="shared" si="11"/>
        <v>1</v>
      </c>
      <c r="K126" s="33">
        <v>190.56960000000001</v>
      </c>
      <c r="L126" s="41">
        <v>190.56960000000001</v>
      </c>
      <c r="M126" s="33">
        <f t="shared" si="12"/>
        <v>0</v>
      </c>
      <c r="N126" s="5"/>
    </row>
    <row r="127" spans="1:14" hidden="1" x14ac:dyDescent="0.2">
      <c r="A127" s="19" t="s">
        <v>327</v>
      </c>
      <c r="B127" s="19" t="s">
        <v>333</v>
      </c>
      <c r="C127" s="25" t="s">
        <v>29</v>
      </c>
      <c r="D127" s="25" t="s">
        <v>717</v>
      </c>
      <c r="E127" s="19">
        <v>70345325</v>
      </c>
      <c r="F127" s="19" t="s">
        <v>235</v>
      </c>
      <c r="G127" s="5">
        <v>4</v>
      </c>
      <c r="H127" s="5">
        <v>4</v>
      </c>
      <c r="I127" s="5">
        <f t="shared" si="10"/>
        <v>0</v>
      </c>
      <c r="J127" s="6">
        <f t="shared" si="11"/>
        <v>1</v>
      </c>
      <c r="K127" s="33">
        <v>190.56960000000001</v>
      </c>
      <c r="L127" s="41">
        <v>190.56960000000001</v>
      </c>
      <c r="M127" s="33">
        <f t="shared" si="12"/>
        <v>0</v>
      </c>
      <c r="N127" s="5"/>
    </row>
    <row r="128" spans="1:14" hidden="1" x14ac:dyDescent="0.2">
      <c r="A128" s="19" t="s">
        <v>328</v>
      </c>
      <c r="B128" s="19" t="s">
        <v>334</v>
      </c>
      <c r="C128" s="25" t="s">
        <v>29</v>
      </c>
      <c r="D128" s="25" t="s">
        <v>717</v>
      </c>
      <c r="E128" s="19">
        <v>70345322</v>
      </c>
      <c r="F128" s="19" t="s">
        <v>232</v>
      </c>
      <c r="G128" s="5">
        <v>2</v>
      </c>
      <c r="H128" s="5">
        <v>2</v>
      </c>
      <c r="I128" s="5">
        <f t="shared" si="10"/>
        <v>0</v>
      </c>
      <c r="J128" s="6">
        <f t="shared" si="11"/>
        <v>1</v>
      </c>
      <c r="K128" s="33">
        <v>95.284800000000004</v>
      </c>
      <c r="L128" s="41">
        <v>95.284800000000004</v>
      </c>
      <c r="M128" s="33">
        <f t="shared" si="12"/>
        <v>0</v>
      </c>
      <c r="N128" s="5"/>
    </row>
    <row r="129" spans="1:14" hidden="1" x14ac:dyDescent="0.2">
      <c r="A129" s="19" t="s">
        <v>328</v>
      </c>
      <c r="B129" s="19" t="s">
        <v>334</v>
      </c>
      <c r="C129" s="25" t="s">
        <v>29</v>
      </c>
      <c r="D129" s="25" t="s">
        <v>717</v>
      </c>
      <c r="E129" s="19">
        <v>70345323</v>
      </c>
      <c r="F129" s="19" t="s">
        <v>233</v>
      </c>
      <c r="G129" s="5">
        <v>5</v>
      </c>
      <c r="H129" s="5">
        <v>5</v>
      </c>
      <c r="I129" s="5">
        <f t="shared" si="10"/>
        <v>0</v>
      </c>
      <c r="J129" s="6">
        <f t="shared" si="11"/>
        <v>1</v>
      </c>
      <c r="K129" s="33">
        <v>238.21200000000002</v>
      </c>
      <c r="L129" s="41">
        <v>238.21200000000002</v>
      </c>
      <c r="M129" s="33">
        <f t="shared" si="12"/>
        <v>0</v>
      </c>
      <c r="N129" s="5"/>
    </row>
    <row r="130" spans="1:14" hidden="1" x14ac:dyDescent="0.2">
      <c r="A130" s="19" t="s">
        <v>329</v>
      </c>
      <c r="B130" s="19" t="s">
        <v>331</v>
      </c>
      <c r="C130" s="25" t="s">
        <v>29</v>
      </c>
      <c r="D130" s="25" t="s">
        <v>717</v>
      </c>
      <c r="E130" s="19">
        <v>70345322</v>
      </c>
      <c r="F130" s="19" t="s">
        <v>232</v>
      </c>
      <c r="G130" s="5">
        <v>47</v>
      </c>
      <c r="H130" s="5">
        <v>47</v>
      </c>
      <c r="I130" s="5">
        <f t="shared" si="10"/>
        <v>0</v>
      </c>
      <c r="J130" s="6">
        <f t="shared" si="11"/>
        <v>1</v>
      </c>
      <c r="K130" s="33">
        <v>2239.1928000000003</v>
      </c>
      <c r="L130" s="41">
        <v>2239.1928000000003</v>
      </c>
      <c r="M130" s="33">
        <f t="shared" si="12"/>
        <v>0</v>
      </c>
      <c r="N130" s="5"/>
    </row>
    <row r="131" spans="1:14" hidden="1" x14ac:dyDescent="0.2">
      <c r="A131" s="19" t="s">
        <v>329</v>
      </c>
      <c r="B131" s="19" t="s">
        <v>331</v>
      </c>
      <c r="C131" s="25" t="s">
        <v>29</v>
      </c>
      <c r="D131" s="25" t="s">
        <v>717</v>
      </c>
      <c r="E131" s="19">
        <v>70345323</v>
      </c>
      <c r="F131" s="19" t="s">
        <v>233</v>
      </c>
      <c r="G131" s="5">
        <v>10</v>
      </c>
      <c r="H131" s="5">
        <v>10</v>
      </c>
      <c r="I131" s="5">
        <f t="shared" si="10"/>
        <v>0</v>
      </c>
      <c r="J131" s="6">
        <f t="shared" si="11"/>
        <v>1</v>
      </c>
      <c r="K131" s="33">
        <v>476.42400000000004</v>
      </c>
      <c r="L131" s="41">
        <v>476.42400000000004</v>
      </c>
      <c r="M131" s="33">
        <f t="shared" si="12"/>
        <v>0</v>
      </c>
      <c r="N131" s="5"/>
    </row>
    <row r="132" spans="1:14" hidden="1" x14ac:dyDescent="0.2">
      <c r="A132" s="19" t="s">
        <v>329</v>
      </c>
      <c r="B132" s="19" t="s">
        <v>331</v>
      </c>
      <c r="C132" s="25" t="s">
        <v>29</v>
      </c>
      <c r="D132" s="25" t="s">
        <v>717</v>
      </c>
      <c r="E132" s="19">
        <v>70345324</v>
      </c>
      <c r="F132" s="19" t="s">
        <v>234</v>
      </c>
      <c r="G132" s="5">
        <v>10</v>
      </c>
      <c r="H132" s="5">
        <v>10</v>
      </c>
      <c r="I132" s="5">
        <f t="shared" si="10"/>
        <v>0</v>
      </c>
      <c r="J132" s="6">
        <f t="shared" si="11"/>
        <v>1</v>
      </c>
      <c r="K132" s="33">
        <v>476.42400000000004</v>
      </c>
      <c r="L132" s="41">
        <v>476.42400000000004</v>
      </c>
      <c r="M132" s="33">
        <f t="shared" si="12"/>
        <v>0</v>
      </c>
      <c r="N132" s="5"/>
    </row>
    <row r="133" spans="1:14" hidden="1" x14ac:dyDescent="0.2">
      <c r="A133" s="19" t="s">
        <v>329</v>
      </c>
      <c r="B133" s="19" t="s">
        <v>331</v>
      </c>
      <c r="C133" s="25" t="s">
        <v>29</v>
      </c>
      <c r="D133" s="25" t="s">
        <v>717</v>
      </c>
      <c r="E133" s="19">
        <v>70345325</v>
      </c>
      <c r="F133" s="19" t="s">
        <v>235</v>
      </c>
      <c r="G133" s="5">
        <v>8</v>
      </c>
      <c r="H133" s="5">
        <v>8</v>
      </c>
      <c r="I133" s="5">
        <f t="shared" si="10"/>
        <v>0</v>
      </c>
      <c r="J133" s="6">
        <f t="shared" si="11"/>
        <v>1</v>
      </c>
      <c r="K133" s="33">
        <v>381.13920000000002</v>
      </c>
      <c r="L133" s="41">
        <v>381.13920000000002</v>
      </c>
      <c r="M133" s="33">
        <f t="shared" si="12"/>
        <v>0</v>
      </c>
      <c r="N133" s="5"/>
    </row>
    <row r="134" spans="1:14" hidden="1" x14ac:dyDescent="0.2">
      <c r="A134" s="19" t="s">
        <v>330</v>
      </c>
      <c r="B134" s="19" t="s">
        <v>335</v>
      </c>
      <c r="C134" s="25" t="s">
        <v>29</v>
      </c>
      <c r="D134" s="25" t="s">
        <v>717</v>
      </c>
      <c r="E134" s="19">
        <v>70345322</v>
      </c>
      <c r="F134" s="19" t="s">
        <v>232</v>
      </c>
      <c r="G134" s="5">
        <v>29</v>
      </c>
      <c r="H134" s="5">
        <v>29</v>
      </c>
      <c r="I134" s="5">
        <f t="shared" si="10"/>
        <v>0</v>
      </c>
      <c r="J134" s="6">
        <f t="shared" si="11"/>
        <v>1</v>
      </c>
      <c r="K134" s="33">
        <v>1381.795944</v>
      </c>
      <c r="L134" s="41">
        <v>1381.795944</v>
      </c>
      <c r="M134" s="33">
        <f t="shared" si="12"/>
        <v>0</v>
      </c>
      <c r="N134" s="5"/>
    </row>
    <row r="135" spans="1:14" hidden="1" x14ac:dyDescent="0.2">
      <c r="A135" s="19" t="s">
        <v>330</v>
      </c>
      <c r="B135" s="19" t="s">
        <v>335</v>
      </c>
      <c r="C135" s="25" t="s">
        <v>29</v>
      </c>
      <c r="D135" s="25" t="s">
        <v>717</v>
      </c>
      <c r="E135" s="19">
        <v>70345323</v>
      </c>
      <c r="F135" s="19" t="s">
        <v>233</v>
      </c>
      <c r="G135" s="5">
        <v>27</v>
      </c>
      <c r="H135" s="5">
        <v>27</v>
      </c>
      <c r="I135" s="5">
        <f t="shared" si="10"/>
        <v>0</v>
      </c>
      <c r="J135" s="6">
        <f t="shared" si="11"/>
        <v>1</v>
      </c>
      <c r="K135" s="33">
        <v>1286.4996719999999</v>
      </c>
      <c r="L135" s="41">
        <v>1286.4996719999999</v>
      </c>
      <c r="M135" s="33">
        <f t="shared" si="12"/>
        <v>0</v>
      </c>
      <c r="N135" s="5"/>
    </row>
    <row r="136" spans="1:14" hidden="1" x14ac:dyDescent="0.2">
      <c r="A136" s="19">
        <v>7750182232</v>
      </c>
      <c r="B136" s="19" t="s">
        <v>335</v>
      </c>
      <c r="C136" s="25" t="s">
        <v>29</v>
      </c>
      <c r="D136" s="25" t="s">
        <v>717</v>
      </c>
      <c r="E136" s="19">
        <v>70345324</v>
      </c>
      <c r="F136" s="19" t="s">
        <v>234</v>
      </c>
      <c r="G136" s="5">
        <v>30</v>
      </c>
      <c r="H136" s="5">
        <v>30</v>
      </c>
      <c r="I136" s="5">
        <f t="shared" si="10"/>
        <v>0</v>
      </c>
      <c r="J136" s="6">
        <f t="shared" si="11"/>
        <v>1</v>
      </c>
      <c r="K136" s="33">
        <v>1429.44408</v>
      </c>
      <c r="L136" s="41">
        <v>1429.44408</v>
      </c>
      <c r="M136" s="33">
        <f t="shared" si="12"/>
        <v>0</v>
      </c>
      <c r="N136" s="5"/>
    </row>
    <row r="137" spans="1:14" hidden="1" x14ac:dyDescent="0.2">
      <c r="A137" s="19" t="s">
        <v>330</v>
      </c>
      <c r="B137" s="19" t="s">
        <v>335</v>
      </c>
      <c r="C137" s="25" t="s">
        <v>29</v>
      </c>
      <c r="D137" s="25" t="s">
        <v>717</v>
      </c>
      <c r="E137" s="19">
        <v>70345325</v>
      </c>
      <c r="F137" s="19" t="s">
        <v>235</v>
      </c>
      <c r="G137" s="5">
        <v>23</v>
      </c>
      <c r="H137" s="5">
        <v>23</v>
      </c>
      <c r="I137" s="5">
        <f t="shared" si="10"/>
        <v>0</v>
      </c>
      <c r="J137" s="6">
        <f t="shared" si="11"/>
        <v>1</v>
      </c>
      <c r="K137" s="33">
        <v>1095.9071280000001</v>
      </c>
      <c r="L137" s="41">
        <v>1095.9071280000001</v>
      </c>
      <c r="M137" s="33">
        <f t="shared" si="12"/>
        <v>0</v>
      </c>
      <c r="N137" s="5"/>
    </row>
    <row r="138" spans="1:14" hidden="1" x14ac:dyDescent="0.2">
      <c r="A138" s="19" t="s">
        <v>336</v>
      </c>
      <c r="B138" s="19" t="s">
        <v>337</v>
      </c>
      <c r="C138" s="25" t="s">
        <v>29</v>
      </c>
      <c r="D138" s="25" t="s">
        <v>718</v>
      </c>
      <c r="E138" s="19">
        <v>70359457</v>
      </c>
      <c r="F138" s="19" t="s">
        <v>220</v>
      </c>
      <c r="G138" s="5">
        <v>4</v>
      </c>
      <c r="H138" s="5">
        <v>4</v>
      </c>
      <c r="I138" s="5">
        <f t="shared" si="10"/>
        <v>0</v>
      </c>
      <c r="J138" s="6">
        <f t="shared" si="11"/>
        <v>1</v>
      </c>
      <c r="K138" s="33">
        <v>278.165952</v>
      </c>
      <c r="L138" s="41">
        <v>278.165952</v>
      </c>
      <c r="M138" s="33">
        <f t="shared" si="12"/>
        <v>0</v>
      </c>
      <c r="N138" s="5"/>
    </row>
    <row r="139" spans="1:14" hidden="1" x14ac:dyDescent="0.2">
      <c r="A139" s="19" t="s">
        <v>336</v>
      </c>
      <c r="B139" s="19" t="s">
        <v>337</v>
      </c>
      <c r="C139" s="25" t="s">
        <v>29</v>
      </c>
      <c r="D139" s="25" t="s">
        <v>718</v>
      </c>
      <c r="E139" s="19">
        <v>70359458</v>
      </c>
      <c r="F139" s="19" t="s">
        <v>221</v>
      </c>
      <c r="G139" s="5">
        <v>2</v>
      </c>
      <c r="H139" s="5">
        <v>2</v>
      </c>
      <c r="I139" s="5">
        <f t="shared" si="10"/>
        <v>0</v>
      </c>
      <c r="J139" s="6">
        <f t="shared" si="11"/>
        <v>1</v>
      </c>
      <c r="K139" s="33">
        <v>139.082976</v>
      </c>
      <c r="L139" s="41">
        <v>139.082976</v>
      </c>
      <c r="M139" s="33">
        <f t="shared" si="12"/>
        <v>0</v>
      </c>
      <c r="N139" s="5"/>
    </row>
    <row r="140" spans="1:14" hidden="1" x14ac:dyDescent="0.2">
      <c r="A140" s="19">
        <v>7300463621</v>
      </c>
      <c r="B140" s="19" t="s">
        <v>337</v>
      </c>
      <c r="C140" s="25" t="s">
        <v>29</v>
      </c>
      <c r="D140" s="25" t="s">
        <v>718</v>
      </c>
      <c r="E140" s="19">
        <v>70359459</v>
      </c>
      <c r="F140" s="19" t="s">
        <v>222</v>
      </c>
      <c r="G140" s="5">
        <v>1</v>
      </c>
      <c r="H140" s="5">
        <v>1</v>
      </c>
      <c r="I140" s="5">
        <f t="shared" si="10"/>
        <v>0</v>
      </c>
      <c r="J140" s="6">
        <f t="shared" si="11"/>
        <v>1</v>
      </c>
      <c r="K140" s="33">
        <v>69.541488000000001</v>
      </c>
      <c r="L140" s="41">
        <v>69.541488000000001</v>
      </c>
      <c r="M140" s="33">
        <f t="shared" si="12"/>
        <v>0</v>
      </c>
      <c r="N140" s="5"/>
    </row>
    <row r="141" spans="1:14" hidden="1" x14ac:dyDescent="0.2">
      <c r="A141" s="19" t="s">
        <v>336</v>
      </c>
      <c r="B141" s="19" t="s">
        <v>337</v>
      </c>
      <c r="C141" s="25" t="s">
        <v>29</v>
      </c>
      <c r="D141" s="25" t="s">
        <v>718</v>
      </c>
      <c r="E141" s="19">
        <v>70359460</v>
      </c>
      <c r="F141" s="19" t="s">
        <v>223</v>
      </c>
      <c r="G141" s="5">
        <v>2</v>
      </c>
      <c r="H141" s="5">
        <v>2</v>
      </c>
      <c r="I141" s="5">
        <f t="shared" si="10"/>
        <v>0</v>
      </c>
      <c r="J141" s="6">
        <f t="shared" si="11"/>
        <v>1</v>
      </c>
      <c r="K141" s="33">
        <v>139.082976</v>
      </c>
      <c r="L141" s="41">
        <v>139.082976</v>
      </c>
      <c r="M141" s="33">
        <f t="shared" si="12"/>
        <v>0</v>
      </c>
      <c r="N141" s="5"/>
    </row>
    <row r="142" spans="1:14" hidden="1" x14ac:dyDescent="0.2">
      <c r="A142" s="19" t="s">
        <v>338</v>
      </c>
      <c r="B142" s="19" t="s">
        <v>341</v>
      </c>
      <c r="C142" s="25" t="s">
        <v>29</v>
      </c>
      <c r="D142" s="25" t="s">
        <v>717</v>
      </c>
      <c r="E142" s="19">
        <v>70345323</v>
      </c>
      <c r="F142" s="19" t="s">
        <v>233</v>
      </c>
      <c r="G142" s="5">
        <v>9</v>
      </c>
      <c r="H142" s="5">
        <v>9</v>
      </c>
      <c r="I142" s="5">
        <f t="shared" ref="I142:I143" si="13">G142-H142</f>
        <v>0</v>
      </c>
      <c r="J142" s="6">
        <f t="shared" ref="J142:J143" si="14">H142/G142</f>
        <v>1</v>
      </c>
      <c r="K142" s="33">
        <v>428.83322399999997</v>
      </c>
      <c r="L142" s="33">
        <v>428.83322399999997</v>
      </c>
      <c r="M142" s="33">
        <f t="shared" ref="M142:M151" si="15">K142-L142</f>
        <v>0</v>
      </c>
      <c r="N142" s="5"/>
    </row>
    <row r="143" spans="1:14" hidden="1" x14ac:dyDescent="0.2">
      <c r="A143" s="19" t="s">
        <v>338</v>
      </c>
      <c r="B143" s="19" t="s">
        <v>341</v>
      </c>
      <c r="C143" s="25" t="s">
        <v>29</v>
      </c>
      <c r="D143" s="25" t="s">
        <v>717</v>
      </c>
      <c r="E143" s="19">
        <v>70345325</v>
      </c>
      <c r="F143" s="19" t="s">
        <v>235</v>
      </c>
      <c r="G143" s="5">
        <v>3</v>
      </c>
      <c r="H143" s="5">
        <v>3</v>
      </c>
      <c r="I143" s="5">
        <f t="shared" si="13"/>
        <v>0</v>
      </c>
      <c r="J143" s="6">
        <f t="shared" si="14"/>
        <v>1</v>
      </c>
      <c r="K143" s="33">
        <v>142.94440800000001</v>
      </c>
      <c r="L143" s="33">
        <v>142.94440800000001</v>
      </c>
      <c r="M143" s="33">
        <f t="shared" si="15"/>
        <v>0</v>
      </c>
      <c r="N143" s="5"/>
    </row>
    <row r="144" spans="1:14" hidden="1" x14ac:dyDescent="0.2">
      <c r="A144" s="19">
        <v>7750182240</v>
      </c>
      <c r="B144" s="19" t="s">
        <v>342</v>
      </c>
      <c r="C144" s="25" t="s">
        <v>29</v>
      </c>
      <c r="D144" s="25" t="s">
        <v>717</v>
      </c>
      <c r="E144" s="19">
        <v>70345322</v>
      </c>
      <c r="F144" s="19" t="s">
        <v>232</v>
      </c>
      <c r="G144" s="5">
        <v>20</v>
      </c>
      <c r="H144" s="5">
        <v>0</v>
      </c>
      <c r="I144" s="5">
        <f t="shared" ref="I144:I147" si="16">G144-H144</f>
        <v>20</v>
      </c>
      <c r="J144" s="6">
        <f t="shared" ref="J144:J147" si="17">H144/G144</f>
        <v>0</v>
      </c>
      <c r="K144" s="33">
        <v>952.04543999999999</v>
      </c>
      <c r="L144" s="41">
        <v>0</v>
      </c>
      <c r="M144" s="33">
        <f t="shared" si="15"/>
        <v>952.04543999999999</v>
      </c>
      <c r="N144" s="5"/>
    </row>
    <row r="145" spans="1:14" hidden="1" x14ac:dyDescent="0.2">
      <c r="A145" s="19" t="s">
        <v>339</v>
      </c>
      <c r="B145" s="19" t="s">
        <v>342</v>
      </c>
      <c r="C145" s="25" t="s">
        <v>29</v>
      </c>
      <c r="D145" s="25" t="s">
        <v>717</v>
      </c>
      <c r="E145" s="19">
        <v>70345323</v>
      </c>
      <c r="F145" s="19" t="s">
        <v>233</v>
      </c>
      <c r="G145" s="5">
        <v>9</v>
      </c>
      <c r="H145" s="5">
        <v>9</v>
      </c>
      <c r="I145" s="5">
        <f t="shared" si="16"/>
        <v>0</v>
      </c>
      <c r="J145" s="6">
        <f t="shared" si="17"/>
        <v>1</v>
      </c>
      <c r="K145" s="33">
        <v>428.42044799999996</v>
      </c>
      <c r="L145" s="41">
        <v>428.42044799999996</v>
      </c>
      <c r="M145" s="33">
        <f t="shared" si="15"/>
        <v>0</v>
      </c>
      <c r="N145" s="5"/>
    </row>
    <row r="146" spans="1:14" hidden="1" x14ac:dyDescent="0.2">
      <c r="A146" s="19" t="s">
        <v>339</v>
      </c>
      <c r="B146" s="19" t="s">
        <v>342</v>
      </c>
      <c r="C146" s="25" t="s">
        <v>29</v>
      </c>
      <c r="D146" s="25" t="s">
        <v>717</v>
      </c>
      <c r="E146" s="19">
        <v>70345324</v>
      </c>
      <c r="F146" s="19" t="s">
        <v>234</v>
      </c>
      <c r="G146" s="5">
        <v>14</v>
      </c>
      <c r="H146" s="5">
        <v>14</v>
      </c>
      <c r="I146" s="5">
        <f t="shared" si="16"/>
        <v>0</v>
      </c>
      <c r="J146" s="6">
        <f t="shared" si="17"/>
        <v>1</v>
      </c>
      <c r="K146" s="33">
        <v>666.43180800000005</v>
      </c>
      <c r="L146" s="41">
        <v>666.43180800000005</v>
      </c>
      <c r="M146" s="33">
        <f t="shared" si="15"/>
        <v>0</v>
      </c>
      <c r="N146" s="5"/>
    </row>
    <row r="147" spans="1:14" hidden="1" x14ac:dyDescent="0.2">
      <c r="A147" s="19" t="s">
        <v>339</v>
      </c>
      <c r="B147" s="19" t="s">
        <v>342</v>
      </c>
      <c r="C147" s="25" t="s">
        <v>29</v>
      </c>
      <c r="D147" s="25" t="s">
        <v>717</v>
      </c>
      <c r="E147" s="19">
        <v>70345325</v>
      </c>
      <c r="F147" s="19" t="s">
        <v>235</v>
      </c>
      <c r="G147" s="5">
        <v>11</v>
      </c>
      <c r="H147" s="5">
        <v>11</v>
      </c>
      <c r="I147" s="5">
        <f t="shared" si="16"/>
        <v>0</v>
      </c>
      <c r="J147" s="6">
        <f t="shared" si="17"/>
        <v>1</v>
      </c>
      <c r="K147" s="33">
        <v>523.62499200000002</v>
      </c>
      <c r="L147" s="41">
        <v>523.62499200000002</v>
      </c>
      <c r="M147" s="33">
        <f t="shared" si="15"/>
        <v>0</v>
      </c>
      <c r="N147" s="5"/>
    </row>
    <row r="148" spans="1:14" hidden="1" x14ac:dyDescent="0.2">
      <c r="A148" s="19" t="s">
        <v>340</v>
      </c>
      <c r="B148" s="19" t="s">
        <v>343</v>
      </c>
      <c r="C148" s="25" t="s">
        <v>29</v>
      </c>
      <c r="D148" s="25" t="s">
        <v>717</v>
      </c>
      <c r="E148" s="19">
        <v>70345322</v>
      </c>
      <c r="F148" s="19" t="s">
        <v>232</v>
      </c>
      <c r="G148" s="5">
        <v>8</v>
      </c>
      <c r="H148" s="5">
        <v>0</v>
      </c>
      <c r="I148" s="5">
        <f t="shared" ref="I148:I151" si="18">G148-H148</f>
        <v>8</v>
      </c>
      <c r="J148" s="6">
        <f t="shared" ref="J148:J151" si="19">H148/G148</f>
        <v>0</v>
      </c>
      <c r="K148" s="33">
        <v>380.81817599999999</v>
      </c>
      <c r="L148" s="41">
        <v>0</v>
      </c>
      <c r="M148" s="33">
        <f t="shared" si="15"/>
        <v>380.81817599999999</v>
      </c>
      <c r="N148" s="5"/>
    </row>
    <row r="149" spans="1:14" hidden="1" x14ac:dyDescent="0.2">
      <c r="A149" s="19">
        <v>7750182243</v>
      </c>
      <c r="B149" s="19" t="s">
        <v>343</v>
      </c>
      <c r="C149" s="25" t="s">
        <v>29</v>
      </c>
      <c r="D149" s="25" t="s">
        <v>717</v>
      </c>
      <c r="E149" s="19">
        <v>70345323</v>
      </c>
      <c r="F149" s="19" t="s">
        <v>233</v>
      </c>
      <c r="G149" s="5">
        <v>6</v>
      </c>
      <c r="H149" s="5">
        <v>6</v>
      </c>
      <c r="I149" s="5">
        <f t="shared" si="18"/>
        <v>0</v>
      </c>
      <c r="J149" s="6">
        <f t="shared" si="19"/>
        <v>1</v>
      </c>
      <c r="K149" s="33">
        <v>285.613632</v>
      </c>
      <c r="L149" s="41">
        <v>285.613632</v>
      </c>
      <c r="M149" s="33">
        <f t="shared" si="15"/>
        <v>0</v>
      </c>
      <c r="N149" s="5"/>
    </row>
    <row r="150" spans="1:14" hidden="1" x14ac:dyDescent="0.2">
      <c r="A150" s="19" t="s">
        <v>340</v>
      </c>
      <c r="B150" s="19" t="s">
        <v>343</v>
      </c>
      <c r="C150" s="25" t="s">
        <v>29</v>
      </c>
      <c r="D150" s="25" t="s">
        <v>717</v>
      </c>
      <c r="E150" s="19">
        <v>70345324</v>
      </c>
      <c r="F150" s="19" t="s">
        <v>234</v>
      </c>
      <c r="G150" s="5">
        <v>5</v>
      </c>
      <c r="H150" s="5">
        <v>5</v>
      </c>
      <c r="I150" s="5">
        <f t="shared" si="18"/>
        <v>0</v>
      </c>
      <c r="J150" s="6">
        <f t="shared" si="19"/>
        <v>1</v>
      </c>
      <c r="K150" s="33">
        <v>238.01136</v>
      </c>
      <c r="L150" s="41">
        <v>238.01136</v>
      </c>
      <c r="M150" s="33">
        <f t="shared" si="15"/>
        <v>0</v>
      </c>
      <c r="N150" s="5"/>
    </row>
    <row r="151" spans="1:14" hidden="1" x14ac:dyDescent="0.2">
      <c r="A151" s="19" t="s">
        <v>340</v>
      </c>
      <c r="B151" s="19" t="s">
        <v>343</v>
      </c>
      <c r="C151" s="25" t="s">
        <v>29</v>
      </c>
      <c r="D151" s="25" t="s">
        <v>717</v>
      </c>
      <c r="E151" s="19">
        <v>70345325</v>
      </c>
      <c r="F151" s="19" t="s">
        <v>235</v>
      </c>
      <c r="G151" s="5">
        <v>3</v>
      </c>
      <c r="H151" s="5">
        <v>3</v>
      </c>
      <c r="I151" s="5">
        <f t="shared" si="18"/>
        <v>0</v>
      </c>
      <c r="J151" s="6">
        <f t="shared" si="19"/>
        <v>1</v>
      </c>
      <c r="K151" s="33">
        <v>142.806816</v>
      </c>
      <c r="L151" s="41">
        <v>142.806816</v>
      </c>
      <c r="M151" s="33">
        <f t="shared" si="15"/>
        <v>0</v>
      </c>
      <c r="N151" s="5"/>
    </row>
    <row r="152" spans="1:14" hidden="1" x14ac:dyDescent="0.2">
      <c r="A152" s="19" t="s">
        <v>358</v>
      </c>
      <c r="B152" s="19" t="s">
        <v>359</v>
      </c>
      <c r="C152" s="25" t="s">
        <v>29</v>
      </c>
      <c r="D152" s="25" t="s">
        <v>717</v>
      </c>
      <c r="E152" s="19">
        <v>70345322</v>
      </c>
      <c r="F152" s="19" t="s">
        <v>232</v>
      </c>
      <c r="G152" s="5">
        <v>1</v>
      </c>
      <c r="H152" s="5">
        <v>0</v>
      </c>
      <c r="I152" s="5">
        <f t="shared" ref="I152:I154" si="20">G152-H152</f>
        <v>1</v>
      </c>
      <c r="J152" s="6">
        <f t="shared" ref="J152:J154" si="21">H152/G152</f>
        <v>0</v>
      </c>
      <c r="K152" s="33">
        <v>47.602271999999999</v>
      </c>
      <c r="L152" s="41">
        <v>0</v>
      </c>
      <c r="M152" s="33">
        <f t="shared" ref="M152:M215" si="22">K152-L152</f>
        <v>47.602271999999999</v>
      </c>
      <c r="N152" s="5"/>
    </row>
    <row r="153" spans="1:14" hidden="1" x14ac:dyDescent="0.2">
      <c r="A153" s="19" t="s">
        <v>358</v>
      </c>
      <c r="B153" s="19" t="s">
        <v>359</v>
      </c>
      <c r="C153" s="25" t="s">
        <v>29</v>
      </c>
      <c r="D153" s="25" t="s">
        <v>717</v>
      </c>
      <c r="E153" s="19">
        <v>70345323</v>
      </c>
      <c r="F153" s="19" t="s">
        <v>233</v>
      </c>
      <c r="G153" s="5">
        <v>6</v>
      </c>
      <c r="H153" s="5">
        <v>6</v>
      </c>
      <c r="I153" s="5">
        <f t="shared" si="20"/>
        <v>0</v>
      </c>
      <c r="J153" s="6">
        <f t="shared" si="21"/>
        <v>1</v>
      </c>
      <c r="K153" s="33">
        <v>285.613632</v>
      </c>
      <c r="L153" s="41">
        <v>285.613632</v>
      </c>
      <c r="M153" s="33">
        <f t="shared" si="22"/>
        <v>0</v>
      </c>
      <c r="N153" s="5"/>
    </row>
    <row r="154" spans="1:14" hidden="1" x14ac:dyDescent="0.2">
      <c r="A154" s="19" t="s">
        <v>358</v>
      </c>
      <c r="B154" s="19" t="s">
        <v>359</v>
      </c>
      <c r="C154" s="25" t="s">
        <v>29</v>
      </c>
      <c r="D154" s="25" t="s">
        <v>717</v>
      </c>
      <c r="E154" s="19">
        <v>70345324</v>
      </c>
      <c r="F154" s="19" t="s">
        <v>234</v>
      </c>
      <c r="G154" s="5">
        <v>6</v>
      </c>
      <c r="H154" s="5">
        <v>6</v>
      </c>
      <c r="I154" s="5">
        <f t="shared" si="20"/>
        <v>0</v>
      </c>
      <c r="J154" s="6">
        <f t="shared" si="21"/>
        <v>1</v>
      </c>
      <c r="K154" s="33">
        <v>285.613632</v>
      </c>
      <c r="L154" s="41">
        <v>285.613632</v>
      </c>
      <c r="M154" s="33">
        <f t="shared" si="22"/>
        <v>0</v>
      </c>
      <c r="N154" s="5"/>
    </row>
    <row r="155" spans="1:14" hidden="1" x14ac:dyDescent="0.2">
      <c r="A155" s="19" t="s">
        <v>358</v>
      </c>
      <c r="B155" s="19" t="s">
        <v>359</v>
      </c>
      <c r="C155" s="25" t="s">
        <v>29</v>
      </c>
      <c r="D155" s="25" t="s">
        <v>717</v>
      </c>
      <c r="E155" s="19">
        <v>70345325</v>
      </c>
      <c r="F155" s="19" t="s">
        <v>235</v>
      </c>
      <c r="G155" s="5">
        <v>5</v>
      </c>
      <c r="H155" s="5">
        <v>5</v>
      </c>
      <c r="I155" s="5">
        <f t="shared" ref="I155:I156" si="23">G155-H155</f>
        <v>0</v>
      </c>
      <c r="J155" s="6">
        <f t="shared" ref="J155:J156" si="24">H155/G155</f>
        <v>1</v>
      </c>
      <c r="K155" s="33">
        <v>238.01136</v>
      </c>
      <c r="L155" s="41">
        <v>238.01136</v>
      </c>
      <c r="M155" s="33">
        <f t="shared" si="22"/>
        <v>0</v>
      </c>
      <c r="N155" s="5"/>
    </row>
    <row r="156" spans="1:14" hidden="1" x14ac:dyDescent="0.2">
      <c r="A156" s="19" t="s">
        <v>344</v>
      </c>
      <c r="B156" s="19" t="s">
        <v>351</v>
      </c>
      <c r="C156" s="25" t="s">
        <v>27</v>
      </c>
      <c r="D156" s="25" t="s">
        <v>718</v>
      </c>
      <c r="E156" s="19">
        <v>70359457</v>
      </c>
      <c r="F156" s="19" t="s">
        <v>220</v>
      </c>
      <c r="G156" s="5">
        <v>5</v>
      </c>
      <c r="H156" s="5">
        <v>5</v>
      </c>
      <c r="I156" s="5">
        <f t="shared" si="23"/>
        <v>0</v>
      </c>
      <c r="J156" s="6">
        <f t="shared" si="24"/>
        <v>1</v>
      </c>
      <c r="K156" s="33">
        <v>347.31083999999998</v>
      </c>
      <c r="L156" s="41">
        <v>347.31083999999998</v>
      </c>
      <c r="M156" s="33">
        <f t="shared" si="22"/>
        <v>0</v>
      </c>
      <c r="N156" s="5"/>
    </row>
    <row r="157" spans="1:14" hidden="1" x14ac:dyDescent="0.2">
      <c r="A157" s="19" t="s">
        <v>344</v>
      </c>
      <c r="B157" s="19" t="s">
        <v>351</v>
      </c>
      <c r="C157" s="25" t="s">
        <v>27</v>
      </c>
      <c r="D157" s="25" t="s">
        <v>718</v>
      </c>
      <c r="E157" s="19">
        <v>70359458</v>
      </c>
      <c r="F157" s="19" t="s">
        <v>221</v>
      </c>
      <c r="G157" s="5">
        <v>1</v>
      </c>
      <c r="H157" s="5">
        <v>1</v>
      </c>
      <c r="I157" s="5">
        <f t="shared" ref="I157:I220" si="25">G157-H157</f>
        <v>0</v>
      </c>
      <c r="J157" s="6">
        <f t="shared" ref="J157:J220" si="26">H157/G157</f>
        <v>1</v>
      </c>
      <c r="K157" s="33">
        <v>69.462168000000005</v>
      </c>
      <c r="L157" s="41">
        <v>69.462168000000005</v>
      </c>
      <c r="M157" s="33">
        <f t="shared" si="22"/>
        <v>0</v>
      </c>
      <c r="N157" s="5"/>
    </row>
    <row r="158" spans="1:14" hidden="1" x14ac:dyDescent="0.2">
      <c r="A158" s="19" t="s">
        <v>344</v>
      </c>
      <c r="B158" s="19" t="s">
        <v>351</v>
      </c>
      <c r="C158" s="25" t="s">
        <v>27</v>
      </c>
      <c r="D158" s="25" t="s">
        <v>718</v>
      </c>
      <c r="E158" s="19">
        <v>70359459</v>
      </c>
      <c r="F158" s="19" t="s">
        <v>222</v>
      </c>
      <c r="G158" s="5">
        <v>1</v>
      </c>
      <c r="H158" s="5">
        <v>1</v>
      </c>
      <c r="I158" s="5">
        <f t="shared" si="25"/>
        <v>0</v>
      </c>
      <c r="J158" s="6">
        <f t="shared" si="26"/>
        <v>1</v>
      </c>
      <c r="K158" s="33">
        <v>69.462168000000005</v>
      </c>
      <c r="L158" s="41">
        <v>69.462168000000005</v>
      </c>
      <c r="M158" s="33">
        <f t="shared" si="22"/>
        <v>0</v>
      </c>
      <c r="N158" s="5"/>
    </row>
    <row r="159" spans="1:14" hidden="1" x14ac:dyDescent="0.2">
      <c r="A159" s="19" t="s">
        <v>344</v>
      </c>
      <c r="B159" s="19" t="s">
        <v>351</v>
      </c>
      <c r="C159" s="25" t="s">
        <v>27</v>
      </c>
      <c r="D159" s="25" t="s">
        <v>718</v>
      </c>
      <c r="E159" s="19">
        <v>70359460</v>
      </c>
      <c r="F159" s="19" t="s">
        <v>223</v>
      </c>
      <c r="G159" s="5">
        <v>1</v>
      </c>
      <c r="H159" s="5">
        <v>1</v>
      </c>
      <c r="I159" s="5">
        <f t="shared" si="25"/>
        <v>0</v>
      </c>
      <c r="J159" s="6">
        <f t="shared" si="26"/>
        <v>1</v>
      </c>
      <c r="K159" s="33">
        <v>69.462168000000005</v>
      </c>
      <c r="L159" s="41">
        <v>69.462168000000005</v>
      </c>
      <c r="M159" s="33">
        <f t="shared" si="22"/>
        <v>0</v>
      </c>
      <c r="N159" s="5"/>
    </row>
    <row r="160" spans="1:14" hidden="1" x14ac:dyDescent="0.2">
      <c r="A160" s="19" t="s">
        <v>371</v>
      </c>
      <c r="B160" s="19" t="s">
        <v>374</v>
      </c>
      <c r="C160" s="25" t="s">
        <v>27</v>
      </c>
      <c r="D160" s="25" t="s">
        <v>718</v>
      </c>
      <c r="E160" s="19">
        <v>70359457</v>
      </c>
      <c r="F160" s="19" t="s">
        <v>220</v>
      </c>
      <c r="G160" s="5">
        <v>1</v>
      </c>
      <c r="H160" s="5">
        <v>1</v>
      </c>
      <c r="I160" s="5">
        <f t="shared" si="25"/>
        <v>0</v>
      </c>
      <c r="J160" s="6">
        <f t="shared" si="26"/>
        <v>1</v>
      </c>
      <c r="K160" s="33">
        <v>69.462168000000005</v>
      </c>
      <c r="L160" s="41">
        <v>69.462168000000005</v>
      </c>
      <c r="M160" s="33">
        <f t="shared" si="22"/>
        <v>0</v>
      </c>
      <c r="N160" s="5"/>
    </row>
    <row r="161" spans="1:14" hidden="1" x14ac:dyDescent="0.2">
      <c r="A161" s="19" t="s">
        <v>371</v>
      </c>
      <c r="B161" s="19" t="s">
        <v>374</v>
      </c>
      <c r="C161" s="25" t="s">
        <v>27</v>
      </c>
      <c r="D161" s="25" t="s">
        <v>718</v>
      </c>
      <c r="E161" s="19">
        <v>70359458</v>
      </c>
      <c r="F161" s="19" t="s">
        <v>221</v>
      </c>
      <c r="G161" s="5">
        <v>4</v>
      </c>
      <c r="H161" s="5">
        <v>4</v>
      </c>
      <c r="I161" s="5">
        <f t="shared" si="25"/>
        <v>0</v>
      </c>
      <c r="J161" s="6">
        <f t="shared" si="26"/>
        <v>1</v>
      </c>
      <c r="K161" s="33">
        <v>277.84867200000002</v>
      </c>
      <c r="L161" s="41">
        <v>277.84867200000002</v>
      </c>
      <c r="M161" s="33">
        <f t="shared" si="22"/>
        <v>0</v>
      </c>
      <c r="N161" s="5"/>
    </row>
    <row r="162" spans="1:14" hidden="1" x14ac:dyDescent="0.2">
      <c r="A162" s="19" t="s">
        <v>371</v>
      </c>
      <c r="B162" s="19" t="s">
        <v>374</v>
      </c>
      <c r="C162" s="25" t="s">
        <v>27</v>
      </c>
      <c r="D162" s="25" t="s">
        <v>718</v>
      </c>
      <c r="E162" s="19">
        <v>70359459</v>
      </c>
      <c r="F162" s="19" t="s">
        <v>222</v>
      </c>
      <c r="G162" s="5">
        <v>1</v>
      </c>
      <c r="H162" s="5">
        <v>1</v>
      </c>
      <c r="I162" s="5">
        <f t="shared" si="25"/>
        <v>0</v>
      </c>
      <c r="J162" s="6">
        <f t="shared" si="26"/>
        <v>1</v>
      </c>
      <c r="K162" s="33">
        <v>69.462168000000005</v>
      </c>
      <c r="L162" s="41">
        <v>69.462168000000005</v>
      </c>
      <c r="M162" s="33">
        <f t="shared" si="22"/>
        <v>0</v>
      </c>
      <c r="N162" s="5"/>
    </row>
    <row r="163" spans="1:14" hidden="1" x14ac:dyDescent="0.2">
      <c r="A163" s="19" t="s">
        <v>371</v>
      </c>
      <c r="B163" s="19" t="s">
        <v>374</v>
      </c>
      <c r="C163" s="25" t="s">
        <v>27</v>
      </c>
      <c r="D163" s="25" t="s">
        <v>718</v>
      </c>
      <c r="E163" s="19">
        <v>70359460</v>
      </c>
      <c r="F163" s="19" t="s">
        <v>223</v>
      </c>
      <c r="G163" s="5">
        <v>1</v>
      </c>
      <c r="H163" s="5">
        <v>1</v>
      </c>
      <c r="I163" s="5">
        <f t="shared" si="25"/>
        <v>0</v>
      </c>
      <c r="J163" s="6">
        <f t="shared" si="26"/>
        <v>1</v>
      </c>
      <c r="K163" s="33">
        <v>69.462168000000005</v>
      </c>
      <c r="L163" s="41">
        <v>69.462168000000005</v>
      </c>
      <c r="M163" s="33">
        <f t="shared" si="22"/>
        <v>0</v>
      </c>
      <c r="N163" s="5"/>
    </row>
    <row r="164" spans="1:14" hidden="1" x14ac:dyDescent="0.2">
      <c r="A164" s="19" t="s">
        <v>377</v>
      </c>
      <c r="B164" s="19" t="s">
        <v>381</v>
      </c>
      <c r="C164" s="25" t="s">
        <v>27</v>
      </c>
      <c r="D164" s="25" t="s">
        <v>718</v>
      </c>
      <c r="E164" s="19">
        <v>70359457</v>
      </c>
      <c r="F164" s="19" t="s">
        <v>220</v>
      </c>
      <c r="G164" s="5">
        <v>3</v>
      </c>
      <c r="H164" s="5">
        <v>3</v>
      </c>
      <c r="I164" s="5">
        <f t="shared" si="25"/>
        <v>0</v>
      </c>
      <c r="J164" s="6" t="s">
        <v>317</v>
      </c>
      <c r="K164" s="33">
        <v>208.386504</v>
      </c>
      <c r="L164" s="41">
        <v>208.386504</v>
      </c>
      <c r="M164" s="33">
        <f t="shared" si="22"/>
        <v>0</v>
      </c>
      <c r="N164" s="5"/>
    </row>
    <row r="165" spans="1:14" hidden="1" x14ac:dyDescent="0.2">
      <c r="A165" s="19" t="s">
        <v>377</v>
      </c>
      <c r="B165" s="19" t="s">
        <v>381</v>
      </c>
      <c r="C165" s="25" t="s">
        <v>27</v>
      </c>
      <c r="D165" s="25" t="s">
        <v>718</v>
      </c>
      <c r="E165" s="19">
        <v>70359458</v>
      </c>
      <c r="F165" s="19" t="s">
        <v>221</v>
      </c>
      <c r="G165" s="5">
        <v>4</v>
      </c>
      <c r="H165" s="5">
        <v>4</v>
      </c>
      <c r="I165" s="5">
        <f t="shared" si="25"/>
        <v>0</v>
      </c>
      <c r="J165" s="6" t="s">
        <v>317</v>
      </c>
      <c r="K165" s="33">
        <v>277.84867200000002</v>
      </c>
      <c r="L165" s="41">
        <v>277.84867200000002</v>
      </c>
      <c r="M165" s="33">
        <f t="shared" si="22"/>
        <v>0</v>
      </c>
      <c r="N165" s="5"/>
    </row>
    <row r="166" spans="1:14" hidden="1" x14ac:dyDescent="0.2">
      <c r="A166" s="19" t="s">
        <v>377</v>
      </c>
      <c r="B166" s="19" t="s">
        <v>381</v>
      </c>
      <c r="C166" s="25" t="s">
        <v>27</v>
      </c>
      <c r="D166" s="25" t="s">
        <v>718</v>
      </c>
      <c r="E166" s="19">
        <v>70359459</v>
      </c>
      <c r="F166" s="19" t="s">
        <v>222</v>
      </c>
      <c r="G166" s="5">
        <v>7</v>
      </c>
      <c r="H166" s="5">
        <v>7</v>
      </c>
      <c r="I166" s="5">
        <f t="shared" si="25"/>
        <v>0</v>
      </c>
      <c r="J166" s="6" t="s">
        <v>317</v>
      </c>
      <c r="K166" s="33">
        <v>486.23517600000002</v>
      </c>
      <c r="L166" s="41">
        <v>486.23517600000002</v>
      </c>
      <c r="M166" s="33">
        <f t="shared" si="22"/>
        <v>0</v>
      </c>
      <c r="N166" s="5"/>
    </row>
    <row r="167" spans="1:14" hidden="1" x14ac:dyDescent="0.2">
      <c r="A167" s="19" t="s">
        <v>377</v>
      </c>
      <c r="B167" s="19" t="s">
        <v>381</v>
      </c>
      <c r="C167" s="25" t="s">
        <v>27</v>
      </c>
      <c r="D167" s="25" t="s">
        <v>718</v>
      </c>
      <c r="E167" s="19">
        <v>70359460</v>
      </c>
      <c r="F167" s="19" t="s">
        <v>223</v>
      </c>
      <c r="G167" s="5">
        <v>4</v>
      </c>
      <c r="H167" s="5">
        <v>4</v>
      </c>
      <c r="I167" s="5">
        <f t="shared" si="25"/>
        <v>0</v>
      </c>
      <c r="J167" s="6" t="s">
        <v>317</v>
      </c>
      <c r="K167" s="33">
        <v>277.84867200000002</v>
      </c>
      <c r="L167" s="41">
        <v>277.84867200000002</v>
      </c>
      <c r="M167" s="33">
        <f t="shared" si="22"/>
        <v>0</v>
      </c>
      <c r="N167" s="5"/>
    </row>
    <row r="168" spans="1:14" hidden="1" x14ac:dyDescent="0.2">
      <c r="A168" s="19" t="s">
        <v>386</v>
      </c>
      <c r="B168" s="19" t="s">
        <v>404</v>
      </c>
      <c r="C168" s="25" t="s">
        <v>27</v>
      </c>
      <c r="D168" s="25" t="s">
        <v>718</v>
      </c>
      <c r="E168" s="19">
        <v>70359457</v>
      </c>
      <c r="F168" s="19" t="s">
        <v>220</v>
      </c>
      <c r="G168" s="5">
        <v>5</v>
      </c>
      <c r="H168" s="5">
        <v>5</v>
      </c>
      <c r="I168" s="5">
        <f t="shared" si="25"/>
        <v>0</v>
      </c>
      <c r="J168" s="6">
        <f t="shared" si="26"/>
        <v>1</v>
      </c>
      <c r="K168" s="33">
        <v>347.31083999999998</v>
      </c>
      <c r="L168" s="41">
        <v>347.31083999999998</v>
      </c>
      <c r="M168" s="33">
        <f t="shared" si="22"/>
        <v>0</v>
      </c>
      <c r="N168" s="5"/>
    </row>
    <row r="169" spans="1:14" hidden="1" x14ac:dyDescent="0.2">
      <c r="A169" s="19" t="s">
        <v>386</v>
      </c>
      <c r="B169" s="19" t="s">
        <v>404</v>
      </c>
      <c r="C169" s="25" t="s">
        <v>27</v>
      </c>
      <c r="D169" s="25" t="s">
        <v>718</v>
      </c>
      <c r="E169" s="19">
        <v>70359458</v>
      </c>
      <c r="F169" s="19" t="s">
        <v>221</v>
      </c>
      <c r="G169" s="5">
        <v>2</v>
      </c>
      <c r="H169" s="5">
        <v>2</v>
      </c>
      <c r="I169" s="5">
        <f t="shared" si="25"/>
        <v>0</v>
      </c>
      <c r="J169" s="6">
        <f t="shared" si="26"/>
        <v>1</v>
      </c>
      <c r="K169" s="33">
        <v>138.92433600000001</v>
      </c>
      <c r="L169" s="41">
        <v>138.92433600000001</v>
      </c>
      <c r="M169" s="33">
        <f t="shared" si="22"/>
        <v>0</v>
      </c>
      <c r="N169" s="5"/>
    </row>
    <row r="170" spans="1:14" hidden="1" x14ac:dyDescent="0.2">
      <c r="A170" s="19" t="s">
        <v>386</v>
      </c>
      <c r="B170" s="19" t="s">
        <v>404</v>
      </c>
      <c r="C170" s="25" t="s">
        <v>27</v>
      </c>
      <c r="D170" s="25" t="s">
        <v>718</v>
      </c>
      <c r="E170" s="19">
        <v>70359460</v>
      </c>
      <c r="F170" s="19" t="s">
        <v>223</v>
      </c>
      <c r="G170" s="5">
        <v>1</v>
      </c>
      <c r="H170" s="5">
        <v>1</v>
      </c>
      <c r="I170" s="5">
        <f t="shared" si="25"/>
        <v>0</v>
      </c>
      <c r="J170" s="6">
        <f t="shared" si="26"/>
        <v>1</v>
      </c>
      <c r="K170" s="33">
        <v>69.462168000000005</v>
      </c>
      <c r="L170" s="41">
        <v>69.462168000000005</v>
      </c>
      <c r="M170" s="33">
        <f t="shared" si="22"/>
        <v>0</v>
      </c>
      <c r="N170" s="5"/>
    </row>
    <row r="171" spans="1:14" hidden="1" x14ac:dyDescent="0.2">
      <c r="A171" s="19" t="s">
        <v>387</v>
      </c>
      <c r="B171" s="19" t="s">
        <v>405</v>
      </c>
      <c r="C171" s="25" t="s">
        <v>162</v>
      </c>
      <c r="D171" s="25" t="s">
        <v>718</v>
      </c>
      <c r="E171" s="19">
        <v>70359457</v>
      </c>
      <c r="F171" s="19" t="s">
        <v>220</v>
      </c>
      <c r="G171" s="5">
        <v>10</v>
      </c>
      <c r="H171" s="5">
        <v>10</v>
      </c>
      <c r="I171" s="5">
        <f t="shared" si="25"/>
        <v>0</v>
      </c>
      <c r="J171" s="6">
        <f t="shared" si="26"/>
        <v>1</v>
      </c>
      <c r="K171" s="33">
        <v>694.62167999999997</v>
      </c>
      <c r="L171" s="41">
        <v>694.62167999999997</v>
      </c>
      <c r="M171" s="33">
        <f t="shared" si="22"/>
        <v>0</v>
      </c>
      <c r="N171" s="5"/>
    </row>
    <row r="172" spans="1:14" hidden="1" x14ac:dyDescent="0.2">
      <c r="A172" s="19" t="s">
        <v>387</v>
      </c>
      <c r="B172" s="19" t="s">
        <v>405</v>
      </c>
      <c r="C172" s="25" t="s">
        <v>162</v>
      </c>
      <c r="D172" s="25" t="s">
        <v>718</v>
      </c>
      <c r="E172" s="19">
        <v>70359458</v>
      </c>
      <c r="F172" s="19" t="s">
        <v>221</v>
      </c>
      <c r="G172" s="5">
        <v>4</v>
      </c>
      <c r="H172" s="5">
        <v>4</v>
      </c>
      <c r="I172" s="5">
        <f t="shared" si="25"/>
        <v>0</v>
      </c>
      <c r="J172" s="6">
        <f t="shared" si="26"/>
        <v>1</v>
      </c>
      <c r="K172" s="33">
        <v>277.84867200000002</v>
      </c>
      <c r="L172" s="41">
        <v>277.84867200000002</v>
      </c>
      <c r="M172" s="33">
        <f t="shared" si="22"/>
        <v>0</v>
      </c>
      <c r="N172" s="5"/>
    </row>
    <row r="173" spans="1:14" hidden="1" x14ac:dyDescent="0.2">
      <c r="A173" s="19" t="s">
        <v>387</v>
      </c>
      <c r="B173" s="19" t="s">
        <v>405</v>
      </c>
      <c r="C173" s="25" t="s">
        <v>162</v>
      </c>
      <c r="D173" s="25" t="s">
        <v>718</v>
      </c>
      <c r="E173" s="19">
        <v>70359459</v>
      </c>
      <c r="F173" s="19" t="s">
        <v>222</v>
      </c>
      <c r="G173" s="5">
        <v>1</v>
      </c>
      <c r="H173" s="5">
        <v>1</v>
      </c>
      <c r="I173" s="5">
        <f t="shared" si="25"/>
        <v>0</v>
      </c>
      <c r="J173" s="6">
        <f t="shared" si="26"/>
        <v>1</v>
      </c>
      <c r="K173" s="33">
        <v>69.462168000000005</v>
      </c>
      <c r="L173" s="41">
        <v>69.462168000000005</v>
      </c>
      <c r="M173" s="33">
        <f t="shared" si="22"/>
        <v>0</v>
      </c>
      <c r="N173" s="5"/>
    </row>
    <row r="174" spans="1:14" hidden="1" x14ac:dyDescent="0.2">
      <c r="A174" s="19" t="s">
        <v>387</v>
      </c>
      <c r="B174" s="19" t="s">
        <v>405</v>
      </c>
      <c r="C174" s="25" t="s">
        <v>162</v>
      </c>
      <c r="D174" s="25" t="s">
        <v>718</v>
      </c>
      <c r="E174" s="19">
        <v>70359460</v>
      </c>
      <c r="F174" s="19" t="s">
        <v>223</v>
      </c>
      <c r="G174" s="5">
        <v>1</v>
      </c>
      <c r="H174" s="5">
        <v>1</v>
      </c>
      <c r="I174" s="5">
        <f t="shared" si="25"/>
        <v>0</v>
      </c>
      <c r="J174" s="6">
        <f t="shared" si="26"/>
        <v>1</v>
      </c>
      <c r="K174" s="33">
        <v>69.462168000000005</v>
      </c>
      <c r="L174" s="41">
        <v>69.462168000000005</v>
      </c>
      <c r="M174" s="33">
        <f t="shared" si="22"/>
        <v>0</v>
      </c>
      <c r="N174" s="5"/>
    </row>
    <row r="175" spans="1:14" hidden="1" x14ac:dyDescent="0.2">
      <c r="A175" s="19" t="s">
        <v>388</v>
      </c>
      <c r="B175" s="19" t="s">
        <v>406</v>
      </c>
      <c r="C175" s="25" t="s">
        <v>162</v>
      </c>
      <c r="D175" s="25" t="s">
        <v>718</v>
      </c>
      <c r="E175" s="19">
        <v>70359457</v>
      </c>
      <c r="F175" s="19" t="s">
        <v>220</v>
      </c>
      <c r="G175" s="5">
        <v>33</v>
      </c>
      <c r="H175" s="5">
        <v>33</v>
      </c>
      <c r="I175" s="5">
        <f t="shared" si="25"/>
        <v>0</v>
      </c>
      <c r="J175" s="6">
        <f t="shared" si="26"/>
        <v>1</v>
      </c>
      <c r="K175" s="33">
        <v>2292.2515440000002</v>
      </c>
      <c r="L175" s="33">
        <v>2292.2515440000002</v>
      </c>
      <c r="M175" s="33">
        <f t="shared" si="22"/>
        <v>0</v>
      </c>
      <c r="N175" s="5"/>
    </row>
    <row r="176" spans="1:14" hidden="1" x14ac:dyDescent="0.2">
      <c r="A176" s="19" t="s">
        <v>388</v>
      </c>
      <c r="B176" s="19" t="s">
        <v>406</v>
      </c>
      <c r="C176" s="25" t="s">
        <v>162</v>
      </c>
      <c r="D176" s="25" t="s">
        <v>718</v>
      </c>
      <c r="E176" s="19">
        <v>70359458</v>
      </c>
      <c r="F176" s="19" t="s">
        <v>221</v>
      </c>
      <c r="G176" s="5">
        <v>33</v>
      </c>
      <c r="H176" s="5">
        <v>33</v>
      </c>
      <c r="I176" s="5">
        <f t="shared" si="25"/>
        <v>0</v>
      </c>
      <c r="J176" s="6">
        <f t="shared" si="26"/>
        <v>1</v>
      </c>
      <c r="K176" s="33">
        <v>2292.2515440000002</v>
      </c>
      <c r="L176" s="33">
        <v>2292.2515440000002</v>
      </c>
      <c r="M176" s="33">
        <f t="shared" si="22"/>
        <v>0</v>
      </c>
      <c r="N176" s="5"/>
    </row>
    <row r="177" spans="1:14" hidden="1" x14ac:dyDescent="0.2">
      <c r="A177" s="19" t="s">
        <v>388</v>
      </c>
      <c r="B177" s="19" t="s">
        <v>406</v>
      </c>
      <c r="C177" s="25" t="s">
        <v>162</v>
      </c>
      <c r="D177" s="25" t="s">
        <v>718</v>
      </c>
      <c r="E177" s="19">
        <v>70359459</v>
      </c>
      <c r="F177" s="19" t="s">
        <v>222</v>
      </c>
      <c r="G177" s="5">
        <v>30</v>
      </c>
      <c r="H177" s="5">
        <v>30</v>
      </c>
      <c r="I177" s="5">
        <f t="shared" si="25"/>
        <v>0</v>
      </c>
      <c r="J177" s="6">
        <f t="shared" si="26"/>
        <v>1</v>
      </c>
      <c r="K177" s="33">
        <v>2083.8650400000001</v>
      </c>
      <c r="L177" s="33">
        <v>2083.8650400000001</v>
      </c>
      <c r="M177" s="33">
        <f t="shared" si="22"/>
        <v>0</v>
      </c>
      <c r="N177" s="5"/>
    </row>
    <row r="178" spans="1:14" hidden="1" x14ac:dyDescent="0.2">
      <c r="A178" s="19" t="s">
        <v>388</v>
      </c>
      <c r="B178" s="19" t="s">
        <v>406</v>
      </c>
      <c r="C178" s="25" t="s">
        <v>162</v>
      </c>
      <c r="D178" s="25" t="s">
        <v>718</v>
      </c>
      <c r="E178" s="19">
        <v>70359460</v>
      </c>
      <c r="F178" s="19" t="s">
        <v>223</v>
      </c>
      <c r="G178" s="5">
        <v>31</v>
      </c>
      <c r="H178" s="5">
        <v>31</v>
      </c>
      <c r="I178" s="5">
        <f t="shared" si="25"/>
        <v>0</v>
      </c>
      <c r="J178" s="6">
        <f t="shared" si="26"/>
        <v>1</v>
      </c>
      <c r="K178" s="33">
        <v>2153.3272080000002</v>
      </c>
      <c r="L178" s="33">
        <v>2153.3272080000002</v>
      </c>
      <c r="M178" s="33">
        <f t="shared" si="22"/>
        <v>0</v>
      </c>
      <c r="N178" s="2"/>
    </row>
    <row r="179" spans="1:14" hidden="1" x14ac:dyDescent="0.2">
      <c r="A179" s="19" t="s">
        <v>345</v>
      </c>
      <c r="B179" s="19" t="s">
        <v>352</v>
      </c>
      <c r="C179" s="25" t="s">
        <v>27</v>
      </c>
      <c r="D179" s="25" t="s">
        <v>717</v>
      </c>
      <c r="E179" s="19">
        <v>70345322</v>
      </c>
      <c r="F179" s="19" t="s">
        <v>232</v>
      </c>
      <c r="G179" s="5">
        <v>6</v>
      </c>
      <c r="H179" s="5">
        <v>0</v>
      </c>
      <c r="I179" s="5">
        <f t="shared" si="25"/>
        <v>6</v>
      </c>
      <c r="J179" s="6">
        <f t="shared" si="26"/>
        <v>0</v>
      </c>
      <c r="K179" s="33">
        <v>285.28783199999998</v>
      </c>
      <c r="L179" s="33">
        <v>0</v>
      </c>
      <c r="M179" s="33">
        <f t="shared" si="22"/>
        <v>285.28783199999998</v>
      </c>
      <c r="N179" s="2"/>
    </row>
    <row r="180" spans="1:14" hidden="1" x14ac:dyDescent="0.2">
      <c r="A180" s="56" t="s">
        <v>345</v>
      </c>
      <c r="B180" s="19" t="s">
        <v>352</v>
      </c>
      <c r="C180" s="25" t="s">
        <v>27</v>
      </c>
      <c r="D180" s="25" t="s">
        <v>717</v>
      </c>
      <c r="E180" s="19">
        <v>70345323</v>
      </c>
      <c r="F180" s="19" t="s">
        <v>233</v>
      </c>
      <c r="G180" s="5">
        <v>6</v>
      </c>
      <c r="H180" s="5">
        <v>6</v>
      </c>
      <c r="I180" s="5">
        <f t="shared" si="25"/>
        <v>0</v>
      </c>
      <c r="J180" s="6">
        <f t="shared" si="26"/>
        <v>1</v>
      </c>
      <c r="K180" s="33">
        <v>285.28783199999998</v>
      </c>
      <c r="L180" s="33">
        <v>285.28783199999998</v>
      </c>
      <c r="M180" s="33">
        <f t="shared" si="22"/>
        <v>0</v>
      </c>
      <c r="N180" s="2"/>
    </row>
    <row r="181" spans="1:14" hidden="1" x14ac:dyDescent="0.2">
      <c r="A181" s="19" t="s">
        <v>345</v>
      </c>
      <c r="B181" s="19" t="s">
        <v>352</v>
      </c>
      <c r="C181" s="25" t="s">
        <v>27</v>
      </c>
      <c r="D181" s="25" t="s">
        <v>717</v>
      </c>
      <c r="E181" s="19">
        <v>70345324</v>
      </c>
      <c r="F181" s="19" t="s">
        <v>234</v>
      </c>
      <c r="G181" s="5">
        <v>7</v>
      </c>
      <c r="H181" s="5">
        <v>7</v>
      </c>
      <c r="I181" s="5">
        <f t="shared" si="25"/>
        <v>0</v>
      </c>
      <c r="J181" s="6">
        <f t="shared" si="26"/>
        <v>1</v>
      </c>
      <c r="K181" s="33">
        <v>332.835804</v>
      </c>
      <c r="L181" s="33">
        <v>332.835804</v>
      </c>
      <c r="M181" s="33">
        <f t="shared" si="22"/>
        <v>0</v>
      </c>
      <c r="N181" s="2"/>
    </row>
    <row r="182" spans="1:14" hidden="1" x14ac:dyDescent="0.2">
      <c r="A182" s="19" t="s">
        <v>346</v>
      </c>
      <c r="B182" s="19" t="s">
        <v>353</v>
      </c>
      <c r="C182" s="25" t="s">
        <v>27</v>
      </c>
      <c r="D182" s="25" t="s">
        <v>717</v>
      </c>
      <c r="E182" s="19">
        <v>70345322</v>
      </c>
      <c r="F182" s="19" t="s">
        <v>232</v>
      </c>
      <c r="G182" s="5">
        <v>23</v>
      </c>
      <c r="H182" s="5">
        <v>0</v>
      </c>
      <c r="I182" s="5">
        <f t="shared" si="25"/>
        <v>23</v>
      </c>
      <c r="J182" s="6">
        <f t="shared" si="26"/>
        <v>0</v>
      </c>
      <c r="K182" s="33">
        <v>1093.6033559999998</v>
      </c>
      <c r="L182" s="33">
        <v>0</v>
      </c>
      <c r="M182" s="33">
        <f t="shared" si="22"/>
        <v>1093.6033559999998</v>
      </c>
      <c r="N182" s="2"/>
    </row>
    <row r="183" spans="1:14" hidden="1" x14ac:dyDescent="0.2">
      <c r="A183" s="19" t="s">
        <v>346</v>
      </c>
      <c r="B183" s="19" t="s">
        <v>353</v>
      </c>
      <c r="C183" s="25" t="s">
        <v>27</v>
      </c>
      <c r="D183" s="25" t="s">
        <v>717</v>
      </c>
      <c r="E183" s="19">
        <v>70345323</v>
      </c>
      <c r="F183" s="19" t="s">
        <v>233</v>
      </c>
      <c r="G183" s="5">
        <v>6</v>
      </c>
      <c r="H183" s="5">
        <v>6</v>
      </c>
      <c r="I183" s="5">
        <f t="shared" si="25"/>
        <v>0</v>
      </c>
      <c r="J183" s="6">
        <f t="shared" si="26"/>
        <v>1</v>
      </c>
      <c r="K183" s="33">
        <v>285.28783199999998</v>
      </c>
      <c r="L183" s="33">
        <v>285.28783199999998</v>
      </c>
      <c r="M183" s="33">
        <f t="shared" si="22"/>
        <v>0</v>
      </c>
      <c r="N183" s="2"/>
    </row>
    <row r="184" spans="1:14" hidden="1" x14ac:dyDescent="0.2">
      <c r="A184" s="19" t="s">
        <v>346</v>
      </c>
      <c r="B184" s="19" t="s">
        <v>353</v>
      </c>
      <c r="C184" s="25" t="s">
        <v>27</v>
      </c>
      <c r="D184" s="25" t="s">
        <v>717</v>
      </c>
      <c r="E184" s="19">
        <v>70345325</v>
      </c>
      <c r="F184" s="19" t="s">
        <v>235</v>
      </c>
      <c r="G184" s="5">
        <v>1</v>
      </c>
      <c r="H184" s="5">
        <v>1</v>
      </c>
      <c r="I184" s="5">
        <f t="shared" si="25"/>
        <v>0</v>
      </c>
      <c r="J184" s="6">
        <f t="shared" si="26"/>
        <v>1</v>
      </c>
      <c r="K184" s="33">
        <v>47.547972000000001</v>
      </c>
      <c r="L184" s="33">
        <v>47.547972000000001</v>
      </c>
      <c r="M184" s="33">
        <f t="shared" si="22"/>
        <v>0</v>
      </c>
      <c r="N184" s="2"/>
    </row>
    <row r="185" spans="1:14" hidden="1" x14ac:dyDescent="0.2">
      <c r="A185" s="19" t="s">
        <v>347</v>
      </c>
      <c r="B185" s="19" t="s">
        <v>354</v>
      </c>
      <c r="C185" s="25" t="s">
        <v>27</v>
      </c>
      <c r="D185" s="25" t="s">
        <v>717</v>
      </c>
      <c r="E185" s="19">
        <v>70345322</v>
      </c>
      <c r="F185" s="19" t="s">
        <v>232</v>
      </c>
      <c r="G185" s="5">
        <v>21</v>
      </c>
      <c r="H185" s="5">
        <v>0</v>
      </c>
      <c r="I185" s="5">
        <f t="shared" si="25"/>
        <v>21</v>
      </c>
      <c r="J185" s="6">
        <f t="shared" si="26"/>
        <v>0</v>
      </c>
      <c r="K185" s="33">
        <v>998.50741199999993</v>
      </c>
      <c r="L185" s="33">
        <v>0</v>
      </c>
      <c r="M185" s="33">
        <f t="shared" si="22"/>
        <v>998.50741199999993</v>
      </c>
      <c r="N185" s="2"/>
    </row>
    <row r="186" spans="1:14" hidden="1" x14ac:dyDescent="0.2">
      <c r="A186" s="19" t="s">
        <v>347</v>
      </c>
      <c r="B186" s="19" t="s">
        <v>354</v>
      </c>
      <c r="C186" s="25" t="s">
        <v>27</v>
      </c>
      <c r="D186" s="25" t="s">
        <v>717</v>
      </c>
      <c r="E186" s="19">
        <v>70345323</v>
      </c>
      <c r="F186" s="19" t="s">
        <v>233</v>
      </c>
      <c r="G186" s="5">
        <v>7</v>
      </c>
      <c r="H186" s="5">
        <v>7</v>
      </c>
      <c r="I186" s="5">
        <f t="shared" si="25"/>
        <v>0</v>
      </c>
      <c r="J186" s="6">
        <f t="shared" si="26"/>
        <v>1</v>
      </c>
      <c r="K186" s="33">
        <v>332.835804</v>
      </c>
      <c r="L186" s="33">
        <v>332.835804</v>
      </c>
      <c r="M186" s="33">
        <f t="shared" si="22"/>
        <v>0</v>
      </c>
      <c r="N186" s="2"/>
    </row>
    <row r="187" spans="1:14" hidden="1" x14ac:dyDescent="0.2">
      <c r="A187" s="19" t="s">
        <v>347</v>
      </c>
      <c r="B187" s="19" t="s">
        <v>354</v>
      </c>
      <c r="C187" s="25" t="s">
        <v>27</v>
      </c>
      <c r="D187" s="25" t="s">
        <v>717</v>
      </c>
      <c r="E187" s="19">
        <v>70345324</v>
      </c>
      <c r="F187" s="19" t="s">
        <v>234</v>
      </c>
      <c r="G187" s="5">
        <v>10</v>
      </c>
      <c r="H187" s="5">
        <v>10</v>
      </c>
      <c r="I187" s="5">
        <f t="shared" si="25"/>
        <v>0</v>
      </c>
      <c r="J187" s="6">
        <f t="shared" si="26"/>
        <v>1</v>
      </c>
      <c r="K187" s="33">
        <v>475.47971999999999</v>
      </c>
      <c r="L187" s="33">
        <v>475.47971999999999</v>
      </c>
      <c r="M187" s="33">
        <f t="shared" si="22"/>
        <v>0</v>
      </c>
      <c r="N187" s="2"/>
    </row>
    <row r="188" spans="1:14" hidden="1" x14ac:dyDescent="0.2">
      <c r="A188" s="19" t="s">
        <v>347</v>
      </c>
      <c r="B188" s="19" t="s">
        <v>354</v>
      </c>
      <c r="C188" s="25" t="s">
        <v>27</v>
      </c>
      <c r="D188" s="25" t="s">
        <v>717</v>
      </c>
      <c r="E188" s="19">
        <v>70345325</v>
      </c>
      <c r="F188" s="19" t="s">
        <v>235</v>
      </c>
      <c r="G188" s="5">
        <v>9</v>
      </c>
      <c r="H188" s="5">
        <v>9</v>
      </c>
      <c r="I188" s="5">
        <f t="shared" si="25"/>
        <v>0</v>
      </c>
      <c r="J188" s="6">
        <f t="shared" si="26"/>
        <v>1</v>
      </c>
      <c r="K188" s="33">
        <v>427.93174799999997</v>
      </c>
      <c r="L188" s="33">
        <v>427.93174799999997</v>
      </c>
      <c r="M188" s="33">
        <f t="shared" si="22"/>
        <v>0</v>
      </c>
      <c r="N188" s="2"/>
    </row>
    <row r="189" spans="1:14" hidden="1" x14ac:dyDescent="0.2">
      <c r="A189" s="19" t="s">
        <v>348</v>
      </c>
      <c r="B189" s="19" t="s">
        <v>355</v>
      </c>
      <c r="C189" s="25" t="s">
        <v>27</v>
      </c>
      <c r="D189" s="25" t="s">
        <v>717</v>
      </c>
      <c r="E189" s="19">
        <v>70345322</v>
      </c>
      <c r="F189" s="19" t="s">
        <v>232</v>
      </c>
      <c r="G189" s="5">
        <v>3</v>
      </c>
      <c r="H189" s="5">
        <v>0</v>
      </c>
      <c r="I189" s="5">
        <f t="shared" si="25"/>
        <v>3</v>
      </c>
      <c r="J189" s="6">
        <f t="shared" si="26"/>
        <v>0</v>
      </c>
      <c r="K189" s="33">
        <v>142.64391599999999</v>
      </c>
      <c r="L189" s="33">
        <v>0</v>
      </c>
      <c r="M189" s="33">
        <f t="shared" si="22"/>
        <v>142.64391599999999</v>
      </c>
      <c r="N189" s="2"/>
    </row>
    <row r="190" spans="1:14" hidden="1" x14ac:dyDescent="0.2">
      <c r="A190" s="19" t="s">
        <v>348</v>
      </c>
      <c r="B190" s="19" t="s">
        <v>355</v>
      </c>
      <c r="C190" s="25" t="s">
        <v>27</v>
      </c>
      <c r="D190" s="25" t="s">
        <v>717</v>
      </c>
      <c r="E190" s="19">
        <v>70345323</v>
      </c>
      <c r="F190" s="19" t="s">
        <v>233</v>
      </c>
      <c r="G190" s="5">
        <v>8</v>
      </c>
      <c r="H190" s="5">
        <v>8</v>
      </c>
      <c r="I190" s="5">
        <f t="shared" si="25"/>
        <v>0</v>
      </c>
      <c r="J190" s="6">
        <f t="shared" si="26"/>
        <v>1</v>
      </c>
      <c r="K190" s="33">
        <v>380.38377600000001</v>
      </c>
      <c r="L190" s="33">
        <v>380.38377600000001</v>
      </c>
      <c r="M190" s="33">
        <f t="shared" si="22"/>
        <v>0</v>
      </c>
      <c r="N190" s="2"/>
    </row>
    <row r="191" spans="1:14" hidden="1" x14ac:dyDescent="0.2">
      <c r="A191" s="19" t="s">
        <v>349</v>
      </c>
      <c r="B191" s="19" t="s">
        <v>356</v>
      </c>
      <c r="C191" s="25" t="s">
        <v>27</v>
      </c>
      <c r="D191" s="25" t="s">
        <v>717</v>
      </c>
      <c r="E191" s="19">
        <v>70345322</v>
      </c>
      <c r="F191" s="19" t="s">
        <v>232</v>
      </c>
      <c r="G191" s="5">
        <v>16</v>
      </c>
      <c r="H191" s="5">
        <v>0</v>
      </c>
      <c r="I191" s="5">
        <f t="shared" si="25"/>
        <v>16</v>
      </c>
      <c r="J191" s="6">
        <f t="shared" si="26"/>
        <v>0</v>
      </c>
      <c r="K191" s="33">
        <v>760.76755200000002</v>
      </c>
      <c r="L191" s="33">
        <v>0</v>
      </c>
      <c r="M191" s="33">
        <f t="shared" si="22"/>
        <v>760.76755200000002</v>
      </c>
      <c r="N191" s="2"/>
    </row>
    <row r="192" spans="1:14" hidden="1" x14ac:dyDescent="0.2">
      <c r="A192" s="19" t="s">
        <v>349</v>
      </c>
      <c r="B192" s="19" t="s">
        <v>356</v>
      </c>
      <c r="C192" s="25" t="s">
        <v>27</v>
      </c>
      <c r="D192" s="25" t="s">
        <v>717</v>
      </c>
      <c r="E192" s="19">
        <v>70345323</v>
      </c>
      <c r="F192" s="19" t="s">
        <v>233</v>
      </c>
      <c r="G192" s="5">
        <v>8</v>
      </c>
      <c r="H192" s="5">
        <v>8</v>
      </c>
      <c r="I192" s="5">
        <f t="shared" si="25"/>
        <v>0</v>
      </c>
      <c r="J192" s="6">
        <f t="shared" si="26"/>
        <v>1</v>
      </c>
      <c r="K192" s="33">
        <v>380.38377600000001</v>
      </c>
      <c r="L192" s="33">
        <v>380.38377600000001</v>
      </c>
      <c r="M192" s="33">
        <f t="shared" si="22"/>
        <v>0</v>
      </c>
      <c r="N192" s="2"/>
    </row>
    <row r="193" spans="1:14" hidden="1" x14ac:dyDescent="0.2">
      <c r="A193" s="19" t="s">
        <v>349</v>
      </c>
      <c r="B193" s="19" t="s">
        <v>356</v>
      </c>
      <c r="C193" s="25" t="s">
        <v>27</v>
      </c>
      <c r="D193" s="25" t="s">
        <v>717</v>
      </c>
      <c r="E193" s="19">
        <v>70345324</v>
      </c>
      <c r="F193" s="19" t="s">
        <v>234</v>
      </c>
      <c r="G193" s="5">
        <v>2</v>
      </c>
      <c r="H193" s="5">
        <v>2</v>
      </c>
      <c r="I193" s="5">
        <f t="shared" si="25"/>
        <v>0</v>
      </c>
      <c r="J193" s="6">
        <f t="shared" si="26"/>
        <v>1</v>
      </c>
      <c r="K193" s="33">
        <v>95.095944000000003</v>
      </c>
      <c r="L193" s="33">
        <v>95.095944000000003</v>
      </c>
      <c r="M193" s="33">
        <f t="shared" si="22"/>
        <v>0</v>
      </c>
      <c r="N193" s="2"/>
    </row>
    <row r="194" spans="1:14" hidden="1" x14ac:dyDescent="0.2">
      <c r="A194" s="19" t="s">
        <v>349</v>
      </c>
      <c r="B194" s="19" t="s">
        <v>356</v>
      </c>
      <c r="C194" s="25" t="s">
        <v>27</v>
      </c>
      <c r="D194" s="25" t="s">
        <v>717</v>
      </c>
      <c r="E194" s="19">
        <v>70345325</v>
      </c>
      <c r="F194" s="19" t="s">
        <v>235</v>
      </c>
      <c r="G194" s="5">
        <v>3</v>
      </c>
      <c r="H194" s="5">
        <v>3</v>
      </c>
      <c r="I194" s="5">
        <f t="shared" si="25"/>
        <v>0</v>
      </c>
      <c r="J194" s="6">
        <f t="shared" si="26"/>
        <v>1</v>
      </c>
      <c r="K194" s="33">
        <v>142.64391599999999</v>
      </c>
      <c r="L194" s="33">
        <v>142.64391599999999</v>
      </c>
      <c r="M194" s="33">
        <f t="shared" si="22"/>
        <v>0</v>
      </c>
      <c r="N194" s="2"/>
    </row>
    <row r="195" spans="1:14" hidden="1" x14ac:dyDescent="0.2">
      <c r="A195" s="19" t="s">
        <v>350</v>
      </c>
      <c r="B195" s="19" t="s">
        <v>357</v>
      </c>
      <c r="C195" s="25" t="s">
        <v>27</v>
      </c>
      <c r="D195" s="25" t="s">
        <v>717</v>
      </c>
      <c r="E195" s="19">
        <v>70345322</v>
      </c>
      <c r="F195" s="19" t="s">
        <v>232</v>
      </c>
      <c r="G195" s="5">
        <v>26</v>
      </c>
      <c r="H195" s="5">
        <v>26</v>
      </c>
      <c r="I195" s="5">
        <f t="shared" si="25"/>
        <v>0</v>
      </c>
      <c r="J195" s="6">
        <f t="shared" si="26"/>
        <v>1</v>
      </c>
      <c r="K195" s="33">
        <v>1236.2472719999998</v>
      </c>
      <c r="L195" s="33">
        <v>1236.2472719999998</v>
      </c>
      <c r="M195" s="33">
        <f t="shared" si="22"/>
        <v>0</v>
      </c>
      <c r="N195" s="2"/>
    </row>
    <row r="196" spans="1:14" hidden="1" x14ac:dyDescent="0.2">
      <c r="A196" s="19" t="s">
        <v>350</v>
      </c>
      <c r="B196" s="19" t="s">
        <v>357</v>
      </c>
      <c r="C196" s="25" t="s">
        <v>27</v>
      </c>
      <c r="D196" s="25" t="s">
        <v>717</v>
      </c>
      <c r="E196" s="19">
        <v>70345323</v>
      </c>
      <c r="F196" s="19" t="s">
        <v>233</v>
      </c>
      <c r="G196" s="5">
        <v>6</v>
      </c>
      <c r="H196" s="5">
        <v>6</v>
      </c>
      <c r="I196" s="5">
        <f t="shared" si="25"/>
        <v>0</v>
      </c>
      <c r="J196" s="6">
        <f t="shared" si="26"/>
        <v>1</v>
      </c>
      <c r="K196" s="33">
        <v>285.28783199999998</v>
      </c>
      <c r="L196" s="33">
        <v>285.28783199999998</v>
      </c>
      <c r="M196" s="33">
        <f t="shared" si="22"/>
        <v>0</v>
      </c>
      <c r="N196" s="2"/>
    </row>
    <row r="197" spans="1:14" hidden="1" x14ac:dyDescent="0.2">
      <c r="A197" s="19" t="s">
        <v>350</v>
      </c>
      <c r="B197" s="19" t="s">
        <v>357</v>
      </c>
      <c r="C197" s="25" t="s">
        <v>27</v>
      </c>
      <c r="D197" s="25" t="s">
        <v>717</v>
      </c>
      <c r="E197" s="19">
        <v>70345324</v>
      </c>
      <c r="F197" s="19" t="s">
        <v>234</v>
      </c>
      <c r="G197" s="5">
        <v>5</v>
      </c>
      <c r="H197" s="5">
        <v>0</v>
      </c>
      <c r="I197" s="5">
        <f t="shared" si="25"/>
        <v>5</v>
      </c>
      <c r="J197" s="6">
        <f t="shared" si="26"/>
        <v>0</v>
      </c>
      <c r="K197" s="33">
        <v>237.73985999999999</v>
      </c>
      <c r="L197" s="33">
        <v>0</v>
      </c>
      <c r="M197" s="33">
        <f t="shared" si="22"/>
        <v>237.73985999999999</v>
      </c>
      <c r="N197" s="2"/>
    </row>
    <row r="198" spans="1:14" hidden="1" x14ac:dyDescent="0.2">
      <c r="A198" s="19" t="s">
        <v>350</v>
      </c>
      <c r="B198" s="19" t="s">
        <v>357</v>
      </c>
      <c r="C198" s="25" t="s">
        <v>27</v>
      </c>
      <c r="D198" s="25" t="s">
        <v>717</v>
      </c>
      <c r="E198" s="19">
        <v>70345325</v>
      </c>
      <c r="F198" s="19" t="s">
        <v>235</v>
      </c>
      <c r="G198" s="5">
        <v>3</v>
      </c>
      <c r="H198" s="5">
        <v>3</v>
      </c>
      <c r="I198" s="5">
        <f t="shared" si="25"/>
        <v>0</v>
      </c>
      <c r="J198" s="6">
        <f t="shared" si="26"/>
        <v>1</v>
      </c>
      <c r="K198" s="33">
        <v>142.64391599999999</v>
      </c>
      <c r="L198" s="33">
        <v>142.64391599999999</v>
      </c>
      <c r="M198" s="33">
        <f t="shared" si="22"/>
        <v>0</v>
      </c>
      <c r="N198" s="2"/>
    </row>
    <row r="199" spans="1:14" hidden="1" x14ac:dyDescent="0.2">
      <c r="A199" s="19" t="s">
        <v>365</v>
      </c>
      <c r="B199" s="19" t="s">
        <v>368</v>
      </c>
      <c r="C199" s="25" t="s">
        <v>27</v>
      </c>
      <c r="D199" s="25" t="s">
        <v>717</v>
      </c>
      <c r="E199" s="19">
        <v>70345322</v>
      </c>
      <c r="F199" s="19" t="s">
        <v>232</v>
      </c>
      <c r="G199" s="5">
        <v>23</v>
      </c>
      <c r="H199" s="5">
        <v>23</v>
      </c>
      <c r="I199" s="5">
        <f t="shared" si="25"/>
        <v>0</v>
      </c>
      <c r="J199" s="6">
        <f t="shared" si="26"/>
        <v>1</v>
      </c>
      <c r="K199" s="33">
        <v>1093.6033559999998</v>
      </c>
      <c r="L199" s="33">
        <v>1093.6033559999998</v>
      </c>
      <c r="M199" s="33">
        <f t="shared" si="22"/>
        <v>0</v>
      </c>
      <c r="N199" s="2"/>
    </row>
    <row r="200" spans="1:14" hidden="1" x14ac:dyDescent="0.2">
      <c r="A200" s="19" t="s">
        <v>365</v>
      </c>
      <c r="B200" s="19" t="s">
        <v>368</v>
      </c>
      <c r="C200" s="25" t="s">
        <v>27</v>
      </c>
      <c r="D200" s="25" t="s">
        <v>717</v>
      </c>
      <c r="E200" s="19">
        <v>70345323</v>
      </c>
      <c r="F200" s="19" t="s">
        <v>233</v>
      </c>
      <c r="G200" s="5">
        <v>5</v>
      </c>
      <c r="H200" s="5">
        <v>5</v>
      </c>
      <c r="I200" s="5">
        <f t="shared" si="25"/>
        <v>0</v>
      </c>
      <c r="J200" s="6">
        <f t="shared" si="26"/>
        <v>1</v>
      </c>
      <c r="K200" s="33">
        <v>237.73985999999999</v>
      </c>
      <c r="L200" s="33">
        <v>237.73985999999999</v>
      </c>
      <c r="M200" s="33">
        <f t="shared" si="22"/>
        <v>0</v>
      </c>
      <c r="N200" s="2"/>
    </row>
    <row r="201" spans="1:14" hidden="1" x14ac:dyDescent="0.2">
      <c r="A201" s="19" t="s">
        <v>365</v>
      </c>
      <c r="B201" s="19" t="s">
        <v>368</v>
      </c>
      <c r="C201" s="25" t="s">
        <v>27</v>
      </c>
      <c r="D201" s="25" t="s">
        <v>717</v>
      </c>
      <c r="E201" s="19">
        <v>70345325</v>
      </c>
      <c r="F201" s="19" t="s">
        <v>235</v>
      </c>
      <c r="G201" s="5">
        <v>1</v>
      </c>
      <c r="H201" s="5">
        <v>1</v>
      </c>
      <c r="I201" s="5">
        <f t="shared" si="25"/>
        <v>0</v>
      </c>
      <c r="J201" s="6">
        <f t="shared" si="26"/>
        <v>1</v>
      </c>
      <c r="K201" s="33">
        <v>47.547972000000001</v>
      </c>
      <c r="L201" s="33">
        <v>47.547972000000001</v>
      </c>
      <c r="M201" s="33">
        <f t="shared" si="22"/>
        <v>0</v>
      </c>
      <c r="N201" s="2"/>
    </row>
    <row r="202" spans="1:14" hidden="1" x14ac:dyDescent="0.2">
      <c r="A202" s="19" t="s">
        <v>366</v>
      </c>
      <c r="B202" s="19" t="s">
        <v>369</v>
      </c>
      <c r="C202" s="25" t="s">
        <v>27</v>
      </c>
      <c r="D202" s="25" t="s">
        <v>717</v>
      </c>
      <c r="E202" s="19">
        <v>70345322</v>
      </c>
      <c r="F202" s="19" t="s">
        <v>232</v>
      </c>
      <c r="G202" s="5">
        <v>17</v>
      </c>
      <c r="H202" s="5">
        <v>17</v>
      </c>
      <c r="I202" s="5">
        <f t="shared" si="25"/>
        <v>0</v>
      </c>
      <c r="J202" s="6">
        <f t="shared" si="26"/>
        <v>1</v>
      </c>
      <c r="K202" s="33">
        <v>808.31552399999998</v>
      </c>
      <c r="L202" s="33">
        <v>808.31552399999998</v>
      </c>
      <c r="M202" s="33">
        <f t="shared" si="22"/>
        <v>0</v>
      </c>
      <c r="N202" s="2"/>
    </row>
    <row r="203" spans="1:14" hidden="1" x14ac:dyDescent="0.2">
      <c r="A203" s="19" t="s">
        <v>366</v>
      </c>
      <c r="B203" s="19" t="s">
        <v>369</v>
      </c>
      <c r="C203" s="25" t="s">
        <v>27</v>
      </c>
      <c r="D203" s="25" t="s">
        <v>717</v>
      </c>
      <c r="E203" s="19">
        <v>70345323</v>
      </c>
      <c r="F203" s="19" t="s">
        <v>233</v>
      </c>
      <c r="G203" s="5">
        <v>9</v>
      </c>
      <c r="H203" s="5">
        <v>9</v>
      </c>
      <c r="I203" s="5">
        <f t="shared" si="25"/>
        <v>0</v>
      </c>
      <c r="J203" s="6">
        <f t="shared" si="26"/>
        <v>1</v>
      </c>
      <c r="K203" s="33">
        <v>427.93174799999997</v>
      </c>
      <c r="L203" s="33">
        <v>427.93174799999997</v>
      </c>
      <c r="M203" s="33">
        <f t="shared" si="22"/>
        <v>0</v>
      </c>
      <c r="N203" s="2"/>
    </row>
    <row r="204" spans="1:14" hidden="1" x14ac:dyDescent="0.2">
      <c r="A204" s="19" t="s">
        <v>366</v>
      </c>
      <c r="B204" s="19" t="s">
        <v>369</v>
      </c>
      <c r="C204" s="25" t="s">
        <v>27</v>
      </c>
      <c r="D204" s="25" t="s">
        <v>717</v>
      </c>
      <c r="E204" s="19">
        <v>70345324</v>
      </c>
      <c r="F204" s="19" t="s">
        <v>234</v>
      </c>
      <c r="G204" s="5">
        <v>11</v>
      </c>
      <c r="H204" s="5">
        <v>0</v>
      </c>
      <c r="I204" s="5">
        <f t="shared" si="25"/>
        <v>11</v>
      </c>
      <c r="J204" s="6">
        <f t="shared" si="26"/>
        <v>0</v>
      </c>
      <c r="K204" s="33">
        <v>523.027692</v>
      </c>
      <c r="L204" s="33">
        <v>0</v>
      </c>
      <c r="M204" s="33">
        <f t="shared" si="22"/>
        <v>523.027692</v>
      </c>
      <c r="N204" s="2"/>
    </row>
    <row r="205" spans="1:14" hidden="1" x14ac:dyDescent="0.2">
      <c r="A205" s="19" t="s">
        <v>366</v>
      </c>
      <c r="B205" s="19" t="s">
        <v>369</v>
      </c>
      <c r="C205" s="25" t="s">
        <v>27</v>
      </c>
      <c r="D205" s="25" t="s">
        <v>717</v>
      </c>
      <c r="E205" s="19">
        <v>70345325</v>
      </c>
      <c r="F205" s="19" t="s">
        <v>235</v>
      </c>
      <c r="G205" s="5">
        <v>8</v>
      </c>
      <c r="H205" s="5">
        <v>8</v>
      </c>
      <c r="I205" s="5">
        <f t="shared" si="25"/>
        <v>0</v>
      </c>
      <c r="J205" s="6">
        <f t="shared" si="26"/>
        <v>1</v>
      </c>
      <c r="K205" s="33">
        <v>380.38377600000001</v>
      </c>
      <c r="L205" s="33">
        <v>380.38377600000001</v>
      </c>
      <c r="M205" s="33">
        <f t="shared" si="22"/>
        <v>0</v>
      </c>
      <c r="N205" s="2"/>
    </row>
    <row r="206" spans="1:14" hidden="1" x14ac:dyDescent="0.2">
      <c r="A206" s="19" t="s">
        <v>367</v>
      </c>
      <c r="B206" s="19" t="s">
        <v>370</v>
      </c>
      <c r="C206" s="25" t="s">
        <v>27</v>
      </c>
      <c r="D206" s="25" t="s">
        <v>717</v>
      </c>
      <c r="E206" s="19">
        <v>70345322</v>
      </c>
      <c r="F206" s="19" t="s">
        <v>232</v>
      </c>
      <c r="G206" s="5">
        <v>8</v>
      </c>
      <c r="H206" s="5">
        <v>8</v>
      </c>
      <c r="I206" s="5">
        <f t="shared" si="25"/>
        <v>0</v>
      </c>
      <c r="J206" s="6">
        <f t="shared" si="26"/>
        <v>1</v>
      </c>
      <c r="K206" s="33">
        <v>380.38377600000001</v>
      </c>
      <c r="L206" s="33">
        <v>380.38377600000001</v>
      </c>
      <c r="M206" s="33">
        <f t="shared" si="22"/>
        <v>0</v>
      </c>
      <c r="N206" s="2"/>
    </row>
    <row r="207" spans="1:14" hidden="1" x14ac:dyDescent="0.2">
      <c r="A207" s="19" t="s">
        <v>367</v>
      </c>
      <c r="B207" s="19" t="s">
        <v>370</v>
      </c>
      <c r="C207" s="25" t="s">
        <v>27</v>
      </c>
      <c r="D207" s="25" t="s">
        <v>717</v>
      </c>
      <c r="E207" s="19">
        <v>70345323</v>
      </c>
      <c r="F207" s="19" t="s">
        <v>233</v>
      </c>
      <c r="G207" s="5">
        <v>8</v>
      </c>
      <c r="H207" s="5">
        <v>8</v>
      </c>
      <c r="I207" s="5">
        <f t="shared" si="25"/>
        <v>0</v>
      </c>
      <c r="J207" s="6">
        <f t="shared" si="26"/>
        <v>1</v>
      </c>
      <c r="K207" s="33">
        <v>380.38377600000001</v>
      </c>
      <c r="L207" s="33">
        <v>380.38377600000001</v>
      </c>
      <c r="M207" s="33">
        <f t="shared" si="22"/>
        <v>0</v>
      </c>
      <c r="N207" s="2"/>
    </row>
    <row r="208" spans="1:14" hidden="1" x14ac:dyDescent="0.2">
      <c r="A208" s="19" t="s">
        <v>367</v>
      </c>
      <c r="B208" s="19" t="s">
        <v>370</v>
      </c>
      <c r="C208" s="25" t="s">
        <v>27</v>
      </c>
      <c r="D208" s="25" t="s">
        <v>717</v>
      </c>
      <c r="E208" s="19">
        <v>70345324</v>
      </c>
      <c r="F208" s="19" t="s">
        <v>234</v>
      </c>
      <c r="G208" s="5">
        <v>1</v>
      </c>
      <c r="H208" s="5">
        <v>0</v>
      </c>
      <c r="I208" s="5">
        <f t="shared" si="25"/>
        <v>1</v>
      </c>
      <c r="J208" s="6">
        <f t="shared" si="26"/>
        <v>0</v>
      </c>
      <c r="K208" s="33">
        <v>47.547972000000001</v>
      </c>
      <c r="L208" s="33">
        <v>0</v>
      </c>
      <c r="M208" s="33">
        <f t="shared" si="22"/>
        <v>47.547972000000001</v>
      </c>
      <c r="N208" s="2"/>
    </row>
    <row r="209" spans="1:14" hidden="1" x14ac:dyDescent="0.2">
      <c r="A209" s="19" t="s">
        <v>367</v>
      </c>
      <c r="B209" s="19" t="s">
        <v>370</v>
      </c>
      <c r="C209" s="25" t="s">
        <v>27</v>
      </c>
      <c r="D209" s="25" t="s">
        <v>717</v>
      </c>
      <c r="E209" s="19">
        <v>70345325</v>
      </c>
      <c r="F209" s="19" t="s">
        <v>235</v>
      </c>
      <c r="G209" s="5">
        <v>7</v>
      </c>
      <c r="H209" s="5">
        <v>7</v>
      </c>
      <c r="I209" s="5">
        <f t="shared" si="25"/>
        <v>0</v>
      </c>
      <c r="J209" s="6">
        <f t="shared" si="26"/>
        <v>1</v>
      </c>
      <c r="K209" s="33">
        <v>332.835804</v>
      </c>
      <c r="L209" s="33">
        <v>332.835804</v>
      </c>
      <c r="M209" s="33">
        <f t="shared" si="22"/>
        <v>0</v>
      </c>
      <c r="N209" s="2"/>
    </row>
    <row r="210" spans="1:14" hidden="1" x14ac:dyDescent="0.2">
      <c r="A210" s="19" t="s">
        <v>372</v>
      </c>
      <c r="B210" s="19" t="s">
        <v>375</v>
      </c>
      <c r="C210" s="25" t="s">
        <v>27</v>
      </c>
      <c r="D210" s="25" t="s">
        <v>717</v>
      </c>
      <c r="E210" s="19">
        <v>70345322</v>
      </c>
      <c r="F210" s="19" t="s">
        <v>232</v>
      </c>
      <c r="G210" s="5">
        <v>27</v>
      </c>
      <c r="H210" s="5">
        <v>27</v>
      </c>
      <c r="I210" s="5">
        <f t="shared" si="25"/>
        <v>0</v>
      </c>
      <c r="J210" s="6">
        <f t="shared" si="26"/>
        <v>1</v>
      </c>
      <c r="K210" s="33">
        <v>1283.7952439999999</v>
      </c>
      <c r="L210" s="33">
        <v>1283.7952439999999</v>
      </c>
      <c r="M210" s="33">
        <f t="shared" si="22"/>
        <v>0</v>
      </c>
      <c r="N210" s="2"/>
    </row>
    <row r="211" spans="1:14" hidden="1" x14ac:dyDescent="0.2">
      <c r="A211" s="19" t="s">
        <v>372</v>
      </c>
      <c r="B211" s="19" t="s">
        <v>375</v>
      </c>
      <c r="C211" s="25" t="s">
        <v>27</v>
      </c>
      <c r="D211" s="25" t="s">
        <v>717</v>
      </c>
      <c r="E211" s="19">
        <v>70345323</v>
      </c>
      <c r="F211" s="19" t="s">
        <v>233</v>
      </c>
      <c r="G211" s="5">
        <v>11</v>
      </c>
      <c r="H211" s="5">
        <v>11</v>
      </c>
      <c r="I211" s="5">
        <f t="shared" si="25"/>
        <v>0</v>
      </c>
      <c r="J211" s="6">
        <f t="shared" si="26"/>
        <v>1</v>
      </c>
      <c r="K211" s="33">
        <v>523.027692</v>
      </c>
      <c r="L211" s="33">
        <v>523.027692</v>
      </c>
      <c r="M211" s="33">
        <f t="shared" si="22"/>
        <v>0</v>
      </c>
      <c r="N211" s="2"/>
    </row>
    <row r="212" spans="1:14" hidden="1" x14ac:dyDescent="0.2">
      <c r="A212" s="19" t="s">
        <v>372</v>
      </c>
      <c r="B212" s="19" t="s">
        <v>375</v>
      </c>
      <c r="C212" s="25" t="s">
        <v>27</v>
      </c>
      <c r="D212" s="25" t="s">
        <v>717</v>
      </c>
      <c r="E212" s="19">
        <v>70345324</v>
      </c>
      <c r="F212" s="19" t="s">
        <v>234</v>
      </c>
      <c r="G212" s="5">
        <v>13</v>
      </c>
      <c r="H212" s="5">
        <v>0</v>
      </c>
      <c r="I212" s="5">
        <f t="shared" si="25"/>
        <v>13</v>
      </c>
      <c r="J212" s="6">
        <f t="shared" si="26"/>
        <v>0</v>
      </c>
      <c r="K212" s="33">
        <v>618.12363599999992</v>
      </c>
      <c r="L212" s="33">
        <v>0</v>
      </c>
      <c r="M212" s="33">
        <f t="shared" si="22"/>
        <v>618.12363599999992</v>
      </c>
      <c r="N212" s="2"/>
    </row>
    <row r="213" spans="1:14" hidden="1" x14ac:dyDescent="0.2">
      <c r="A213" s="19" t="s">
        <v>372</v>
      </c>
      <c r="B213" s="19" t="s">
        <v>375</v>
      </c>
      <c r="C213" s="25" t="s">
        <v>27</v>
      </c>
      <c r="D213" s="25" t="s">
        <v>717</v>
      </c>
      <c r="E213" s="19">
        <v>70345325</v>
      </c>
      <c r="F213" s="19" t="s">
        <v>235</v>
      </c>
      <c r="G213" s="5">
        <v>2</v>
      </c>
      <c r="H213" s="5">
        <v>2</v>
      </c>
      <c r="I213" s="5">
        <f t="shared" si="25"/>
        <v>0</v>
      </c>
      <c r="J213" s="6">
        <f t="shared" si="26"/>
        <v>1</v>
      </c>
      <c r="K213" s="33">
        <v>95.095944000000003</v>
      </c>
      <c r="L213" s="33">
        <v>95.095944000000003</v>
      </c>
      <c r="M213" s="33">
        <f t="shared" si="22"/>
        <v>0</v>
      </c>
      <c r="N213" s="2"/>
    </row>
    <row r="214" spans="1:14" hidden="1" x14ac:dyDescent="0.2">
      <c r="A214" s="19" t="s">
        <v>373</v>
      </c>
      <c r="B214" s="19" t="s">
        <v>376</v>
      </c>
      <c r="C214" s="25" t="s">
        <v>27</v>
      </c>
      <c r="D214" s="25" t="s">
        <v>717</v>
      </c>
      <c r="E214" s="19">
        <v>70345322</v>
      </c>
      <c r="F214" s="19" t="s">
        <v>232</v>
      </c>
      <c r="G214" s="5">
        <v>14</v>
      </c>
      <c r="H214" s="5">
        <v>14</v>
      </c>
      <c r="I214" s="5">
        <f t="shared" si="25"/>
        <v>0</v>
      </c>
      <c r="J214" s="6">
        <f t="shared" si="26"/>
        <v>1</v>
      </c>
      <c r="K214" s="33">
        <v>665.67160799999999</v>
      </c>
      <c r="L214" s="33">
        <v>665.67160799999999</v>
      </c>
      <c r="M214" s="33">
        <f t="shared" si="22"/>
        <v>0</v>
      </c>
      <c r="N214" s="2"/>
    </row>
    <row r="215" spans="1:14" hidden="1" x14ac:dyDescent="0.2">
      <c r="A215" s="19" t="s">
        <v>373</v>
      </c>
      <c r="B215" s="19" t="s">
        <v>376</v>
      </c>
      <c r="C215" s="25" t="s">
        <v>27</v>
      </c>
      <c r="D215" s="25" t="s">
        <v>717</v>
      </c>
      <c r="E215" s="19">
        <v>70345323</v>
      </c>
      <c r="F215" s="19" t="s">
        <v>233</v>
      </c>
      <c r="G215" s="5">
        <v>4</v>
      </c>
      <c r="H215" s="5">
        <v>4</v>
      </c>
      <c r="I215" s="5">
        <f t="shared" si="25"/>
        <v>0</v>
      </c>
      <c r="J215" s="6">
        <f t="shared" si="26"/>
        <v>1</v>
      </c>
      <c r="K215" s="33">
        <v>190.19188800000001</v>
      </c>
      <c r="L215" s="33">
        <v>190.19188800000001</v>
      </c>
      <c r="M215" s="33">
        <f t="shared" si="22"/>
        <v>0</v>
      </c>
      <c r="N215" s="2"/>
    </row>
    <row r="216" spans="1:14" hidden="1" x14ac:dyDescent="0.2">
      <c r="A216" s="19" t="s">
        <v>373</v>
      </c>
      <c r="B216" s="19" t="s">
        <v>376</v>
      </c>
      <c r="C216" s="25" t="s">
        <v>27</v>
      </c>
      <c r="D216" s="25" t="s">
        <v>717</v>
      </c>
      <c r="E216" s="19">
        <v>70345324</v>
      </c>
      <c r="F216" s="19" t="s">
        <v>234</v>
      </c>
      <c r="G216" s="5">
        <v>8</v>
      </c>
      <c r="H216" s="5">
        <v>0</v>
      </c>
      <c r="I216" s="5">
        <f t="shared" si="25"/>
        <v>8</v>
      </c>
      <c r="J216" s="6">
        <f t="shared" si="26"/>
        <v>0</v>
      </c>
      <c r="K216" s="33">
        <v>380.38377600000001</v>
      </c>
      <c r="L216" s="33">
        <v>0</v>
      </c>
      <c r="M216" s="33">
        <f t="shared" ref="M216:M280" si="27">K216-L216</f>
        <v>380.38377600000001</v>
      </c>
      <c r="N216" s="2"/>
    </row>
    <row r="217" spans="1:14" hidden="1" x14ac:dyDescent="0.2">
      <c r="A217" s="19" t="s">
        <v>373</v>
      </c>
      <c r="B217" s="19" t="s">
        <v>376</v>
      </c>
      <c r="C217" s="25" t="s">
        <v>27</v>
      </c>
      <c r="D217" s="25" t="s">
        <v>717</v>
      </c>
      <c r="E217" s="19">
        <v>70345325</v>
      </c>
      <c r="F217" s="19" t="s">
        <v>235</v>
      </c>
      <c r="G217" s="5">
        <v>8</v>
      </c>
      <c r="H217" s="5">
        <v>8</v>
      </c>
      <c r="I217" s="5">
        <f t="shared" si="25"/>
        <v>0</v>
      </c>
      <c r="J217" s="6">
        <f t="shared" si="26"/>
        <v>1</v>
      </c>
      <c r="K217" s="33">
        <v>380.38377600000001</v>
      </c>
      <c r="L217" s="33">
        <v>380.38377600000001</v>
      </c>
      <c r="M217" s="33">
        <f t="shared" si="27"/>
        <v>0</v>
      </c>
      <c r="N217" s="2"/>
    </row>
    <row r="218" spans="1:14" hidden="1" x14ac:dyDescent="0.2">
      <c r="A218" s="19" t="s">
        <v>378</v>
      </c>
      <c r="B218" s="19" t="s">
        <v>382</v>
      </c>
      <c r="C218" s="25" t="s">
        <v>27</v>
      </c>
      <c r="D218" s="25" t="s">
        <v>717</v>
      </c>
      <c r="E218" s="19">
        <v>70345322</v>
      </c>
      <c r="F218" s="19" t="s">
        <v>232</v>
      </c>
      <c r="G218" s="5">
        <v>3</v>
      </c>
      <c r="H218" s="5">
        <v>3</v>
      </c>
      <c r="I218" s="5">
        <f t="shared" si="25"/>
        <v>0</v>
      </c>
      <c r="J218" s="6">
        <f t="shared" si="26"/>
        <v>1</v>
      </c>
      <c r="K218" s="33">
        <v>142.64391599999999</v>
      </c>
      <c r="L218" s="33">
        <v>142.64391599999999</v>
      </c>
      <c r="M218" s="33">
        <f t="shared" si="27"/>
        <v>0</v>
      </c>
      <c r="N218" s="2"/>
    </row>
    <row r="219" spans="1:14" hidden="1" x14ac:dyDescent="0.2">
      <c r="A219" s="19" t="s">
        <v>378</v>
      </c>
      <c r="B219" s="19" t="s">
        <v>382</v>
      </c>
      <c r="C219" s="25" t="s">
        <v>27</v>
      </c>
      <c r="D219" s="25" t="s">
        <v>717</v>
      </c>
      <c r="E219" s="19">
        <v>70345324</v>
      </c>
      <c r="F219" s="19" t="s">
        <v>234</v>
      </c>
      <c r="G219" s="5">
        <v>9</v>
      </c>
      <c r="H219" s="5">
        <v>0</v>
      </c>
      <c r="I219" s="5">
        <f t="shared" si="25"/>
        <v>9</v>
      </c>
      <c r="J219" s="6">
        <f t="shared" si="26"/>
        <v>0</v>
      </c>
      <c r="K219" s="33">
        <v>427.93174799999997</v>
      </c>
      <c r="L219" s="33">
        <v>0</v>
      </c>
      <c r="M219" s="33">
        <f t="shared" si="27"/>
        <v>427.93174799999997</v>
      </c>
      <c r="N219" s="2"/>
    </row>
    <row r="220" spans="1:14" hidden="1" x14ac:dyDescent="0.2">
      <c r="A220" s="19" t="s">
        <v>378</v>
      </c>
      <c r="B220" s="19" t="s">
        <v>382</v>
      </c>
      <c r="C220" s="25" t="s">
        <v>27</v>
      </c>
      <c r="D220" s="25" t="s">
        <v>717</v>
      </c>
      <c r="E220" s="19">
        <v>70345325</v>
      </c>
      <c r="F220" s="19" t="s">
        <v>235</v>
      </c>
      <c r="G220" s="5">
        <v>1</v>
      </c>
      <c r="H220" s="5">
        <v>1</v>
      </c>
      <c r="I220" s="5">
        <f t="shared" si="25"/>
        <v>0</v>
      </c>
      <c r="J220" s="6">
        <f t="shared" si="26"/>
        <v>1</v>
      </c>
      <c r="K220" s="33">
        <v>47.547972000000001</v>
      </c>
      <c r="L220" s="33">
        <v>47.547972000000001</v>
      </c>
      <c r="M220" s="33">
        <f t="shared" si="27"/>
        <v>0</v>
      </c>
      <c r="N220" s="2"/>
    </row>
    <row r="221" spans="1:14" hidden="1" x14ac:dyDescent="0.2">
      <c r="A221" s="19" t="s">
        <v>379</v>
      </c>
      <c r="B221" s="19" t="s">
        <v>383</v>
      </c>
      <c r="C221" s="25" t="s">
        <v>27</v>
      </c>
      <c r="D221" s="25" t="s">
        <v>717</v>
      </c>
      <c r="E221" s="19">
        <v>70345322</v>
      </c>
      <c r="F221" s="19" t="s">
        <v>232</v>
      </c>
      <c r="G221" s="5">
        <v>20</v>
      </c>
      <c r="H221" s="5">
        <v>20</v>
      </c>
      <c r="I221" s="5">
        <f t="shared" ref="I221:I271" si="28">G221-H221</f>
        <v>0</v>
      </c>
      <c r="J221" s="6">
        <f t="shared" ref="J221:J271" si="29">H221/G221</f>
        <v>1</v>
      </c>
      <c r="K221" s="33">
        <v>950.95943999999997</v>
      </c>
      <c r="L221" s="33">
        <v>950.95943999999997</v>
      </c>
      <c r="M221" s="33">
        <f t="shared" si="27"/>
        <v>0</v>
      </c>
      <c r="N221" s="2"/>
    </row>
    <row r="222" spans="1:14" hidden="1" x14ac:dyDescent="0.2">
      <c r="A222" s="19" t="s">
        <v>379</v>
      </c>
      <c r="B222" s="19" t="s">
        <v>383</v>
      </c>
      <c r="C222" s="25" t="s">
        <v>27</v>
      </c>
      <c r="D222" s="25" t="s">
        <v>717</v>
      </c>
      <c r="E222" s="19">
        <v>70345323</v>
      </c>
      <c r="F222" s="19" t="s">
        <v>233</v>
      </c>
      <c r="G222" s="5">
        <v>8</v>
      </c>
      <c r="H222" s="5">
        <v>8</v>
      </c>
      <c r="I222" s="5">
        <f t="shared" si="28"/>
        <v>0</v>
      </c>
      <c r="J222" s="6">
        <f t="shared" si="29"/>
        <v>1</v>
      </c>
      <c r="K222" s="33">
        <v>380.38377600000001</v>
      </c>
      <c r="L222" s="33">
        <v>380.38377600000001</v>
      </c>
      <c r="M222" s="33">
        <f t="shared" si="27"/>
        <v>0</v>
      </c>
      <c r="N222" s="2"/>
    </row>
    <row r="223" spans="1:14" hidden="1" x14ac:dyDescent="0.2">
      <c r="A223" s="19" t="s">
        <v>379</v>
      </c>
      <c r="B223" s="19" t="s">
        <v>383</v>
      </c>
      <c r="C223" s="25" t="s">
        <v>27</v>
      </c>
      <c r="D223" s="25" t="s">
        <v>717</v>
      </c>
      <c r="E223" s="19">
        <v>70345324</v>
      </c>
      <c r="F223" s="19" t="s">
        <v>234</v>
      </c>
      <c r="G223" s="5">
        <v>13</v>
      </c>
      <c r="H223" s="5">
        <v>0</v>
      </c>
      <c r="I223" s="5">
        <f t="shared" si="28"/>
        <v>13</v>
      </c>
      <c r="J223" s="6">
        <f t="shared" si="29"/>
        <v>0</v>
      </c>
      <c r="K223" s="33">
        <v>618.12363599999992</v>
      </c>
      <c r="L223" s="33">
        <v>0</v>
      </c>
      <c r="M223" s="33">
        <f t="shared" si="27"/>
        <v>618.12363599999992</v>
      </c>
      <c r="N223" s="2"/>
    </row>
    <row r="224" spans="1:14" hidden="1" x14ac:dyDescent="0.2">
      <c r="A224" s="19" t="s">
        <v>379</v>
      </c>
      <c r="B224" s="19" t="s">
        <v>383</v>
      </c>
      <c r="C224" s="25" t="s">
        <v>27</v>
      </c>
      <c r="D224" s="25" t="s">
        <v>717</v>
      </c>
      <c r="E224" s="19">
        <v>70345325</v>
      </c>
      <c r="F224" s="19" t="s">
        <v>235</v>
      </c>
      <c r="G224" s="5">
        <v>5</v>
      </c>
      <c r="H224" s="5">
        <v>5</v>
      </c>
      <c r="I224" s="5">
        <f t="shared" si="28"/>
        <v>0</v>
      </c>
      <c r="J224" s="6">
        <f t="shared" si="29"/>
        <v>1</v>
      </c>
      <c r="K224" s="33">
        <v>237.73985999999999</v>
      </c>
      <c r="L224" s="33">
        <v>237.73985999999999</v>
      </c>
      <c r="M224" s="33">
        <f t="shared" si="27"/>
        <v>0</v>
      </c>
      <c r="N224" s="2"/>
    </row>
    <row r="225" spans="1:14" hidden="1" x14ac:dyDescent="0.2">
      <c r="A225" s="19" t="s">
        <v>380</v>
      </c>
      <c r="B225" s="19" t="s">
        <v>384</v>
      </c>
      <c r="C225" s="25" t="s">
        <v>27</v>
      </c>
      <c r="D225" s="25" t="s">
        <v>717</v>
      </c>
      <c r="E225" s="19">
        <v>70345322</v>
      </c>
      <c r="F225" s="19" t="s">
        <v>232</v>
      </c>
      <c r="G225" s="5">
        <v>2</v>
      </c>
      <c r="H225" s="5">
        <v>2</v>
      </c>
      <c r="I225" s="5">
        <f t="shared" si="28"/>
        <v>0</v>
      </c>
      <c r="J225" s="6">
        <f t="shared" si="29"/>
        <v>1</v>
      </c>
      <c r="K225" s="33">
        <v>95.095944000000003</v>
      </c>
      <c r="L225" s="33">
        <v>95.095944000000003</v>
      </c>
      <c r="M225" s="33">
        <f t="shared" si="27"/>
        <v>0</v>
      </c>
      <c r="N225" s="2"/>
    </row>
    <row r="226" spans="1:14" hidden="1" x14ac:dyDescent="0.2">
      <c r="A226" s="19" t="s">
        <v>380</v>
      </c>
      <c r="B226" s="19" t="s">
        <v>384</v>
      </c>
      <c r="C226" s="25" t="s">
        <v>27</v>
      </c>
      <c r="D226" s="25" t="s">
        <v>717</v>
      </c>
      <c r="E226" s="19">
        <v>70345323</v>
      </c>
      <c r="F226" s="19" t="s">
        <v>233</v>
      </c>
      <c r="G226" s="5">
        <v>8</v>
      </c>
      <c r="H226" s="5">
        <v>8</v>
      </c>
      <c r="I226" s="5">
        <f t="shared" si="28"/>
        <v>0</v>
      </c>
      <c r="J226" s="6">
        <f t="shared" si="29"/>
        <v>1</v>
      </c>
      <c r="K226" s="33">
        <v>380.38377600000001</v>
      </c>
      <c r="L226" s="33">
        <v>380.38377600000001</v>
      </c>
      <c r="M226" s="33">
        <f t="shared" si="27"/>
        <v>0</v>
      </c>
      <c r="N226" s="2"/>
    </row>
    <row r="227" spans="1:14" hidden="1" x14ac:dyDescent="0.2">
      <c r="A227" s="19" t="s">
        <v>380</v>
      </c>
      <c r="B227" s="19" t="s">
        <v>384</v>
      </c>
      <c r="C227" s="25" t="s">
        <v>27</v>
      </c>
      <c r="D227" s="25" t="s">
        <v>717</v>
      </c>
      <c r="E227" s="19">
        <v>70345324</v>
      </c>
      <c r="F227" s="19" t="s">
        <v>234</v>
      </c>
      <c r="G227" s="5">
        <v>9</v>
      </c>
      <c r="H227" s="5">
        <v>0</v>
      </c>
      <c r="I227" s="5">
        <f t="shared" si="28"/>
        <v>9</v>
      </c>
      <c r="J227" s="6">
        <f t="shared" si="29"/>
        <v>0</v>
      </c>
      <c r="K227" s="33">
        <v>427.93174799999997</v>
      </c>
      <c r="L227" s="33">
        <v>0</v>
      </c>
      <c r="M227" s="33">
        <f t="shared" si="27"/>
        <v>427.93174799999997</v>
      </c>
      <c r="N227" s="2"/>
    </row>
    <row r="228" spans="1:14" hidden="1" x14ac:dyDescent="0.2">
      <c r="A228" s="19" t="s">
        <v>380</v>
      </c>
      <c r="B228" s="19" t="s">
        <v>384</v>
      </c>
      <c r="C228" s="25" t="s">
        <v>27</v>
      </c>
      <c r="D228" s="25" t="s">
        <v>717</v>
      </c>
      <c r="E228" s="19">
        <v>70345325</v>
      </c>
      <c r="F228" s="19" t="s">
        <v>235</v>
      </c>
      <c r="G228" s="5">
        <v>2</v>
      </c>
      <c r="H228" s="5">
        <v>2</v>
      </c>
      <c r="I228" s="5">
        <f t="shared" si="28"/>
        <v>0</v>
      </c>
      <c r="J228" s="6">
        <f t="shared" si="29"/>
        <v>1</v>
      </c>
      <c r="K228" s="33">
        <v>95.095944000000003</v>
      </c>
      <c r="L228" s="33">
        <v>95.095944000000003</v>
      </c>
      <c r="M228" s="33">
        <f t="shared" si="27"/>
        <v>0</v>
      </c>
      <c r="N228" s="2"/>
    </row>
    <row r="229" spans="1:14" hidden="1" x14ac:dyDescent="0.2">
      <c r="A229" s="19" t="s">
        <v>389</v>
      </c>
      <c r="B229" s="19" t="s">
        <v>407</v>
      </c>
      <c r="C229" s="25" t="s">
        <v>27</v>
      </c>
      <c r="D229" s="25" t="s">
        <v>717</v>
      </c>
      <c r="E229" s="19">
        <v>70345324</v>
      </c>
      <c r="F229" s="19" t="s">
        <v>234</v>
      </c>
      <c r="G229" s="5">
        <v>10</v>
      </c>
      <c r="H229" s="5">
        <v>0</v>
      </c>
      <c r="I229" s="5">
        <f t="shared" si="28"/>
        <v>10</v>
      </c>
      <c r="J229" s="6">
        <f t="shared" si="29"/>
        <v>0</v>
      </c>
      <c r="K229" s="33">
        <v>475.47971999999999</v>
      </c>
      <c r="L229" s="33">
        <v>0</v>
      </c>
      <c r="M229" s="33">
        <f t="shared" si="27"/>
        <v>475.47971999999999</v>
      </c>
      <c r="N229" s="2"/>
    </row>
    <row r="230" spans="1:14" hidden="1" x14ac:dyDescent="0.2">
      <c r="A230" s="19" t="s">
        <v>390</v>
      </c>
      <c r="B230" s="19" t="s">
        <v>408</v>
      </c>
      <c r="C230" s="25" t="s">
        <v>27</v>
      </c>
      <c r="D230" s="25" t="s">
        <v>717</v>
      </c>
      <c r="E230" s="19">
        <v>70345323</v>
      </c>
      <c r="F230" s="19" t="s">
        <v>233</v>
      </c>
      <c r="G230" s="5">
        <v>5</v>
      </c>
      <c r="H230" s="5">
        <v>5</v>
      </c>
      <c r="I230" s="5">
        <f t="shared" si="28"/>
        <v>0</v>
      </c>
      <c r="J230" s="6">
        <f t="shared" si="29"/>
        <v>1</v>
      </c>
      <c r="K230" s="33">
        <v>237.73985999999999</v>
      </c>
      <c r="L230" s="33">
        <v>237.73985999999999</v>
      </c>
      <c r="M230" s="33">
        <f t="shared" si="27"/>
        <v>0</v>
      </c>
      <c r="N230" s="2"/>
    </row>
    <row r="231" spans="1:14" hidden="1" x14ac:dyDescent="0.2">
      <c r="A231" s="19" t="s">
        <v>390</v>
      </c>
      <c r="B231" s="19" t="s">
        <v>408</v>
      </c>
      <c r="C231" s="25" t="s">
        <v>27</v>
      </c>
      <c r="D231" s="25" t="s">
        <v>717</v>
      </c>
      <c r="E231" s="19">
        <v>70345324</v>
      </c>
      <c r="F231" s="19" t="s">
        <v>234</v>
      </c>
      <c r="G231" s="5">
        <v>10</v>
      </c>
      <c r="H231" s="5">
        <v>0</v>
      </c>
      <c r="I231" s="5">
        <f t="shared" si="28"/>
        <v>10</v>
      </c>
      <c r="J231" s="6">
        <f t="shared" si="29"/>
        <v>0</v>
      </c>
      <c r="K231" s="33">
        <v>475.47971999999999</v>
      </c>
      <c r="L231" s="33">
        <v>0</v>
      </c>
      <c r="M231" s="33">
        <f t="shared" si="27"/>
        <v>475.47971999999999</v>
      </c>
      <c r="N231" s="2"/>
    </row>
    <row r="232" spans="1:14" hidden="1" x14ac:dyDescent="0.2">
      <c r="A232" s="19" t="s">
        <v>391</v>
      </c>
      <c r="B232" s="19" t="s">
        <v>409</v>
      </c>
      <c r="C232" s="25" t="s">
        <v>27</v>
      </c>
      <c r="D232" s="25" t="s">
        <v>717</v>
      </c>
      <c r="E232" s="19">
        <v>70345322</v>
      </c>
      <c r="F232" s="19" t="s">
        <v>232</v>
      </c>
      <c r="G232" s="5">
        <v>2</v>
      </c>
      <c r="H232" s="5">
        <v>2</v>
      </c>
      <c r="I232" s="5">
        <f t="shared" si="28"/>
        <v>0</v>
      </c>
      <c r="J232" s="6">
        <f t="shared" si="29"/>
        <v>1</v>
      </c>
      <c r="K232" s="33">
        <v>95.095944000000003</v>
      </c>
      <c r="L232" s="33">
        <v>95.095944000000003</v>
      </c>
      <c r="M232" s="33">
        <f t="shared" si="27"/>
        <v>0</v>
      </c>
      <c r="N232" s="2"/>
    </row>
    <row r="233" spans="1:14" hidden="1" x14ac:dyDescent="0.2">
      <c r="A233" s="19" t="s">
        <v>391</v>
      </c>
      <c r="B233" s="19" t="s">
        <v>409</v>
      </c>
      <c r="C233" s="25" t="s">
        <v>27</v>
      </c>
      <c r="D233" s="25" t="s">
        <v>717</v>
      </c>
      <c r="E233" s="19">
        <v>70345323</v>
      </c>
      <c r="F233" s="19" t="s">
        <v>233</v>
      </c>
      <c r="G233" s="5">
        <v>4</v>
      </c>
      <c r="H233" s="5">
        <v>4</v>
      </c>
      <c r="I233" s="5">
        <f t="shared" si="28"/>
        <v>0</v>
      </c>
      <c r="J233" s="6">
        <f t="shared" si="29"/>
        <v>1</v>
      </c>
      <c r="K233" s="33">
        <v>190.19188800000001</v>
      </c>
      <c r="L233" s="33">
        <v>190.19188800000001</v>
      </c>
      <c r="M233" s="33">
        <f t="shared" si="27"/>
        <v>0</v>
      </c>
      <c r="N233" s="2"/>
    </row>
    <row r="234" spans="1:14" hidden="1" x14ac:dyDescent="0.2">
      <c r="A234" s="19" t="s">
        <v>391</v>
      </c>
      <c r="B234" s="19" t="s">
        <v>409</v>
      </c>
      <c r="C234" s="25" t="s">
        <v>27</v>
      </c>
      <c r="D234" s="25" t="s">
        <v>717</v>
      </c>
      <c r="E234" s="19">
        <v>70345324</v>
      </c>
      <c r="F234" s="19" t="s">
        <v>234</v>
      </c>
      <c r="G234" s="5">
        <v>16</v>
      </c>
      <c r="H234" s="5">
        <v>0</v>
      </c>
      <c r="I234" s="5">
        <f t="shared" si="28"/>
        <v>16</v>
      </c>
      <c r="J234" s="6">
        <f t="shared" si="29"/>
        <v>0</v>
      </c>
      <c r="K234" s="33">
        <v>760.76755200000002</v>
      </c>
      <c r="L234" s="33">
        <v>0</v>
      </c>
      <c r="M234" s="33">
        <f t="shared" si="27"/>
        <v>760.76755200000002</v>
      </c>
      <c r="N234" s="2"/>
    </row>
    <row r="235" spans="1:14" hidden="1" x14ac:dyDescent="0.2">
      <c r="A235" s="19" t="s">
        <v>391</v>
      </c>
      <c r="B235" s="19" t="s">
        <v>409</v>
      </c>
      <c r="C235" s="25" t="s">
        <v>27</v>
      </c>
      <c r="D235" s="25" t="s">
        <v>717</v>
      </c>
      <c r="E235" s="19">
        <v>70345325</v>
      </c>
      <c r="F235" s="19" t="s">
        <v>235</v>
      </c>
      <c r="G235" s="5">
        <v>3</v>
      </c>
      <c r="H235" s="5">
        <v>3</v>
      </c>
      <c r="I235" s="5">
        <f t="shared" si="28"/>
        <v>0</v>
      </c>
      <c r="J235" s="6">
        <f t="shared" si="29"/>
        <v>1</v>
      </c>
      <c r="K235" s="33">
        <v>142.64391599999999</v>
      </c>
      <c r="L235" s="33">
        <v>142.64391599999999</v>
      </c>
      <c r="M235" s="33">
        <f t="shared" si="27"/>
        <v>0</v>
      </c>
      <c r="N235" s="2"/>
    </row>
    <row r="236" spans="1:14" hidden="1" x14ac:dyDescent="0.2">
      <c r="A236" s="19" t="s">
        <v>392</v>
      </c>
      <c r="B236" s="19" t="s">
        <v>410</v>
      </c>
      <c r="C236" s="25" t="s">
        <v>27</v>
      </c>
      <c r="D236" s="25" t="s">
        <v>717</v>
      </c>
      <c r="E236" s="19">
        <v>70345322</v>
      </c>
      <c r="F236" s="19" t="s">
        <v>232</v>
      </c>
      <c r="G236" s="5">
        <v>9</v>
      </c>
      <c r="H236" s="5">
        <v>9</v>
      </c>
      <c r="I236" s="5">
        <f t="shared" si="28"/>
        <v>0</v>
      </c>
      <c r="J236" s="6">
        <f t="shared" si="29"/>
        <v>1</v>
      </c>
      <c r="K236" s="33">
        <v>427.93174799999997</v>
      </c>
      <c r="L236" s="33">
        <v>427.93174799999997</v>
      </c>
      <c r="M236" s="33">
        <f t="shared" si="27"/>
        <v>0</v>
      </c>
      <c r="N236" s="2"/>
    </row>
    <row r="237" spans="1:14" hidden="1" x14ac:dyDescent="0.2">
      <c r="A237" s="19" t="s">
        <v>392</v>
      </c>
      <c r="B237" s="19" t="s">
        <v>410</v>
      </c>
      <c r="C237" s="25" t="s">
        <v>27</v>
      </c>
      <c r="D237" s="25" t="s">
        <v>717</v>
      </c>
      <c r="E237" s="19">
        <v>70345323</v>
      </c>
      <c r="F237" s="19" t="s">
        <v>233</v>
      </c>
      <c r="G237" s="5">
        <v>4</v>
      </c>
      <c r="H237" s="5">
        <v>4</v>
      </c>
      <c r="I237" s="5">
        <f t="shared" si="28"/>
        <v>0</v>
      </c>
      <c r="J237" s="6">
        <f t="shared" si="29"/>
        <v>1</v>
      </c>
      <c r="K237" s="33">
        <v>190.19188800000001</v>
      </c>
      <c r="L237" s="33">
        <v>190.19188800000001</v>
      </c>
      <c r="M237" s="33">
        <f t="shared" si="27"/>
        <v>0</v>
      </c>
      <c r="N237" s="2"/>
    </row>
    <row r="238" spans="1:14" hidden="1" x14ac:dyDescent="0.2">
      <c r="A238" s="19" t="s">
        <v>392</v>
      </c>
      <c r="B238" s="19" t="s">
        <v>410</v>
      </c>
      <c r="C238" s="25" t="s">
        <v>27</v>
      </c>
      <c r="D238" s="25" t="s">
        <v>717</v>
      </c>
      <c r="E238" s="19">
        <v>70345324</v>
      </c>
      <c r="F238" s="19" t="s">
        <v>234</v>
      </c>
      <c r="G238" s="5">
        <v>14</v>
      </c>
      <c r="H238" s="5">
        <v>0</v>
      </c>
      <c r="I238" s="5">
        <f t="shared" si="28"/>
        <v>14</v>
      </c>
      <c r="J238" s="6">
        <f t="shared" si="29"/>
        <v>0</v>
      </c>
      <c r="K238" s="33">
        <v>665.67160799999999</v>
      </c>
      <c r="L238" s="33">
        <v>0</v>
      </c>
      <c r="M238" s="33">
        <f t="shared" si="27"/>
        <v>665.67160799999999</v>
      </c>
      <c r="N238" s="2"/>
    </row>
    <row r="239" spans="1:14" hidden="1" x14ac:dyDescent="0.2">
      <c r="A239" s="19" t="s">
        <v>392</v>
      </c>
      <c r="B239" s="19" t="s">
        <v>410</v>
      </c>
      <c r="C239" s="25" t="s">
        <v>27</v>
      </c>
      <c r="D239" s="25" t="s">
        <v>717</v>
      </c>
      <c r="E239" s="19">
        <v>70345325</v>
      </c>
      <c r="F239" s="19" t="s">
        <v>235</v>
      </c>
      <c r="G239" s="5">
        <v>8</v>
      </c>
      <c r="H239" s="5">
        <v>8</v>
      </c>
      <c r="I239" s="5">
        <f t="shared" si="28"/>
        <v>0</v>
      </c>
      <c r="J239" s="6">
        <f t="shared" si="29"/>
        <v>1</v>
      </c>
      <c r="K239" s="33">
        <v>380.38377600000001</v>
      </c>
      <c r="L239" s="33">
        <v>380.38377600000001</v>
      </c>
      <c r="M239" s="33">
        <f t="shared" si="27"/>
        <v>0</v>
      </c>
      <c r="N239" s="2"/>
    </row>
    <row r="240" spans="1:14" hidden="1" x14ac:dyDescent="0.2">
      <c r="A240" s="19" t="s">
        <v>393</v>
      </c>
      <c r="B240" s="19" t="s">
        <v>411</v>
      </c>
      <c r="C240" s="25" t="s">
        <v>27</v>
      </c>
      <c r="D240" s="25" t="s">
        <v>717</v>
      </c>
      <c r="E240" s="19">
        <v>70345323</v>
      </c>
      <c r="F240" s="19" t="s">
        <v>233</v>
      </c>
      <c r="G240" s="5">
        <v>6</v>
      </c>
      <c r="H240" s="5">
        <v>3</v>
      </c>
      <c r="I240" s="5">
        <f t="shared" si="28"/>
        <v>3</v>
      </c>
      <c r="J240" s="6">
        <f t="shared" si="29"/>
        <v>0.5</v>
      </c>
      <c r="K240" s="33">
        <v>285.28783199999998</v>
      </c>
      <c r="L240" s="33">
        <v>142.64391599999999</v>
      </c>
      <c r="M240" s="33">
        <f t="shared" si="27"/>
        <v>142.64391599999999</v>
      </c>
      <c r="N240" s="2"/>
    </row>
    <row r="241" spans="1:14" hidden="1" x14ac:dyDescent="0.2">
      <c r="A241" s="19" t="s">
        <v>393</v>
      </c>
      <c r="B241" s="19" t="s">
        <v>411</v>
      </c>
      <c r="C241" s="25" t="s">
        <v>27</v>
      </c>
      <c r="D241" s="25" t="s">
        <v>717</v>
      </c>
      <c r="E241" s="19">
        <v>70345324</v>
      </c>
      <c r="F241" s="19" t="s">
        <v>234</v>
      </c>
      <c r="G241" s="5">
        <v>3</v>
      </c>
      <c r="H241" s="5">
        <v>3</v>
      </c>
      <c r="I241" s="5">
        <f t="shared" si="28"/>
        <v>0</v>
      </c>
      <c r="J241" s="6">
        <f t="shared" si="29"/>
        <v>1</v>
      </c>
      <c r="K241" s="33">
        <v>142.64391599999999</v>
      </c>
      <c r="L241" s="33">
        <v>142.64391599999999</v>
      </c>
      <c r="M241" s="33">
        <f t="shared" si="27"/>
        <v>0</v>
      </c>
      <c r="N241" s="2"/>
    </row>
    <row r="242" spans="1:14" hidden="1" x14ac:dyDescent="0.2">
      <c r="A242" s="19" t="s">
        <v>394</v>
      </c>
      <c r="B242" s="19" t="s">
        <v>412</v>
      </c>
      <c r="C242" s="25" t="s">
        <v>27</v>
      </c>
      <c r="D242" s="25" t="s">
        <v>717</v>
      </c>
      <c r="E242" s="19">
        <v>70345322</v>
      </c>
      <c r="F242" s="19" t="s">
        <v>232</v>
      </c>
      <c r="G242" s="5">
        <v>5</v>
      </c>
      <c r="H242" s="5">
        <v>5</v>
      </c>
      <c r="I242" s="5">
        <f t="shared" si="28"/>
        <v>0</v>
      </c>
      <c r="J242" s="6">
        <f t="shared" si="29"/>
        <v>1</v>
      </c>
      <c r="K242" s="33">
        <v>237.73985999999999</v>
      </c>
      <c r="L242" s="33">
        <v>237.73985999999999</v>
      </c>
      <c r="M242" s="33">
        <f t="shared" si="27"/>
        <v>0</v>
      </c>
      <c r="N242" s="2"/>
    </row>
    <row r="243" spans="1:14" hidden="1" x14ac:dyDescent="0.2">
      <c r="A243" s="19" t="s">
        <v>394</v>
      </c>
      <c r="B243" s="19" t="s">
        <v>412</v>
      </c>
      <c r="C243" s="25" t="s">
        <v>27</v>
      </c>
      <c r="D243" s="25" t="s">
        <v>717</v>
      </c>
      <c r="E243" s="19">
        <v>70345323</v>
      </c>
      <c r="F243" s="19" t="s">
        <v>233</v>
      </c>
      <c r="G243" s="5">
        <v>5</v>
      </c>
      <c r="H243" s="5">
        <v>5</v>
      </c>
      <c r="I243" s="5">
        <f t="shared" si="28"/>
        <v>0</v>
      </c>
      <c r="J243" s="6">
        <f t="shared" si="29"/>
        <v>1</v>
      </c>
      <c r="K243" s="33">
        <v>237.73985999999999</v>
      </c>
      <c r="L243" s="33">
        <v>237.73985999999999</v>
      </c>
      <c r="M243" s="33">
        <f t="shared" si="27"/>
        <v>0</v>
      </c>
      <c r="N243" s="2"/>
    </row>
    <row r="244" spans="1:14" hidden="1" x14ac:dyDescent="0.2">
      <c r="A244" s="19" t="s">
        <v>394</v>
      </c>
      <c r="B244" s="19" t="s">
        <v>412</v>
      </c>
      <c r="C244" s="25" t="s">
        <v>27</v>
      </c>
      <c r="D244" s="25" t="s">
        <v>717</v>
      </c>
      <c r="E244" s="19">
        <v>70345324</v>
      </c>
      <c r="F244" s="19" t="s">
        <v>234</v>
      </c>
      <c r="G244" s="5">
        <v>13</v>
      </c>
      <c r="H244" s="5">
        <v>13</v>
      </c>
      <c r="I244" s="5">
        <f t="shared" si="28"/>
        <v>0</v>
      </c>
      <c r="J244" s="6">
        <f t="shared" si="29"/>
        <v>1</v>
      </c>
      <c r="K244" s="33">
        <v>618.12363599999992</v>
      </c>
      <c r="L244" s="33">
        <v>618.12363599999992</v>
      </c>
      <c r="M244" s="33">
        <f t="shared" si="27"/>
        <v>0</v>
      </c>
      <c r="N244" s="2"/>
    </row>
    <row r="245" spans="1:14" hidden="1" x14ac:dyDescent="0.2">
      <c r="A245" s="19" t="s">
        <v>394</v>
      </c>
      <c r="B245" s="19" t="s">
        <v>412</v>
      </c>
      <c r="C245" s="25" t="s">
        <v>27</v>
      </c>
      <c r="D245" s="25" t="s">
        <v>717</v>
      </c>
      <c r="E245" s="19">
        <v>70345325</v>
      </c>
      <c r="F245" s="19" t="s">
        <v>235</v>
      </c>
      <c r="G245" s="5">
        <v>4</v>
      </c>
      <c r="H245" s="5">
        <v>4</v>
      </c>
      <c r="I245" s="5">
        <f t="shared" si="28"/>
        <v>0</v>
      </c>
      <c r="J245" s="6">
        <f t="shared" si="29"/>
        <v>1</v>
      </c>
      <c r="K245" s="33">
        <v>190.19188800000001</v>
      </c>
      <c r="L245" s="33">
        <v>190.19188800000001</v>
      </c>
      <c r="M245" s="33">
        <f t="shared" si="27"/>
        <v>0</v>
      </c>
      <c r="N245" s="2"/>
    </row>
    <row r="246" spans="1:14" hidden="1" x14ac:dyDescent="0.2">
      <c r="A246" s="19" t="s">
        <v>395</v>
      </c>
      <c r="B246" s="19" t="s">
        <v>413</v>
      </c>
      <c r="C246" s="25" t="s">
        <v>27</v>
      </c>
      <c r="D246" s="25" t="s">
        <v>717</v>
      </c>
      <c r="E246" s="19">
        <v>70345322</v>
      </c>
      <c r="F246" s="19" t="s">
        <v>232</v>
      </c>
      <c r="G246" s="5">
        <v>16</v>
      </c>
      <c r="H246" s="5">
        <v>16</v>
      </c>
      <c r="I246" s="5">
        <f t="shared" si="28"/>
        <v>0</v>
      </c>
      <c r="J246" s="6">
        <f t="shared" si="29"/>
        <v>1</v>
      </c>
      <c r="K246" s="33">
        <v>760.76755200000002</v>
      </c>
      <c r="L246" s="33">
        <v>760.76755200000002</v>
      </c>
      <c r="M246" s="33">
        <f t="shared" si="27"/>
        <v>0</v>
      </c>
      <c r="N246" s="2"/>
    </row>
    <row r="247" spans="1:14" hidden="1" x14ac:dyDescent="0.2">
      <c r="A247" s="19" t="s">
        <v>395</v>
      </c>
      <c r="B247" s="19" t="s">
        <v>413</v>
      </c>
      <c r="C247" s="25" t="s">
        <v>27</v>
      </c>
      <c r="D247" s="25" t="s">
        <v>717</v>
      </c>
      <c r="E247" s="19">
        <v>70345323</v>
      </c>
      <c r="F247" s="19" t="s">
        <v>233</v>
      </c>
      <c r="G247" s="5">
        <v>15</v>
      </c>
      <c r="H247" s="5">
        <v>0</v>
      </c>
      <c r="I247" s="5">
        <f t="shared" si="28"/>
        <v>15</v>
      </c>
      <c r="J247" s="6">
        <f t="shared" si="29"/>
        <v>0</v>
      </c>
      <c r="K247" s="33">
        <v>713.21957999999995</v>
      </c>
      <c r="L247" s="33">
        <v>0</v>
      </c>
      <c r="M247" s="33">
        <f t="shared" si="27"/>
        <v>713.21957999999995</v>
      </c>
      <c r="N247" s="2"/>
    </row>
    <row r="248" spans="1:14" hidden="1" x14ac:dyDescent="0.2">
      <c r="A248" s="19" t="s">
        <v>395</v>
      </c>
      <c r="B248" s="19" t="s">
        <v>413</v>
      </c>
      <c r="C248" s="25" t="s">
        <v>27</v>
      </c>
      <c r="D248" s="25" t="s">
        <v>717</v>
      </c>
      <c r="E248" s="19">
        <v>70345324</v>
      </c>
      <c r="F248" s="19" t="s">
        <v>234</v>
      </c>
      <c r="G248" s="5">
        <v>24</v>
      </c>
      <c r="H248" s="5">
        <v>24</v>
      </c>
      <c r="I248" s="5">
        <f t="shared" si="28"/>
        <v>0</v>
      </c>
      <c r="J248" s="6">
        <f t="shared" si="29"/>
        <v>1</v>
      </c>
      <c r="K248" s="33">
        <v>1141.1513279999999</v>
      </c>
      <c r="L248" s="33">
        <v>1141.1513279999999</v>
      </c>
      <c r="M248" s="33">
        <f t="shared" si="27"/>
        <v>0</v>
      </c>
      <c r="N248" s="2"/>
    </row>
    <row r="249" spans="1:14" hidden="1" x14ac:dyDescent="0.2">
      <c r="A249" s="19" t="s">
        <v>395</v>
      </c>
      <c r="B249" s="19" t="s">
        <v>413</v>
      </c>
      <c r="C249" s="25" t="s">
        <v>27</v>
      </c>
      <c r="D249" s="25" t="s">
        <v>717</v>
      </c>
      <c r="E249" s="19">
        <v>70345325</v>
      </c>
      <c r="F249" s="19" t="s">
        <v>235</v>
      </c>
      <c r="G249" s="5">
        <v>9</v>
      </c>
      <c r="H249" s="5">
        <v>9</v>
      </c>
      <c r="I249" s="5">
        <f t="shared" si="28"/>
        <v>0</v>
      </c>
      <c r="J249" s="6">
        <f t="shared" si="29"/>
        <v>1</v>
      </c>
      <c r="K249" s="33">
        <v>427.93174799999997</v>
      </c>
      <c r="L249" s="33">
        <v>427.93174799999997</v>
      </c>
      <c r="M249" s="33">
        <f t="shared" si="27"/>
        <v>0</v>
      </c>
      <c r="N249" s="2"/>
    </row>
    <row r="250" spans="1:14" hidden="1" x14ac:dyDescent="0.2">
      <c r="A250" s="19" t="s">
        <v>396</v>
      </c>
      <c r="B250" s="19" t="s">
        <v>414</v>
      </c>
      <c r="C250" s="25" t="s">
        <v>27</v>
      </c>
      <c r="D250" s="25" t="s">
        <v>717</v>
      </c>
      <c r="E250" s="19">
        <v>70345322</v>
      </c>
      <c r="F250" s="19" t="s">
        <v>232</v>
      </c>
      <c r="G250" s="5">
        <v>5</v>
      </c>
      <c r="H250" s="5">
        <v>5</v>
      </c>
      <c r="I250" s="5">
        <f t="shared" si="28"/>
        <v>0</v>
      </c>
      <c r="J250" s="6">
        <f t="shared" si="29"/>
        <v>1</v>
      </c>
      <c r="K250" s="33">
        <v>237.73985999999999</v>
      </c>
      <c r="L250" s="33">
        <v>237.73985999999999</v>
      </c>
      <c r="M250" s="33">
        <f t="shared" si="27"/>
        <v>0</v>
      </c>
      <c r="N250" s="2"/>
    </row>
    <row r="251" spans="1:14" hidden="1" x14ac:dyDescent="0.2">
      <c r="A251" s="19" t="s">
        <v>396</v>
      </c>
      <c r="B251" s="19" t="s">
        <v>414</v>
      </c>
      <c r="C251" s="25" t="s">
        <v>27</v>
      </c>
      <c r="D251" s="25" t="s">
        <v>717</v>
      </c>
      <c r="E251" s="19">
        <v>70345323</v>
      </c>
      <c r="F251" s="19" t="s">
        <v>233</v>
      </c>
      <c r="G251" s="5">
        <v>3</v>
      </c>
      <c r="H251" s="5">
        <v>0</v>
      </c>
      <c r="I251" s="5">
        <f t="shared" si="28"/>
        <v>3</v>
      </c>
      <c r="J251" s="6">
        <f t="shared" si="29"/>
        <v>0</v>
      </c>
      <c r="K251" s="33">
        <v>142.64391599999999</v>
      </c>
      <c r="L251" s="33">
        <v>0</v>
      </c>
      <c r="M251" s="33">
        <f t="shared" si="27"/>
        <v>142.64391599999999</v>
      </c>
      <c r="N251" s="2"/>
    </row>
    <row r="252" spans="1:14" hidden="1" x14ac:dyDescent="0.2">
      <c r="A252" s="19" t="s">
        <v>396</v>
      </c>
      <c r="B252" s="19" t="s">
        <v>414</v>
      </c>
      <c r="C252" s="25" t="s">
        <v>27</v>
      </c>
      <c r="D252" s="25" t="s">
        <v>717</v>
      </c>
      <c r="E252" s="19">
        <v>70345324</v>
      </c>
      <c r="F252" s="19" t="s">
        <v>234</v>
      </c>
      <c r="G252" s="5">
        <v>16</v>
      </c>
      <c r="H252" s="5">
        <v>0</v>
      </c>
      <c r="I252" s="5">
        <f t="shared" si="28"/>
        <v>16</v>
      </c>
      <c r="J252" s="6">
        <f t="shared" si="29"/>
        <v>0</v>
      </c>
      <c r="K252" s="33">
        <v>760.76755200000002</v>
      </c>
      <c r="L252" s="33">
        <v>0</v>
      </c>
      <c r="M252" s="33">
        <f t="shared" si="27"/>
        <v>760.76755200000002</v>
      </c>
      <c r="N252" s="2"/>
    </row>
    <row r="253" spans="1:14" hidden="1" x14ac:dyDescent="0.2">
      <c r="A253" s="19" t="s">
        <v>396</v>
      </c>
      <c r="B253" s="19" t="s">
        <v>414</v>
      </c>
      <c r="C253" s="25" t="s">
        <v>27</v>
      </c>
      <c r="D253" s="25" t="s">
        <v>717</v>
      </c>
      <c r="E253" s="19">
        <v>70345325</v>
      </c>
      <c r="F253" s="19" t="s">
        <v>235</v>
      </c>
      <c r="G253" s="5">
        <v>5</v>
      </c>
      <c r="H253" s="5">
        <v>5</v>
      </c>
      <c r="I253" s="5">
        <f t="shared" si="28"/>
        <v>0</v>
      </c>
      <c r="J253" s="6">
        <f t="shared" si="29"/>
        <v>1</v>
      </c>
      <c r="K253" s="33">
        <v>237.73985999999999</v>
      </c>
      <c r="L253" s="33">
        <v>237.73985999999999</v>
      </c>
      <c r="M253" s="33">
        <f t="shared" si="27"/>
        <v>0</v>
      </c>
      <c r="N253" s="2"/>
    </row>
    <row r="254" spans="1:14" hidden="1" x14ac:dyDescent="0.2">
      <c r="A254" s="19" t="s">
        <v>397</v>
      </c>
      <c r="B254" s="19" t="s">
        <v>415</v>
      </c>
      <c r="C254" s="25" t="s">
        <v>162</v>
      </c>
      <c r="D254" s="25" t="s">
        <v>717</v>
      </c>
      <c r="E254" s="19">
        <v>70345322</v>
      </c>
      <c r="F254" s="19" t="s">
        <v>232</v>
      </c>
      <c r="G254" s="5">
        <v>11</v>
      </c>
      <c r="H254" s="5">
        <v>11</v>
      </c>
      <c r="I254" s="5">
        <f t="shared" si="28"/>
        <v>0</v>
      </c>
      <c r="J254" s="6">
        <f t="shared" si="29"/>
        <v>1</v>
      </c>
      <c r="K254" s="33">
        <v>523.027692</v>
      </c>
      <c r="L254" s="33">
        <v>523.027692</v>
      </c>
      <c r="M254" s="33">
        <f t="shared" si="27"/>
        <v>0</v>
      </c>
      <c r="N254" s="2"/>
    </row>
    <row r="255" spans="1:14" hidden="1" x14ac:dyDescent="0.2">
      <c r="A255" s="19" t="s">
        <v>397</v>
      </c>
      <c r="B255" s="19" t="s">
        <v>415</v>
      </c>
      <c r="C255" s="25" t="s">
        <v>162</v>
      </c>
      <c r="D255" s="25" t="s">
        <v>717</v>
      </c>
      <c r="E255" s="19">
        <v>70345323</v>
      </c>
      <c r="F255" s="19" t="s">
        <v>233</v>
      </c>
      <c r="G255" s="5">
        <v>13</v>
      </c>
      <c r="H255" s="5">
        <v>0</v>
      </c>
      <c r="I255" s="5">
        <f t="shared" si="28"/>
        <v>13</v>
      </c>
      <c r="J255" s="6">
        <f t="shared" si="29"/>
        <v>0</v>
      </c>
      <c r="K255" s="33">
        <v>618.12363599999992</v>
      </c>
      <c r="L255" s="33">
        <v>0</v>
      </c>
      <c r="M255" s="33">
        <f t="shared" si="27"/>
        <v>618.12363599999992</v>
      </c>
      <c r="N255" s="2"/>
    </row>
    <row r="256" spans="1:14" hidden="1" x14ac:dyDescent="0.2">
      <c r="A256" s="19" t="s">
        <v>397</v>
      </c>
      <c r="B256" s="19" t="s">
        <v>415</v>
      </c>
      <c r="C256" s="25" t="s">
        <v>162</v>
      </c>
      <c r="D256" s="25" t="s">
        <v>717</v>
      </c>
      <c r="E256" s="19">
        <v>70345324</v>
      </c>
      <c r="F256" s="19" t="s">
        <v>234</v>
      </c>
      <c r="G256" s="5">
        <v>7</v>
      </c>
      <c r="H256" s="5">
        <v>7</v>
      </c>
      <c r="I256" s="5">
        <f t="shared" si="28"/>
        <v>0</v>
      </c>
      <c r="J256" s="6">
        <f t="shared" si="29"/>
        <v>1</v>
      </c>
      <c r="K256" s="33">
        <v>332.835804</v>
      </c>
      <c r="L256" s="33">
        <v>332.835804</v>
      </c>
      <c r="M256" s="33">
        <f t="shared" si="27"/>
        <v>0</v>
      </c>
      <c r="N256" s="2"/>
    </row>
    <row r="257" spans="1:14" hidden="1" x14ac:dyDescent="0.2">
      <c r="A257" s="19" t="s">
        <v>397</v>
      </c>
      <c r="B257" s="19" t="s">
        <v>415</v>
      </c>
      <c r="C257" s="25" t="s">
        <v>162</v>
      </c>
      <c r="D257" s="25" t="s">
        <v>717</v>
      </c>
      <c r="E257" s="19">
        <v>70345325</v>
      </c>
      <c r="F257" s="19" t="s">
        <v>235</v>
      </c>
      <c r="G257" s="5">
        <v>1</v>
      </c>
      <c r="H257" s="5">
        <v>1</v>
      </c>
      <c r="I257" s="5">
        <f t="shared" si="28"/>
        <v>0</v>
      </c>
      <c r="J257" s="6">
        <f t="shared" si="29"/>
        <v>1</v>
      </c>
      <c r="K257" s="33">
        <v>47.547972000000001</v>
      </c>
      <c r="L257" s="33">
        <v>47.547972000000001</v>
      </c>
      <c r="M257" s="33">
        <f t="shared" si="27"/>
        <v>0</v>
      </c>
      <c r="N257" s="2"/>
    </row>
    <row r="258" spans="1:14" hidden="1" x14ac:dyDescent="0.2">
      <c r="A258" s="19" t="s">
        <v>398</v>
      </c>
      <c r="B258" s="19" t="s">
        <v>416</v>
      </c>
      <c r="C258" s="25" t="s">
        <v>162</v>
      </c>
      <c r="D258" s="25" t="s">
        <v>717</v>
      </c>
      <c r="E258" s="19">
        <v>70345322</v>
      </c>
      <c r="F258" s="19" t="s">
        <v>232</v>
      </c>
      <c r="G258" s="5">
        <v>7</v>
      </c>
      <c r="H258" s="5">
        <v>7</v>
      </c>
      <c r="I258" s="5">
        <f t="shared" si="28"/>
        <v>0</v>
      </c>
      <c r="J258" s="6">
        <f t="shared" si="29"/>
        <v>1</v>
      </c>
      <c r="K258" s="33">
        <v>332.835804</v>
      </c>
      <c r="L258" s="33">
        <v>332.835804</v>
      </c>
      <c r="M258" s="33">
        <f t="shared" si="27"/>
        <v>0</v>
      </c>
      <c r="N258" s="2"/>
    </row>
    <row r="259" spans="1:14" hidden="1" x14ac:dyDescent="0.2">
      <c r="A259" s="19" t="s">
        <v>398</v>
      </c>
      <c r="B259" s="19" t="s">
        <v>416</v>
      </c>
      <c r="C259" s="25" t="s">
        <v>162</v>
      </c>
      <c r="D259" s="25" t="s">
        <v>717</v>
      </c>
      <c r="E259" s="19">
        <v>70345323</v>
      </c>
      <c r="F259" s="19" t="s">
        <v>233</v>
      </c>
      <c r="G259" s="5">
        <v>6</v>
      </c>
      <c r="H259" s="5">
        <v>0</v>
      </c>
      <c r="I259" s="5">
        <f t="shared" si="28"/>
        <v>6</v>
      </c>
      <c r="J259" s="6">
        <f t="shared" si="29"/>
        <v>0</v>
      </c>
      <c r="K259" s="33">
        <v>285.28783199999998</v>
      </c>
      <c r="L259" s="33">
        <v>0</v>
      </c>
      <c r="M259" s="33">
        <f t="shared" si="27"/>
        <v>285.28783199999998</v>
      </c>
      <c r="N259" s="2"/>
    </row>
    <row r="260" spans="1:14" hidden="1" x14ac:dyDescent="0.2">
      <c r="A260" s="19" t="s">
        <v>398</v>
      </c>
      <c r="B260" s="19" t="s">
        <v>416</v>
      </c>
      <c r="C260" s="25" t="s">
        <v>162</v>
      </c>
      <c r="D260" s="25" t="s">
        <v>717</v>
      </c>
      <c r="E260" s="19">
        <v>70345324</v>
      </c>
      <c r="F260" s="19" t="s">
        <v>234</v>
      </c>
      <c r="G260" s="5">
        <v>1</v>
      </c>
      <c r="H260" s="5">
        <v>1</v>
      </c>
      <c r="I260" s="5">
        <f t="shared" si="28"/>
        <v>0</v>
      </c>
      <c r="J260" s="6">
        <f t="shared" si="29"/>
        <v>1</v>
      </c>
      <c r="K260" s="33">
        <v>47.547972000000001</v>
      </c>
      <c r="L260" s="33">
        <v>47.547972000000001</v>
      </c>
      <c r="M260" s="33">
        <f t="shared" si="27"/>
        <v>0</v>
      </c>
      <c r="N260" s="2"/>
    </row>
    <row r="261" spans="1:14" hidden="1" x14ac:dyDescent="0.2">
      <c r="A261" s="19" t="s">
        <v>398</v>
      </c>
      <c r="B261" s="19" t="s">
        <v>416</v>
      </c>
      <c r="C261" s="25" t="s">
        <v>162</v>
      </c>
      <c r="D261" s="25" t="s">
        <v>717</v>
      </c>
      <c r="E261" s="19">
        <v>70345325</v>
      </c>
      <c r="F261" s="19" t="s">
        <v>235</v>
      </c>
      <c r="G261" s="5">
        <v>13</v>
      </c>
      <c r="H261" s="5">
        <v>13</v>
      </c>
      <c r="I261" s="5">
        <f t="shared" si="28"/>
        <v>0</v>
      </c>
      <c r="J261" s="6">
        <f t="shared" si="29"/>
        <v>1</v>
      </c>
      <c r="K261" s="33">
        <v>618.12363599999992</v>
      </c>
      <c r="L261" s="33">
        <v>618.12363599999992</v>
      </c>
      <c r="M261" s="33">
        <f t="shared" si="27"/>
        <v>0</v>
      </c>
      <c r="N261" s="2"/>
    </row>
    <row r="262" spans="1:14" hidden="1" x14ac:dyDescent="0.2">
      <c r="A262" s="19" t="s">
        <v>399</v>
      </c>
      <c r="B262" s="19" t="s">
        <v>417</v>
      </c>
      <c r="C262" s="25" t="s">
        <v>162</v>
      </c>
      <c r="D262" s="25" t="s">
        <v>717</v>
      </c>
      <c r="E262" s="19">
        <v>70345322</v>
      </c>
      <c r="F262" s="19" t="s">
        <v>232</v>
      </c>
      <c r="G262" s="5">
        <v>3</v>
      </c>
      <c r="H262" s="5">
        <v>3</v>
      </c>
      <c r="I262" s="5">
        <f t="shared" si="28"/>
        <v>0</v>
      </c>
      <c r="J262" s="6">
        <f t="shared" si="29"/>
        <v>1</v>
      </c>
      <c r="K262" s="33">
        <v>142.64391599999999</v>
      </c>
      <c r="L262" s="33">
        <v>142.64391599999999</v>
      </c>
      <c r="M262" s="33">
        <f t="shared" si="27"/>
        <v>0</v>
      </c>
      <c r="N262" s="2"/>
    </row>
    <row r="263" spans="1:14" hidden="1" x14ac:dyDescent="0.2">
      <c r="A263" s="19" t="s">
        <v>399</v>
      </c>
      <c r="B263" s="19" t="s">
        <v>417</v>
      </c>
      <c r="C263" s="25" t="s">
        <v>162</v>
      </c>
      <c r="D263" s="25" t="s">
        <v>717</v>
      </c>
      <c r="E263" s="19">
        <v>70345323</v>
      </c>
      <c r="F263" s="19" t="s">
        <v>233</v>
      </c>
      <c r="G263" s="5">
        <v>24</v>
      </c>
      <c r="H263" s="5">
        <v>0</v>
      </c>
      <c r="I263" s="5">
        <f t="shared" si="28"/>
        <v>24</v>
      </c>
      <c r="J263" s="6">
        <f t="shared" si="29"/>
        <v>0</v>
      </c>
      <c r="K263" s="33">
        <v>1141.1513279999999</v>
      </c>
      <c r="L263" s="33">
        <v>0</v>
      </c>
      <c r="M263" s="33">
        <f t="shared" si="27"/>
        <v>1141.1513279999999</v>
      </c>
      <c r="N263" s="2"/>
    </row>
    <row r="264" spans="1:14" hidden="1" x14ac:dyDescent="0.2">
      <c r="A264" s="19" t="s">
        <v>399</v>
      </c>
      <c r="B264" s="19" t="s">
        <v>417</v>
      </c>
      <c r="C264" s="25" t="s">
        <v>162</v>
      </c>
      <c r="D264" s="25" t="s">
        <v>717</v>
      </c>
      <c r="E264" s="19">
        <v>70345325</v>
      </c>
      <c r="F264" s="19" t="s">
        <v>235</v>
      </c>
      <c r="G264" s="5">
        <v>4</v>
      </c>
      <c r="H264" s="5">
        <v>4</v>
      </c>
      <c r="I264" s="5">
        <f t="shared" si="28"/>
        <v>0</v>
      </c>
      <c r="J264" s="6">
        <f t="shared" si="29"/>
        <v>1</v>
      </c>
      <c r="K264" s="33">
        <v>190.19188800000001</v>
      </c>
      <c r="L264" s="33">
        <v>190.19188800000001</v>
      </c>
      <c r="M264" s="33">
        <f t="shared" si="27"/>
        <v>0</v>
      </c>
      <c r="N264" s="2"/>
    </row>
    <row r="265" spans="1:14" hidden="1" x14ac:dyDescent="0.2">
      <c r="A265" s="19" t="s">
        <v>400</v>
      </c>
      <c r="B265" s="19" t="s">
        <v>418</v>
      </c>
      <c r="C265" s="25" t="s">
        <v>162</v>
      </c>
      <c r="D265" s="25" t="s">
        <v>717</v>
      </c>
      <c r="E265" s="19">
        <v>70345322</v>
      </c>
      <c r="F265" s="19" t="s">
        <v>232</v>
      </c>
      <c r="G265" s="5">
        <v>8</v>
      </c>
      <c r="H265" s="5">
        <v>8</v>
      </c>
      <c r="I265" s="5">
        <f t="shared" si="28"/>
        <v>0</v>
      </c>
      <c r="J265" s="6">
        <f t="shared" si="29"/>
        <v>1</v>
      </c>
      <c r="K265" s="33">
        <v>380.38377600000001</v>
      </c>
      <c r="L265" s="33">
        <v>380.38377600000001</v>
      </c>
      <c r="M265" s="33">
        <f t="shared" si="27"/>
        <v>0</v>
      </c>
      <c r="N265" s="2"/>
    </row>
    <row r="266" spans="1:14" hidden="1" x14ac:dyDescent="0.2">
      <c r="A266" s="19" t="s">
        <v>400</v>
      </c>
      <c r="B266" s="19" t="s">
        <v>418</v>
      </c>
      <c r="C266" s="25" t="s">
        <v>162</v>
      </c>
      <c r="D266" s="25" t="s">
        <v>717</v>
      </c>
      <c r="E266" s="19">
        <v>70345323</v>
      </c>
      <c r="F266" s="19" t="s">
        <v>233</v>
      </c>
      <c r="G266" s="5">
        <v>5</v>
      </c>
      <c r="H266" s="5">
        <v>5</v>
      </c>
      <c r="I266" s="5">
        <f t="shared" si="28"/>
        <v>0</v>
      </c>
      <c r="J266" s="6">
        <f t="shared" si="29"/>
        <v>1</v>
      </c>
      <c r="K266" s="33">
        <v>237.73985999999999</v>
      </c>
      <c r="L266" s="33">
        <v>237.73985999999999</v>
      </c>
      <c r="M266" s="33">
        <f t="shared" si="27"/>
        <v>0</v>
      </c>
      <c r="N266" s="2"/>
    </row>
    <row r="267" spans="1:14" hidden="1" x14ac:dyDescent="0.2">
      <c r="A267" s="19" t="s">
        <v>400</v>
      </c>
      <c r="B267" s="19" t="s">
        <v>418</v>
      </c>
      <c r="C267" s="25" t="s">
        <v>162</v>
      </c>
      <c r="D267" s="25" t="s">
        <v>717</v>
      </c>
      <c r="E267" s="19">
        <v>70345324</v>
      </c>
      <c r="F267" s="19" t="s">
        <v>234</v>
      </c>
      <c r="G267" s="5">
        <v>19</v>
      </c>
      <c r="H267" s="5">
        <v>19</v>
      </c>
      <c r="I267" s="5">
        <f t="shared" si="28"/>
        <v>0</v>
      </c>
      <c r="J267" s="6">
        <f t="shared" si="29"/>
        <v>1</v>
      </c>
      <c r="K267" s="33">
        <v>903.41146800000001</v>
      </c>
      <c r="L267" s="33">
        <v>903.41146800000001</v>
      </c>
      <c r="M267" s="33">
        <f t="shared" si="27"/>
        <v>0</v>
      </c>
      <c r="N267" s="2"/>
    </row>
    <row r="268" spans="1:14" hidden="1" x14ac:dyDescent="0.2">
      <c r="A268" s="19" t="s">
        <v>400</v>
      </c>
      <c r="B268" s="19" t="s">
        <v>418</v>
      </c>
      <c r="C268" s="25" t="s">
        <v>162</v>
      </c>
      <c r="D268" s="25" t="s">
        <v>717</v>
      </c>
      <c r="E268" s="19">
        <v>70345325</v>
      </c>
      <c r="F268" s="19" t="s">
        <v>235</v>
      </c>
      <c r="G268" s="5">
        <v>4</v>
      </c>
      <c r="H268" s="5">
        <v>4</v>
      </c>
      <c r="I268" s="5">
        <f t="shared" si="28"/>
        <v>0</v>
      </c>
      <c r="J268" s="6">
        <f t="shared" si="29"/>
        <v>1</v>
      </c>
      <c r="K268" s="33">
        <v>190.19188800000001</v>
      </c>
      <c r="L268" s="33">
        <v>190.19188800000001</v>
      </c>
      <c r="M268" s="33">
        <f t="shared" si="27"/>
        <v>0</v>
      </c>
      <c r="N268" s="2"/>
    </row>
    <row r="269" spans="1:14" hidden="1" x14ac:dyDescent="0.2">
      <c r="A269" s="19" t="s">
        <v>401</v>
      </c>
      <c r="B269" s="19" t="s">
        <v>419</v>
      </c>
      <c r="C269" s="25" t="s">
        <v>162</v>
      </c>
      <c r="D269" s="25" t="s">
        <v>717</v>
      </c>
      <c r="E269" s="19">
        <v>70345322</v>
      </c>
      <c r="F269" s="19" t="s">
        <v>232</v>
      </c>
      <c r="G269" s="5">
        <v>8</v>
      </c>
      <c r="H269" s="5">
        <v>8</v>
      </c>
      <c r="I269" s="5">
        <f t="shared" si="28"/>
        <v>0</v>
      </c>
      <c r="J269" s="6">
        <f t="shared" si="29"/>
        <v>1</v>
      </c>
      <c r="K269" s="33">
        <v>380.38377600000001</v>
      </c>
      <c r="L269" s="33">
        <v>380.38377600000001</v>
      </c>
      <c r="M269" s="33">
        <f t="shared" si="27"/>
        <v>0</v>
      </c>
      <c r="N269" s="2"/>
    </row>
    <row r="270" spans="1:14" hidden="1" x14ac:dyDescent="0.2">
      <c r="A270" s="19" t="s">
        <v>401</v>
      </c>
      <c r="B270" s="19" t="s">
        <v>419</v>
      </c>
      <c r="C270" s="25" t="s">
        <v>162</v>
      </c>
      <c r="D270" s="25" t="s">
        <v>717</v>
      </c>
      <c r="E270" s="19">
        <v>70345323</v>
      </c>
      <c r="F270" s="19" t="s">
        <v>233</v>
      </c>
      <c r="G270" s="5">
        <v>18</v>
      </c>
      <c r="H270" s="5">
        <v>18</v>
      </c>
      <c r="I270" s="5">
        <f t="shared" si="28"/>
        <v>0</v>
      </c>
      <c r="J270" s="6">
        <f t="shared" si="29"/>
        <v>1</v>
      </c>
      <c r="K270" s="33">
        <v>855.86349599999994</v>
      </c>
      <c r="L270" s="33">
        <v>855.86349599999994</v>
      </c>
      <c r="M270" s="33">
        <f t="shared" si="27"/>
        <v>0</v>
      </c>
      <c r="N270" s="2"/>
    </row>
    <row r="271" spans="1:14" hidden="1" x14ac:dyDescent="0.2">
      <c r="A271" s="19" t="s">
        <v>401</v>
      </c>
      <c r="B271" s="19" t="s">
        <v>419</v>
      </c>
      <c r="C271" s="25" t="s">
        <v>162</v>
      </c>
      <c r="D271" s="25" t="s">
        <v>717</v>
      </c>
      <c r="E271" s="19">
        <v>70345324</v>
      </c>
      <c r="F271" s="19" t="s">
        <v>234</v>
      </c>
      <c r="G271" s="5">
        <v>7</v>
      </c>
      <c r="H271" s="5">
        <v>7</v>
      </c>
      <c r="I271" s="5">
        <f t="shared" si="28"/>
        <v>0</v>
      </c>
      <c r="J271" s="6">
        <f t="shared" si="29"/>
        <v>1</v>
      </c>
      <c r="K271" s="33">
        <v>332.835804</v>
      </c>
      <c r="L271" s="33">
        <v>332.835804</v>
      </c>
      <c r="M271" s="33">
        <f t="shared" si="27"/>
        <v>0</v>
      </c>
      <c r="N271" s="2"/>
    </row>
    <row r="272" spans="1:14" hidden="1" x14ac:dyDescent="0.2">
      <c r="A272" s="19" t="s">
        <v>402</v>
      </c>
      <c r="B272" s="19" t="s">
        <v>420</v>
      </c>
      <c r="C272" s="25" t="s">
        <v>162</v>
      </c>
      <c r="D272" s="25" t="s">
        <v>717</v>
      </c>
      <c r="E272" s="19">
        <v>70345322</v>
      </c>
      <c r="F272" s="19" t="s">
        <v>232</v>
      </c>
      <c r="G272" s="5">
        <v>12</v>
      </c>
      <c r="H272" s="5">
        <v>12</v>
      </c>
      <c r="I272" s="5">
        <f t="shared" ref="I272:I275" si="30">G272-H272</f>
        <v>0</v>
      </c>
      <c r="J272" s="6">
        <f t="shared" ref="J272:J275" si="31">H272/G272</f>
        <v>1</v>
      </c>
      <c r="K272" s="33">
        <v>570.57566399999996</v>
      </c>
      <c r="L272" s="33">
        <v>570.57566399999996</v>
      </c>
      <c r="M272" s="33">
        <f t="shared" si="27"/>
        <v>0</v>
      </c>
      <c r="N272" s="2"/>
    </row>
    <row r="273" spans="1:14" hidden="1" x14ac:dyDescent="0.2">
      <c r="A273" s="19" t="s">
        <v>402</v>
      </c>
      <c r="B273" s="19" t="s">
        <v>420</v>
      </c>
      <c r="C273" s="25" t="s">
        <v>162</v>
      </c>
      <c r="D273" s="25" t="s">
        <v>717</v>
      </c>
      <c r="E273" s="19">
        <v>70345323</v>
      </c>
      <c r="F273" s="19" t="s">
        <v>233</v>
      </c>
      <c r="G273" s="5">
        <v>24</v>
      </c>
      <c r="H273" s="5">
        <v>24</v>
      </c>
      <c r="I273" s="5">
        <f t="shared" si="30"/>
        <v>0</v>
      </c>
      <c r="J273" s="6">
        <f t="shared" si="31"/>
        <v>1</v>
      </c>
      <c r="K273" s="33">
        <v>1141.1513279999999</v>
      </c>
      <c r="L273" s="33">
        <v>1141.1513279999999</v>
      </c>
      <c r="M273" s="33">
        <f t="shared" si="27"/>
        <v>0</v>
      </c>
      <c r="N273" s="2"/>
    </row>
    <row r="274" spans="1:14" hidden="1" x14ac:dyDescent="0.2">
      <c r="A274" s="19" t="s">
        <v>402</v>
      </c>
      <c r="B274" s="19" t="s">
        <v>420</v>
      </c>
      <c r="C274" s="25" t="s">
        <v>162</v>
      </c>
      <c r="D274" s="25" t="s">
        <v>717</v>
      </c>
      <c r="E274" s="19">
        <v>70345324</v>
      </c>
      <c r="F274" s="19" t="s">
        <v>234</v>
      </c>
      <c r="G274" s="5">
        <v>15</v>
      </c>
      <c r="H274" s="5">
        <v>15</v>
      </c>
      <c r="I274" s="5">
        <f t="shared" si="30"/>
        <v>0</v>
      </c>
      <c r="J274" s="6">
        <f t="shared" si="31"/>
        <v>1</v>
      </c>
      <c r="K274" s="33">
        <v>713.21957999999995</v>
      </c>
      <c r="L274" s="33">
        <v>713.21957999999995</v>
      </c>
      <c r="M274" s="33">
        <f t="shared" si="27"/>
        <v>0</v>
      </c>
      <c r="N274" s="2"/>
    </row>
    <row r="275" spans="1:14" hidden="1" x14ac:dyDescent="0.2">
      <c r="A275" s="19" t="s">
        <v>402</v>
      </c>
      <c r="B275" s="19" t="s">
        <v>420</v>
      </c>
      <c r="C275" s="25" t="s">
        <v>162</v>
      </c>
      <c r="D275" s="25" t="s">
        <v>717</v>
      </c>
      <c r="E275" s="19">
        <v>70345325</v>
      </c>
      <c r="F275" s="19" t="s">
        <v>235</v>
      </c>
      <c r="G275" s="5">
        <v>16</v>
      </c>
      <c r="H275" s="5">
        <v>16</v>
      </c>
      <c r="I275" s="5">
        <f t="shared" si="30"/>
        <v>0</v>
      </c>
      <c r="J275" s="6">
        <f t="shared" si="31"/>
        <v>1</v>
      </c>
      <c r="K275" s="33">
        <v>760.76755200000002</v>
      </c>
      <c r="L275" s="33">
        <v>760.76755200000002</v>
      </c>
      <c r="M275" s="33">
        <f t="shared" si="27"/>
        <v>0</v>
      </c>
      <c r="N275" s="2"/>
    </row>
    <row r="276" spans="1:14" hidden="1" x14ac:dyDescent="0.2">
      <c r="A276" s="19" t="s">
        <v>403</v>
      </c>
      <c r="B276" s="19" t="s">
        <v>421</v>
      </c>
      <c r="C276" s="25" t="s">
        <v>162</v>
      </c>
      <c r="D276" s="25" t="s">
        <v>717</v>
      </c>
      <c r="E276" s="19">
        <v>70345322</v>
      </c>
      <c r="F276" s="19" t="s">
        <v>232</v>
      </c>
      <c r="G276" s="5">
        <v>6</v>
      </c>
      <c r="H276" s="5">
        <v>6</v>
      </c>
      <c r="I276" s="5">
        <f t="shared" ref="I276:I280" si="32">G276-H276</f>
        <v>0</v>
      </c>
      <c r="J276" s="6">
        <f t="shared" ref="J276:J280" si="33">H276/G276</f>
        <v>1</v>
      </c>
      <c r="K276" s="33">
        <v>285.28783199999998</v>
      </c>
      <c r="L276" s="33">
        <v>285.28783199999998</v>
      </c>
      <c r="M276" s="33">
        <f t="shared" si="27"/>
        <v>0</v>
      </c>
      <c r="N276" s="2"/>
    </row>
    <row r="277" spans="1:14" hidden="1" x14ac:dyDescent="0.2">
      <c r="A277" s="19" t="s">
        <v>403</v>
      </c>
      <c r="B277" s="19" t="s">
        <v>421</v>
      </c>
      <c r="C277" s="25" t="s">
        <v>162</v>
      </c>
      <c r="D277" s="25" t="s">
        <v>717</v>
      </c>
      <c r="E277" s="19">
        <v>70345323</v>
      </c>
      <c r="F277" s="19" t="s">
        <v>233</v>
      </c>
      <c r="G277" s="5">
        <v>19</v>
      </c>
      <c r="H277" s="5">
        <v>19</v>
      </c>
      <c r="I277" s="5">
        <f t="shared" si="32"/>
        <v>0</v>
      </c>
      <c r="J277" s="6">
        <f t="shared" si="33"/>
        <v>1</v>
      </c>
      <c r="K277" s="33">
        <v>903.41146800000001</v>
      </c>
      <c r="L277" s="33">
        <v>903.41146800000001</v>
      </c>
      <c r="M277" s="33">
        <f t="shared" si="27"/>
        <v>0</v>
      </c>
      <c r="N277" s="2"/>
    </row>
    <row r="278" spans="1:14" hidden="1" x14ac:dyDescent="0.2">
      <c r="A278" s="19" t="s">
        <v>425</v>
      </c>
      <c r="B278" s="19" t="s">
        <v>426</v>
      </c>
      <c r="C278" s="25" t="s">
        <v>162</v>
      </c>
      <c r="D278" s="25" t="s">
        <v>717</v>
      </c>
      <c r="E278" s="19">
        <v>70409245</v>
      </c>
      <c r="F278" s="19" t="s">
        <v>422</v>
      </c>
      <c r="G278" s="5">
        <v>180</v>
      </c>
      <c r="H278" s="5">
        <v>0</v>
      </c>
      <c r="I278" s="5">
        <f t="shared" si="32"/>
        <v>180</v>
      </c>
      <c r="J278" s="6">
        <f t="shared" si="33"/>
        <v>0</v>
      </c>
      <c r="K278" s="33">
        <v>8866.6488000000008</v>
      </c>
      <c r="L278" s="41">
        <v>0</v>
      </c>
      <c r="M278" s="33">
        <f t="shared" si="27"/>
        <v>8866.6488000000008</v>
      </c>
      <c r="N278" s="2"/>
    </row>
    <row r="279" spans="1:14" hidden="1" x14ac:dyDescent="0.2">
      <c r="A279" s="19" t="s">
        <v>425</v>
      </c>
      <c r="B279" s="19" t="s">
        <v>426</v>
      </c>
      <c r="C279" s="25" t="s">
        <v>162</v>
      </c>
      <c r="D279" s="25" t="s">
        <v>717</v>
      </c>
      <c r="E279" s="19">
        <v>70409246</v>
      </c>
      <c r="F279" s="19" t="s">
        <v>423</v>
      </c>
      <c r="G279" s="5">
        <v>180</v>
      </c>
      <c r="H279" s="5">
        <v>0</v>
      </c>
      <c r="I279" s="5">
        <f t="shared" si="32"/>
        <v>180</v>
      </c>
      <c r="J279" s="6">
        <f t="shared" si="33"/>
        <v>0</v>
      </c>
      <c r="K279" s="33">
        <v>8866.6488000000008</v>
      </c>
      <c r="L279" s="41">
        <v>0</v>
      </c>
      <c r="M279" s="33">
        <f t="shared" si="27"/>
        <v>8866.6488000000008</v>
      </c>
      <c r="N279" s="2"/>
    </row>
    <row r="280" spans="1:14" hidden="1" x14ac:dyDescent="0.2">
      <c r="A280" s="19" t="s">
        <v>425</v>
      </c>
      <c r="B280" s="19" t="s">
        <v>426</v>
      </c>
      <c r="C280" s="25" t="s">
        <v>162</v>
      </c>
      <c r="D280" s="25" t="s">
        <v>717</v>
      </c>
      <c r="E280" s="19">
        <v>70409248</v>
      </c>
      <c r="F280" s="19" t="s">
        <v>424</v>
      </c>
      <c r="G280" s="5">
        <v>38</v>
      </c>
      <c r="H280" s="5">
        <v>0</v>
      </c>
      <c r="I280" s="5">
        <f t="shared" si="32"/>
        <v>38</v>
      </c>
      <c r="J280" s="6">
        <f t="shared" si="33"/>
        <v>0</v>
      </c>
      <c r="K280" s="33">
        <v>1806.333648</v>
      </c>
      <c r="L280" s="41">
        <v>0</v>
      </c>
      <c r="M280" s="33">
        <f t="shared" si="27"/>
        <v>1806.333648</v>
      </c>
      <c r="N280" s="2"/>
    </row>
    <row r="281" spans="1:14" hidden="1" x14ac:dyDescent="0.2">
      <c r="A281" s="19" t="s">
        <v>427</v>
      </c>
      <c r="B281" s="19" t="s">
        <v>426</v>
      </c>
      <c r="C281" s="25" t="s">
        <v>162</v>
      </c>
      <c r="D281" s="25" t="s">
        <v>717</v>
      </c>
      <c r="E281" s="19">
        <v>70345322</v>
      </c>
      <c r="F281" s="19" t="s">
        <v>232</v>
      </c>
      <c r="G281" s="5">
        <v>20</v>
      </c>
      <c r="H281" s="5">
        <v>20</v>
      </c>
      <c r="I281" s="5">
        <f t="shared" ref="I281:I284" si="34">G281-H281</f>
        <v>0</v>
      </c>
      <c r="J281" s="6">
        <f t="shared" ref="J281:J284" si="35">H281/G281</f>
        <v>1</v>
      </c>
      <c r="K281" s="33">
        <v>950.95943999999997</v>
      </c>
      <c r="L281" s="33">
        <v>950.95943999999997</v>
      </c>
      <c r="M281" s="33">
        <f t="shared" ref="M281:M284" si="36">K281-L281</f>
        <v>0</v>
      </c>
      <c r="N281" s="2"/>
    </row>
    <row r="282" spans="1:14" hidden="1" x14ac:dyDescent="0.2">
      <c r="A282" s="19" t="s">
        <v>427</v>
      </c>
      <c r="B282" s="19" t="s">
        <v>426</v>
      </c>
      <c r="C282" s="25" t="s">
        <v>162</v>
      </c>
      <c r="D282" s="25" t="s">
        <v>717</v>
      </c>
      <c r="E282" s="19">
        <v>70345323</v>
      </c>
      <c r="F282" s="19" t="s">
        <v>233</v>
      </c>
      <c r="G282" s="5">
        <v>15</v>
      </c>
      <c r="H282" s="5">
        <v>15</v>
      </c>
      <c r="I282" s="5">
        <f t="shared" si="34"/>
        <v>0</v>
      </c>
      <c r="J282" s="6">
        <f t="shared" si="35"/>
        <v>1</v>
      </c>
      <c r="K282" s="33">
        <v>713.21957999999995</v>
      </c>
      <c r="L282" s="33">
        <v>713.21957999999995</v>
      </c>
      <c r="M282" s="33">
        <f t="shared" si="36"/>
        <v>0</v>
      </c>
      <c r="N282" s="2"/>
    </row>
    <row r="283" spans="1:14" hidden="1" x14ac:dyDescent="0.2">
      <c r="A283" s="19" t="s">
        <v>427</v>
      </c>
      <c r="B283" s="19" t="s">
        <v>426</v>
      </c>
      <c r="C283" s="25" t="s">
        <v>162</v>
      </c>
      <c r="D283" s="25" t="s">
        <v>717</v>
      </c>
      <c r="E283" s="19">
        <v>70345324</v>
      </c>
      <c r="F283" s="19" t="s">
        <v>234</v>
      </c>
      <c r="G283" s="5">
        <v>12</v>
      </c>
      <c r="H283" s="5">
        <v>12</v>
      </c>
      <c r="I283" s="5">
        <f t="shared" si="34"/>
        <v>0</v>
      </c>
      <c r="J283" s="6">
        <f t="shared" si="35"/>
        <v>1</v>
      </c>
      <c r="K283" s="33">
        <v>570.57566399999996</v>
      </c>
      <c r="L283" s="33">
        <v>570.57566399999996</v>
      </c>
      <c r="M283" s="33">
        <f t="shared" si="36"/>
        <v>0</v>
      </c>
      <c r="N283" s="2"/>
    </row>
    <row r="284" spans="1:14" hidden="1" x14ac:dyDescent="0.2">
      <c r="A284" s="19" t="s">
        <v>427</v>
      </c>
      <c r="B284" s="19" t="s">
        <v>426</v>
      </c>
      <c r="C284" s="25" t="s">
        <v>162</v>
      </c>
      <c r="D284" s="25" t="s">
        <v>717</v>
      </c>
      <c r="E284" s="19">
        <v>70345325</v>
      </c>
      <c r="F284" s="19" t="s">
        <v>235</v>
      </c>
      <c r="G284" s="5">
        <v>12</v>
      </c>
      <c r="H284" s="5">
        <v>12</v>
      </c>
      <c r="I284" s="5">
        <f t="shared" si="34"/>
        <v>0</v>
      </c>
      <c r="J284" s="6">
        <f t="shared" si="35"/>
        <v>1</v>
      </c>
      <c r="K284" s="33">
        <v>570.57566399999996</v>
      </c>
      <c r="L284" s="33">
        <v>570.57566399999996</v>
      </c>
      <c r="M284" s="33">
        <f t="shared" si="36"/>
        <v>0</v>
      </c>
      <c r="N284" s="2"/>
    </row>
    <row r="285" spans="1:14" hidden="1" x14ac:dyDescent="0.2">
      <c r="A285" s="19" t="s">
        <v>428</v>
      </c>
      <c r="B285" s="19" t="s">
        <v>430</v>
      </c>
      <c r="C285" s="25" t="s">
        <v>162</v>
      </c>
      <c r="D285" s="25" t="s">
        <v>717</v>
      </c>
      <c r="E285" s="19">
        <v>70345322</v>
      </c>
      <c r="F285" s="19" t="s">
        <v>232</v>
      </c>
      <c r="G285" s="5">
        <v>9</v>
      </c>
      <c r="H285" s="5">
        <v>9</v>
      </c>
      <c r="I285" s="5">
        <f t="shared" ref="I285:I288" si="37">G285-H285</f>
        <v>0</v>
      </c>
      <c r="J285" s="6">
        <f t="shared" ref="J285:J288" si="38">H285/G285</f>
        <v>1</v>
      </c>
      <c r="K285" s="33">
        <v>427.93174799999997</v>
      </c>
      <c r="L285" s="33">
        <v>427.93174799999997</v>
      </c>
      <c r="M285" s="33">
        <f t="shared" ref="M285:M299" si="39">K285-L285</f>
        <v>0</v>
      </c>
      <c r="N285" s="2"/>
    </row>
    <row r="286" spans="1:14" hidden="1" x14ac:dyDescent="0.2">
      <c r="A286" s="19" t="s">
        <v>428</v>
      </c>
      <c r="B286" s="19" t="s">
        <v>430</v>
      </c>
      <c r="C286" s="25" t="s">
        <v>162</v>
      </c>
      <c r="D286" s="25" t="s">
        <v>717</v>
      </c>
      <c r="E286" s="19">
        <v>70345323</v>
      </c>
      <c r="F286" s="19" t="s">
        <v>233</v>
      </c>
      <c r="G286" s="5">
        <v>9</v>
      </c>
      <c r="H286" s="5">
        <v>9</v>
      </c>
      <c r="I286" s="5">
        <f t="shared" si="37"/>
        <v>0</v>
      </c>
      <c r="J286" s="6">
        <f t="shared" si="38"/>
        <v>1</v>
      </c>
      <c r="K286" s="33">
        <v>427.93174799999997</v>
      </c>
      <c r="L286" s="33">
        <v>427.93174799999997</v>
      </c>
      <c r="M286" s="33">
        <f t="shared" si="39"/>
        <v>0</v>
      </c>
      <c r="N286" s="2"/>
    </row>
    <row r="287" spans="1:14" hidden="1" x14ac:dyDescent="0.2">
      <c r="A287" s="19" t="s">
        <v>428</v>
      </c>
      <c r="B287" s="19" t="s">
        <v>430</v>
      </c>
      <c r="C287" s="25" t="s">
        <v>162</v>
      </c>
      <c r="D287" s="25" t="s">
        <v>717</v>
      </c>
      <c r="E287" s="19">
        <v>70345324</v>
      </c>
      <c r="F287" s="19" t="s">
        <v>234</v>
      </c>
      <c r="G287" s="5">
        <v>4</v>
      </c>
      <c r="H287" s="5">
        <v>4</v>
      </c>
      <c r="I287" s="5">
        <f t="shared" si="37"/>
        <v>0</v>
      </c>
      <c r="J287" s="6">
        <f t="shared" si="38"/>
        <v>1</v>
      </c>
      <c r="K287" s="33">
        <v>190.19188800000001</v>
      </c>
      <c r="L287" s="33">
        <v>190.19188800000001</v>
      </c>
      <c r="M287" s="33">
        <f t="shared" si="39"/>
        <v>0</v>
      </c>
      <c r="N287" s="2"/>
    </row>
    <row r="288" spans="1:14" hidden="1" x14ac:dyDescent="0.2">
      <c r="A288" s="19" t="s">
        <v>428</v>
      </c>
      <c r="B288" s="19" t="s">
        <v>430</v>
      </c>
      <c r="C288" s="25" t="s">
        <v>162</v>
      </c>
      <c r="D288" s="25" t="s">
        <v>717</v>
      </c>
      <c r="E288" s="19">
        <v>70345325</v>
      </c>
      <c r="F288" s="19" t="s">
        <v>235</v>
      </c>
      <c r="G288" s="5">
        <v>3</v>
      </c>
      <c r="H288" s="5">
        <v>3</v>
      </c>
      <c r="I288" s="5">
        <f t="shared" si="37"/>
        <v>0</v>
      </c>
      <c r="J288" s="6">
        <f t="shared" si="38"/>
        <v>1</v>
      </c>
      <c r="K288" s="33">
        <v>142.64391599999999</v>
      </c>
      <c r="L288" s="33">
        <v>142.64391599999999</v>
      </c>
      <c r="M288" s="33">
        <f t="shared" si="39"/>
        <v>0</v>
      </c>
      <c r="N288" s="2"/>
    </row>
    <row r="289" spans="1:14" hidden="1" x14ac:dyDescent="0.2">
      <c r="A289" s="19" t="s">
        <v>429</v>
      </c>
      <c r="B289" s="19" t="s">
        <v>431</v>
      </c>
      <c r="C289" s="25" t="s">
        <v>162</v>
      </c>
      <c r="D289" s="25" t="s">
        <v>717</v>
      </c>
      <c r="E289" s="19">
        <v>70345322</v>
      </c>
      <c r="F289" s="19" t="s">
        <v>232</v>
      </c>
      <c r="G289" s="5">
        <v>6</v>
      </c>
      <c r="H289" s="5">
        <v>6</v>
      </c>
      <c r="I289" s="5">
        <f t="shared" ref="I289:I295" si="40">G289-H289</f>
        <v>0</v>
      </c>
      <c r="J289" s="6">
        <f t="shared" ref="J289:J295" si="41">H289/G289</f>
        <v>1</v>
      </c>
      <c r="K289" s="33">
        <v>285.28783199999998</v>
      </c>
      <c r="L289" s="33">
        <v>285.28783199999998</v>
      </c>
      <c r="M289" s="33">
        <f t="shared" si="39"/>
        <v>0</v>
      </c>
      <c r="N289" s="2"/>
    </row>
    <row r="290" spans="1:14" hidden="1" x14ac:dyDescent="0.2">
      <c r="A290" s="19" t="s">
        <v>429</v>
      </c>
      <c r="B290" s="19" t="s">
        <v>431</v>
      </c>
      <c r="C290" s="25" t="s">
        <v>162</v>
      </c>
      <c r="D290" s="25" t="s">
        <v>717</v>
      </c>
      <c r="E290" s="19">
        <v>70345323</v>
      </c>
      <c r="F290" s="19" t="s">
        <v>233</v>
      </c>
      <c r="G290" s="5">
        <v>7</v>
      </c>
      <c r="H290" s="5">
        <v>7</v>
      </c>
      <c r="I290" s="5">
        <f t="shared" si="40"/>
        <v>0</v>
      </c>
      <c r="J290" s="6">
        <f t="shared" si="41"/>
        <v>1</v>
      </c>
      <c r="K290" s="33">
        <v>332.835804</v>
      </c>
      <c r="L290" s="33">
        <v>332.835804</v>
      </c>
      <c r="M290" s="33">
        <f t="shared" si="39"/>
        <v>0</v>
      </c>
      <c r="N290" s="2"/>
    </row>
    <row r="291" spans="1:14" hidden="1" x14ac:dyDescent="0.2">
      <c r="A291" s="19" t="s">
        <v>429</v>
      </c>
      <c r="B291" s="19" t="s">
        <v>431</v>
      </c>
      <c r="C291" s="25" t="s">
        <v>162</v>
      </c>
      <c r="D291" s="25" t="s">
        <v>717</v>
      </c>
      <c r="E291" s="19">
        <v>70345324</v>
      </c>
      <c r="F291" s="19" t="s">
        <v>234</v>
      </c>
      <c r="G291" s="5">
        <v>3</v>
      </c>
      <c r="H291" s="5">
        <v>3</v>
      </c>
      <c r="I291" s="5">
        <f t="shared" si="40"/>
        <v>0</v>
      </c>
      <c r="J291" s="6">
        <f t="shared" si="41"/>
        <v>1</v>
      </c>
      <c r="K291" s="33">
        <v>142.64391599999999</v>
      </c>
      <c r="L291" s="33">
        <v>142.64391599999999</v>
      </c>
      <c r="M291" s="33">
        <f t="shared" si="39"/>
        <v>0</v>
      </c>
      <c r="N291" s="2"/>
    </row>
    <row r="292" spans="1:14" hidden="1" x14ac:dyDescent="0.2">
      <c r="A292" s="19" t="s">
        <v>429</v>
      </c>
      <c r="B292" s="19" t="s">
        <v>431</v>
      </c>
      <c r="C292" s="25" t="s">
        <v>162</v>
      </c>
      <c r="D292" s="25" t="s">
        <v>717</v>
      </c>
      <c r="E292" s="19">
        <v>70345325</v>
      </c>
      <c r="F292" s="19" t="s">
        <v>235</v>
      </c>
      <c r="G292" s="5">
        <v>8</v>
      </c>
      <c r="H292" s="5">
        <v>8</v>
      </c>
      <c r="I292" s="5">
        <f t="shared" si="40"/>
        <v>0</v>
      </c>
      <c r="J292" s="6">
        <f t="shared" si="41"/>
        <v>1</v>
      </c>
      <c r="K292" s="33">
        <v>380.38377600000001</v>
      </c>
      <c r="L292" s="33">
        <v>380.38377600000001</v>
      </c>
      <c r="M292" s="33">
        <f t="shared" si="39"/>
        <v>0</v>
      </c>
      <c r="N292" s="2"/>
    </row>
    <row r="293" spans="1:14" hidden="1" x14ac:dyDescent="0.2">
      <c r="A293" s="19" t="s">
        <v>432</v>
      </c>
      <c r="B293" s="19" t="s">
        <v>433</v>
      </c>
      <c r="C293" s="25" t="s">
        <v>162</v>
      </c>
      <c r="D293" s="25" t="s">
        <v>717</v>
      </c>
      <c r="E293" s="19">
        <v>70409245</v>
      </c>
      <c r="F293" s="19" t="s">
        <v>422</v>
      </c>
      <c r="G293" s="5">
        <v>180</v>
      </c>
      <c r="H293" s="5">
        <v>0</v>
      </c>
      <c r="I293" s="5">
        <f t="shared" si="40"/>
        <v>180</v>
      </c>
      <c r="J293" s="6">
        <f t="shared" si="41"/>
        <v>0</v>
      </c>
      <c r="K293" s="33">
        <v>8866.6488000000008</v>
      </c>
      <c r="L293" s="41">
        <v>0</v>
      </c>
      <c r="M293" s="33">
        <f t="shared" si="39"/>
        <v>8866.6488000000008</v>
      </c>
      <c r="N293" s="2"/>
    </row>
    <row r="294" spans="1:14" hidden="1" x14ac:dyDescent="0.2">
      <c r="A294" s="19" t="s">
        <v>432</v>
      </c>
      <c r="B294" s="19" t="s">
        <v>433</v>
      </c>
      <c r="C294" s="25" t="s">
        <v>162</v>
      </c>
      <c r="D294" s="25" t="s">
        <v>717</v>
      </c>
      <c r="E294" s="19">
        <v>70409246</v>
      </c>
      <c r="F294" s="19" t="s">
        <v>423</v>
      </c>
      <c r="G294" s="5">
        <v>180</v>
      </c>
      <c r="H294" s="5">
        <v>0</v>
      </c>
      <c r="I294" s="5">
        <f t="shared" si="40"/>
        <v>180</v>
      </c>
      <c r="J294" s="6">
        <f t="shared" si="41"/>
        <v>0</v>
      </c>
      <c r="K294" s="33">
        <v>8866.6488000000008</v>
      </c>
      <c r="L294" s="41">
        <v>0</v>
      </c>
      <c r="M294" s="33">
        <f t="shared" si="39"/>
        <v>8866.6488000000008</v>
      </c>
      <c r="N294" s="2"/>
    </row>
    <row r="295" spans="1:14" hidden="1" x14ac:dyDescent="0.2">
      <c r="A295" s="19" t="s">
        <v>432</v>
      </c>
      <c r="B295" s="19" t="s">
        <v>433</v>
      </c>
      <c r="C295" s="25" t="s">
        <v>162</v>
      </c>
      <c r="D295" s="25" t="s">
        <v>717</v>
      </c>
      <c r="E295" s="19">
        <v>70409248</v>
      </c>
      <c r="F295" s="19" t="s">
        <v>424</v>
      </c>
      <c r="G295" s="5">
        <v>38</v>
      </c>
      <c r="H295" s="5">
        <v>0</v>
      </c>
      <c r="I295" s="5">
        <f t="shared" si="40"/>
        <v>38</v>
      </c>
      <c r="J295" s="6">
        <f t="shared" si="41"/>
        <v>0</v>
      </c>
      <c r="K295" s="33">
        <v>1806.333648</v>
      </c>
      <c r="L295" s="41">
        <v>0</v>
      </c>
      <c r="M295" s="33">
        <f t="shared" si="39"/>
        <v>1806.333648</v>
      </c>
      <c r="N295" s="2"/>
    </row>
    <row r="296" spans="1:14" hidden="1" x14ac:dyDescent="0.2">
      <c r="A296" s="19" t="s">
        <v>434</v>
      </c>
      <c r="B296" s="19" t="s">
        <v>433</v>
      </c>
      <c r="C296" s="25" t="s">
        <v>162</v>
      </c>
      <c r="D296" s="25" t="s">
        <v>718</v>
      </c>
      <c r="E296" s="19">
        <v>70359457</v>
      </c>
      <c r="F296" s="19" t="s">
        <v>220</v>
      </c>
      <c r="G296" s="5">
        <v>2</v>
      </c>
      <c r="H296" s="5">
        <v>2</v>
      </c>
      <c r="I296" s="5">
        <f t="shared" ref="I296:I299" si="42">G296-H296</f>
        <v>0</v>
      </c>
      <c r="J296" s="6">
        <f t="shared" ref="J296:J299" si="43">H296/G296</f>
        <v>1</v>
      </c>
      <c r="K296" s="33">
        <v>138.85680000000002</v>
      </c>
      <c r="L296" s="33">
        <v>138.85680000000002</v>
      </c>
      <c r="M296" s="33">
        <f t="shared" si="39"/>
        <v>0</v>
      </c>
      <c r="N296" s="2"/>
    </row>
    <row r="297" spans="1:14" hidden="1" x14ac:dyDescent="0.2">
      <c r="A297" s="19" t="s">
        <v>434</v>
      </c>
      <c r="B297" s="19" t="s">
        <v>433</v>
      </c>
      <c r="C297" s="25" t="s">
        <v>162</v>
      </c>
      <c r="D297" s="25" t="s">
        <v>718</v>
      </c>
      <c r="E297" s="19">
        <v>70359458</v>
      </c>
      <c r="F297" s="19" t="s">
        <v>221</v>
      </c>
      <c r="G297" s="5">
        <v>3</v>
      </c>
      <c r="H297" s="5">
        <v>3</v>
      </c>
      <c r="I297" s="5">
        <f t="shared" si="42"/>
        <v>0</v>
      </c>
      <c r="J297" s="6">
        <f t="shared" si="43"/>
        <v>1</v>
      </c>
      <c r="K297" s="33">
        <v>208.2852</v>
      </c>
      <c r="L297" s="33">
        <v>208.2852</v>
      </c>
      <c r="M297" s="33">
        <f t="shared" si="39"/>
        <v>0</v>
      </c>
      <c r="N297" s="2"/>
    </row>
    <row r="298" spans="1:14" hidden="1" x14ac:dyDescent="0.2">
      <c r="A298" s="19" t="s">
        <v>434</v>
      </c>
      <c r="B298" s="19" t="s">
        <v>433</v>
      </c>
      <c r="C298" s="25" t="s">
        <v>162</v>
      </c>
      <c r="D298" s="25" t="s">
        <v>718</v>
      </c>
      <c r="E298" s="19">
        <v>70359459</v>
      </c>
      <c r="F298" s="19" t="s">
        <v>222</v>
      </c>
      <c r="G298" s="5">
        <v>3</v>
      </c>
      <c r="H298" s="5">
        <v>3</v>
      </c>
      <c r="I298" s="5">
        <f t="shared" si="42"/>
        <v>0</v>
      </c>
      <c r="J298" s="6">
        <f t="shared" si="43"/>
        <v>1</v>
      </c>
      <c r="K298" s="33">
        <v>208.2852</v>
      </c>
      <c r="L298" s="33">
        <v>208.2852</v>
      </c>
      <c r="M298" s="33">
        <f t="shared" si="39"/>
        <v>0</v>
      </c>
      <c r="N298" s="2"/>
    </row>
    <row r="299" spans="1:14" hidden="1" x14ac:dyDescent="0.2">
      <c r="A299" s="19" t="s">
        <v>434</v>
      </c>
      <c r="B299" s="19" t="s">
        <v>433</v>
      </c>
      <c r="C299" s="25" t="s">
        <v>162</v>
      </c>
      <c r="D299" s="25" t="s">
        <v>718</v>
      </c>
      <c r="E299" s="19">
        <v>70359460</v>
      </c>
      <c r="F299" s="19" t="s">
        <v>223</v>
      </c>
      <c r="G299" s="5">
        <v>2</v>
      </c>
      <c r="H299" s="5">
        <v>2</v>
      </c>
      <c r="I299" s="5">
        <f t="shared" si="42"/>
        <v>0</v>
      </c>
      <c r="J299" s="6">
        <f t="shared" si="43"/>
        <v>1</v>
      </c>
      <c r="K299" s="33">
        <v>138.85680000000002</v>
      </c>
      <c r="L299" s="33">
        <v>138.85680000000002</v>
      </c>
      <c r="M299" s="33">
        <f t="shared" si="39"/>
        <v>0</v>
      </c>
      <c r="N299" s="2"/>
    </row>
    <row r="300" spans="1:14" hidden="1" x14ac:dyDescent="0.2">
      <c r="A300" s="19" t="s">
        <v>435</v>
      </c>
      <c r="B300" s="19" t="s">
        <v>437</v>
      </c>
      <c r="C300" s="25" t="s">
        <v>162</v>
      </c>
      <c r="D300" s="25" t="s">
        <v>717</v>
      </c>
      <c r="E300" s="19">
        <v>70345322</v>
      </c>
      <c r="F300" s="19" t="s">
        <v>232</v>
      </c>
      <c r="G300" s="5">
        <v>8</v>
      </c>
      <c r="H300" s="5">
        <v>8</v>
      </c>
      <c r="I300" s="5">
        <f t="shared" ref="I300:I303" si="44">G300-H300</f>
        <v>0</v>
      </c>
      <c r="J300" s="6">
        <f t="shared" ref="J300:J303" si="45">H300/G300</f>
        <v>1</v>
      </c>
      <c r="K300" s="33">
        <v>380.19888000000003</v>
      </c>
      <c r="L300" s="41">
        <v>380.19888000000003</v>
      </c>
      <c r="M300" s="33">
        <f t="shared" ref="M300:M314" si="46">K300-L300</f>
        <v>0</v>
      </c>
      <c r="N300" s="2"/>
    </row>
    <row r="301" spans="1:14" hidden="1" x14ac:dyDescent="0.2">
      <c r="A301" s="19" t="s">
        <v>435</v>
      </c>
      <c r="B301" s="19" t="s">
        <v>437</v>
      </c>
      <c r="C301" s="25" t="s">
        <v>162</v>
      </c>
      <c r="D301" s="25" t="s">
        <v>717</v>
      </c>
      <c r="E301" s="19">
        <v>70345323</v>
      </c>
      <c r="F301" s="19" t="s">
        <v>233</v>
      </c>
      <c r="G301" s="5">
        <v>16</v>
      </c>
      <c r="H301" s="5">
        <v>16</v>
      </c>
      <c r="I301" s="5">
        <f t="shared" si="44"/>
        <v>0</v>
      </c>
      <c r="J301" s="6">
        <f t="shared" si="45"/>
        <v>1</v>
      </c>
      <c r="K301" s="33">
        <v>760.39776000000006</v>
      </c>
      <c r="L301" s="41">
        <v>760.39776000000006</v>
      </c>
      <c r="M301" s="33">
        <f t="shared" si="46"/>
        <v>0</v>
      </c>
      <c r="N301" s="2"/>
    </row>
    <row r="302" spans="1:14" hidden="1" x14ac:dyDescent="0.2">
      <c r="A302" s="19" t="s">
        <v>435</v>
      </c>
      <c r="B302" s="19" t="s">
        <v>437</v>
      </c>
      <c r="C302" s="25" t="s">
        <v>162</v>
      </c>
      <c r="D302" s="25" t="s">
        <v>717</v>
      </c>
      <c r="E302" s="19">
        <v>70345324</v>
      </c>
      <c r="F302" s="19" t="s">
        <v>234</v>
      </c>
      <c r="G302" s="5">
        <v>10</v>
      </c>
      <c r="H302" s="5">
        <v>10</v>
      </c>
      <c r="I302" s="5">
        <f t="shared" si="44"/>
        <v>0</v>
      </c>
      <c r="J302" s="6">
        <f t="shared" si="45"/>
        <v>1</v>
      </c>
      <c r="K302" s="33">
        <v>475.24860000000001</v>
      </c>
      <c r="L302" s="41">
        <v>475.24860000000001</v>
      </c>
      <c r="M302" s="33">
        <f t="shared" si="46"/>
        <v>0</v>
      </c>
      <c r="N302" s="2"/>
    </row>
    <row r="303" spans="1:14" hidden="1" x14ac:dyDescent="0.2">
      <c r="A303" s="19" t="s">
        <v>435</v>
      </c>
      <c r="B303" s="19" t="s">
        <v>437</v>
      </c>
      <c r="C303" s="25" t="s">
        <v>162</v>
      </c>
      <c r="D303" s="25" t="s">
        <v>717</v>
      </c>
      <c r="E303" s="19">
        <v>70345325</v>
      </c>
      <c r="F303" s="19" t="s">
        <v>235</v>
      </c>
      <c r="G303" s="5">
        <v>11</v>
      </c>
      <c r="H303" s="5">
        <v>11</v>
      </c>
      <c r="I303" s="5">
        <f t="shared" si="44"/>
        <v>0</v>
      </c>
      <c r="J303" s="6">
        <f t="shared" si="45"/>
        <v>1</v>
      </c>
      <c r="K303" s="33">
        <v>522.77346</v>
      </c>
      <c r="L303" s="41">
        <v>522.77346</v>
      </c>
      <c r="M303" s="33">
        <f t="shared" si="46"/>
        <v>0</v>
      </c>
      <c r="N303" s="2"/>
    </row>
    <row r="304" spans="1:14" hidden="1" x14ac:dyDescent="0.2">
      <c r="A304" s="19" t="s">
        <v>436</v>
      </c>
      <c r="B304" s="19" t="s">
        <v>438</v>
      </c>
      <c r="C304" s="25" t="s">
        <v>162</v>
      </c>
      <c r="D304" s="25" t="s">
        <v>717</v>
      </c>
      <c r="E304" s="19">
        <v>70345322</v>
      </c>
      <c r="F304" s="19" t="s">
        <v>232</v>
      </c>
      <c r="G304" s="5">
        <v>42</v>
      </c>
      <c r="H304" s="5">
        <v>42</v>
      </c>
      <c r="I304" s="5">
        <f t="shared" ref="I304:I307" si="47">G304-H304</f>
        <v>0</v>
      </c>
      <c r="J304" s="6">
        <f t="shared" ref="J304:J307" si="48">H304/G304</f>
        <v>1</v>
      </c>
      <c r="K304" s="33">
        <v>1995.5340719999999</v>
      </c>
      <c r="L304" s="33">
        <v>1995.5340719999999</v>
      </c>
      <c r="M304" s="33">
        <f t="shared" si="46"/>
        <v>0</v>
      </c>
      <c r="N304" s="2"/>
    </row>
    <row r="305" spans="1:14" hidden="1" x14ac:dyDescent="0.2">
      <c r="A305" s="19" t="s">
        <v>436</v>
      </c>
      <c r="B305" s="19" t="s">
        <v>438</v>
      </c>
      <c r="C305" s="25" t="s">
        <v>162</v>
      </c>
      <c r="D305" s="25" t="s">
        <v>717</v>
      </c>
      <c r="E305" s="19">
        <v>70345323</v>
      </c>
      <c r="F305" s="19" t="s">
        <v>233</v>
      </c>
      <c r="G305" s="5">
        <v>61</v>
      </c>
      <c r="H305" s="5">
        <v>61</v>
      </c>
      <c r="I305" s="5">
        <f t="shared" si="47"/>
        <v>0</v>
      </c>
      <c r="J305" s="6">
        <f t="shared" si="48"/>
        <v>1</v>
      </c>
      <c r="K305" s="33">
        <v>2898.2756759999997</v>
      </c>
      <c r="L305" s="33">
        <v>2898.2756759999997</v>
      </c>
      <c r="M305" s="33">
        <f t="shared" si="46"/>
        <v>0</v>
      </c>
      <c r="N305" s="2"/>
    </row>
    <row r="306" spans="1:14" hidden="1" x14ac:dyDescent="0.2">
      <c r="A306" s="19" t="s">
        <v>436</v>
      </c>
      <c r="B306" s="19" t="s">
        <v>438</v>
      </c>
      <c r="C306" s="25" t="s">
        <v>162</v>
      </c>
      <c r="D306" s="25" t="s">
        <v>717</v>
      </c>
      <c r="E306" s="19">
        <v>70345324</v>
      </c>
      <c r="F306" s="19" t="s">
        <v>234</v>
      </c>
      <c r="G306" s="5">
        <v>45</v>
      </c>
      <c r="H306" s="5">
        <v>45</v>
      </c>
      <c r="I306" s="5">
        <f t="shared" si="47"/>
        <v>0</v>
      </c>
      <c r="J306" s="6">
        <f t="shared" si="48"/>
        <v>1</v>
      </c>
      <c r="K306" s="33">
        <v>2138.07222</v>
      </c>
      <c r="L306" s="33">
        <v>2138.07222</v>
      </c>
      <c r="M306" s="33">
        <f t="shared" si="46"/>
        <v>0</v>
      </c>
      <c r="N306" s="2"/>
    </row>
    <row r="307" spans="1:14" hidden="1" x14ac:dyDescent="0.2">
      <c r="A307" s="19" t="s">
        <v>436</v>
      </c>
      <c r="B307" s="19" t="s">
        <v>438</v>
      </c>
      <c r="C307" s="25" t="s">
        <v>162</v>
      </c>
      <c r="D307" s="25" t="s">
        <v>717</v>
      </c>
      <c r="E307" s="19">
        <v>70345325</v>
      </c>
      <c r="F307" s="19" t="s">
        <v>235</v>
      </c>
      <c r="G307" s="5">
        <v>54</v>
      </c>
      <c r="H307" s="5">
        <v>54</v>
      </c>
      <c r="I307" s="5">
        <f t="shared" si="47"/>
        <v>0</v>
      </c>
      <c r="J307" s="6">
        <f t="shared" si="48"/>
        <v>1</v>
      </c>
      <c r="K307" s="33">
        <v>2565.6866639999998</v>
      </c>
      <c r="L307" s="33">
        <v>2565.6866639999998</v>
      </c>
      <c r="M307" s="33">
        <f t="shared" si="46"/>
        <v>0</v>
      </c>
      <c r="N307" s="2"/>
    </row>
    <row r="308" spans="1:14" hidden="1" x14ac:dyDescent="0.2">
      <c r="A308" s="19" t="s">
        <v>439</v>
      </c>
      <c r="B308" s="19" t="s">
        <v>440</v>
      </c>
      <c r="C308" s="25" t="s">
        <v>162</v>
      </c>
      <c r="D308" s="25" t="s">
        <v>717</v>
      </c>
      <c r="E308" s="19">
        <v>70409245</v>
      </c>
      <c r="F308" s="19" t="s">
        <v>422</v>
      </c>
      <c r="G308" s="5">
        <v>180</v>
      </c>
      <c r="H308" s="5">
        <v>180</v>
      </c>
      <c r="I308" s="5">
        <f t="shared" ref="I308:I310" si="49">G308-H308</f>
        <v>0</v>
      </c>
      <c r="J308" s="6">
        <f t="shared" ref="J308:J310" si="50">H308/G308</f>
        <v>1</v>
      </c>
      <c r="K308" s="33">
        <v>8866.6488000000008</v>
      </c>
      <c r="L308" s="33">
        <v>8866.6488000000008</v>
      </c>
      <c r="M308" s="33">
        <f t="shared" si="46"/>
        <v>0</v>
      </c>
      <c r="N308" s="2"/>
    </row>
    <row r="309" spans="1:14" hidden="1" x14ac:dyDescent="0.2">
      <c r="A309" s="19" t="s">
        <v>439</v>
      </c>
      <c r="B309" s="19" t="s">
        <v>440</v>
      </c>
      <c r="C309" s="25" t="s">
        <v>162</v>
      </c>
      <c r="D309" s="25" t="s">
        <v>717</v>
      </c>
      <c r="E309" s="19">
        <v>70409246</v>
      </c>
      <c r="F309" s="19" t="s">
        <v>423</v>
      </c>
      <c r="G309" s="5">
        <v>180</v>
      </c>
      <c r="H309" s="5">
        <v>180</v>
      </c>
      <c r="I309" s="5">
        <f t="shared" si="49"/>
        <v>0</v>
      </c>
      <c r="J309" s="6">
        <f t="shared" si="50"/>
        <v>1</v>
      </c>
      <c r="K309" s="33">
        <v>8866.6488000000008</v>
      </c>
      <c r="L309" s="33">
        <v>8866.6488000000008</v>
      </c>
      <c r="M309" s="33">
        <f t="shared" si="46"/>
        <v>0</v>
      </c>
      <c r="N309" s="2"/>
    </row>
    <row r="310" spans="1:14" hidden="1" x14ac:dyDescent="0.2">
      <c r="A310" s="19" t="s">
        <v>439</v>
      </c>
      <c r="B310" s="19" t="s">
        <v>440</v>
      </c>
      <c r="C310" s="25" t="s">
        <v>162</v>
      </c>
      <c r="D310" s="25" t="s">
        <v>717</v>
      </c>
      <c r="E310" s="19">
        <v>70409248</v>
      </c>
      <c r="F310" s="19" t="s">
        <v>424</v>
      </c>
      <c r="G310" s="5">
        <v>38</v>
      </c>
      <c r="H310" s="5">
        <v>38</v>
      </c>
      <c r="I310" s="5">
        <f t="shared" si="49"/>
        <v>0</v>
      </c>
      <c r="J310" s="6">
        <f t="shared" si="50"/>
        <v>1</v>
      </c>
      <c r="K310" s="33">
        <v>1806.333648</v>
      </c>
      <c r="L310" s="33">
        <v>1806.333648</v>
      </c>
      <c r="M310" s="33">
        <f t="shared" si="46"/>
        <v>0</v>
      </c>
      <c r="N310" s="2"/>
    </row>
    <row r="311" spans="1:14" hidden="1" x14ac:dyDescent="0.2">
      <c r="A311" s="19" t="s">
        <v>441</v>
      </c>
      <c r="B311" s="19" t="s">
        <v>440</v>
      </c>
      <c r="C311" s="25" t="s">
        <v>162</v>
      </c>
      <c r="D311" s="25" t="s">
        <v>718</v>
      </c>
      <c r="E311" s="19">
        <v>70359457</v>
      </c>
      <c r="F311" s="19" t="s">
        <v>220</v>
      </c>
      <c r="G311" s="5">
        <v>3</v>
      </c>
      <c r="H311" s="5">
        <v>0</v>
      </c>
      <c r="I311" s="5">
        <f t="shared" ref="I311:I314" si="51">G311-H311</f>
        <v>3</v>
      </c>
      <c r="J311" s="6">
        <f t="shared" ref="J311:J314" si="52">H311/G311</f>
        <v>0</v>
      </c>
      <c r="K311" s="33">
        <v>208.23192</v>
      </c>
      <c r="L311" s="41">
        <v>0</v>
      </c>
      <c r="M311" s="33">
        <f t="shared" si="46"/>
        <v>208.23192</v>
      </c>
      <c r="N311" s="2"/>
    </row>
    <row r="312" spans="1:14" hidden="1" x14ac:dyDescent="0.2">
      <c r="A312" s="19" t="s">
        <v>441</v>
      </c>
      <c r="B312" s="19" t="s">
        <v>440</v>
      </c>
      <c r="C312" s="25" t="s">
        <v>162</v>
      </c>
      <c r="D312" s="25" t="s">
        <v>718</v>
      </c>
      <c r="E312" s="19">
        <v>70359458</v>
      </c>
      <c r="F312" s="19" t="s">
        <v>221</v>
      </c>
      <c r="G312" s="5">
        <v>1</v>
      </c>
      <c r="H312" s="5">
        <v>0</v>
      </c>
      <c r="I312" s="5">
        <f t="shared" si="51"/>
        <v>1</v>
      </c>
      <c r="J312" s="6">
        <f t="shared" si="52"/>
        <v>0</v>
      </c>
      <c r="K312" s="33">
        <v>69.410640000000001</v>
      </c>
      <c r="L312" s="41">
        <v>0</v>
      </c>
      <c r="M312" s="33">
        <f t="shared" si="46"/>
        <v>69.410640000000001</v>
      </c>
      <c r="N312" s="2"/>
    </row>
    <row r="313" spans="1:14" hidden="1" x14ac:dyDescent="0.2">
      <c r="A313" s="19" t="s">
        <v>441</v>
      </c>
      <c r="B313" s="19" t="s">
        <v>440</v>
      </c>
      <c r="C313" s="25" t="s">
        <v>162</v>
      </c>
      <c r="D313" s="25" t="s">
        <v>718</v>
      </c>
      <c r="E313" s="19">
        <v>70359459</v>
      </c>
      <c r="F313" s="19" t="s">
        <v>222</v>
      </c>
      <c r="G313" s="5">
        <v>1</v>
      </c>
      <c r="H313" s="5">
        <v>0</v>
      </c>
      <c r="I313" s="5">
        <f t="shared" si="51"/>
        <v>1</v>
      </c>
      <c r="J313" s="6">
        <f t="shared" si="52"/>
        <v>0</v>
      </c>
      <c r="K313" s="33">
        <v>69.410640000000001</v>
      </c>
      <c r="L313" s="41">
        <v>0</v>
      </c>
      <c r="M313" s="33">
        <f t="shared" si="46"/>
        <v>69.410640000000001</v>
      </c>
      <c r="N313" s="2"/>
    </row>
    <row r="314" spans="1:14" hidden="1" x14ac:dyDescent="0.2">
      <c r="A314" s="19" t="s">
        <v>441</v>
      </c>
      <c r="B314" s="19" t="s">
        <v>440</v>
      </c>
      <c r="C314" s="25" t="s">
        <v>162</v>
      </c>
      <c r="D314" s="25" t="s">
        <v>718</v>
      </c>
      <c r="E314" s="19">
        <v>70359460</v>
      </c>
      <c r="F314" s="19" t="s">
        <v>223</v>
      </c>
      <c r="G314" s="5">
        <v>2</v>
      </c>
      <c r="H314" s="5">
        <v>0</v>
      </c>
      <c r="I314" s="5">
        <f t="shared" si="51"/>
        <v>2</v>
      </c>
      <c r="J314" s="6">
        <f t="shared" si="52"/>
        <v>0</v>
      </c>
      <c r="K314" s="33">
        <v>138.82128</v>
      </c>
      <c r="L314" s="41">
        <v>0</v>
      </c>
      <c r="M314" s="33">
        <f t="shared" si="46"/>
        <v>138.82128</v>
      </c>
      <c r="N314" s="2"/>
    </row>
    <row r="315" spans="1:14" hidden="1" x14ac:dyDescent="0.2">
      <c r="A315" s="19" t="s">
        <v>442</v>
      </c>
      <c r="B315" s="19" t="s">
        <v>443</v>
      </c>
      <c r="C315" s="25" t="s">
        <v>162</v>
      </c>
      <c r="D315" s="25" t="s">
        <v>717</v>
      </c>
      <c r="E315" s="19">
        <v>70345322</v>
      </c>
      <c r="F315" s="19" t="s">
        <v>232</v>
      </c>
      <c r="G315" s="5">
        <v>28</v>
      </c>
      <c r="H315" s="5">
        <v>28</v>
      </c>
      <c r="I315" s="5">
        <f t="shared" ref="I315:I318" si="53">G315-H315</f>
        <v>0</v>
      </c>
      <c r="J315" s="6">
        <f t="shared" ref="J315:J318" si="54">H315/G315</f>
        <v>1</v>
      </c>
      <c r="K315" s="33">
        <v>1330.3560479999999</v>
      </c>
      <c r="L315" s="33">
        <v>1330.3560479999999</v>
      </c>
      <c r="M315" s="33">
        <f t="shared" ref="M315:M329" si="55">K315-L315</f>
        <v>0</v>
      </c>
      <c r="N315" s="2"/>
    </row>
    <row r="316" spans="1:14" hidden="1" x14ac:dyDescent="0.2">
      <c r="A316" s="19" t="s">
        <v>442</v>
      </c>
      <c r="B316" s="19" t="s">
        <v>443</v>
      </c>
      <c r="C316" s="25" t="s">
        <v>162</v>
      </c>
      <c r="D316" s="25" t="s">
        <v>717</v>
      </c>
      <c r="E316" s="19">
        <v>70345323</v>
      </c>
      <c r="F316" s="19" t="s">
        <v>233</v>
      </c>
      <c r="G316" s="5">
        <v>38</v>
      </c>
      <c r="H316" s="5">
        <v>38</v>
      </c>
      <c r="I316" s="5">
        <f t="shared" si="53"/>
        <v>0</v>
      </c>
      <c r="J316" s="6">
        <f t="shared" si="54"/>
        <v>1</v>
      </c>
      <c r="K316" s="33">
        <v>1805.4832079999999</v>
      </c>
      <c r="L316" s="33">
        <v>1805.4832079999999</v>
      </c>
      <c r="M316" s="33">
        <f t="shared" si="55"/>
        <v>0</v>
      </c>
      <c r="N316" s="2"/>
    </row>
    <row r="317" spans="1:14" hidden="1" x14ac:dyDescent="0.2">
      <c r="A317" s="19" t="s">
        <v>442</v>
      </c>
      <c r="B317" s="19" t="s">
        <v>443</v>
      </c>
      <c r="C317" s="25" t="s">
        <v>162</v>
      </c>
      <c r="D317" s="25" t="s">
        <v>717</v>
      </c>
      <c r="E317" s="19">
        <v>70345324</v>
      </c>
      <c r="F317" s="19" t="s">
        <v>234</v>
      </c>
      <c r="G317" s="5">
        <v>34</v>
      </c>
      <c r="H317" s="5">
        <v>34</v>
      </c>
      <c r="I317" s="5">
        <f t="shared" si="53"/>
        <v>0</v>
      </c>
      <c r="J317" s="6">
        <f t="shared" si="54"/>
        <v>1</v>
      </c>
      <c r="K317" s="33">
        <v>1615.4323440000001</v>
      </c>
      <c r="L317" s="33">
        <v>1615.4323440000001</v>
      </c>
      <c r="M317" s="33">
        <f t="shared" si="55"/>
        <v>0</v>
      </c>
      <c r="N317" s="2"/>
    </row>
    <row r="318" spans="1:14" hidden="1" x14ac:dyDescent="0.2">
      <c r="A318" s="19" t="s">
        <v>442</v>
      </c>
      <c r="B318" s="19" t="s">
        <v>443</v>
      </c>
      <c r="C318" s="25" t="s">
        <v>162</v>
      </c>
      <c r="D318" s="25" t="s">
        <v>717</v>
      </c>
      <c r="E318" s="19">
        <v>70345325</v>
      </c>
      <c r="F318" s="19" t="s">
        <v>235</v>
      </c>
      <c r="G318" s="5">
        <v>34</v>
      </c>
      <c r="H318" s="5">
        <v>34</v>
      </c>
      <c r="I318" s="5">
        <f t="shared" si="53"/>
        <v>0</v>
      </c>
      <c r="J318" s="6">
        <f t="shared" si="54"/>
        <v>1</v>
      </c>
      <c r="K318" s="33">
        <v>1615.4323440000001</v>
      </c>
      <c r="L318" s="33">
        <v>1615.4323440000001</v>
      </c>
      <c r="M318" s="33">
        <f t="shared" si="55"/>
        <v>0</v>
      </c>
      <c r="N318" s="2"/>
    </row>
    <row r="319" spans="1:14" hidden="1" x14ac:dyDescent="0.2">
      <c r="A319" s="19" t="s">
        <v>444</v>
      </c>
      <c r="B319" s="19" t="s">
        <v>445</v>
      </c>
      <c r="C319" s="25" t="s">
        <v>162</v>
      </c>
      <c r="D319" s="25" t="s">
        <v>717</v>
      </c>
      <c r="E319" s="19">
        <v>70345322</v>
      </c>
      <c r="F319" s="19" t="s">
        <v>232</v>
      </c>
      <c r="G319" s="5">
        <v>8</v>
      </c>
      <c r="H319" s="5">
        <v>8</v>
      </c>
      <c r="I319" s="5">
        <f t="shared" ref="I319:I321" si="56">G319-H319</f>
        <v>0</v>
      </c>
      <c r="J319" s="6">
        <f t="shared" ref="J319:J321" si="57">H319/G319</f>
        <v>1</v>
      </c>
      <c r="K319" s="33">
        <v>380.10172799999998</v>
      </c>
      <c r="L319" s="33">
        <v>380.10172799999998</v>
      </c>
      <c r="M319" s="33">
        <f t="shared" si="55"/>
        <v>0</v>
      </c>
      <c r="N319" s="2"/>
    </row>
    <row r="320" spans="1:14" hidden="1" x14ac:dyDescent="0.2">
      <c r="A320" s="19" t="s">
        <v>444</v>
      </c>
      <c r="B320" s="19" t="s">
        <v>445</v>
      </c>
      <c r="C320" s="25" t="s">
        <v>162</v>
      </c>
      <c r="D320" s="25" t="s">
        <v>717</v>
      </c>
      <c r="E320" s="19">
        <v>70345323</v>
      </c>
      <c r="F320" s="19" t="s">
        <v>233</v>
      </c>
      <c r="G320" s="5">
        <v>5</v>
      </c>
      <c r="H320" s="5">
        <v>5</v>
      </c>
      <c r="I320" s="5">
        <f t="shared" si="56"/>
        <v>0</v>
      </c>
      <c r="J320" s="6">
        <f t="shared" si="57"/>
        <v>1</v>
      </c>
      <c r="K320" s="33">
        <v>237.56358</v>
      </c>
      <c r="L320" s="33">
        <v>237.56358</v>
      </c>
      <c r="M320" s="33">
        <f t="shared" si="55"/>
        <v>0</v>
      </c>
      <c r="N320" s="2"/>
    </row>
    <row r="321" spans="1:14" hidden="1" x14ac:dyDescent="0.2">
      <c r="A321" s="19" t="s">
        <v>444</v>
      </c>
      <c r="B321" s="19" t="s">
        <v>445</v>
      </c>
      <c r="C321" s="25" t="s">
        <v>162</v>
      </c>
      <c r="D321" s="25" t="s">
        <v>717</v>
      </c>
      <c r="E321" s="19">
        <v>70345324</v>
      </c>
      <c r="F321" s="19" t="s">
        <v>234</v>
      </c>
      <c r="G321" s="5">
        <v>2</v>
      </c>
      <c r="H321" s="5">
        <v>2</v>
      </c>
      <c r="I321" s="5">
        <f t="shared" si="56"/>
        <v>0</v>
      </c>
      <c r="J321" s="6">
        <f t="shared" si="57"/>
        <v>1</v>
      </c>
      <c r="K321" s="33">
        <v>95.025431999999995</v>
      </c>
      <c r="L321" s="33">
        <v>95.025431999999995</v>
      </c>
      <c r="M321" s="33">
        <f t="shared" si="55"/>
        <v>0</v>
      </c>
      <c r="N321" s="2"/>
    </row>
    <row r="322" spans="1:14" hidden="1" x14ac:dyDescent="0.2">
      <c r="A322" s="19" t="s">
        <v>446</v>
      </c>
      <c r="B322" s="19" t="s">
        <v>447</v>
      </c>
      <c r="C322" s="25" t="s">
        <v>162</v>
      </c>
      <c r="D322" s="25" t="s">
        <v>717</v>
      </c>
      <c r="E322" s="19">
        <v>70345322</v>
      </c>
      <c r="F322" s="19" t="s">
        <v>232</v>
      </c>
      <c r="G322" s="5">
        <v>15</v>
      </c>
      <c r="H322" s="5">
        <v>15</v>
      </c>
      <c r="I322" s="5">
        <f t="shared" ref="I322:I324" si="58">G322-H322</f>
        <v>0</v>
      </c>
      <c r="J322" s="6">
        <f t="shared" ref="J322:J324" si="59">H322/G322</f>
        <v>1</v>
      </c>
      <c r="K322" s="33">
        <v>712.69074000000001</v>
      </c>
      <c r="L322" s="33">
        <v>712.69074000000001</v>
      </c>
      <c r="M322" s="33">
        <f t="shared" si="55"/>
        <v>0</v>
      </c>
      <c r="N322" s="2"/>
    </row>
    <row r="323" spans="1:14" hidden="1" x14ac:dyDescent="0.2">
      <c r="A323" s="19" t="s">
        <v>446</v>
      </c>
      <c r="B323" s="19" t="s">
        <v>447</v>
      </c>
      <c r="C323" s="25" t="s">
        <v>162</v>
      </c>
      <c r="D323" s="25" t="s">
        <v>717</v>
      </c>
      <c r="E323" s="19">
        <v>70345323</v>
      </c>
      <c r="F323" s="19" t="s">
        <v>233</v>
      </c>
      <c r="G323" s="5">
        <v>18</v>
      </c>
      <c r="H323" s="5">
        <v>18</v>
      </c>
      <c r="I323" s="5">
        <f t="shared" si="58"/>
        <v>0</v>
      </c>
      <c r="J323" s="6">
        <f t="shared" si="59"/>
        <v>1</v>
      </c>
      <c r="K323" s="33">
        <v>855.22888799999998</v>
      </c>
      <c r="L323" s="33">
        <v>855.22888799999998</v>
      </c>
      <c r="M323" s="33">
        <f t="shared" si="55"/>
        <v>0</v>
      </c>
      <c r="N323" s="2"/>
    </row>
    <row r="324" spans="1:14" hidden="1" x14ac:dyDescent="0.2">
      <c r="A324" s="19" t="s">
        <v>446</v>
      </c>
      <c r="B324" s="19" t="s">
        <v>447</v>
      </c>
      <c r="C324" s="25" t="s">
        <v>162</v>
      </c>
      <c r="D324" s="25" t="s">
        <v>717</v>
      </c>
      <c r="E324" s="19">
        <v>70345324</v>
      </c>
      <c r="F324" s="19" t="s">
        <v>234</v>
      </c>
      <c r="G324" s="5">
        <v>97</v>
      </c>
      <c r="H324" s="5">
        <v>97</v>
      </c>
      <c r="I324" s="5">
        <f t="shared" si="58"/>
        <v>0</v>
      </c>
      <c r="J324" s="6">
        <f t="shared" si="59"/>
        <v>1</v>
      </c>
      <c r="K324" s="33">
        <v>4608.7334519999995</v>
      </c>
      <c r="L324" s="33">
        <v>4608.7334519999995</v>
      </c>
      <c r="M324" s="33">
        <f t="shared" si="55"/>
        <v>0</v>
      </c>
      <c r="N324" s="2"/>
    </row>
    <row r="325" spans="1:14" hidden="1" x14ac:dyDescent="0.2">
      <c r="A325" s="19" t="s">
        <v>446</v>
      </c>
      <c r="B325" s="19" t="s">
        <v>447</v>
      </c>
      <c r="C325" s="25" t="s">
        <v>162</v>
      </c>
      <c r="D325" s="25" t="s">
        <v>717</v>
      </c>
      <c r="E325" s="19">
        <v>70345325</v>
      </c>
      <c r="F325" s="19" t="s">
        <v>235</v>
      </c>
      <c r="G325" s="5">
        <v>10</v>
      </c>
      <c r="H325" s="5">
        <v>10</v>
      </c>
      <c r="I325" s="5">
        <f t="shared" ref="I325" si="60">G325-H325</f>
        <v>0</v>
      </c>
      <c r="J325" s="6">
        <f t="shared" ref="J325" si="61">H325/G325</f>
        <v>1</v>
      </c>
      <c r="K325" s="33">
        <v>475.12716</v>
      </c>
      <c r="L325" s="33">
        <v>475.12716</v>
      </c>
      <c r="M325" s="33">
        <f t="shared" si="55"/>
        <v>0</v>
      </c>
      <c r="N325" s="2"/>
    </row>
    <row r="326" spans="1:14" hidden="1" x14ac:dyDescent="0.2">
      <c r="A326" s="19" t="s">
        <v>448</v>
      </c>
      <c r="B326" s="19" t="s">
        <v>449</v>
      </c>
      <c r="C326" s="25" t="s">
        <v>162</v>
      </c>
      <c r="D326" s="25" t="s">
        <v>717</v>
      </c>
      <c r="E326" s="19">
        <v>70345322</v>
      </c>
      <c r="F326" s="19" t="s">
        <v>232</v>
      </c>
      <c r="G326" s="5">
        <v>19</v>
      </c>
      <c r="H326" s="5">
        <v>19</v>
      </c>
      <c r="I326" s="5">
        <f t="shared" ref="I326:I329" si="62">G326-H326</f>
        <v>0</v>
      </c>
      <c r="J326" s="6">
        <f t="shared" ref="J326:J329" si="63">H326/G326</f>
        <v>1</v>
      </c>
      <c r="K326" s="33">
        <v>902.74160399999994</v>
      </c>
      <c r="L326" s="33">
        <v>902.74160399999994</v>
      </c>
      <c r="M326" s="33">
        <f t="shared" si="55"/>
        <v>0</v>
      </c>
      <c r="N326" s="2"/>
    </row>
    <row r="327" spans="1:14" hidden="1" x14ac:dyDescent="0.2">
      <c r="A327" s="19" t="s">
        <v>448</v>
      </c>
      <c r="B327" s="19" t="s">
        <v>449</v>
      </c>
      <c r="C327" s="25" t="s">
        <v>162</v>
      </c>
      <c r="D327" s="25" t="s">
        <v>717</v>
      </c>
      <c r="E327" s="19">
        <v>70345323</v>
      </c>
      <c r="F327" s="19" t="s">
        <v>233</v>
      </c>
      <c r="G327" s="5">
        <v>10</v>
      </c>
      <c r="H327" s="5">
        <v>10</v>
      </c>
      <c r="I327" s="5">
        <f t="shared" si="62"/>
        <v>0</v>
      </c>
      <c r="J327" s="6">
        <f t="shared" si="63"/>
        <v>1</v>
      </c>
      <c r="K327" s="33">
        <v>475.12716</v>
      </c>
      <c r="L327" s="33">
        <v>475.12716</v>
      </c>
      <c r="M327" s="33">
        <f t="shared" si="55"/>
        <v>0</v>
      </c>
      <c r="N327" s="2"/>
    </row>
    <row r="328" spans="1:14" hidden="1" x14ac:dyDescent="0.2">
      <c r="A328" s="19" t="s">
        <v>448</v>
      </c>
      <c r="B328" s="19" t="s">
        <v>449</v>
      </c>
      <c r="C328" s="25" t="s">
        <v>162</v>
      </c>
      <c r="D328" s="25" t="s">
        <v>717</v>
      </c>
      <c r="E328" s="19">
        <v>70345325</v>
      </c>
      <c r="F328" s="19" t="s">
        <v>235</v>
      </c>
      <c r="G328" s="5">
        <v>22</v>
      </c>
      <c r="H328" s="5">
        <v>22</v>
      </c>
      <c r="I328" s="5">
        <f t="shared" si="62"/>
        <v>0</v>
      </c>
      <c r="J328" s="6">
        <f t="shared" si="63"/>
        <v>1</v>
      </c>
      <c r="K328" s="33">
        <v>1045.2797519999999</v>
      </c>
      <c r="L328" s="33">
        <v>1045.2797519999999</v>
      </c>
      <c r="M328" s="33">
        <f t="shared" si="55"/>
        <v>0</v>
      </c>
      <c r="N328" s="2"/>
    </row>
    <row r="329" spans="1:14" hidden="1" x14ac:dyDescent="0.2">
      <c r="A329" s="19" t="s">
        <v>450</v>
      </c>
      <c r="B329" s="19" t="s">
        <v>451</v>
      </c>
      <c r="C329" s="25" t="s">
        <v>162</v>
      </c>
      <c r="D329" s="25" t="s">
        <v>718</v>
      </c>
      <c r="E329" s="19">
        <v>70359459</v>
      </c>
      <c r="F329" s="19" t="s">
        <v>222</v>
      </c>
      <c r="G329" s="5">
        <v>68</v>
      </c>
      <c r="H329" s="5">
        <v>0</v>
      </c>
      <c r="I329" s="5">
        <f t="shared" si="62"/>
        <v>68</v>
      </c>
      <c r="J329" s="6">
        <f t="shared" si="63"/>
        <v>0</v>
      </c>
      <c r="K329" s="33">
        <v>4719.9235200000003</v>
      </c>
      <c r="L329" s="41">
        <v>0</v>
      </c>
      <c r="M329" s="33">
        <f t="shared" si="55"/>
        <v>4719.9235200000003</v>
      </c>
      <c r="N329" s="2"/>
    </row>
    <row r="330" spans="1:14" hidden="1" x14ac:dyDescent="0.2">
      <c r="A330" s="19" t="s">
        <v>452</v>
      </c>
      <c r="B330" s="19" t="s">
        <v>453</v>
      </c>
      <c r="C330" s="25" t="s">
        <v>162</v>
      </c>
      <c r="D330" s="25" t="s">
        <v>718</v>
      </c>
      <c r="E330" s="19">
        <v>70359457</v>
      </c>
      <c r="F330" s="19" t="s">
        <v>220</v>
      </c>
      <c r="G330" s="5">
        <v>68</v>
      </c>
      <c r="H330" s="5">
        <v>0</v>
      </c>
      <c r="I330" s="5">
        <f t="shared" ref="I330:I332" si="64">G330-H330</f>
        <v>68</v>
      </c>
      <c r="J330" s="6">
        <f t="shared" ref="J330:J332" si="65">H330/G330</f>
        <v>0</v>
      </c>
      <c r="K330" s="33">
        <v>4719.9235200000003</v>
      </c>
      <c r="L330" s="41">
        <v>0</v>
      </c>
      <c r="M330" s="33">
        <f t="shared" ref="M330" si="66">K330-L330</f>
        <v>4719.9235200000003</v>
      </c>
      <c r="N330" s="2"/>
    </row>
    <row r="331" spans="1:14" hidden="1" x14ac:dyDescent="0.2">
      <c r="A331" s="19" t="s">
        <v>452</v>
      </c>
      <c r="B331" s="19" t="s">
        <v>453</v>
      </c>
      <c r="C331" s="25" t="s">
        <v>162</v>
      </c>
      <c r="D331" s="25" t="s">
        <v>718</v>
      </c>
      <c r="E331" s="19">
        <v>70359458</v>
      </c>
      <c r="F331" s="19" t="s">
        <v>221</v>
      </c>
      <c r="G331" s="5">
        <v>68</v>
      </c>
      <c r="H331" s="5">
        <v>0</v>
      </c>
      <c r="I331" s="5">
        <f t="shared" si="64"/>
        <v>68</v>
      </c>
      <c r="J331" s="6">
        <f t="shared" si="65"/>
        <v>0</v>
      </c>
      <c r="K331" s="33">
        <v>4719.9235200000003</v>
      </c>
      <c r="L331" s="41">
        <v>0</v>
      </c>
      <c r="M331" s="33">
        <f t="shared" ref="M331" si="67">K331-L331</f>
        <v>4719.9235200000003</v>
      </c>
      <c r="N331" s="2"/>
    </row>
    <row r="332" spans="1:14" hidden="1" x14ac:dyDescent="0.2">
      <c r="A332" s="19" t="s">
        <v>452</v>
      </c>
      <c r="B332" s="19" t="s">
        <v>453</v>
      </c>
      <c r="C332" s="25" t="s">
        <v>162</v>
      </c>
      <c r="D332" s="25" t="s">
        <v>718</v>
      </c>
      <c r="E332" s="19">
        <v>70359459</v>
      </c>
      <c r="F332" s="19" t="s">
        <v>222</v>
      </c>
      <c r="G332" s="5">
        <v>68</v>
      </c>
      <c r="H332" s="5">
        <v>0</v>
      </c>
      <c r="I332" s="5">
        <f t="shared" si="64"/>
        <v>68</v>
      </c>
      <c r="J332" s="6">
        <f t="shared" si="65"/>
        <v>0</v>
      </c>
      <c r="K332" s="33">
        <v>4719.9235200000003</v>
      </c>
      <c r="L332" s="41">
        <v>0</v>
      </c>
      <c r="M332" s="33">
        <f t="shared" ref="M332" si="68">K332-L332</f>
        <v>4719.9235200000003</v>
      </c>
      <c r="N332" s="2"/>
    </row>
    <row r="333" spans="1:14" hidden="1" x14ac:dyDescent="0.2">
      <c r="A333" s="19" t="s">
        <v>454</v>
      </c>
      <c r="B333" s="19" t="s">
        <v>455</v>
      </c>
      <c r="C333" s="25" t="s">
        <v>162</v>
      </c>
      <c r="D333" s="25" t="s">
        <v>717</v>
      </c>
      <c r="E333" s="19">
        <v>70345325</v>
      </c>
      <c r="F333" s="19" t="s">
        <v>235</v>
      </c>
      <c r="G333" s="5">
        <v>49</v>
      </c>
      <c r="H333" s="5">
        <v>0</v>
      </c>
      <c r="I333" s="5">
        <f t="shared" ref="I333:I334" si="69">G333-H333</f>
        <v>49</v>
      </c>
      <c r="J333" s="6">
        <f t="shared" ref="J333:J334" si="70">H333/G333</f>
        <v>0</v>
      </c>
      <c r="K333" s="33">
        <v>2328.1230839999998</v>
      </c>
      <c r="L333" s="41">
        <v>0</v>
      </c>
      <c r="M333" s="33">
        <f t="shared" ref="M333:M340" si="71">K333-L333</f>
        <v>2328.1230839999998</v>
      </c>
      <c r="N333" s="2"/>
    </row>
    <row r="334" spans="1:14" hidden="1" x14ac:dyDescent="0.2">
      <c r="A334" s="19" t="s">
        <v>456</v>
      </c>
      <c r="B334" s="19" t="s">
        <v>457</v>
      </c>
      <c r="C334" s="25" t="s">
        <v>162</v>
      </c>
      <c r="D334" s="25" t="s">
        <v>717</v>
      </c>
      <c r="E334" s="19">
        <v>70345322</v>
      </c>
      <c r="F334" s="19" t="s">
        <v>232</v>
      </c>
      <c r="G334" s="5">
        <v>14</v>
      </c>
      <c r="H334" s="5">
        <v>14</v>
      </c>
      <c r="I334" s="5">
        <f t="shared" si="69"/>
        <v>0</v>
      </c>
      <c r="J334" s="6">
        <f t="shared" si="70"/>
        <v>1</v>
      </c>
      <c r="K334" s="33">
        <v>665.17802399999994</v>
      </c>
      <c r="L334" s="33">
        <v>665.17802399999994</v>
      </c>
      <c r="M334" s="33">
        <f t="shared" si="71"/>
        <v>0</v>
      </c>
      <c r="N334" s="2"/>
    </row>
    <row r="335" spans="1:14" hidden="1" x14ac:dyDescent="0.2">
      <c r="A335" s="19" t="s">
        <v>458</v>
      </c>
      <c r="B335" s="19" t="s">
        <v>453</v>
      </c>
      <c r="C335" s="25" t="s">
        <v>162</v>
      </c>
      <c r="D335" s="25" t="s">
        <v>717</v>
      </c>
      <c r="E335" s="19">
        <v>70345322</v>
      </c>
      <c r="F335" s="19" t="s">
        <v>232</v>
      </c>
      <c r="G335" s="5">
        <v>19</v>
      </c>
      <c r="H335" s="5">
        <v>19</v>
      </c>
      <c r="I335" s="5">
        <f t="shared" ref="I335:I336" si="72">G335-H335</f>
        <v>0</v>
      </c>
      <c r="J335" s="6">
        <f t="shared" ref="J335:J336" si="73">H335/G335</f>
        <v>1</v>
      </c>
      <c r="K335" s="33">
        <v>902.74160399999994</v>
      </c>
      <c r="L335" s="33">
        <v>902.74160399999994</v>
      </c>
      <c r="M335" s="33">
        <f t="shared" si="71"/>
        <v>0</v>
      </c>
      <c r="N335" s="2"/>
    </row>
    <row r="336" spans="1:14" hidden="1" x14ac:dyDescent="0.2">
      <c r="A336" s="19" t="s">
        <v>458</v>
      </c>
      <c r="B336" s="19" t="s">
        <v>453</v>
      </c>
      <c r="C336" s="25" t="s">
        <v>162</v>
      </c>
      <c r="D336" s="25" t="s">
        <v>717</v>
      </c>
      <c r="E336" s="19">
        <v>70345323</v>
      </c>
      <c r="F336" s="19" t="s">
        <v>233</v>
      </c>
      <c r="G336" s="5">
        <v>20</v>
      </c>
      <c r="H336" s="5">
        <v>20</v>
      </c>
      <c r="I336" s="5">
        <f t="shared" si="72"/>
        <v>0</v>
      </c>
      <c r="J336" s="6">
        <f t="shared" si="73"/>
        <v>1</v>
      </c>
      <c r="K336" s="33">
        <v>950.25432000000001</v>
      </c>
      <c r="L336" s="33">
        <v>950.25432000000001</v>
      </c>
      <c r="M336" s="33">
        <f t="shared" si="71"/>
        <v>0</v>
      </c>
      <c r="N336" s="2"/>
    </row>
    <row r="337" spans="1:14" hidden="1" x14ac:dyDescent="0.2">
      <c r="A337" s="19" t="s">
        <v>459</v>
      </c>
      <c r="B337" s="19" t="s">
        <v>451</v>
      </c>
      <c r="C337" s="25" t="s">
        <v>162</v>
      </c>
      <c r="D337" s="25" t="s">
        <v>717</v>
      </c>
      <c r="E337" s="19">
        <v>70345322</v>
      </c>
      <c r="F337" s="19" t="s">
        <v>232</v>
      </c>
      <c r="G337" s="5">
        <v>29</v>
      </c>
      <c r="H337" s="5">
        <v>29</v>
      </c>
      <c r="I337" s="5">
        <f t="shared" ref="I337:I340" si="74">G337-H337</f>
        <v>0</v>
      </c>
      <c r="J337" s="6">
        <f t="shared" ref="J337:J340" si="75">H337/G337</f>
        <v>1</v>
      </c>
      <c r="K337" s="33">
        <v>1377.8687640000001</v>
      </c>
      <c r="L337" s="33">
        <v>1377.8687640000001</v>
      </c>
      <c r="M337" s="33">
        <f t="shared" si="71"/>
        <v>0</v>
      </c>
      <c r="N337" s="2"/>
    </row>
    <row r="338" spans="1:14" hidden="1" x14ac:dyDescent="0.2">
      <c r="A338" s="19" t="s">
        <v>459</v>
      </c>
      <c r="B338" s="19" t="s">
        <v>451</v>
      </c>
      <c r="C338" s="25" t="s">
        <v>162</v>
      </c>
      <c r="D338" s="25" t="s">
        <v>717</v>
      </c>
      <c r="E338" s="19">
        <v>70345323</v>
      </c>
      <c r="F338" s="19" t="s">
        <v>233</v>
      </c>
      <c r="G338" s="5">
        <v>26</v>
      </c>
      <c r="H338" s="5">
        <v>26</v>
      </c>
      <c r="I338" s="5">
        <f t="shared" si="74"/>
        <v>0</v>
      </c>
      <c r="J338" s="6">
        <f t="shared" si="75"/>
        <v>1</v>
      </c>
      <c r="K338" s="33">
        <v>1235.330616</v>
      </c>
      <c r="L338" s="33">
        <v>1235.330616</v>
      </c>
      <c r="M338" s="33">
        <f t="shared" si="71"/>
        <v>0</v>
      </c>
      <c r="N338" s="2"/>
    </row>
    <row r="339" spans="1:14" hidden="1" x14ac:dyDescent="0.2">
      <c r="A339" s="19" t="s">
        <v>459</v>
      </c>
      <c r="B339" s="19" t="s">
        <v>451</v>
      </c>
      <c r="C339" s="25" t="s">
        <v>162</v>
      </c>
      <c r="D339" s="25" t="s">
        <v>717</v>
      </c>
      <c r="E339" s="19">
        <v>70345324</v>
      </c>
      <c r="F339" s="19" t="s">
        <v>234</v>
      </c>
      <c r="G339" s="5">
        <v>6</v>
      </c>
      <c r="H339" s="5">
        <v>6</v>
      </c>
      <c r="I339" s="5">
        <f t="shared" si="74"/>
        <v>0</v>
      </c>
      <c r="J339" s="6">
        <f t="shared" si="75"/>
        <v>1</v>
      </c>
      <c r="K339" s="33">
        <v>285.07629600000001</v>
      </c>
      <c r="L339" s="33">
        <v>285.07629600000001</v>
      </c>
      <c r="M339" s="33">
        <f t="shared" si="71"/>
        <v>0</v>
      </c>
      <c r="N339" s="2"/>
    </row>
    <row r="340" spans="1:14" hidden="1" x14ac:dyDescent="0.2">
      <c r="A340" s="19" t="s">
        <v>459</v>
      </c>
      <c r="B340" s="19" t="s">
        <v>451</v>
      </c>
      <c r="C340" s="25" t="s">
        <v>162</v>
      </c>
      <c r="D340" s="25" t="s">
        <v>717</v>
      </c>
      <c r="E340" s="19">
        <v>70345325</v>
      </c>
      <c r="F340" s="19" t="s">
        <v>235</v>
      </c>
      <c r="G340" s="5">
        <v>33</v>
      </c>
      <c r="H340" s="5">
        <v>33</v>
      </c>
      <c r="I340" s="5">
        <f t="shared" si="74"/>
        <v>0</v>
      </c>
      <c r="J340" s="6">
        <f t="shared" si="75"/>
        <v>1</v>
      </c>
      <c r="K340" s="33">
        <v>1567.9196279999999</v>
      </c>
      <c r="L340" s="33">
        <v>1567.9196279999999</v>
      </c>
      <c r="M340" s="33">
        <f t="shared" si="71"/>
        <v>0</v>
      </c>
      <c r="N340" s="2"/>
    </row>
    <row r="341" spans="1:14" hidden="1" x14ac:dyDescent="0.2">
      <c r="A341" s="19" t="s">
        <v>465</v>
      </c>
      <c r="B341" s="19" t="s">
        <v>461</v>
      </c>
      <c r="C341" s="25" t="s">
        <v>162</v>
      </c>
      <c r="D341" s="25" t="s">
        <v>717</v>
      </c>
      <c r="E341" s="57">
        <v>70325323</v>
      </c>
      <c r="F341" s="57" t="s">
        <v>167</v>
      </c>
      <c r="G341" s="5">
        <v>50</v>
      </c>
      <c r="H341" s="5">
        <v>0</v>
      </c>
      <c r="I341" s="5">
        <f t="shared" ref="I341:I345" si="76">G341-H341</f>
        <v>50</v>
      </c>
      <c r="J341" s="6">
        <f t="shared" ref="J341:J345" si="77">H341/G341</f>
        <v>0</v>
      </c>
      <c r="K341" s="33">
        <v>1900.1799999999998</v>
      </c>
      <c r="L341" s="41">
        <v>0</v>
      </c>
      <c r="M341" s="33">
        <f t="shared" ref="M341:M345" si="78">K341-L341</f>
        <v>1900.1799999999998</v>
      </c>
      <c r="N341" s="2"/>
    </row>
    <row r="342" spans="1:14" hidden="1" x14ac:dyDescent="0.2">
      <c r="A342" s="19" t="s">
        <v>465</v>
      </c>
      <c r="B342" s="19" t="s">
        <v>461</v>
      </c>
      <c r="C342" s="25" t="s">
        <v>162</v>
      </c>
      <c r="D342" s="25" t="s">
        <v>717</v>
      </c>
      <c r="E342" s="57">
        <v>70325325</v>
      </c>
      <c r="F342" s="57" t="s">
        <v>169</v>
      </c>
      <c r="G342" s="5">
        <v>24</v>
      </c>
      <c r="H342" s="5">
        <v>0</v>
      </c>
      <c r="I342" s="5">
        <f t="shared" si="76"/>
        <v>24</v>
      </c>
      <c r="J342" s="6">
        <f t="shared" si="77"/>
        <v>0</v>
      </c>
      <c r="K342" s="33">
        <v>911.99685599999998</v>
      </c>
      <c r="L342" s="41">
        <v>0</v>
      </c>
      <c r="M342" s="33">
        <f t="shared" si="78"/>
        <v>911.99685599999998</v>
      </c>
      <c r="N342" s="2"/>
    </row>
    <row r="343" spans="1:14" hidden="1" x14ac:dyDescent="0.2">
      <c r="A343" s="19" t="s">
        <v>465</v>
      </c>
      <c r="B343" s="19" t="s">
        <v>461</v>
      </c>
      <c r="C343" s="25" t="s">
        <v>162</v>
      </c>
      <c r="D343" s="25" t="s">
        <v>718</v>
      </c>
      <c r="E343" s="19">
        <v>70359457</v>
      </c>
      <c r="F343" s="19" t="s">
        <v>220</v>
      </c>
      <c r="G343" s="5">
        <v>6</v>
      </c>
      <c r="H343" s="5">
        <v>0</v>
      </c>
      <c r="I343" s="5">
        <f t="shared" si="76"/>
        <v>6</v>
      </c>
      <c r="J343" s="6">
        <f t="shared" si="77"/>
        <v>0</v>
      </c>
      <c r="K343" s="33">
        <v>416.37556800000004</v>
      </c>
      <c r="L343" s="41">
        <v>0</v>
      </c>
      <c r="M343" s="33">
        <f t="shared" si="78"/>
        <v>416.37556800000004</v>
      </c>
      <c r="N343" s="2"/>
    </row>
    <row r="344" spans="1:14" hidden="1" x14ac:dyDescent="0.2">
      <c r="A344" s="19" t="s">
        <v>465</v>
      </c>
      <c r="B344" s="19" t="s">
        <v>461</v>
      </c>
      <c r="C344" s="25" t="s">
        <v>162</v>
      </c>
      <c r="D344" s="25" t="s">
        <v>718</v>
      </c>
      <c r="E344" s="19">
        <v>70359458</v>
      </c>
      <c r="F344" s="19" t="s">
        <v>221</v>
      </c>
      <c r="G344" s="5">
        <v>4</v>
      </c>
      <c r="H344" s="5">
        <v>0</v>
      </c>
      <c r="I344" s="5">
        <f t="shared" si="76"/>
        <v>4</v>
      </c>
      <c r="J344" s="6">
        <f t="shared" si="77"/>
        <v>0</v>
      </c>
      <c r="K344" s="33">
        <v>277.58371199999999</v>
      </c>
      <c r="L344" s="41">
        <v>0</v>
      </c>
      <c r="M344" s="33">
        <f t="shared" si="78"/>
        <v>277.58371199999999</v>
      </c>
      <c r="N344" s="2"/>
    </row>
    <row r="345" spans="1:14" hidden="1" x14ac:dyDescent="0.2">
      <c r="A345" s="19" t="s">
        <v>465</v>
      </c>
      <c r="B345" s="19" t="s">
        <v>461</v>
      </c>
      <c r="C345" s="25" t="s">
        <v>162</v>
      </c>
      <c r="D345" s="25" t="s">
        <v>718</v>
      </c>
      <c r="E345" s="19">
        <v>70359460</v>
      </c>
      <c r="F345" s="19" t="s">
        <v>223</v>
      </c>
      <c r="G345" s="5">
        <v>4</v>
      </c>
      <c r="H345" s="5">
        <v>0</v>
      </c>
      <c r="I345" s="5">
        <f t="shared" si="76"/>
        <v>4</v>
      </c>
      <c r="J345" s="6">
        <f t="shared" si="77"/>
        <v>0</v>
      </c>
      <c r="K345" s="33">
        <v>277.58371199999999</v>
      </c>
      <c r="L345" s="41">
        <v>0</v>
      </c>
      <c r="M345" s="33">
        <f t="shared" si="78"/>
        <v>277.58371199999999</v>
      </c>
      <c r="N345" s="2"/>
    </row>
    <row r="346" spans="1:14" hidden="1" x14ac:dyDescent="0.2">
      <c r="A346" s="19" t="s">
        <v>468</v>
      </c>
      <c r="B346" s="19" t="s">
        <v>476</v>
      </c>
      <c r="C346" s="25" t="s">
        <v>94</v>
      </c>
      <c r="D346" s="25" t="s">
        <v>718</v>
      </c>
      <c r="E346" s="19">
        <v>70359459</v>
      </c>
      <c r="F346" s="19" t="s">
        <v>222</v>
      </c>
      <c r="G346" s="5">
        <v>68</v>
      </c>
      <c r="H346" s="5">
        <v>68</v>
      </c>
      <c r="I346" s="5">
        <v>0</v>
      </c>
      <c r="J346" s="6">
        <v>1</v>
      </c>
      <c r="K346" s="33">
        <v>4691.5022399999998</v>
      </c>
      <c r="L346" s="41">
        <v>4691.5022399999998</v>
      </c>
      <c r="M346" s="33">
        <v>0</v>
      </c>
      <c r="N346" s="2"/>
    </row>
    <row r="347" spans="1:14" hidden="1" x14ac:dyDescent="0.2">
      <c r="A347" s="19" t="s">
        <v>468</v>
      </c>
      <c r="B347" s="19" t="s">
        <v>476</v>
      </c>
      <c r="C347" s="25" t="s">
        <v>94</v>
      </c>
      <c r="D347" s="25" t="s">
        <v>718</v>
      </c>
      <c r="E347" s="19">
        <v>70415217</v>
      </c>
      <c r="F347" s="19" t="s">
        <v>489</v>
      </c>
      <c r="G347" s="5">
        <v>68</v>
      </c>
      <c r="H347" s="5">
        <v>68</v>
      </c>
      <c r="I347" s="5">
        <v>0</v>
      </c>
      <c r="J347" s="6">
        <v>1</v>
      </c>
      <c r="K347" s="33">
        <v>4222.3520160000007</v>
      </c>
      <c r="L347" s="41">
        <v>4222.3520160000007</v>
      </c>
      <c r="M347" s="33">
        <v>0</v>
      </c>
      <c r="N347" s="2"/>
    </row>
    <row r="348" spans="1:14" hidden="1" x14ac:dyDescent="0.2">
      <c r="A348" s="19" t="s">
        <v>490</v>
      </c>
      <c r="B348" s="19" t="s">
        <v>515</v>
      </c>
      <c r="C348" s="25" t="s">
        <v>94</v>
      </c>
      <c r="D348" s="25" t="s">
        <v>717</v>
      </c>
      <c r="E348" s="19">
        <v>70409245</v>
      </c>
      <c r="F348" s="19" t="s">
        <v>422</v>
      </c>
      <c r="G348" s="5">
        <v>90</v>
      </c>
      <c r="H348" s="5">
        <v>0</v>
      </c>
      <c r="I348" s="5">
        <v>90</v>
      </c>
      <c r="J348" s="6">
        <v>0</v>
      </c>
      <c r="K348" s="33">
        <v>4406.62896</v>
      </c>
      <c r="L348" s="41">
        <v>0</v>
      </c>
      <c r="M348" s="33">
        <v>4406.62896</v>
      </c>
      <c r="N348" s="2"/>
    </row>
    <row r="349" spans="1:14" hidden="1" x14ac:dyDescent="0.2">
      <c r="A349" s="19" t="s">
        <v>490</v>
      </c>
      <c r="B349" s="19" t="s">
        <v>515</v>
      </c>
      <c r="C349" s="25" t="s">
        <v>94</v>
      </c>
      <c r="D349" s="25" t="s">
        <v>717</v>
      </c>
      <c r="E349" s="19">
        <v>70409246</v>
      </c>
      <c r="F349" s="19" t="s">
        <v>423</v>
      </c>
      <c r="G349" s="5">
        <v>87</v>
      </c>
      <c r="H349" s="5">
        <v>0</v>
      </c>
      <c r="I349" s="5">
        <v>87</v>
      </c>
      <c r="J349" s="6">
        <v>0</v>
      </c>
      <c r="K349" s="33">
        <v>4259.7413280000001</v>
      </c>
      <c r="L349" s="41">
        <v>0</v>
      </c>
      <c r="M349" s="33">
        <v>4259.7413280000001</v>
      </c>
      <c r="N349" s="2"/>
    </row>
    <row r="350" spans="1:14" hidden="1" x14ac:dyDescent="0.2">
      <c r="A350" s="19" t="s">
        <v>491</v>
      </c>
      <c r="B350" s="19" t="s">
        <v>516</v>
      </c>
      <c r="C350" s="25" t="s">
        <v>94</v>
      </c>
      <c r="D350" s="25" t="s">
        <v>717</v>
      </c>
      <c r="E350" s="19">
        <v>70409245</v>
      </c>
      <c r="F350" s="19" t="s">
        <v>422</v>
      </c>
      <c r="G350" s="5">
        <v>90</v>
      </c>
      <c r="H350" s="5">
        <v>0</v>
      </c>
      <c r="I350" s="5">
        <v>90</v>
      </c>
      <c r="J350" s="6">
        <v>0</v>
      </c>
      <c r="K350" s="33">
        <v>4406.62896</v>
      </c>
      <c r="L350" s="41">
        <v>0</v>
      </c>
      <c r="M350" s="33">
        <v>4406.62896</v>
      </c>
      <c r="N350" s="2"/>
    </row>
    <row r="351" spans="1:14" hidden="1" x14ac:dyDescent="0.2">
      <c r="A351" s="19" t="s">
        <v>491</v>
      </c>
      <c r="B351" s="19" t="s">
        <v>516</v>
      </c>
      <c r="C351" s="25" t="s">
        <v>94</v>
      </c>
      <c r="D351" s="25" t="s">
        <v>717</v>
      </c>
      <c r="E351" s="19">
        <v>70409246</v>
      </c>
      <c r="F351" s="19" t="s">
        <v>423</v>
      </c>
      <c r="G351" s="5">
        <v>87</v>
      </c>
      <c r="H351" s="5">
        <v>0</v>
      </c>
      <c r="I351" s="5">
        <v>87</v>
      </c>
      <c r="J351" s="6">
        <v>0</v>
      </c>
      <c r="K351" s="33">
        <v>4259.7413280000001</v>
      </c>
      <c r="L351" s="41">
        <v>0</v>
      </c>
      <c r="M351" s="33">
        <v>4259.7413280000001</v>
      </c>
      <c r="N351" s="2"/>
    </row>
    <row r="352" spans="1:14" hidden="1" x14ac:dyDescent="0.2">
      <c r="A352" s="19" t="s">
        <v>491</v>
      </c>
      <c r="B352" s="19" t="s">
        <v>516</v>
      </c>
      <c r="C352" s="25" t="s">
        <v>94</v>
      </c>
      <c r="D352" s="25" t="s">
        <v>717</v>
      </c>
      <c r="E352" s="19">
        <v>70409248</v>
      </c>
      <c r="F352" s="19" t="s">
        <v>424</v>
      </c>
      <c r="G352" s="5">
        <v>64</v>
      </c>
      <c r="H352" s="5">
        <v>0</v>
      </c>
      <c r="I352" s="5">
        <v>64</v>
      </c>
      <c r="J352" s="6">
        <v>0</v>
      </c>
      <c r="K352" s="33">
        <v>3023.92704</v>
      </c>
      <c r="L352" s="41">
        <v>0</v>
      </c>
      <c r="M352" s="33">
        <v>3023.92704</v>
      </c>
      <c r="N352" s="2"/>
    </row>
    <row r="353" spans="1:14" hidden="1" x14ac:dyDescent="0.2">
      <c r="A353" s="19" t="s">
        <v>464</v>
      </c>
      <c r="B353" s="19" t="s">
        <v>460</v>
      </c>
      <c r="C353" s="25" t="s">
        <v>94</v>
      </c>
      <c r="D353" s="25" t="s">
        <v>718</v>
      </c>
      <c r="E353" s="19">
        <v>70359457</v>
      </c>
      <c r="F353" s="19" t="s">
        <v>220</v>
      </c>
      <c r="G353" s="5">
        <v>3</v>
      </c>
      <c r="H353" s="5">
        <v>3</v>
      </c>
      <c r="I353" s="5">
        <v>0</v>
      </c>
      <c r="J353" s="6">
        <v>1</v>
      </c>
      <c r="K353" s="33">
        <v>206.97803999999999</v>
      </c>
      <c r="L353" s="41">
        <v>206.97803999999999</v>
      </c>
      <c r="M353" s="33">
        <v>0</v>
      </c>
      <c r="N353" s="2"/>
    </row>
    <row r="354" spans="1:14" hidden="1" x14ac:dyDescent="0.2">
      <c r="A354" s="19" t="s">
        <v>464</v>
      </c>
      <c r="B354" s="19" t="s">
        <v>460</v>
      </c>
      <c r="C354" s="25" t="s">
        <v>94</v>
      </c>
      <c r="D354" s="25" t="s">
        <v>718</v>
      </c>
      <c r="E354" s="19">
        <v>70359458</v>
      </c>
      <c r="F354" s="19" t="s">
        <v>221</v>
      </c>
      <c r="G354" s="5">
        <v>1</v>
      </c>
      <c r="H354" s="5">
        <v>1</v>
      </c>
      <c r="I354" s="5">
        <v>0</v>
      </c>
      <c r="J354" s="6">
        <v>1</v>
      </c>
      <c r="K354" s="33">
        <v>68.992680000000007</v>
      </c>
      <c r="L354" s="41">
        <v>68.992680000000007</v>
      </c>
      <c r="M354" s="33">
        <v>0</v>
      </c>
      <c r="N354" s="2"/>
    </row>
    <row r="355" spans="1:14" hidden="1" x14ac:dyDescent="0.2">
      <c r="A355" s="19" t="s">
        <v>464</v>
      </c>
      <c r="B355" s="19" t="s">
        <v>460</v>
      </c>
      <c r="C355" s="25" t="s">
        <v>94</v>
      </c>
      <c r="D355" s="25" t="s">
        <v>718</v>
      </c>
      <c r="E355" s="19">
        <v>70359459</v>
      </c>
      <c r="F355" s="19" t="s">
        <v>222</v>
      </c>
      <c r="G355" s="5">
        <v>1</v>
      </c>
      <c r="H355" s="5">
        <v>1</v>
      </c>
      <c r="I355" s="5">
        <v>0</v>
      </c>
      <c r="J355" s="6">
        <v>1</v>
      </c>
      <c r="K355" s="33">
        <v>68.992680000000007</v>
      </c>
      <c r="L355" s="41">
        <v>68.992680000000007</v>
      </c>
      <c r="M355" s="33">
        <v>0</v>
      </c>
      <c r="N355" s="2"/>
    </row>
    <row r="356" spans="1:14" hidden="1" x14ac:dyDescent="0.2">
      <c r="A356" s="19" t="s">
        <v>464</v>
      </c>
      <c r="B356" s="19" t="s">
        <v>460</v>
      </c>
      <c r="C356" s="25" t="s">
        <v>94</v>
      </c>
      <c r="D356" s="25" t="s">
        <v>718</v>
      </c>
      <c r="E356" s="19">
        <v>70359460</v>
      </c>
      <c r="F356" s="19" t="s">
        <v>223</v>
      </c>
      <c r="G356" s="5">
        <v>2</v>
      </c>
      <c r="H356" s="5">
        <v>2</v>
      </c>
      <c r="I356" s="5">
        <v>0</v>
      </c>
      <c r="J356" s="6">
        <v>1</v>
      </c>
      <c r="K356" s="33">
        <v>137.98536000000001</v>
      </c>
      <c r="L356" s="41">
        <v>137.98536000000001</v>
      </c>
      <c r="M356" s="33">
        <v>0</v>
      </c>
      <c r="N356" s="2"/>
    </row>
    <row r="357" spans="1:14" hidden="1" x14ac:dyDescent="0.2">
      <c r="A357" s="19" t="s">
        <v>469</v>
      </c>
      <c r="B357" s="19" t="s">
        <v>476</v>
      </c>
      <c r="C357" s="25" t="s">
        <v>94</v>
      </c>
      <c r="D357" s="25" t="s">
        <v>717</v>
      </c>
      <c r="E357" s="57">
        <v>70325323</v>
      </c>
      <c r="F357" s="57" t="s">
        <v>167</v>
      </c>
      <c r="G357" s="5">
        <v>54</v>
      </c>
      <c r="H357" s="5">
        <v>0</v>
      </c>
      <c r="I357" s="5">
        <v>54</v>
      </c>
      <c r="J357" s="6">
        <v>0</v>
      </c>
      <c r="K357" s="33">
        <v>2040.269472</v>
      </c>
      <c r="L357" s="41">
        <v>0</v>
      </c>
      <c r="M357" s="33">
        <v>2040.269472</v>
      </c>
      <c r="N357" s="2"/>
    </row>
    <row r="358" spans="1:14" hidden="1" x14ac:dyDescent="0.2">
      <c r="A358" s="19" t="s">
        <v>469</v>
      </c>
      <c r="B358" s="19" t="s">
        <v>476</v>
      </c>
      <c r="C358" s="25" t="s">
        <v>94</v>
      </c>
      <c r="D358" s="25" t="s">
        <v>717</v>
      </c>
      <c r="E358" s="57">
        <v>70325325</v>
      </c>
      <c r="F358" s="57" t="s">
        <v>169</v>
      </c>
      <c r="G358" s="5">
        <v>24</v>
      </c>
      <c r="H358" s="5">
        <v>0</v>
      </c>
      <c r="I358" s="5">
        <v>24</v>
      </c>
      <c r="J358" s="6">
        <v>0</v>
      </c>
      <c r="K358" s="33">
        <v>906.69743999999992</v>
      </c>
      <c r="L358" s="41">
        <v>0</v>
      </c>
      <c r="M358" s="33">
        <v>906.69743999999992</v>
      </c>
      <c r="N358" s="2"/>
    </row>
    <row r="359" spans="1:14" hidden="1" x14ac:dyDescent="0.2">
      <c r="A359" s="19" t="s">
        <v>469</v>
      </c>
      <c r="B359" s="19" t="s">
        <v>476</v>
      </c>
      <c r="C359" s="25" t="s">
        <v>94</v>
      </c>
      <c r="D359" s="25" t="s">
        <v>718</v>
      </c>
      <c r="E359" s="19">
        <v>70359457</v>
      </c>
      <c r="F359" s="19" t="s">
        <v>220</v>
      </c>
      <c r="G359" s="5">
        <v>5</v>
      </c>
      <c r="H359" s="5">
        <v>3</v>
      </c>
      <c r="I359" s="5">
        <v>2</v>
      </c>
      <c r="J359" s="6">
        <v>0.6</v>
      </c>
      <c r="K359" s="33">
        <v>344.96339999999998</v>
      </c>
      <c r="L359" s="41">
        <v>206.97803999999999</v>
      </c>
      <c r="M359" s="33">
        <v>137.98535999999999</v>
      </c>
      <c r="N359" s="2"/>
    </row>
    <row r="360" spans="1:14" hidden="1" x14ac:dyDescent="0.2">
      <c r="A360" s="19" t="s">
        <v>469</v>
      </c>
      <c r="B360" s="19" t="s">
        <v>476</v>
      </c>
      <c r="C360" s="25" t="s">
        <v>94</v>
      </c>
      <c r="D360" s="25" t="s">
        <v>718</v>
      </c>
      <c r="E360" s="19">
        <v>70359458</v>
      </c>
      <c r="F360" s="19" t="s">
        <v>221</v>
      </c>
      <c r="G360" s="5">
        <v>5</v>
      </c>
      <c r="H360" s="5">
        <v>3</v>
      </c>
      <c r="I360" s="5">
        <v>2</v>
      </c>
      <c r="J360" s="6">
        <v>0.6</v>
      </c>
      <c r="K360" s="33">
        <v>344.96339999999998</v>
      </c>
      <c r="L360" s="41">
        <v>206.97803999999999</v>
      </c>
      <c r="M360" s="33">
        <v>137.98535999999999</v>
      </c>
      <c r="N360" s="2"/>
    </row>
    <row r="361" spans="1:14" hidden="1" x14ac:dyDescent="0.2">
      <c r="A361" s="19" t="s">
        <v>469</v>
      </c>
      <c r="B361" s="19" t="s">
        <v>476</v>
      </c>
      <c r="C361" s="25" t="s">
        <v>94</v>
      </c>
      <c r="D361" s="25" t="s">
        <v>718</v>
      </c>
      <c r="E361" s="19">
        <v>70359459</v>
      </c>
      <c r="F361" s="19" t="s">
        <v>222</v>
      </c>
      <c r="G361" s="5">
        <v>1</v>
      </c>
      <c r="H361" s="5">
        <v>1</v>
      </c>
      <c r="I361" s="5">
        <v>0</v>
      </c>
      <c r="J361" s="6">
        <v>1</v>
      </c>
      <c r="K361" s="33">
        <v>68.992680000000007</v>
      </c>
      <c r="L361" s="41">
        <v>68.992680000000007</v>
      </c>
      <c r="M361" s="33">
        <v>0</v>
      </c>
      <c r="N361" s="2"/>
    </row>
    <row r="362" spans="1:14" hidden="1" x14ac:dyDescent="0.2">
      <c r="A362" s="19" t="s">
        <v>469</v>
      </c>
      <c r="B362" s="19" t="s">
        <v>476</v>
      </c>
      <c r="C362" s="25" t="s">
        <v>94</v>
      </c>
      <c r="D362" s="25" t="s">
        <v>718</v>
      </c>
      <c r="E362" s="19">
        <v>70359460</v>
      </c>
      <c r="F362" s="19" t="s">
        <v>223</v>
      </c>
      <c r="G362" s="5">
        <v>3</v>
      </c>
      <c r="H362" s="5">
        <v>3</v>
      </c>
      <c r="I362" s="5">
        <v>0</v>
      </c>
      <c r="J362" s="6">
        <v>1</v>
      </c>
      <c r="K362" s="33">
        <v>206.97803999999999</v>
      </c>
      <c r="L362" s="41">
        <v>206.97803999999999</v>
      </c>
      <c r="M362" s="33">
        <v>0</v>
      </c>
      <c r="N362" s="2"/>
    </row>
    <row r="363" spans="1:14" hidden="1" x14ac:dyDescent="0.2">
      <c r="A363" s="19" t="s">
        <v>492</v>
      </c>
      <c r="B363" s="19" t="s">
        <v>517</v>
      </c>
      <c r="C363" s="25" t="s">
        <v>94</v>
      </c>
      <c r="D363" s="25" t="s">
        <v>717</v>
      </c>
      <c r="E363" s="57">
        <v>70325323</v>
      </c>
      <c r="F363" s="57" t="s">
        <v>167</v>
      </c>
      <c r="G363" s="5">
        <v>51</v>
      </c>
      <c r="H363" s="5">
        <v>0</v>
      </c>
      <c r="I363" s="5">
        <v>51</v>
      </c>
      <c r="J363" s="6">
        <v>0</v>
      </c>
      <c r="K363" s="33">
        <v>1926.9211679999999</v>
      </c>
      <c r="L363" s="41">
        <v>0</v>
      </c>
      <c r="M363" s="33">
        <v>1926.9211679999999</v>
      </c>
      <c r="N363" s="2"/>
    </row>
    <row r="364" spans="1:14" hidden="1" x14ac:dyDescent="0.2">
      <c r="A364" s="19" t="s">
        <v>492</v>
      </c>
      <c r="B364" s="19" t="s">
        <v>517</v>
      </c>
      <c r="C364" s="25" t="s">
        <v>94</v>
      </c>
      <c r="D364" s="25" t="s">
        <v>717</v>
      </c>
      <c r="E364" s="57">
        <v>70325325</v>
      </c>
      <c r="F364" s="57" t="s">
        <v>169</v>
      </c>
      <c r="G364" s="5">
        <v>24</v>
      </c>
      <c r="H364" s="5">
        <v>0</v>
      </c>
      <c r="I364" s="5">
        <v>24</v>
      </c>
      <c r="J364" s="6">
        <v>0</v>
      </c>
      <c r="K364" s="33">
        <v>906.69743999999992</v>
      </c>
      <c r="L364" s="41">
        <v>0</v>
      </c>
      <c r="M364" s="33">
        <v>906.69743999999992</v>
      </c>
      <c r="N364" s="2"/>
    </row>
    <row r="365" spans="1:14" hidden="1" x14ac:dyDescent="0.2">
      <c r="A365" s="19" t="s">
        <v>492</v>
      </c>
      <c r="B365" s="19" t="s">
        <v>517</v>
      </c>
      <c r="C365" s="25" t="s">
        <v>94</v>
      </c>
      <c r="D365" s="25" t="s">
        <v>718</v>
      </c>
      <c r="E365" s="19">
        <v>70359457</v>
      </c>
      <c r="F365" s="19" t="s">
        <v>220</v>
      </c>
      <c r="G365" s="5">
        <v>8</v>
      </c>
      <c r="H365" s="5">
        <v>0</v>
      </c>
      <c r="I365" s="5">
        <v>8</v>
      </c>
      <c r="J365" s="6">
        <v>0</v>
      </c>
      <c r="K365" s="33">
        <v>551.94144000000006</v>
      </c>
      <c r="L365" s="41">
        <v>0</v>
      </c>
      <c r="M365" s="33">
        <v>551.94144000000006</v>
      </c>
      <c r="N365" s="2"/>
    </row>
    <row r="366" spans="1:14" hidden="1" x14ac:dyDescent="0.2">
      <c r="A366" s="19" t="s">
        <v>492</v>
      </c>
      <c r="B366" s="19" t="s">
        <v>517</v>
      </c>
      <c r="C366" s="25" t="s">
        <v>94</v>
      </c>
      <c r="D366" s="25" t="s">
        <v>718</v>
      </c>
      <c r="E366" s="19">
        <v>70359458</v>
      </c>
      <c r="F366" s="19" t="s">
        <v>221</v>
      </c>
      <c r="G366" s="5">
        <v>2</v>
      </c>
      <c r="H366" s="5">
        <v>0</v>
      </c>
      <c r="I366" s="5">
        <v>2</v>
      </c>
      <c r="J366" s="6">
        <v>0</v>
      </c>
      <c r="K366" s="33">
        <v>137.98536000000001</v>
      </c>
      <c r="L366" s="41">
        <v>0</v>
      </c>
      <c r="M366" s="33">
        <v>137.98536000000001</v>
      </c>
      <c r="N366" s="2"/>
    </row>
    <row r="367" spans="1:14" hidden="1" x14ac:dyDescent="0.2">
      <c r="A367" s="19" t="s">
        <v>492</v>
      </c>
      <c r="B367" s="19" t="s">
        <v>517</v>
      </c>
      <c r="C367" s="25" t="s">
        <v>94</v>
      </c>
      <c r="D367" s="25" t="s">
        <v>718</v>
      </c>
      <c r="E367" s="19">
        <v>70359459</v>
      </c>
      <c r="F367" s="19" t="s">
        <v>222</v>
      </c>
      <c r="G367" s="5">
        <v>1</v>
      </c>
      <c r="H367" s="5">
        <v>1</v>
      </c>
      <c r="I367" s="5">
        <v>0</v>
      </c>
      <c r="J367" s="6">
        <v>1</v>
      </c>
      <c r="K367" s="33">
        <v>68.992680000000007</v>
      </c>
      <c r="L367" s="41">
        <v>68.992680000000007</v>
      </c>
      <c r="M367" s="33">
        <v>0</v>
      </c>
      <c r="N367" s="2"/>
    </row>
    <row r="368" spans="1:14" hidden="1" x14ac:dyDescent="0.2">
      <c r="A368" s="19" t="s">
        <v>492</v>
      </c>
      <c r="B368" s="19" t="s">
        <v>517</v>
      </c>
      <c r="C368" s="25" t="s">
        <v>94</v>
      </c>
      <c r="D368" s="25" t="s">
        <v>718</v>
      </c>
      <c r="E368" s="19">
        <v>70359460</v>
      </c>
      <c r="F368" s="19" t="s">
        <v>223</v>
      </c>
      <c r="G368" s="5">
        <v>2</v>
      </c>
      <c r="H368" s="5">
        <v>2</v>
      </c>
      <c r="I368" s="5">
        <v>0</v>
      </c>
      <c r="J368" s="6">
        <v>1</v>
      </c>
      <c r="K368" s="33">
        <v>137.98536000000001</v>
      </c>
      <c r="L368" s="41">
        <v>137.98536000000001</v>
      </c>
      <c r="M368" s="33">
        <v>0</v>
      </c>
      <c r="N368" s="2"/>
    </row>
    <row r="369" spans="1:14" hidden="1" x14ac:dyDescent="0.2">
      <c r="A369" s="19" t="s">
        <v>493</v>
      </c>
      <c r="B369" s="19" t="s">
        <v>518</v>
      </c>
      <c r="C369" s="25" t="s">
        <v>94</v>
      </c>
      <c r="D369" s="25" t="s">
        <v>717</v>
      </c>
      <c r="E369" s="57">
        <v>70325323</v>
      </c>
      <c r="F369" s="57" t="s">
        <v>167</v>
      </c>
      <c r="G369" s="5">
        <v>59</v>
      </c>
      <c r="H369" s="5">
        <v>0</v>
      </c>
      <c r="I369" s="5">
        <v>59</v>
      </c>
      <c r="J369" s="6">
        <v>0</v>
      </c>
      <c r="K369" s="33">
        <v>2229.1833119999997</v>
      </c>
      <c r="L369" s="41">
        <v>0</v>
      </c>
      <c r="M369" s="33">
        <v>2229.1833119999997</v>
      </c>
      <c r="N369" s="2"/>
    </row>
    <row r="370" spans="1:14" hidden="1" x14ac:dyDescent="0.2">
      <c r="A370" s="19" t="s">
        <v>493</v>
      </c>
      <c r="B370" s="19" t="s">
        <v>518</v>
      </c>
      <c r="C370" s="25" t="s">
        <v>94</v>
      </c>
      <c r="D370" s="25" t="s">
        <v>717</v>
      </c>
      <c r="E370" s="57">
        <v>70325325</v>
      </c>
      <c r="F370" s="57" t="s">
        <v>169</v>
      </c>
      <c r="G370" s="5">
        <v>24</v>
      </c>
      <c r="H370" s="5">
        <v>0</v>
      </c>
      <c r="I370" s="5">
        <v>24</v>
      </c>
      <c r="J370" s="6">
        <v>0</v>
      </c>
      <c r="K370" s="33">
        <v>906.69743999999992</v>
      </c>
      <c r="L370" s="41">
        <v>0</v>
      </c>
      <c r="M370" s="33">
        <v>906.69743999999992</v>
      </c>
      <c r="N370" s="2"/>
    </row>
    <row r="371" spans="1:14" hidden="1" x14ac:dyDescent="0.2">
      <c r="A371" s="19" t="s">
        <v>493</v>
      </c>
      <c r="B371" s="19" t="s">
        <v>518</v>
      </c>
      <c r="C371" s="25" t="s">
        <v>94</v>
      </c>
      <c r="D371" s="25" t="s">
        <v>718</v>
      </c>
      <c r="E371" s="19">
        <v>70359457</v>
      </c>
      <c r="F371" s="19" t="s">
        <v>220</v>
      </c>
      <c r="G371" s="5">
        <v>14</v>
      </c>
      <c r="H371" s="5">
        <v>0</v>
      </c>
      <c r="I371" s="5">
        <v>14</v>
      </c>
      <c r="J371" s="6">
        <v>0</v>
      </c>
      <c r="K371" s="33">
        <v>965.89751999999999</v>
      </c>
      <c r="L371" s="41">
        <v>0</v>
      </c>
      <c r="M371" s="33">
        <v>965.89751999999999</v>
      </c>
      <c r="N371" s="2"/>
    </row>
    <row r="372" spans="1:14" hidden="1" x14ac:dyDescent="0.2">
      <c r="A372" s="19" t="s">
        <v>493</v>
      </c>
      <c r="B372" s="19" t="s">
        <v>518</v>
      </c>
      <c r="C372" s="25" t="s">
        <v>94</v>
      </c>
      <c r="D372" s="25" t="s">
        <v>718</v>
      </c>
      <c r="E372" s="19">
        <v>70359458</v>
      </c>
      <c r="F372" s="19" t="s">
        <v>221</v>
      </c>
      <c r="G372" s="5">
        <v>5</v>
      </c>
      <c r="H372" s="5">
        <v>0</v>
      </c>
      <c r="I372" s="5">
        <v>5</v>
      </c>
      <c r="J372" s="6">
        <v>0</v>
      </c>
      <c r="K372" s="33">
        <v>344.96339999999998</v>
      </c>
      <c r="L372" s="41">
        <v>0</v>
      </c>
      <c r="M372" s="33">
        <v>344.96339999999998</v>
      </c>
      <c r="N372" s="2"/>
    </row>
    <row r="373" spans="1:14" hidden="1" x14ac:dyDescent="0.2">
      <c r="A373" s="19" t="s">
        <v>493</v>
      </c>
      <c r="B373" s="19" t="s">
        <v>518</v>
      </c>
      <c r="C373" s="25" t="s">
        <v>94</v>
      </c>
      <c r="D373" s="25" t="s">
        <v>718</v>
      </c>
      <c r="E373" s="19">
        <v>70359459</v>
      </c>
      <c r="F373" s="19" t="s">
        <v>222</v>
      </c>
      <c r="G373" s="5">
        <v>1</v>
      </c>
      <c r="H373" s="5">
        <v>1</v>
      </c>
      <c r="I373" s="5">
        <v>0</v>
      </c>
      <c r="J373" s="6">
        <v>1</v>
      </c>
      <c r="K373" s="33">
        <v>68.992680000000007</v>
      </c>
      <c r="L373" s="41">
        <v>68.992680000000007</v>
      </c>
      <c r="M373" s="33">
        <v>0</v>
      </c>
      <c r="N373" s="2"/>
    </row>
    <row r="374" spans="1:14" hidden="1" x14ac:dyDescent="0.2">
      <c r="A374" s="19" t="s">
        <v>493</v>
      </c>
      <c r="B374" s="19" t="s">
        <v>518</v>
      </c>
      <c r="C374" s="25" t="s">
        <v>94</v>
      </c>
      <c r="D374" s="25" t="s">
        <v>718</v>
      </c>
      <c r="E374" s="19">
        <v>70359460</v>
      </c>
      <c r="F374" s="19" t="s">
        <v>223</v>
      </c>
      <c r="G374" s="5">
        <v>2</v>
      </c>
      <c r="H374" s="5">
        <v>2</v>
      </c>
      <c r="I374" s="5">
        <v>0</v>
      </c>
      <c r="J374" s="6">
        <v>1</v>
      </c>
      <c r="K374" s="33">
        <v>137.98536000000001</v>
      </c>
      <c r="L374" s="41">
        <v>137.98536000000001</v>
      </c>
      <c r="M374" s="33">
        <v>0</v>
      </c>
      <c r="N374" s="2"/>
    </row>
    <row r="375" spans="1:14" hidden="1" x14ac:dyDescent="0.2">
      <c r="A375" s="19" t="s">
        <v>494</v>
      </c>
      <c r="B375" s="19" t="s">
        <v>519</v>
      </c>
      <c r="C375" s="25" t="s">
        <v>94</v>
      </c>
      <c r="D375" s="25" t="s">
        <v>718</v>
      </c>
      <c r="E375" s="19">
        <v>70359457</v>
      </c>
      <c r="F375" s="19" t="s">
        <v>220</v>
      </c>
      <c r="G375" s="5">
        <v>18</v>
      </c>
      <c r="H375" s="5">
        <v>0</v>
      </c>
      <c r="I375" s="5">
        <v>18</v>
      </c>
      <c r="J375" s="6">
        <v>0</v>
      </c>
      <c r="K375" s="33">
        <v>1241.86824</v>
      </c>
      <c r="L375" s="41">
        <v>0</v>
      </c>
      <c r="M375" s="33">
        <v>1241.86824</v>
      </c>
      <c r="N375" s="2"/>
    </row>
    <row r="376" spans="1:14" hidden="1" x14ac:dyDescent="0.2">
      <c r="A376" s="19" t="s">
        <v>494</v>
      </c>
      <c r="B376" s="19" t="s">
        <v>519</v>
      </c>
      <c r="C376" s="25" t="s">
        <v>94</v>
      </c>
      <c r="D376" s="25" t="s">
        <v>718</v>
      </c>
      <c r="E376" s="19">
        <v>70359458</v>
      </c>
      <c r="F376" s="19" t="s">
        <v>221</v>
      </c>
      <c r="G376" s="5">
        <v>6</v>
      </c>
      <c r="H376" s="5">
        <v>0</v>
      </c>
      <c r="I376" s="5">
        <v>6</v>
      </c>
      <c r="J376" s="6">
        <v>0</v>
      </c>
      <c r="K376" s="33">
        <v>413.95607999999999</v>
      </c>
      <c r="L376" s="41">
        <v>0</v>
      </c>
      <c r="M376" s="33">
        <v>413.95607999999999</v>
      </c>
      <c r="N376" s="2"/>
    </row>
    <row r="377" spans="1:14" hidden="1" x14ac:dyDescent="0.2">
      <c r="A377" s="19" t="s">
        <v>466</v>
      </c>
      <c r="B377" s="19" t="s">
        <v>462</v>
      </c>
      <c r="C377" s="25" t="s">
        <v>94</v>
      </c>
      <c r="D377" s="25" t="s">
        <v>717</v>
      </c>
      <c r="E377" s="19">
        <v>70345323</v>
      </c>
      <c r="F377" s="19" t="s">
        <v>233</v>
      </c>
      <c r="G377" s="5">
        <v>5</v>
      </c>
      <c r="H377" s="5">
        <v>5</v>
      </c>
      <c r="I377" s="5">
        <v>0</v>
      </c>
      <c r="J377" s="6">
        <v>1</v>
      </c>
      <c r="K377" s="33">
        <v>236.13300000000001</v>
      </c>
      <c r="L377" s="41">
        <v>236.13300000000001</v>
      </c>
      <c r="M377" s="33">
        <v>0</v>
      </c>
      <c r="N377" s="2"/>
    </row>
    <row r="378" spans="1:14" hidden="1" x14ac:dyDescent="0.2">
      <c r="A378" s="19" t="s">
        <v>466</v>
      </c>
      <c r="B378" s="19" t="s">
        <v>462</v>
      </c>
      <c r="C378" s="25" t="s">
        <v>94</v>
      </c>
      <c r="D378" s="25" t="s">
        <v>717</v>
      </c>
      <c r="E378" s="19">
        <v>70345324</v>
      </c>
      <c r="F378" s="19" t="s">
        <v>234</v>
      </c>
      <c r="G378" s="5">
        <v>5</v>
      </c>
      <c r="H378" s="5">
        <v>5</v>
      </c>
      <c r="I378" s="5">
        <v>0</v>
      </c>
      <c r="J378" s="6">
        <v>1</v>
      </c>
      <c r="K378" s="33">
        <v>236.13300000000001</v>
      </c>
      <c r="L378" s="41">
        <v>236.13300000000001</v>
      </c>
      <c r="M378" s="33">
        <v>0</v>
      </c>
      <c r="N378" s="2"/>
    </row>
    <row r="379" spans="1:14" hidden="1" x14ac:dyDescent="0.2">
      <c r="A379" s="19" t="s">
        <v>466</v>
      </c>
      <c r="B379" s="19" t="s">
        <v>462</v>
      </c>
      <c r="C379" s="25" t="s">
        <v>94</v>
      </c>
      <c r="D379" s="25" t="s">
        <v>717</v>
      </c>
      <c r="E379" s="19">
        <v>70345325</v>
      </c>
      <c r="F379" s="19" t="s">
        <v>235</v>
      </c>
      <c r="G379" s="5">
        <v>6</v>
      </c>
      <c r="H379" s="5">
        <v>6</v>
      </c>
      <c r="I379" s="5">
        <v>0</v>
      </c>
      <c r="J379" s="6">
        <v>1</v>
      </c>
      <c r="K379" s="33">
        <v>283.3596</v>
      </c>
      <c r="L379" s="41">
        <v>283.3596</v>
      </c>
      <c r="M379" s="33">
        <v>0</v>
      </c>
      <c r="N379" s="2"/>
    </row>
    <row r="380" spans="1:14" hidden="1" x14ac:dyDescent="0.2">
      <c r="A380" s="19" t="s">
        <v>467</v>
      </c>
      <c r="B380" s="19" t="s">
        <v>463</v>
      </c>
      <c r="C380" s="25" t="s">
        <v>94</v>
      </c>
      <c r="D380" s="25" t="s">
        <v>717</v>
      </c>
      <c r="E380" s="19">
        <v>70345322</v>
      </c>
      <c r="F380" s="19" t="s">
        <v>232</v>
      </c>
      <c r="G380" s="5">
        <v>8</v>
      </c>
      <c r="H380" s="5">
        <v>8</v>
      </c>
      <c r="I380" s="5">
        <v>0</v>
      </c>
      <c r="J380" s="6">
        <v>1</v>
      </c>
      <c r="K380" s="33">
        <v>377.81280000000004</v>
      </c>
      <c r="L380" s="41">
        <v>377.81280000000004</v>
      </c>
      <c r="M380" s="33">
        <v>0</v>
      </c>
      <c r="N380" s="2"/>
    </row>
    <row r="381" spans="1:14" hidden="1" x14ac:dyDescent="0.2">
      <c r="A381" s="19" t="s">
        <v>467</v>
      </c>
      <c r="B381" s="19" t="s">
        <v>463</v>
      </c>
      <c r="C381" s="25" t="s">
        <v>94</v>
      </c>
      <c r="D381" s="25" t="s">
        <v>717</v>
      </c>
      <c r="E381" s="19">
        <v>70345323</v>
      </c>
      <c r="F381" s="19" t="s">
        <v>233</v>
      </c>
      <c r="G381" s="5">
        <v>2</v>
      </c>
      <c r="H381" s="5">
        <v>2</v>
      </c>
      <c r="I381" s="5">
        <v>0</v>
      </c>
      <c r="J381" s="6">
        <v>1</v>
      </c>
      <c r="K381" s="33">
        <v>94.45320000000001</v>
      </c>
      <c r="L381" s="41">
        <v>94.45320000000001</v>
      </c>
      <c r="M381" s="33">
        <v>0</v>
      </c>
      <c r="N381" s="2"/>
    </row>
    <row r="382" spans="1:14" hidden="1" x14ac:dyDescent="0.2">
      <c r="A382" s="19" t="s">
        <v>467</v>
      </c>
      <c r="B382" s="19" t="s">
        <v>463</v>
      </c>
      <c r="C382" s="25" t="s">
        <v>94</v>
      </c>
      <c r="D382" s="25" t="s">
        <v>717</v>
      </c>
      <c r="E382" s="19">
        <v>70345324</v>
      </c>
      <c r="F382" s="19" t="s">
        <v>234</v>
      </c>
      <c r="G382" s="5">
        <v>4</v>
      </c>
      <c r="H382" s="5">
        <v>4</v>
      </c>
      <c r="I382" s="5">
        <v>0</v>
      </c>
      <c r="J382" s="6">
        <v>1</v>
      </c>
      <c r="K382" s="33">
        <v>188.90640000000002</v>
      </c>
      <c r="L382" s="41">
        <v>188.90640000000002</v>
      </c>
      <c r="M382" s="33">
        <v>0</v>
      </c>
      <c r="N382" s="2"/>
    </row>
    <row r="383" spans="1:14" hidden="1" x14ac:dyDescent="0.2">
      <c r="A383" s="19" t="s">
        <v>467</v>
      </c>
      <c r="B383" s="19" t="s">
        <v>463</v>
      </c>
      <c r="C383" s="25" t="s">
        <v>94</v>
      </c>
      <c r="D383" s="25" t="s">
        <v>717</v>
      </c>
      <c r="E383" s="19">
        <v>70345325</v>
      </c>
      <c r="F383" s="19" t="s">
        <v>235</v>
      </c>
      <c r="G383" s="5">
        <v>4</v>
      </c>
      <c r="H383" s="5">
        <v>4</v>
      </c>
      <c r="I383" s="5">
        <v>0</v>
      </c>
      <c r="J383" s="6">
        <v>1</v>
      </c>
      <c r="K383" s="33">
        <v>188.90640000000002</v>
      </c>
      <c r="L383" s="41">
        <v>188.90640000000002</v>
      </c>
      <c r="M383" s="33">
        <v>0</v>
      </c>
      <c r="N383" s="2"/>
    </row>
    <row r="384" spans="1:14" hidden="1" x14ac:dyDescent="0.2">
      <c r="A384" s="19" t="s">
        <v>470</v>
      </c>
      <c r="B384" s="19" t="s">
        <v>477</v>
      </c>
      <c r="C384" s="25" t="s">
        <v>94</v>
      </c>
      <c r="D384" s="25" t="s">
        <v>717</v>
      </c>
      <c r="E384" s="19">
        <v>70345322</v>
      </c>
      <c r="F384" s="19" t="s">
        <v>232</v>
      </c>
      <c r="G384" s="5">
        <v>4</v>
      </c>
      <c r="H384" s="5">
        <v>4</v>
      </c>
      <c r="I384" s="5">
        <v>0</v>
      </c>
      <c r="J384" s="6">
        <v>1</v>
      </c>
      <c r="K384" s="33">
        <v>188.90640000000002</v>
      </c>
      <c r="L384" s="41">
        <v>188.90640000000002</v>
      </c>
      <c r="M384" s="33">
        <v>0</v>
      </c>
      <c r="N384" s="2"/>
    </row>
    <row r="385" spans="1:14" hidden="1" x14ac:dyDescent="0.2">
      <c r="A385" s="19" t="s">
        <v>470</v>
      </c>
      <c r="B385" s="19" t="s">
        <v>477</v>
      </c>
      <c r="C385" s="25" t="s">
        <v>94</v>
      </c>
      <c r="D385" s="25" t="s">
        <v>717</v>
      </c>
      <c r="E385" s="19">
        <v>70345323</v>
      </c>
      <c r="F385" s="19" t="s">
        <v>233</v>
      </c>
      <c r="G385" s="5">
        <v>2</v>
      </c>
      <c r="H385" s="5">
        <v>2</v>
      </c>
      <c r="I385" s="5">
        <v>0</v>
      </c>
      <c r="J385" s="6">
        <v>1</v>
      </c>
      <c r="K385" s="33">
        <v>94.45320000000001</v>
      </c>
      <c r="L385" s="41">
        <v>94.45320000000001</v>
      </c>
      <c r="M385" s="33">
        <v>0</v>
      </c>
      <c r="N385" s="2"/>
    </row>
    <row r="386" spans="1:14" hidden="1" x14ac:dyDescent="0.2">
      <c r="A386" s="19" t="s">
        <v>470</v>
      </c>
      <c r="B386" s="19" t="s">
        <v>477</v>
      </c>
      <c r="C386" s="25" t="s">
        <v>94</v>
      </c>
      <c r="D386" s="25" t="s">
        <v>717</v>
      </c>
      <c r="E386" s="19">
        <v>70345324</v>
      </c>
      <c r="F386" s="19" t="s">
        <v>234</v>
      </c>
      <c r="G386" s="5">
        <v>1</v>
      </c>
      <c r="H386" s="5">
        <v>1</v>
      </c>
      <c r="I386" s="5">
        <v>0</v>
      </c>
      <c r="J386" s="6">
        <v>1</v>
      </c>
      <c r="K386" s="33">
        <v>47.226600000000005</v>
      </c>
      <c r="L386" s="41">
        <v>47.226600000000005</v>
      </c>
      <c r="M386" s="33">
        <v>0</v>
      </c>
      <c r="N386" s="2"/>
    </row>
    <row r="387" spans="1:14" hidden="1" x14ac:dyDescent="0.2">
      <c r="A387" s="19" t="s">
        <v>470</v>
      </c>
      <c r="B387" s="19" t="s">
        <v>477</v>
      </c>
      <c r="C387" s="25" t="s">
        <v>94</v>
      </c>
      <c r="D387" s="25" t="s">
        <v>717</v>
      </c>
      <c r="E387" s="19">
        <v>70345325</v>
      </c>
      <c r="F387" s="19" t="s">
        <v>235</v>
      </c>
      <c r="G387" s="5">
        <v>1</v>
      </c>
      <c r="H387" s="5">
        <v>1</v>
      </c>
      <c r="I387" s="5">
        <v>0</v>
      </c>
      <c r="J387" s="6">
        <v>1</v>
      </c>
      <c r="K387" s="33">
        <v>47.226600000000005</v>
      </c>
      <c r="L387" s="41">
        <v>47.226600000000005</v>
      </c>
      <c r="M387" s="33">
        <v>0</v>
      </c>
      <c r="N387" s="2"/>
    </row>
    <row r="388" spans="1:14" hidden="1" x14ac:dyDescent="0.2">
      <c r="A388" s="19" t="s">
        <v>471</v>
      </c>
      <c r="B388" s="19" t="s">
        <v>478</v>
      </c>
      <c r="C388" s="25" t="s">
        <v>94</v>
      </c>
      <c r="D388" s="25" t="s">
        <v>717</v>
      </c>
      <c r="E388" s="19">
        <v>70345322</v>
      </c>
      <c r="F388" s="19" t="s">
        <v>232</v>
      </c>
      <c r="G388" s="5">
        <v>12</v>
      </c>
      <c r="H388" s="5">
        <v>12</v>
      </c>
      <c r="I388" s="5">
        <v>0</v>
      </c>
      <c r="J388" s="6">
        <v>1</v>
      </c>
      <c r="K388" s="33">
        <v>566.7192</v>
      </c>
      <c r="L388" s="41">
        <v>566.7192</v>
      </c>
      <c r="M388" s="33">
        <v>0</v>
      </c>
      <c r="N388" s="2"/>
    </row>
    <row r="389" spans="1:14" hidden="1" x14ac:dyDescent="0.2">
      <c r="A389" s="19" t="s">
        <v>471</v>
      </c>
      <c r="B389" s="19" t="s">
        <v>478</v>
      </c>
      <c r="C389" s="25" t="s">
        <v>94</v>
      </c>
      <c r="D389" s="25" t="s">
        <v>717</v>
      </c>
      <c r="E389" s="19">
        <v>70345323</v>
      </c>
      <c r="F389" s="19" t="s">
        <v>233</v>
      </c>
      <c r="G389" s="5">
        <v>5</v>
      </c>
      <c r="H389" s="5">
        <v>5</v>
      </c>
      <c r="I389" s="5">
        <v>0</v>
      </c>
      <c r="J389" s="6">
        <v>1</v>
      </c>
      <c r="K389" s="33">
        <v>236.13300000000001</v>
      </c>
      <c r="L389" s="41">
        <v>236.13300000000001</v>
      </c>
      <c r="M389" s="33">
        <v>0</v>
      </c>
      <c r="N389" s="2"/>
    </row>
    <row r="390" spans="1:14" hidden="1" x14ac:dyDescent="0.2">
      <c r="A390" s="19" t="s">
        <v>471</v>
      </c>
      <c r="B390" s="19" t="s">
        <v>478</v>
      </c>
      <c r="C390" s="25" t="s">
        <v>94</v>
      </c>
      <c r="D390" s="25" t="s">
        <v>717</v>
      </c>
      <c r="E390" s="19">
        <v>70345324</v>
      </c>
      <c r="F390" s="19" t="s">
        <v>234</v>
      </c>
      <c r="G390" s="5">
        <v>3</v>
      </c>
      <c r="H390" s="5">
        <v>3</v>
      </c>
      <c r="I390" s="5">
        <v>0</v>
      </c>
      <c r="J390" s="6">
        <v>1</v>
      </c>
      <c r="K390" s="33">
        <v>141.6798</v>
      </c>
      <c r="L390" s="41">
        <v>141.6798</v>
      </c>
      <c r="M390" s="33">
        <v>0</v>
      </c>
      <c r="N390" s="2"/>
    </row>
    <row r="391" spans="1:14" hidden="1" x14ac:dyDescent="0.2">
      <c r="A391" s="19" t="s">
        <v>471</v>
      </c>
      <c r="B391" s="19" t="s">
        <v>478</v>
      </c>
      <c r="C391" s="25" t="s">
        <v>94</v>
      </c>
      <c r="D391" s="25" t="s">
        <v>717</v>
      </c>
      <c r="E391" s="19">
        <v>70345325</v>
      </c>
      <c r="F391" s="19" t="s">
        <v>235</v>
      </c>
      <c r="G391" s="5">
        <v>6</v>
      </c>
      <c r="H391" s="5">
        <v>6</v>
      </c>
      <c r="I391" s="5">
        <v>0</v>
      </c>
      <c r="J391" s="6">
        <v>1</v>
      </c>
      <c r="K391" s="33">
        <v>283.3596</v>
      </c>
      <c r="L391" s="41">
        <v>283.3596</v>
      </c>
      <c r="M391" s="33">
        <v>0</v>
      </c>
      <c r="N391" s="2"/>
    </row>
    <row r="392" spans="1:14" hidden="1" x14ac:dyDescent="0.2">
      <c r="A392" s="19" t="s">
        <v>472</v>
      </c>
      <c r="B392" s="19" t="s">
        <v>479</v>
      </c>
      <c r="C392" s="25" t="s">
        <v>94</v>
      </c>
      <c r="D392" s="25" t="s">
        <v>717</v>
      </c>
      <c r="E392" s="19">
        <v>70345322</v>
      </c>
      <c r="F392" s="19" t="s">
        <v>232</v>
      </c>
      <c r="G392" s="5">
        <v>23</v>
      </c>
      <c r="H392" s="5">
        <v>23</v>
      </c>
      <c r="I392" s="5">
        <v>0</v>
      </c>
      <c r="J392" s="6">
        <v>1</v>
      </c>
      <c r="K392" s="33">
        <v>1086.2118</v>
      </c>
      <c r="L392" s="41">
        <v>1086.2118</v>
      </c>
      <c r="M392" s="33">
        <v>0</v>
      </c>
      <c r="N392" s="2"/>
    </row>
    <row r="393" spans="1:14" hidden="1" x14ac:dyDescent="0.2">
      <c r="A393" s="19" t="s">
        <v>472</v>
      </c>
      <c r="B393" s="19" t="s">
        <v>479</v>
      </c>
      <c r="C393" s="25" t="s">
        <v>94</v>
      </c>
      <c r="D393" s="25" t="s">
        <v>717</v>
      </c>
      <c r="E393" s="19">
        <v>70345323</v>
      </c>
      <c r="F393" s="19" t="s">
        <v>233</v>
      </c>
      <c r="G393" s="5">
        <v>16</v>
      </c>
      <c r="H393" s="5">
        <v>16</v>
      </c>
      <c r="I393" s="5">
        <v>0</v>
      </c>
      <c r="J393" s="6">
        <v>1</v>
      </c>
      <c r="K393" s="33">
        <v>755.62560000000008</v>
      </c>
      <c r="L393" s="41">
        <v>755.62560000000008</v>
      </c>
      <c r="M393" s="33">
        <v>0</v>
      </c>
      <c r="N393" s="2"/>
    </row>
    <row r="394" spans="1:14" hidden="1" x14ac:dyDescent="0.2">
      <c r="A394" s="19" t="s">
        <v>472</v>
      </c>
      <c r="B394" s="19" t="s">
        <v>479</v>
      </c>
      <c r="C394" s="25" t="s">
        <v>94</v>
      </c>
      <c r="D394" s="25" t="s">
        <v>717</v>
      </c>
      <c r="E394" s="19">
        <v>70345324</v>
      </c>
      <c r="F394" s="19" t="s">
        <v>234</v>
      </c>
      <c r="G394" s="5">
        <v>6</v>
      </c>
      <c r="H394" s="5">
        <v>6</v>
      </c>
      <c r="I394" s="5">
        <v>0</v>
      </c>
      <c r="J394" s="6">
        <v>1</v>
      </c>
      <c r="K394" s="33">
        <v>283.3596</v>
      </c>
      <c r="L394" s="41">
        <v>283.3596</v>
      </c>
      <c r="M394" s="33">
        <v>0</v>
      </c>
      <c r="N394" s="2"/>
    </row>
    <row r="395" spans="1:14" hidden="1" x14ac:dyDescent="0.2">
      <c r="A395" s="19" t="s">
        <v>472</v>
      </c>
      <c r="B395" s="19" t="s">
        <v>479</v>
      </c>
      <c r="C395" s="25" t="s">
        <v>94</v>
      </c>
      <c r="D395" s="25" t="s">
        <v>717</v>
      </c>
      <c r="E395" s="19">
        <v>70345325</v>
      </c>
      <c r="F395" s="19" t="s">
        <v>235</v>
      </c>
      <c r="G395" s="5">
        <v>8</v>
      </c>
      <c r="H395" s="5">
        <v>8</v>
      </c>
      <c r="I395" s="5">
        <v>0</v>
      </c>
      <c r="J395" s="6">
        <v>1</v>
      </c>
      <c r="K395" s="33">
        <v>377.81280000000004</v>
      </c>
      <c r="L395" s="41">
        <v>377.81280000000004</v>
      </c>
      <c r="M395" s="33">
        <v>0</v>
      </c>
      <c r="N395" s="2"/>
    </row>
    <row r="396" spans="1:14" hidden="1" x14ac:dyDescent="0.2">
      <c r="A396" s="19" t="s">
        <v>473</v>
      </c>
      <c r="B396" s="19" t="s">
        <v>480</v>
      </c>
      <c r="C396" s="25" t="s">
        <v>94</v>
      </c>
      <c r="D396" s="25" t="s">
        <v>717</v>
      </c>
      <c r="E396" s="19">
        <v>70345322</v>
      </c>
      <c r="F396" s="19" t="s">
        <v>232</v>
      </c>
      <c r="G396" s="5">
        <v>10</v>
      </c>
      <c r="H396" s="5">
        <v>10</v>
      </c>
      <c r="I396" s="5">
        <v>0</v>
      </c>
      <c r="J396" s="6">
        <v>1</v>
      </c>
      <c r="K396" s="33">
        <v>472.26600000000002</v>
      </c>
      <c r="L396" s="41">
        <v>472.26600000000002</v>
      </c>
      <c r="M396" s="33">
        <v>0</v>
      </c>
      <c r="N396" s="2"/>
    </row>
    <row r="397" spans="1:14" hidden="1" x14ac:dyDescent="0.2">
      <c r="A397" s="19" t="s">
        <v>473</v>
      </c>
      <c r="B397" s="19" t="s">
        <v>480</v>
      </c>
      <c r="C397" s="25" t="s">
        <v>94</v>
      </c>
      <c r="D397" s="25" t="s">
        <v>717</v>
      </c>
      <c r="E397" s="19">
        <v>70345323</v>
      </c>
      <c r="F397" s="19" t="s">
        <v>233</v>
      </c>
      <c r="G397" s="5">
        <v>6</v>
      </c>
      <c r="H397" s="5">
        <v>6</v>
      </c>
      <c r="I397" s="5">
        <v>0</v>
      </c>
      <c r="J397" s="6">
        <v>1</v>
      </c>
      <c r="K397" s="33">
        <v>283.3596</v>
      </c>
      <c r="L397" s="41">
        <v>283.3596</v>
      </c>
      <c r="M397" s="33">
        <v>0</v>
      </c>
      <c r="N397" s="2"/>
    </row>
    <row r="398" spans="1:14" hidden="1" x14ac:dyDescent="0.2">
      <c r="A398" s="19" t="s">
        <v>473</v>
      </c>
      <c r="B398" s="19" t="s">
        <v>480</v>
      </c>
      <c r="C398" s="25" t="s">
        <v>94</v>
      </c>
      <c r="D398" s="25" t="s">
        <v>717</v>
      </c>
      <c r="E398" s="19">
        <v>70345324</v>
      </c>
      <c r="F398" s="19" t="s">
        <v>234</v>
      </c>
      <c r="G398" s="5">
        <v>2</v>
      </c>
      <c r="H398" s="5">
        <v>2</v>
      </c>
      <c r="I398" s="5">
        <v>0</v>
      </c>
      <c r="J398" s="6">
        <v>1</v>
      </c>
      <c r="K398" s="33">
        <v>94.45320000000001</v>
      </c>
      <c r="L398" s="41">
        <v>94.45320000000001</v>
      </c>
      <c r="M398" s="33">
        <v>0</v>
      </c>
      <c r="N398" s="2"/>
    </row>
    <row r="399" spans="1:14" hidden="1" x14ac:dyDescent="0.2">
      <c r="A399" s="19" t="s">
        <v>473</v>
      </c>
      <c r="B399" s="19" t="s">
        <v>480</v>
      </c>
      <c r="C399" s="25" t="s">
        <v>94</v>
      </c>
      <c r="D399" s="25" t="s">
        <v>717</v>
      </c>
      <c r="E399" s="19">
        <v>70345325</v>
      </c>
      <c r="F399" s="19" t="s">
        <v>235</v>
      </c>
      <c r="G399" s="5">
        <v>6</v>
      </c>
      <c r="H399" s="5">
        <v>6</v>
      </c>
      <c r="I399" s="5">
        <v>0</v>
      </c>
      <c r="J399" s="6">
        <v>1</v>
      </c>
      <c r="K399" s="33">
        <v>283.3596</v>
      </c>
      <c r="L399" s="41">
        <v>283.3596</v>
      </c>
      <c r="M399" s="33">
        <v>0</v>
      </c>
      <c r="N399" s="2"/>
    </row>
    <row r="400" spans="1:14" hidden="1" x14ac:dyDescent="0.2">
      <c r="A400" s="19" t="s">
        <v>474</v>
      </c>
      <c r="B400" s="19" t="s">
        <v>481</v>
      </c>
      <c r="C400" s="25" t="s">
        <v>94</v>
      </c>
      <c r="D400" s="25" t="s">
        <v>717</v>
      </c>
      <c r="E400" s="19">
        <v>70345322</v>
      </c>
      <c r="F400" s="19" t="s">
        <v>232</v>
      </c>
      <c r="G400" s="5">
        <v>3</v>
      </c>
      <c r="H400" s="5">
        <v>3</v>
      </c>
      <c r="I400" s="5">
        <v>0</v>
      </c>
      <c r="J400" s="6">
        <v>1</v>
      </c>
      <c r="K400" s="33">
        <v>141.6798</v>
      </c>
      <c r="L400" s="41">
        <v>141.6798</v>
      </c>
      <c r="M400" s="33">
        <v>0</v>
      </c>
      <c r="N400" s="2"/>
    </row>
    <row r="401" spans="1:14" hidden="1" x14ac:dyDescent="0.2">
      <c r="A401" s="19" t="s">
        <v>474</v>
      </c>
      <c r="B401" s="19" t="s">
        <v>481</v>
      </c>
      <c r="C401" s="25" t="s">
        <v>94</v>
      </c>
      <c r="D401" s="25" t="s">
        <v>717</v>
      </c>
      <c r="E401" s="19">
        <v>70345323</v>
      </c>
      <c r="F401" s="19" t="s">
        <v>233</v>
      </c>
      <c r="G401" s="5">
        <v>3</v>
      </c>
      <c r="H401" s="5">
        <v>3</v>
      </c>
      <c r="I401" s="5">
        <v>0</v>
      </c>
      <c r="J401" s="6">
        <v>1</v>
      </c>
      <c r="K401" s="33">
        <v>141.6798</v>
      </c>
      <c r="L401" s="41">
        <v>141.6798</v>
      </c>
      <c r="M401" s="33">
        <v>0</v>
      </c>
      <c r="N401" s="2"/>
    </row>
    <row r="402" spans="1:14" hidden="1" x14ac:dyDescent="0.2">
      <c r="A402" s="19" t="s">
        <v>474</v>
      </c>
      <c r="B402" s="19" t="s">
        <v>481</v>
      </c>
      <c r="C402" s="25" t="s">
        <v>94</v>
      </c>
      <c r="D402" s="25" t="s">
        <v>717</v>
      </c>
      <c r="E402" s="19">
        <v>70345324</v>
      </c>
      <c r="F402" s="19" t="s">
        <v>234</v>
      </c>
      <c r="G402" s="5">
        <v>5</v>
      </c>
      <c r="H402" s="5">
        <v>5</v>
      </c>
      <c r="I402" s="5">
        <v>0</v>
      </c>
      <c r="J402" s="6">
        <v>1</v>
      </c>
      <c r="K402" s="33">
        <v>236.13300000000001</v>
      </c>
      <c r="L402" s="41">
        <v>236.13300000000001</v>
      </c>
      <c r="M402" s="33">
        <v>0</v>
      </c>
      <c r="N402" s="2"/>
    </row>
    <row r="403" spans="1:14" hidden="1" x14ac:dyDescent="0.2">
      <c r="A403" s="19" t="s">
        <v>474</v>
      </c>
      <c r="B403" s="19" t="s">
        <v>481</v>
      </c>
      <c r="C403" s="25" t="s">
        <v>94</v>
      </c>
      <c r="D403" s="25" t="s">
        <v>717</v>
      </c>
      <c r="E403" s="19">
        <v>70345325</v>
      </c>
      <c r="F403" s="19" t="s">
        <v>235</v>
      </c>
      <c r="G403" s="5">
        <v>3</v>
      </c>
      <c r="H403" s="5">
        <v>3</v>
      </c>
      <c r="I403" s="5">
        <v>0</v>
      </c>
      <c r="J403" s="6">
        <v>1</v>
      </c>
      <c r="K403" s="33">
        <v>141.6798</v>
      </c>
      <c r="L403" s="41">
        <v>141.6798</v>
      </c>
      <c r="M403" s="33">
        <v>0</v>
      </c>
      <c r="N403" s="2"/>
    </row>
    <row r="404" spans="1:14" hidden="1" x14ac:dyDescent="0.2">
      <c r="A404" s="19" t="s">
        <v>475</v>
      </c>
      <c r="B404" s="19" t="s">
        <v>482</v>
      </c>
      <c r="C404" s="25" t="s">
        <v>94</v>
      </c>
      <c r="D404" s="25" t="s">
        <v>717</v>
      </c>
      <c r="E404" s="19">
        <v>70345322</v>
      </c>
      <c r="F404" s="19" t="s">
        <v>232</v>
      </c>
      <c r="G404" s="5">
        <v>7</v>
      </c>
      <c r="H404" s="5">
        <v>7</v>
      </c>
      <c r="I404" s="5">
        <v>0</v>
      </c>
      <c r="J404" s="6">
        <v>1</v>
      </c>
      <c r="K404" s="33">
        <v>330.58620000000002</v>
      </c>
      <c r="L404" s="41">
        <v>330.58620000000002</v>
      </c>
      <c r="M404" s="33">
        <v>0</v>
      </c>
      <c r="N404" s="2"/>
    </row>
    <row r="405" spans="1:14" hidden="1" x14ac:dyDescent="0.2">
      <c r="A405" s="19" t="s">
        <v>475</v>
      </c>
      <c r="B405" s="19" t="s">
        <v>482</v>
      </c>
      <c r="C405" s="25" t="s">
        <v>94</v>
      </c>
      <c r="D405" s="25" t="s">
        <v>717</v>
      </c>
      <c r="E405" s="19">
        <v>70345323</v>
      </c>
      <c r="F405" s="19" t="s">
        <v>233</v>
      </c>
      <c r="G405" s="5">
        <v>1</v>
      </c>
      <c r="H405" s="5">
        <v>1</v>
      </c>
      <c r="I405" s="5">
        <v>0</v>
      </c>
      <c r="J405" s="6">
        <v>1</v>
      </c>
      <c r="K405" s="33">
        <v>47.226600000000005</v>
      </c>
      <c r="L405" s="41">
        <v>47.226600000000005</v>
      </c>
      <c r="M405" s="33">
        <v>0</v>
      </c>
      <c r="N405" s="2"/>
    </row>
    <row r="406" spans="1:14" hidden="1" x14ac:dyDescent="0.2">
      <c r="A406" s="19" t="s">
        <v>475</v>
      </c>
      <c r="B406" s="19" t="s">
        <v>482</v>
      </c>
      <c r="C406" s="25" t="s">
        <v>94</v>
      </c>
      <c r="D406" s="25" t="s">
        <v>717</v>
      </c>
      <c r="E406" s="19">
        <v>70345324</v>
      </c>
      <c r="F406" s="19" t="s">
        <v>234</v>
      </c>
      <c r="G406" s="5">
        <v>3</v>
      </c>
      <c r="H406" s="5">
        <v>3</v>
      </c>
      <c r="I406" s="5">
        <v>0</v>
      </c>
      <c r="J406" s="6">
        <v>1</v>
      </c>
      <c r="K406" s="33">
        <v>141.6798</v>
      </c>
      <c r="L406" s="41">
        <v>141.6798</v>
      </c>
      <c r="M406" s="33">
        <v>0</v>
      </c>
      <c r="N406" s="2"/>
    </row>
    <row r="407" spans="1:14" hidden="1" x14ac:dyDescent="0.2">
      <c r="A407" s="19" t="s">
        <v>475</v>
      </c>
      <c r="B407" s="19" t="s">
        <v>482</v>
      </c>
      <c r="C407" s="25" t="s">
        <v>94</v>
      </c>
      <c r="D407" s="25" t="s">
        <v>717</v>
      </c>
      <c r="E407" s="19">
        <v>70345325</v>
      </c>
      <c r="F407" s="19" t="s">
        <v>235</v>
      </c>
      <c r="G407" s="5">
        <v>1</v>
      </c>
      <c r="H407" s="5">
        <v>1</v>
      </c>
      <c r="I407" s="5">
        <v>0</v>
      </c>
      <c r="J407" s="6">
        <v>1</v>
      </c>
      <c r="K407" s="33">
        <v>47.226600000000005</v>
      </c>
      <c r="L407" s="41">
        <v>47.226600000000005</v>
      </c>
      <c r="M407" s="33">
        <v>0</v>
      </c>
      <c r="N407" s="2"/>
    </row>
    <row r="408" spans="1:14" hidden="1" x14ac:dyDescent="0.2">
      <c r="A408" s="19" t="s">
        <v>485</v>
      </c>
      <c r="B408" s="19" t="s">
        <v>486</v>
      </c>
      <c r="C408" s="25" t="s">
        <v>94</v>
      </c>
      <c r="D408" s="25" t="s">
        <v>717</v>
      </c>
      <c r="E408" s="19">
        <v>70345322</v>
      </c>
      <c r="F408" s="19" t="s">
        <v>232</v>
      </c>
      <c r="G408" s="5">
        <v>2</v>
      </c>
      <c r="H408" s="5">
        <v>2</v>
      </c>
      <c r="I408" s="5">
        <v>0</v>
      </c>
      <c r="J408" s="6">
        <v>1</v>
      </c>
      <c r="K408" s="33">
        <v>94.45320000000001</v>
      </c>
      <c r="L408" s="41">
        <v>94.45320000000001</v>
      </c>
      <c r="M408" s="33">
        <v>0</v>
      </c>
      <c r="N408" s="2"/>
    </row>
    <row r="409" spans="1:14" hidden="1" x14ac:dyDescent="0.2">
      <c r="A409" s="19" t="s">
        <v>485</v>
      </c>
      <c r="B409" s="19" t="s">
        <v>486</v>
      </c>
      <c r="C409" s="25" t="s">
        <v>94</v>
      </c>
      <c r="D409" s="25" t="s">
        <v>717</v>
      </c>
      <c r="E409" s="19">
        <v>70345323</v>
      </c>
      <c r="F409" s="19" t="s">
        <v>233</v>
      </c>
      <c r="G409" s="5">
        <v>2</v>
      </c>
      <c r="H409" s="5">
        <v>2</v>
      </c>
      <c r="I409" s="5">
        <v>0</v>
      </c>
      <c r="J409" s="6">
        <v>1</v>
      </c>
      <c r="K409" s="33">
        <v>94.45320000000001</v>
      </c>
      <c r="L409" s="41">
        <v>94.45320000000001</v>
      </c>
      <c r="M409" s="33">
        <v>0</v>
      </c>
      <c r="N409" s="2"/>
    </row>
    <row r="410" spans="1:14" hidden="1" x14ac:dyDescent="0.2">
      <c r="A410" s="19" t="s">
        <v>485</v>
      </c>
      <c r="B410" s="19" t="s">
        <v>486</v>
      </c>
      <c r="C410" s="25" t="s">
        <v>94</v>
      </c>
      <c r="D410" s="25" t="s">
        <v>717</v>
      </c>
      <c r="E410" s="19">
        <v>70345324</v>
      </c>
      <c r="F410" s="19" t="s">
        <v>234</v>
      </c>
      <c r="G410" s="5">
        <v>1</v>
      </c>
      <c r="H410" s="5">
        <v>1</v>
      </c>
      <c r="I410" s="5">
        <v>0</v>
      </c>
      <c r="J410" s="6">
        <v>1</v>
      </c>
      <c r="K410" s="33">
        <v>47.226600000000005</v>
      </c>
      <c r="L410" s="41">
        <v>47.226600000000005</v>
      </c>
      <c r="M410" s="33">
        <v>0</v>
      </c>
      <c r="N410" s="2"/>
    </row>
    <row r="411" spans="1:14" hidden="1" x14ac:dyDescent="0.2">
      <c r="A411" s="19" t="s">
        <v>487</v>
      </c>
      <c r="B411" s="19" t="s">
        <v>488</v>
      </c>
      <c r="C411" s="25" t="s">
        <v>94</v>
      </c>
      <c r="D411" s="25" t="s">
        <v>717</v>
      </c>
      <c r="E411" s="19">
        <v>70345322</v>
      </c>
      <c r="F411" s="19" t="s">
        <v>232</v>
      </c>
      <c r="G411" s="5">
        <v>12</v>
      </c>
      <c r="H411" s="5">
        <v>12</v>
      </c>
      <c r="I411" s="5">
        <v>0</v>
      </c>
      <c r="J411" s="6">
        <v>1</v>
      </c>
      <c r="K411" s="33">
        <v>566.7192</v>
      </c>
      <c r="L411" s="41">
        <v>566.7192</v>
      </c>
      <c r="M411" s="33">
        <v>0</v>
      </c>
      <c r="N411" s="2"/>
    </row>
    <row r="412" spans="1:14" hidden="1" x14ac:dyDescent="0.2">
      <c r="A412" s="19" t="s">
        <v>487</v>
      </c>
      <c r="B412" s="19" t="s">
        <v>488</v>
      </c>
      <c r="C412" s="25" t="s">
        <v>94</v>
      </c>
      <c r="D412" s="25" t="s">
        <v>717</v>
      </c>
      <c r="E412" s="19">
        <v>70345323</v>
      </c>
      <c r="F412" s="19" t="s">
        <v>233</v>
      </c>
      <c r="G412" s="5">
        <v>3</v>
      </c>
      <c r="H412" s="5">
        <v>3</v>
      </c>
      <c r="I412" s="5">
        <v>0</v>
      </c>
      <c r="J412" s="6">
        <v>1</v>
      </c>
      <c r="K412" s="33">
        <v>141.6798</v>
      </c>
      <c r="L412" s="41">
        <v>141.6798</v>
      </c>
      <c r="M412" s="33">
        <v>0</v>
      </c>
      <c r="N412" s="2"/>
    </row>
    <row r="413" spans="1:14" hidden="1" x14ac:dyDescent="0.2">
      <c r="A413" s="19" t="s">
        <v>487</v>
      </c>
      <c r="B413" s="19" t="s">
        <v>488</v>
      </c>
      <c r="C413" s="25" t="s">
        <v>94</v>
      </c>
      <c r="D413" s="25" t="s">
        <v>717</v>
      </c>
      <c r="E413" s="19">
        <v>70345324</v>
      </c>
      <c r="F413" s="19" t="s">
        <v>234</v>
      </c>
      <c r="G413" s="5">
        <v>3</v>
      </c>
      <c r="H413" s="5">
        <v>3</v>
      </c>
      <c r="I413" s="5">
        <v>0</v>
      </c>
      <c r="J413" s="6">
        <v>1</v>
      </c>
      <c r="K413" s="33">
        <v>141.6798</v>
      </c>
      <c r="L413" s="41">
        <v>141.6798</v>
      </c>
      <c r="M413" s="33">
        <v>0</v>
      </c>
      <c r="N413" s="2"/>
    </row>
    <row r="414" spans="1:14" hidden="1" x14ac:dyDescent="0.2">
      <c r="A414" s="19" t="s">
        <v>487</v>
      </c>
      <c r="B414" s="19" t="s">
        <v>488</v>
      </c>
      <c r="C414" s="25" t="s">
        <v>94</v>
      </c>
      <c r="D414" s="25" t="s">
        <v>717</v>
      </c>
      <c r="E414" s="19">
        <v>70345325</v>
      </c>
      <c r="F414" s="19" t="s">
        <v>235</v>
      </c>
      <c r="G414" s="5">
        <v>7</v>
      </c>
      <c r="H414" s="5">
        <v>7</v>
      </c>
      <c r="I414" s="5">
        <v>0</v>
      </c>
      <c r="J414" s="6">
        <v>1</v>
      </c>
      <c r="K414" s="33">
        <v>330.58620000000002</v>
      </c>
      <c r="L414" s="41">
        <v>330.58620000000002</v>
      </c>
      <c r="M414" s="33">
        <v>0</v>
      </c>
      <c r="N414" s="2"/>
    </row>
    <row r="415" spans="1:14" hidden="1" x14ac:dyDescent="0.2">
      <c r="A415" s="19" t="s">
        <v>497</v>
      </c>
      <c r="B415" s="19" t="s">
        <v>522</v>
      </c>
      <c r="C415" s="25" t="s">
        <v>94</v>
      </c>
      <c r="D415" s="25" t="s">
        <v>717</v>
      </c>
      <c r="E415" s="19">
        <v>70345322</v>
      </c>
      <c r="F415" s="19" t="s">
        <v>232</v>
      </c>
      <c r="G415" s="5">
        <v>7</v>
      </c>
      <c r="H415" s="5">
        <v>7</v>
      </c>
      <c r="I415" s="5">
        <v>0</v>
      </c>
      <c r="J415" s="6">
        <v>1</v>
      </c>
      <c r="K415" s="33">
        <v>330.58620000000002</v>
      </c>
      <c r="L415" s="41">
        <v>330.58620000000002</v>
      </c>
      <c r="M415" s="33">
        <v>0</v>
      </c>
      <c r="N415" s="2"/>
    </row>
    <row r="416" spans="1:14" hidden="1" x14ac:dyDescent="0.2">
      <c r="A416" s="19" t="s">
        <v>497</v>
      </c>
      <c r="B416" s="19" t="s">
        <v>522</v>
      </c>
      <c r="C416" s="25" t="s">
        <v>94</v>
      </c>
      <c r="D416" s="25" t="s">
        <v>717</v>
      </c>
      <c r="E416" s="19">
        <v>70345323</v>
      </c>
      <c r="F416" s="19" t="s">
        <v>233</v>
      </c>
      <c r="G416" s="5">
        <v>8</v>
      </c>
      <c r="H416" s="5">
        <v>8</v>
      </c>
      <c r="I416" s="5">
        <v>0</v>
      </c>
      <c r="J416" s="6">
        <v>1</v>
      </c>
      <c r="K416" s="33">
        <v>377.81280000000004</v>
      </c>
      <c r="L416" s="41">
        <v>377.81280000000004</v>
      </c>
      <c r="M416" s="33">
        <v>0</v>
      </c>
      <c r="N416" s="2"/>
    </row>
    <row r="417" spans="1:14" hidden="1" x14ac:dyDescent="0.2">
      <c r="A417" s="19" t="s">
        <v>497</v>
      </c>
      <c r="B417" s="19" t="s">
        <v>522</v>
      </c>
      <c r="C417" s="25" t="s">
        <v>94</v>
      </c>
      <c r="D417" s="25" t="s">
        <v>717</v>
      </c>
      <c r="E417" s="19">
        <v>70345324</v>
      </c>
      <c r="F417" s="19" t="s">
        <v>234</v>
      </c>
      <c r="G417" s="5">
        <v>5</v>
      </c>
      <c r="H417" s="5">
        <v>5</v>
      </c>
      <c r="I417" s="5">
        <v>0</v>
      </c>
      <c r="J417" s="6">
        <v>1</v>
      </c>
      <c r="K417" s="33">
        <v>236.13300000000001</v>
      </c>
      <c r="L417" s="41">
        <v>236.13300000000001</v>
      </c>
      <c r="M417" s="33">
        <v>0</v>
      </c>
      <c r="N417" s="2"/>
    </row>
    <row r="418" spans="1:14" hidden="1" x14ac:dyDescent="0.2">
      <c r="A418" s="19" t="s">
        <v>497</v>
      </c>
      <c r="B418" s="19" t="s">
        <v>522</v>
      </c>
      <c r="C418" s="25" t="s">
        <v>94</v>
      </c>
      <c r="D418" s="25" t="s">
        <v>717</v>
      </c>
      <c r="E418" s="19">
        <v>70345325</v>
      </c>
      <c r="F418" s="19" t="s">
        <v>235</v>
      </c>
      <c r="G418" s="5">
        <v>5</v>
      </c>
      <c r="H418" s="5">
        <v>5</v>
      </c>
      <c r="I418" s="5">
        <v>0</v>
      </c>
      <c r="J418" s="6">
        <v>1</v>
      </c>
      <c r="K418" s="33">
        <v>236.13300000000001</v>
      </c>
      <c r="L418" s="41">
        <v>236.13300000000001</v>
      </c>
      <c r="M418" s="33">
        <v>0</v>
      </c>
      <c r="N418" s="2"/>
    </row>
    <row r="419" spans="1:14" hidden="1" x14ac:dyDescent="0.2">
      <c r="A419" s="19" t="s">
        <v>498</v>
      </c>
      <c r="B419" s="19" t="s">
        <v>523</v>
      </c>
      <c r="C419" s="25" t="s">
        <v>94</v>
      </c>
      <c r="D419" s="25" t="s">
        <v>717</v>
      </c>
      <c r="E419" s="19">
        <v>70345322</v>
      </c>
      <c r="F419" s="19" t="s">
        <v>232</v>
      </c>
      <c r="G419" s="5">
        <v>6</v>
      </c>
      <c r="H419" s="5">
        <v>6</v>
      </c>
      <c r="I419" s="5">
        <v>0</v>
      </c>
      <c r="J419" s="6">
        <v>1</v>
      </c>
      <c r="K419" s="33">
        <v>283.3596</v>
      </c>
      <c r="L419" s="41">
        <v>283.3596</v>
      </c>
      <c r="M419" s="33">
        <v>0</v>
      </c>
      <c r="N419" s="2"/>
    </row>
    <row r="420" spans="1:14" hidden="1" x14ac:dyDescent="0.2">
      <c r="A420" s="19" t="s">
        <v>498</v>
      </c>
      <c r="B420" s="19" t="s">
        <v>523</v>
      </c>
      <c r="C420" s="25" t="s">
        <v>94</v>
      </c>
      <c r="D420" s="25" t="s">
        <v>717</v>
      </c>
      <c r="E420" s="19">
        <v>70345323</v>
      </c>
      <c r="F420" s="19" t="s">
        <v>233</v>
      </c>
      <c r="G420" s="5">
        <v>7</v>
      </c>
      <c r="H420" s="5">
        <v>7</v>
      </c>
      <c r="I420" s="5">
        <v>0</v>
      </c>
      <c r="J420" s="6">
        <v>1</v>
      </c>
      <c r="K420" s="33">
        <v>330.58620000000002</v>
      </c>
      <c r="L420" s="41">
        <v>330.58620000000002</v>
      </c>
      <c r="M420" s="33">
        <v>0</v>
      </c>
      <c r="N420" s="2"/>
    </row>
    <row r="421" spans="1:14" hidden="1" x14ac:dyDescent="0.2">
      <c r="A421" s="19" t="s">
        <v>498</v>
      </c>
      <c r="B421" s="19" t="s">
        <v>523</v>
      </c>
      <c r="C421" s="25" t="s">
        <v>94</v>
      </c>
      <c r="D421" s="25" t="s">
        <v>717</v>
      </c>
      <c r="E421" s="19">
        <v>70345324</v>
      </c>
      <c r="F421" s="19" t="s">
        <v>234</v>
      </c>
      <c r="G421" s="5">
        <v>5</v>
      </c>
      <c r="H421" s="5">
        <v>5</v>
      </c>
      <c r="I421" s="5">
        <v>0</v>
      </c>
      <c r="J421" s="6">
        <v>1</v>
      </c>
      <c r="K421" s="33">
        <v>236.13300000000001</v>
      </c>
      <c r="L421" s="41">
        <v>236.13300000000001</v>
      </c>
      <c r="M421" s="33">
        <v>0</v>
      </c>
      <c r="N421" s="2"/>
    </row>
    <row r="422" spans="1:14" hidden="1" x14ac:dyDescent="0.2">
      <c r="A422" s="19" t="s">
        <v>498</v>
      </c>
      <c r="B422" s="19" t="s">
        <v>523</v>
      </c>
      <c r="C422" s="25" t="s">
        <v>94</v>
      </c>
      <c r="D422" s="25" t="s">
        <v>717</v>
      </c>
      <c r="E422" s="19">
        <v>70345325</v>
      </c>
      <c r="F422" s="19" t="s">
        <v>235</v>
      </c>
      <c r="G422" s="5">
        <v>7</v>
      </c>
      <c r="H422" s="5">
        <v>7</v>
      </c>
      <c r="I422" s="5">
        <v>0</v>
      </c>
      <c r="J422" s="6">
        <v>1</v>
      </c>
      <c r="K422" s="33">
        <v>330.58620000000002</v>
      </c>
      <c r="L422" s="41">
        <v>330.58620000000002</v>
      </c>
      <c r="M422" s="33">
        <v>0</v>
      </c>
      <c r="N422" s="2"/>
    </row>
    <row r="423" spans="1:14" hidden="1" x14ac:dyDescent="0.2">
      <c r="A423" s="19" t="s">
        <v>499</v>
      </c>
      <c r="B423" s="19" t="s">
        <v>524</v>
      </c>
      <c r="C423" s="25" t="s">
        <v>94</v>
      </c>
      <c r="D423" s="25" t="s">
        <v>717</v>
      </c>
      <c r="E423" s="19">
        <v>70345322</v>
      </c>
      <c r="F423" s="19" t="s">
        <v>232</v>
      </c>
      <c r="G423" s="5">
        <v>2</v>
      </c>
      <c r="H423" s="5">
        <v>2</v>
      </c>
      <c r="I423" s="5">
        <v>0</v>
      </c>
      <c r="J423" s="6">
        <v>1</v>
      </c>
      <c r="K423" s="33">
        <v>94.45320000000001</v>
      </c>
      <c r="L423" s="41">
        <v>94.45320000000001</v>
      </c>
      <c r="M423" s="33">
        <v>0</v>
      </c>
      <c r="N423" s="2"/>
    </row>
    <row r="424" spans="1:14" hidden="1" x14ac:dyDescent="0.2">
      <c r="A424" s="19" t="s">
        <v>499</v>
      </c>
      <c r="B424" s="19" t="s">
        <v>524</v>
      </c>
      <c r="C424" s="25" t="s">
        <v>94</v>
      </c>
      <c r="D424" s="25" t="s">
        <v>717</v>
      </c>
      <c r="E424" s="19">
        <v>70345324</v>
      </c>
      <c r="F424" s="19" t="s">
        <v>234</v>
      </c>
      <c r="G424" s="5">
        <v>1</v>
      </c>
      <c r="H424" s="5">
        <v>1</v>
      </c>
      <c r="I424" s="5">
        <v>0</v>
      </c>
      <c r="J424" s="6">
        <v>1</v>
      </c>
      <c r="K424" s="33">
        <v>47.226600000000005</v>
      </c>
      <c r="L424" s="41">
        <v>47.226600000000005</v>
      </c>
      <c r="M424" s="33">
        <v>0</v>
      </c>
      <c r="N424" s="2"/>
    </row>
    <row r="425" spans="1:14" hidden="1" x14ac:dyDescent="0.2">
      <c r="A425" s="19" t="s">
        <v>499</v>
      </c>
      <c r="B425" s="19" t="s">
        <v>524</v>
      </c>
      <c r="C425" s="25" t="s">
        <v>94</v>
      </c>
      <c r="D425" s="25" t="s">
        <v>717</v>
      </c>
      <c r="E425" s="19">
        <v>70345325</v>
      </c>
      <c r="F425" s="19" t="s">
        <v>235</v>
      </c>
      <c r="G425" s="5">
        <v>3</v>
      </c>
      <c r="H425" s="5">
        <v>3</v>
      </c>
      <c r="I425" s="5">
        <v>0</v>
      </c>
      <c r="J425" s="6">
        <v>1</v>
      </c>
      <c r="K425" s="33">
        <v>141.6798</v>
      </c>
      <c r="L425" s="41">
        <v>141.6798</v>
      </c>
      <c r="M425" s="33">
        <v>0</v>
      </c>
      <c r="N425" s="2"/>
    </row>
    <row r="426" spans="1:14" hidden="1" x14ac:dyDescent="0.2">
      <c r="A426" s="19" t="s">
        <v>500</v>
      </c>
      <c r="B426" s="19" t="s">
        <v>515</v>
      </c>
      <c r="C426" s="25" t="s">
        <v>94</v>
      </c>
      <c r="D426" s="25" t="s">
        <v>717</v>
      </c>
      <c r="E426" s="19">
        <v>70345322</v>
      </c>
      <c r="F426" s="19" t="s">
        <v>232</v>
      </c>
      <c r="G426" s="5">
        <v>9</v>
      </c>
      <c r="H426" s="5">
        <v>9</v>
      </c>
      <c r="I426" s="5">
        <v>0</v>
      </c>
      <c r="J426" s="6">
        <v>1</v>
      </c>
      <c r="K426" s="33">
        <v>425.0394</v>
      </c>
      <c r="L426" s="41">
        <v>425.0394</v>
      </c>
      <c r="M426" s="33">
        <v>0</v>
      </c>
      <c r="N426" s="2"/>
    </row>
    <row r="427" spans="1:14" hidden="1" x14ac:dyDescent="0.2">
      <c r="A427" s="19" t="s">
        <v>500</v>
      </c>
      <c r="B427" s="19" t="s">
        <v>515</v>
      </c>
      <c r="C427" s="25" t="s">
        <v>94</v>
      </c>
      <c r="D427" s="25" t="s">
        <v>717</v>
      </c>
      <c r="E427" s="19">
        <v>70345323</v>
      </c>
      <c r="F427" s="19" t="s">
        <v>233</v>
      </c>
      <c r="G427" s="5">
        <v>7</v>
      </c>
      <c r="H427" s="5">
        <v>7</v>
      </c>
      <c r="I427" s="5">
        <v>0</v>
      </c>
      <c r="J427" s="6">
        <v>1</v>
      </c>
      <c r="K427" s="33">
        <v>330.58620000000002</v>
      </c>
      <c r="L427" s="41">
        <v>330.58620000000002</v>
      </c>
      <c r="M427" s="33">
        <v>0</v>
      </c>
      <c r="N427" s="2"/>
    </row>
    <row r="428" spans="1:14" hidden="1" x14ac:dyDescent="0.2">
      <c r="A428" s="19" t="s">
        <v>500</v>
      </c>
      <c r="B428" s="19" t="s">
        <v>515</v>
      </c>
      <c r="C428" s="25" t="s">
        <v>94</v>
      </c>
      <c r="D428" s="25" t="s">
        <v>717</v>
      </c>
      <c r="E428" s="19">
        <v>70345324</v>
      </c>
      <c r="F428" s="19" t="s">
        <v>234</v>
      </c>
      <c r="G428" s="5">
        <v>5</v>
      </c>
      <c r="H428" s="5">
        <v>5</v>
      </c>
      <c r="I428" s="5">
        <v>0</v>
      </c>
      <c r="J428" s="6">
        <v>1</v>
      </c>
      <c r="K428" s="33">
        <v>236.13300000000001</v>
      </c>
      <c r="L428" s="41">
        <v>236.13300000000001</v>
      </c>
      <c r="M428" s="33">
        <v>0</v>
      </c>
      <c r="N428" s="2"/>
    </row>
    <row r="429" spans="1:14" hidden="1" x14ac:dyDescent="0.2">
      <c r="A429" s="19" t="s">
        <v>500</v>
      </c>
      <c r="B429" s="19" t="s">
        <v>515</v>
      </c>
      <c r="C429" s="25" t="s">
        <v>94</v>
      </c>
      <c r="D429" s="25" t="s">
        <v>717</v>
      </c>
      <c r="E429" s="19">
        <v>70345325</v>
      </c>
      <c r="F429" s="19" t="s">
        <v>235</v>
      </c>
      <c r="G429" s="5">
        <v>6</v>
      </c>
      <c r="H429" s="5">
        <v>6</v>
      </c>
      <c r="I429" s="5">
        <v>0</v>
      </c>
      <c r="J429" s="6">
        <v>1</v>
      </c>
      <c r="K429" s="33">
        <v>283.3596</v>
      </c>
      <c r="L429" s="41">
        <v>283.3596</v>
      </c>
      <c r="M429" s="33">
        <v>0</v>
      </c>
      <c r="N429" s="2"/>
    </row>
    <row r="430" spans="1:14" hidden="1" x14ac:dyDescent="0.2">
      <c r="A430" s="19" t="s">
        <v>501</v>
      </c>
      <c r="B430" s="19" t="s">
        <v>516</v>
      </c>
      <c r="C430" s="25" t="s">
        <v>94</v>
      </c>
      <c r="D430" s="25" t="s">
        <v>717</v>
      </c>
      <c r="E430" s="19">
        <v>70345322</v>
      </c>
      <c r="F430" s="19" t="s">
        <v>232</v>
      </c>
      <c r="G430" s="5">
        <v>17</v>
      </c>
      <c r="H430" s="5">
        <v>17</v>
      </c>
      <c r="I430" s="5">
        <v>0</v>
      </c>
      <c r="J430" s="6">
        <v>1</v>
      </c>
      <c r="K430" s="33">
        <v>802.85220000000004</v>
      </c>
      <c r="L430" s="41">
        <v>802.85220000000004</v>
      </c>
      <c r="M430" s="33">
        <v>0</v>
      </c>
      <c r="N430" s="2"/>
    </row>
    <row r="431" spans="1:14" hidden="1" x14ac:dyDescent="0.2">
      <c r="A431" s="19" t="s">
        <v>501</v>
      </c>
      <c r="B431" s="19" t="s">
        <v>516</v>
      </c>
      <c r="C431" s="25" t="s">
        <v>94</v>
      </c>
      <c r="D431" s="25" t="s">
        <v>717</v>
      </c>
      <c r="E431" s="19">
        <v>70345323</v>
      </c>
      <c r="F431" s="19" t="s">
        <v>233</v>
      </c>
      <c r="G431" s="5">
        <v>17</v>
      </c>
      <c r="H431" s="5">
        <v>17</v>
      </c>
      <c r="I431" s="5">
        <v>0</v>
      </c>
      <c r="J431" s="6">
        <v>1</v>
      </c>
      <c r="K431" s="33">
        <v>802.85220000000004</v>
      </c>
      <c r="L431" s="41">
        <v>802.85220000000004</v>
      </c>
      <c r="M431" s="33">
        <v>0</v>
      </c>
      <c r="N431" s="2"/>
    </row>
    <row r="432" spans="1:14" hidden="1" x14ac:dyDescent="0.2">
      <c r="A432" s="19" t="s">
        <v>501</v>
      </c>
      <c r="B432" s="19" t="s">
        <v>516</v>
      </c>
      <c r="C432" s="25" t="s">
        <v>94</v>
      </c>
      <c r="D432" s="25" t="s">
        <v>717</v>
      </c>
      <c r="E432" s="19">
        <v>70345324</v>
      </c>
      <c r="F432" s="19" t="s">
        <v>234</v>
      </c>
      <c r="G432" s="5">
        <v>17</v>
      </c>
      <c r="H432" s="5">
        <v>17</v>
      </c>
      <c r="I432" s="5">
        <v>0</v>
      </c>
      <c r="J432" s="6">
        <v>1</v>
      </c>
      <c r="K432" s="33">
        <v>802.85220000000004</v>
      </c>
      <c r="L432" s="41">
        <v>802.85220000000004</v>
      </c>
      <c r="M432" s="33">
        <v>0</v>
      </c>
      <c r="N432" s="2"/>
    </row>
    <row r="433" spans="1:14" hidden="1" x14ac:dyDescent="0.2">
      <c r="A433" s="19" t="s">
        <v>501</v>
      </c>
      <c r="B433" s="19" t="s">
        <v>516</v>
      </c>
      <c r="C433" s="25" t="s">
        <v>94</v>
      </c>
      <c r="D433" s="25" t="s">
        <v>717</v>
      </c>
      <c r="E433" s="19">
        <v>70345325</v>
      </c>
      <c r="F433" s="19" t="s">
        <v>235</v>
      </c>
      <c r="G433" s="5">
        <v>17</v>
      </c>
      <c r="H433" s="5">
        <v>17</v>
      </c>
      <c r="I433" s="5">
        <v>0</v>
      </c>
      <c r="J433" s="6">
        <v>1</v>
      </c>
      <c r="K433" s="33">
        <v>802.85220000000004</v>
      </c>
      <c r="L433" s="41">
        <v>802.85220000000004</v>
      </c>
      <c r="M433" s="33">
        <v>0</v>
      </c>
      <c r="N433" s="2"/>
    </row>
    <row r="434" spans="1:14" hidden="1" x14ac:dyDescent="0.2">
      <c r="A434" s="19" t="s">
        <v>502</v>
      </c>
      <c r="B434" s="19" t="s">
        <v>518</v>
      </c>
      <c r="C434" s="25" t="s">
        <v>94</v>
      </c>
      <c r="D434" s="25" t="s">
        <v>717</v>
      </c>
      <c r="E434" s="19">
        <v>70345322</v>
      </c>
      <c r="F434" s="19" t="s">
        <v>232</v>
      </c>
      <c r="G434" s="5">
        <v>17</v>
      </c>
      <c r="H434" s="5">
        <v>17</v>
      </c>
      <c r="I434" s="5">
        <v>0</v>
      </c>
      <c r="J434" s="6">
        <v>1</v>
      </c>
      <c r="K434" s="33">
        <v>802.85220000000004</v>
      </c>
      <c r="L434" s="41">
        <v>802.85220000000004</v>
      </c>
      <c r="M434" s="33">
        <v>0</v>
      </c>
      <c r="N434" s="2"/>
    </row>
    <row r="435" spans="1:14" hidden="1" x14ac:dyDescent="0.2">
      <c r="A435" s="19" t="s">
        <v>503</v>
      </c>
      <c r="B435" s="19" t="s">
        <v>525</v>
      </c>
      <c r="C435" s="25" t="s">
        <v>94</v>
      </c>
      <c r="D435" s="25" t="s">
        <v>717</v>
      </c>
      <c r="E435" s="19">
        <v>70345322</v>
      </c>
      <c r="F435" s="19" t="s">
        <v>232</v>
      </c>
      <c r="G435" s="5">
        <v>17</v>
      </c>
      <c r="H435" s="5">
        <v>17</v>
      </c>
      <c r="I435" s="5">
        <v>0</v>
      </c>
      <c r="J435" s="6">
        <v>1</v>
      </c>
      <c r="K435" s="33">
        <v>802.85220000000004</v>
      </c>
      <c r="L435" s="41">
        <v>802.85220000000004</v>
      </c>
      <c r="M435" s="33">
        <v>0</v>
      </c>
      <c r="N435" s="2"/>
    </row>
    <row r="436" spans="1:14" hidden="1" x14ac:dyDescent="0.2">
      <c r="A436" s="19" t="s">
        <v>503</v>
      </c>
      <c r="B436" s="19" t="s">
        <v>525</v>
      </c>
      <c r="C436" s="25" t="s">
        <v>94</v>
      </c>
      <c r="D436" s="25" t="s">
        <v>717</v>
      </c>
      <c r="E436" s="19">
        <v>70345323</v>
      </c>
      <c r="F436" s="19" t="s">
        <v>233</v>
      </c>
      <c r="G436" s="5">
        <v>17</v>
      </c>
      <c r="H436" s="5">
        <v>17</v>
      </c>
      <c r="I436" s="5">
        <v>0</v>
      </c>
      <c r="J436" s="6">
        <v>1</v>
      </c>
      <c r="K436" s="33">
        <v>802.85220000000004</v>
      </c>
      <c r="L436" s="41">
        <v>802.85220000000004</v>
      </c>
      <c r="M436" s="33">
        <v>0</v>
      </c>
      <c r="N436" s="2"/>
    </row>
    <row r="437" spans="1:14" hidden="1" x14ac:dyDescent="0.2">
      <c r="A437" s="19" t="s">
        <v>504</v>
      </c>
      <c r="B437" s="19" t="s">
        <v>526</v>
      </c>
      <c r="C437" s="25" t="s">
        <v>94</v>
      </c>
      <c r="D437" s="25" t="s">
        <v>717</v>
      </c>
      <c r="E437" s="19">
        <v>70345325</v>
      </c>
      <c r="F437" s="19" t="s">
        <v>235</v>
      </c>
      <c r="G437" s="5">
        <v>17</v>
      </c>
      <c r="H437" s="5">
        <v>17</v>
      </c>
      <c r="I437" s="5">
        <v>0</v>
      </c>
      <c r="J437" s="6">
        <v>1</v>
      </c>
      <c r="K437" s="33">
        <v>802.85220000000004</v>
      </c>
      <c r="L437" s="41">
        <v>802.85220000000004</v>
      </c>
      <c r="M437" s="33">
        <v>0</v>
      </c>
      <c r="N437" s="2"/>
    </row>
    <row r="438" spans="1:14" hidden="1" x14ac:dyDescent="0.2">
      <c r="A438" s="19" t="s">
        <v>505</v>
      </c>
      <c r="B438" s="19" t="s">
        <v>527</v>
      </c>
      <c r="C438" s="25" t="s">
        <v>94</v>
      </c>
      <c r="D438" s="25" t="s">
        <v>717</v>
      </c>
      <c r="E438" s="19">
        <v>70345324</v>
      </c>
      <c r="F438" s="19" t="s">
        <v>234</v>
      </c>
      <c r="G438" s="5">
        <v>17</v>
      </c>
      <c r="H438" s="5">
        <v>17</v>
      </c>
      <c r="I438" s="5">
        <v>0</v>
      </c>
      <c r="J438" s="6">
        <v>1</v>
      </c>
      <c r="K438" s="33">
        <v>802.85220000000004</v>
      </c>
      <c r="L438" s="41">
        <v>802.85220000000004</v>
      </c>
      <c r="M438" s="33">
        <v>0</v>
      </c>
      <c r="N438" s="2"/>
    </row>
    <row r="439" spans="1:14" hidden="1" x14ac:dyDescent="0.2">
      <c r="A439" s="19" t="s">
        <v>506</v>
      </c>
      <c r="B439" s="19" t="s">
        <v>528</v>
      </c>
      <c r="C439" s="25" t="s">
        <v>94</v>
      </c>
      <c r="D439" s="25" t="s">
        <v>717</v>
      </c>
      <c r="E439" s="19">
        <v>70345322</v>
      </c>
      <c r="F439" s="19" t="s">
        <v>232</v>
      </c>
      <c r="G439" s="5">
        <v>17</v>
      </c>
      <c r="H439" s="5">
        <v>17</v>
      </c>
      <c r="I439" s="5">
        <v>0</v>
      </c>
      <c r="J439" s="6">
        <v>1</v>
      </c>
      <c r="K439" s="33">
        <v>802.85220000000004</v>
      </c>
      <c r="L439" s="41">
        <v>802.85220000000004</v>
      </c>
      <c r="M439" s="33">
        <v>0</v>
      </c>
      <c r="N439" s="2"/>
    </row>
    <row r="440" spans="1:14" hidden="1" x14ac:dyDescent="0.2">
      <c r="A440" s="19" t="s">
        <v>507</v>
      </c>
      <c r="B440" s="19" t="s">
        <v>529</v>
      </c>
      <c r="C440" s="25" t="s">
        <v>94</v>
      </c>
      <c r="D440" s="25" t="s">
        <v>717</v>
      </c>
      <c r="E440" s="19">
        <v>70345323</v>
      </c>
      <c r="F440" s="19" t="s">
        <v>233</v>
      </c>
      <c r="G440" s="5">
        <v>17</v>
      </c>
      <c r="H440" s="5">
        <v>17</v>
      </c>
      <c r="I440" s="5">
        <v>0</v>
      </c>
      <c r="J440" s="6">
        <v>1</v>
      </c>
      <c r="K440" s="33">
        <v>802.85220000000004</v>
      </c>
      <c r="L440" s="41">
        <v>802.85220000000004</v>
      </c>
      <c r="M440" s="33">
        <v>0</v>
      </c>
      <c r="N440" s="2"/>
    </row>
    <row r="441" spans="1:14" hidden="1" x14ac:dyDescent="0.2">
      <c r="A441" s="19" t="s">
        <v>508</v>
      </c>
      <c r="B441" s="19" t="s">
        <v>530</v>
      </c>
      <c r="C441" s="25" t="s">
        <v>94</v>
      </c>
      <c r="D441" s="25" t="s">
        <v>717</v>
      </c>
      <c r="E441" s="19">
        <v>70345322</v>
      </c>
      <c r="F441" s="19" t="s">
        <v>232</v>
      </c>
      <c r="G441" s="5">
        <v>17</v>
      </c>
      <c r="H441" s="5">
        <v>17</v>
      </c>
      <c r="I441" s="5">
        <v>0</v>
      </c>
      <c r="J441" s="6">
        <v>1</v>
      </c>
      <c r="K441" s="33">
        <v>802.85220000000004</v>
      </c>
      <c r="L441" s="41">
        <v>802.85220000000004</v>
      </c>
      <c r="M441" s="33">
        <v>0</v>
      </c>
      <c r="N441" s="2"/>
    </row>
    <row r="442" spans="1:14" hidden="1" x14ac:dyDescent="0.2">
      <c r="A442" s="19" t="s">
        <v>509</v>
      </c>
      <c r="B442" s="19" t="s">
        <v>531</v>
      </c>
      <c r="C442" s="25" t="s">
        <v>94</v>
      </c>
      <c r="D442" s="25" t="s">
        <v>717</v>
      </c>
      <c r="E442" s="19">
        <v>70345323</v>
      </c>
      <c r="F442" s="19" t="s">
        <v>233</v>
      </c>
      <c r="G442" s="5">
        <v>17</v>
      </c>
      <c r="H442" s="5">
        <v>17</v>
      </c>
      <c r="I442" s="5">
        <v>0</v>
      </c>
      <c r="J442" s="6">
        <v>1</v>
      </c>
      <c r="K442" s="33">
        <v>802.85220000000004</v>
      </c>
      <c r="L442" s="41">
        <v>802.85220000000004</v>
      </c>
      <c r="M442" s="33">
        <v>0</v>
      </c>
      <c r="N442" s="2"/>
    </row>
    <row r="443" spans="1:14" hidden="1" x14ac:dyDescent="0.2">
      <c r="A443" s="19" t="s">
        <v>509</v>
      </c>
      <c r="B443" s="19" t="s">
        <v>531</v>
      </c>
      <c r="C443" s="25" t="s">
        <v>94</v>
      </c>
      <c r="D443" s="25" t="s">
        <v>717</v>
      </c>
      <c r="E443" s="19">
        <v>70345324</v>
      </c>
      <c r="F443" s="19" t="s">
        <v>234</v>
      </c>
      <c r="G443" s="5">
        <v>17</v>
      </c>
      <c r="H443" s="5">
        <v>17</v>
      </c>
      <c r="I443" s="5">
        <v>0</v>
      </c>
      <c r="J443" s="6">
        <v>1</v>
      </c>
      <c r="K443" s="33">
        <v>802.85220000000004</v>
      </c>
      <c r="L443" s="41">
        <v>802.85220000000004</v>
      </c>
      <c r="M443" s="33">
        <v>0</v>
      </c>
      <c r="N443" s="2"/>
    </row>
    <row r="444" spans="1:14" hidden="1" x14ac:dyDescent="0.2">
      <c r="A444" s="19" t="s">
        <v>509</v>
      </c>
      <c r="B444" s="19" t="s">
        <v>531</v>
      </c>
      <c r="C444" s="25" t="s">
        <v>94</v>
      </c>
      <c r="D444" s="25" t="s">
        <v>717</v>
      </c>
      <c r="E444" s="19">
        <v>70345325</v>
      </c>
      <c r="F444" s="19" t="s">
        <v>235</v>
      </c>
      <c r="G444" s="5">
        <v>17</v>
      </c>
      <c r="H444" s="5">
        <v>17</v>
      </c>
      <c r="I444" s="5">
        <v>0</v>
      </c>
      <c r="J444" s="6">
        <v>1</v>
      </c>
      <c r="K444" s="33">
        <v>802.85220000000004</v>
      </c>
      <c r="L444" s="41">
        <v>802.85220000000004</v>
      </c>
      <c r="M444" s="33">
        <v>0</v>
      </c>
      <c r="N444" s="2"/>
    </row>
    <row r="445" spans="1:14" hidden="1" x14ac:dyDescent="0.2">
      <c r="A445" s="19" t="s">
        <v>495</v>
      </c>
      <c r="B445" s="19" t="s">
        <v>520</v>
      </c>
      <c r="C445" s="25" t="s">
        <v>103</v>
      </c>
      <c r="D445" s="25" t="s">
        <v>718</v>
      </c>
      <c r="E445" s="19">
        <v>70359457</v>
      </c>
      <c r="F445" s="19" t="s">
        <v>220</v>
      </c>
      <c r="G445" s="5">
        <v>21</v>
      </c>
      <c r="H445" s="5">
        <v>21</v>
      </c>
      <c r="I445" s="5">
        <v>0</v>
      </c>
      <c r="J445" s="6">
        <v>1</v>
      </c>
      <c r="K445" s="33">
        <v>1391.8584959999998</v>
      </c>
      <c r="L445" s="41">
        <v>1391.8584959999998</v>
      </c>
      <c r="M445" s="33">
        <v>0</v>
      </c>
      <c r="N445" s="2"/>
    </row>
    <row r="446" spans="1:14" hidden="1" x14ac:dyDescent="0.2">
      <c r="A446" s="19" t="s">
        <v>495</v>
      </c>
      <c r="B446" s="19" t="s">
        <v>520</v>
      </c>
      <c r="C446" s="25" t="s">
        <v>103</v>
      </c>
      <c r="D446" s="25" t="s">
        <v>718</v>
      </c>
      <c r="E446" s="19">
        <v>70359458</v>
      </c>
      <c r="F446" s="19" t="s">
        <v>221</v>
      </c>
      <c r="G446" s="5">
        <v>7</v>
      </c>
      <c r="H446" s="5">
        <v>7</v>
      </c>
      <c r="I446" s="5">
        <v>0</v>
      </c>
      <c r="J446" s="6">
        <v>1</v>
      </c>
      <c r="K446" s="33">
        <v>463.952832</v>
      </c>
      <c r="L446" s="41">
        <v>463.952832</v>
      </c>
      <c r="M446" s="33">
        <v>0</v>
      </c>
      <c r="N446" s="2"/>
    </row>
    <row r="447" spans="1:14" hidden="1" x14ac:dyDescent="0.2">
      <c r="A447" s="19" t="s">
        <v>495</v>
      </c>
      <c r="B447" s="19" t="s">
        <v>520</v>
      </c>
      <c r="C447" s="25" t="s">
        <v>103</v>
      </c>
      <c r="D447" s="25" t="s">
        <v>718</v>
      </c>
      <c r="E447" s="19">
        <v>70359459</v>
      </c>
      <c r="F447" s="19" t="s">
        <v>222</v>
      </c>
      <c r="G447" s="5">
        <v>1</v>
      </c>
      <c r="H447" s="5">
        <v>1</v>
      </c>
      <c r="I447" s="5">
        <v>0</v>
      </c>
      <c r="J447" s="6">
        <v>1</v>
      </c>
      <c r="K447" s="33">
        <v>66.278976</v>
      </c>
      <c r="L447" s="41">
        <v>66.278976</v>
      </c>
      <c r="M447" s="33">
        <v>0</v>
      </c>
      <c r="N447" s="2"/>
    </row>
    <row r="448" spans="1:14" hidden="1" x14ac:dyDescent="0.2">
      <c r="A448" s="19" t="s">
        <v>495</v>
      </c>
      <c r="B448" s="19" t="s">
        <v>520</v>
      </c>
      <c r="C448" s="25" t="s">
        <v>103</v>
      </c>
      <c r="D448" s="25" t="s">
        <v>718</v>
      </c>
      <c r="E448" s="19">
        <v>70359460</v>
      </c>
      <c r="F448" s="19" t="s">
        <v>223</v>
      </c>
      <c r="G448" s="5">
        <v>1</v>
      </c>
      <c r="H448" s="5">
        <v>1</v>
      </c>
      <c r="I448" s="5">
        <v>0</v>
      </c>
      <c r="J448" s="6">
        <v>1</v>
      </c>
      <c r="K448" s="33">
        <v>66.278976</v>
      </c>
      <c r="L448" s="41">
        <v>66.278976</v>
      </c>
      <c r="M448" s="33">
        <v>0</v>
      </c>
      <c r="N448" s="2"/>
    </row>
    <row r="449" spans="1:14" hidden="1" x14ac:dyDescent="0.2">
      <c r="A449" s="19" t="s">
        <v>496</v>
      </c>
      <c r="B449" s="19" t="s">
        <v>521</v>
      </c>
      <c r="C449" s="25" t="s">
        <v>103</v>
      </c>
      <c r="D449" s="25" t="s">
        <v>718</v>
      </c>
      <c r="E449" s="19">
        <v>70359457</v>
      </c>
      <c r="F449" s="19" t="s">
        <v>220</v>
      </c>
      <c r="G449" s="5">
        <v>1</v>
      </c>
      <c r="H449" s="5">
        <v>1</v>
      </c>
      <c r="I449" s="5">
        <v>0</v>
      </c>
      <c r="J449" s="6">
        <v>1</v>
      </c>
      <c r="K449" s="33">
        <v>66.278976</v>
      </c>
      <c r="L449" s="41">
        <v>66.278976</v>
      </c>
      <c r="M449" s="33">
        <v>0</v>
      </c>
      <c r="N449" s="2"/>
    </row>
    <row r="450" spans="1:14" hidden="1" x14ac:dyDescent="0.2">
      <c r="A450" s="19" t="s">
        <v>496</v>
      </c>
      <c r="B450" s="19" t="s">
        <v>521</v>
      </c>
      <c r="C450" s="25" t="s">
        <v>103</v>
      </c>
      <c r="D450" s="25" t="s">
        <v>718</v>
      </c>
      <c r="E450" s="19">
        <v>70359458</v>
      </c>
      <c r="F450" s="19" t="s">
        <v>221</v>
      </c>
      <c r="G450" s="5">
        <v>3</v>
      </c>
      <c r="H450" s="5">
        <v>3</v>
      </c>
      <c r="I450" s="5">
        <v>0</v>
      </c>
      <c r="J450" s="6">
        <v>1</v>
      </c>
      <c r="K450" s="33">
        <v>198.836928</v>
      </c>
      <c r="L450" s="41">
        <v>198.836928</v>
      </c>
      <c r="M450" s="33">
        <v>0</v>
      </c>
      <c r="N450" s="2"/>
    </row>
    <row r="451" spans="1:14" hidden="1" x14ac:dyDescent="0.2">
      <c r="A451" s="19" t="s">
        <v>496</v>
      </c>
      <c r="B451" s="19" t="s">
        <v>521</v>
      </c>
      <c r="C451" s="25" t="s">
        <v>103</v>
      </c>
      <c r="D451" s="25" t="s">
        <v>718</v>
      </c>
      <c r="E451" s="19">
        <v>70359460</v>
      </c>
      <c r="F451" s="19" t="s">
        <v>223</v>
      </c>
      <c r="G451" s="5">
        <v>1</v>
      </c>
      <c r="H451" s="5">
        <v>1</v>
      </c>
      <c r="I451" s="5">
        <v>0</v>
      </c>
      <c r="J451" s="6">
        <v>1</v>
      </c>
      <c r="K451" s="33">
        <v>66.278976</v>
      </c>
      <c r="L451" s="41">
        <v>66.278976</v>
      </c>
      <c r="M451" s="33">
        <v>0</v>
      </c>
      <c r="N451" s="2"/>
    </row>
    <row r="452" spans="1:14" hidden="1" x14ac:dyDescent="0.2">
      <c r="A452" s="19" t="s">
        <v>537</v>
      </c>
      <c r="B452" s="19" t="s">
        <v>538</v>
      </c>
      <c r="C452" s="25" t="s">
        <v>103</v>
      </c>
      <c r="D452" s="25" t="s">
        <v>718</v>
      </c>
      <c r="E452" s="19">
        <v>70359457</v>
      </c>
      <c r="F452" s="19" t="s">
        <v>220</v>
      </c>
      <c r="G452" s="5">
        <v>4</v>
      </c>
      <c r="H452" s="5">
        <v>4</v>
      </c>
      <c r="I452" s="5">
        <v>0</v>
      </c>
      <c r="J452" s="6">
        <v>1</v>
      </c>
      <c r="K452" s="33">
        <v>265.115904</v>
      </c>
      <c r="L452" s="41">
        <v>265.115904</v>
      </c>
      <c r="M452" s="33">
        <v>0</v>
      </c>
      <c r="N452" s="2"/>
    </row>
    <row r="453" spans="1:14" hidden="1" x14ac:dyDescent="0.2">
      <c r="A453" s="19" t="s">
        <v>537</v>
      </c>
      <c r="B453" s="19" t="s">
        <v>538</v>
      </c>
      <c r="C453" s="25" t="s">
        <v>103</v>
      </c>
      <c r="D453" s="25" t="s">
        <v>718</v>
      </c>
      <c r="E453" s="19">
        <v>70359458</v>
      </c>
      <c r="F453" s="19" t="s">
        <v>221</v>
      </c>
      <c r="G453" s="5">
        <v>1</v>
      </c>
      <c r="H453" s="5">
        <v>1</v>
      </c>
      <c r="I453" s="5">
        <v>0</v>
      </c>
      <c r="J453" s="6">
        <v>1</v>
      </c>
      <c r="K453" s="33">
        <v>66.278976</v>
      </c>
      <c r="L453" s="41">
        <v>66.278976</v>
      </c>
      <c r="M453" s="33">
        <v>0</v>
      </c>
      <c r="N453" s="2"/>
    </row>
    <row r="454" spans="1:14" hidden="1" x14ac:dyDescent="0.2">
      <c r="A454" s="19" t="s">
        <v>537</v>
      </c>
      <c r="B454" s="19" t="s">
        <v>538</v>
      </c>
      <c r="C454" s="25" t="s">
        <v>103</v>
      </c>
      <c r="D454" s="25" t="s">
        <v>718</v>
      </c>
      <c r="E454" s="19">
        <v>70359460</v>
      </c>
      <c r="F454" s="19" t="s">
        <v>223</v>
      </c>
      <c r="G454" s="5">
        <v>2</v>
      </c>
      <c r="H454" s="5">
        <v>2</v>
      </c>
      <c r="I454" s="5">
        <v>0</v>
      </c>
      <c r="J454" s="6">
        <v>1</v>
      </c>
      <c r="K454" s="33">
        <v>132.557952</v>
      </c>
      <c r="L454" s="41">
        <v>132.557952</v>
      </c>
      <c r="M454" s="33">
        <v>0</v>
      </c>
      <c r="N454" s="2"/>
    </row>
    <row r="455" spans="1:14" hidden="1" x14ac:dyDescent="0.2">
      <c r="A455" s="19" t="s">
        <v>539</v>
      </c>
      <c r="B455" s="19" t="s">
        <v>540</v>
      </c>
      <c r="C455" s="25" t="s">
        <v>103</v>
      </c>
      <c r="D455" s="25" t="s">
        <v>718</v>
      </c>
      <c r="E455" s="19">
        <v>70359457</v>
      </c>
      <c r="F455" s="19" t="s">
        <v>220</v>
      </c>
      <c r="G455" s="5">
        <v>5</v>
      </c>
      <c r="H455" s="5">
        <v>5</v>
      </c>
      <c r="I455" s="5">
        <v>0</v>
      </c>
      <c r="J455" s="6">
        <v>1</v>
      </c>
      <c r="K455" s="33">
        <v>331.39488</v>
      </c>
      <c r="L455" s="41">
        <v>331.39488</v>
      </c>
      <c r="M455" s="33">
        <v>0</v>
      </c>
      <c r="N455" s="2"/>
    </row>
    <row r="456" spans="1:14" hidden="1" x14ac:dyDescent="0.2">
      <c r="A456" s="19" t="s">
        <v>539</v>
      </c>
      <c r="B456" s="19" t="s">
        <v>540</v>
      </c>
      <c r="C456" s="25" t="s">
        <v>103</v>
      </c>
      <c r="D456" s="25" t="s">
        <v>718</v>
      </c>
      <c r="E456" s="19">
        <v>70359458</v>
      </c>
      <c r="F456" s="19" t="s">
        <v>221</v>
      </c>
      <c r="G456" s="5">
        <v>1</v>
      </c>
      <c r="H456" s="5">
        <v>1</v>
      </c>
      <c r="I456" s="5">
        <v>0</v>
      </c>
      <c r="J456" s="6">
        <v>1</v>
      </c>
      <c r="K456" s="33">
        <v>66.278976</v>
      </c>
      <c r="L456" s="41">
        <v>66.278976</v>
      </c>
      <c r="M456" s="33">
        <v>0</v>
      </c>
      <c r="N456" s="2"/>
    </row>
    <row r="457" spans="1:14" hidden="1" x14ac:dyDescent="0.2">
      <c r="A457" s="19" t="s">
        <v>539</v>
      </c>
      <c r="B457" s="19" t="s">
        <v>540</v>
      </c>
      <c r="C457" s="25" t="s">
        <v>103</v>
      </c>
      <c r="D457" s="25" t="s">
        <v>718</v>
      </c>
      <c r="E457" s="19">
        <v>70359459</v>
      </c>
      <c r="F457" s="19" t="s">
        <v>222</v>
      </c>
      <c r="G457" s="5">
        <v>2</v>
      </c>
      <c r="H457" s="5">
        <v>2</v>
      </c>
      <c r="I457" s="5">
        <v>0</v>
      </c>
      <c r="J457" s="6">
        <v>1</v>
      </c>
      <c r="K457" s="33">
        <v>132.557952</v>
      </c>
      <c r="L457" s="41">
        <v>132.557952</v>
      </c>
      <c r="M457" s="33">
        <v>0</v>
      </c>
      <c r="N457" s="2"/>
    </row>
    <row r="458" spans="1:14" hidden="1" x14ac:dyDescent="0.2">
      <c r="A458" s="19" t="s">
        <v>539</v>
      </c>
      <c r="B458" s="19" t="s">
        <v>540</v>
      </c>
      <c r="C458" s="25" t="s">
        <v>103</v>
      </c>
      <c r="D458" s="25" t="s">
        <v>718</v>
      </c>
      <c r="E458" s="19">
        <v>70359460</v>
      </c>
      <c r="F458" s="19" t="s">
        <v>223</v>
      </c>
      <c r="G458" s="5">
        <v>1</v>
      </c>
      <c r="H458" s="5">
        <v>1</v>
      </c>
      <c r="I458" s="5">
        <v>0</v>
      </c>
      <c r="J458" s="6">
        <v>1</v>
      </c>
      <c r="K458" s="33">
        <v>66.278976</v>
      </c>
      <c r="L458" s="41">
        <v>66.278976</v>
      </c>
      <c r="M458" s="33">
        <v>0</v>
      </c>
      <c r="N458" s="2"/>
    </row>
    <row r="459" spans="1:14" hidden="1" x14ac:dyDescent="0.2">
      <c r="A459" s="19" t="s">
        <v>510</v>
      </c>
      <c r="B459" s="19" t="s">
        <v>532</v>
      </c>
      <c r="C459" s="25" t="s">
        <v>103</v>
      </c>
      <c r="D459" s="25" t="s">
        <v>717</v>
      </c>
      <c r="E459" s="19">
        <v>70345322</v>
      </c>
      <c r="F459" s="19" t="s">
        <v>232</v>
      </c>
      <c r="G459" s="5">
        <v>17</v>
      </c>
      <c r="H459" s="5">
        <v>17</v>
      </c>
      <c r="I459" s="5">
        <v>0</v>
      </c>
      <c r="J459" s="6">
        <v>1</v>
      </c>
      <c r="K459" s="33">
        <v>807.75268800000003</v>
      </c>
      <c r="L459" s="41">
        <v>807.75268800000003</v>
      </c>
      <c r="M459" s="33">
        <v>0</v>
      </c>
      <c r="N459" s="2"/>
    </row>
    <row r="460" spans="1:14" hidden="1" x14ac:dyDescent="0.2">
      <c r="A460" s="19" t="s">
        <v>511</v>
      </c>
      <c r="B460" s="19" t="s">
        <v>533</v>
      </c>
      <c r="C460" s="25" t="s">
        <v>103</v>
      </c>
      <c r="D460" s="25" t="s">
        <v>717</v>
      </c>
      <c r="E460" s="19">
        <v>70345322</v>
      </c>
      <c r="F460" s="19" t="s">
        <v>232</v>
      </c>
      <c r="G460" s="5">
        <v>17</v>
      </c>
      <c r="H460" s="5">
        <v>17</v>
      </c>
      <c r="I460" s="5">
        <v>0</v>
      </c>
      <c r="J460" s="6">
        <v>1</v>
      </c>
      <c r="K460" s="33">
        <v>807.75268800000003</v>
      </c>
      <c r="L460" s="41">
        <v>807.75268800000003</v>
      </c>
      <c r="M460" s="33">
        <v>0</v>
      </c>
      <c r="N460" s="2"/>
    </row>
    <row r="461" spans="1:14" hidden="1" x14ac:dyDescent="0.2">
      <c r="A461" s="19" t="s">
        <v>512</v>
      </c>
      <c r="B461" s="19" t="s">
        <v>534</v>
      </c>
      <c r="C461" s="25" t="s">
        <v>103</v>
      </c>
      <c r="D461" s="25" t="s">
        <v>717</v>
      </c>
      <c r="E461" s="19">
        <v>70345323</v>
      </c>
      <c r="F461" s="19" t="s">
        <v>233</v>
      </c>
      <c r="G461" s="5">
        <v>17</v>
      </c>
      <c r="H461" s="5">
        <v>17</v>
      </c>
      <c r="I461" s="5">
        <v>0</v>
      </c>
      <c r="J461" s="6">
        <v>1</v>
      </c>
      <c r="K461" s="33">
        <v>807.75268800000003</v>
      </c>
      <c r="L461" s="41">
        <v>807.75268800000003</v>
      </c>
      <c r="M461" s="33">
        <v>0</v>
      </c>
      <c r="N461" s="2"/>
    </row>
    <row r="462" spans="1:14" hidden="1" x14ac:dyDescent="0.2">
      <c r="A462" s="19" t="s">
        <v>512</v>
      </c>
      <c r="B462" s="19" t="s">
        <v>534</v>
      </c>
      <c r="C462" s="25" t="s">
        <v>103</v>
      </c>
      <c r="D462" s="25" t="s">
        <v>717</v>
      </c>
      <c r="E462" s="19">
        <v>70345325</v>
      </c>
      <c r="F462" s="19" t="s">
        <v>235</v>
      </c>
      <c r="G462" s="5">
        <v>17</v>
      </c>
      <c r="H462" s="5">
        <v>17</v>
      </c>
      <c r="I462" s="5">
        <v>0</v>
      </c>
      <c r="J462" s="6">
        <v>1</v>
      </c>
      <c r="K462" s="33">
        <v>807.75268800000003</v>
      </c>
      <c r="L462" s="41">
        <v>807.75268800000003</v>
      </c>
      <c r="M462" s="33">
        <v>0</v>
      </c>
      <c r="N462" s="2"/>
    </row>
    <row r="463" spans="1:14" hidden="1" x14ac:dyDescent="0.2">
      <c r="A463" s="19" t="s">
        <v>513</v>
      </c>
      <c r="B463" s="19" t="s">
        <v>535</v>
      </c>
      <c r="C463" s="25" t="s">
        <v>103</v>
      </c>
      <c r="D463" s="25" t="s">
        <v>717</v>
      </c>
      <c r="E463" s="19">
        <v>70345322</v>
      </c>
      <c r="F463" s="19" t="s">
        <v>232</v>
      </c>
      <c r="G463" s="5">
        <v>17</v>
      </c>
      <c r="H463" s="5">
        <v>17</v>
      </c>
      <c r="I463" s="5">
        <v>0</v>
      </c>
      <c r="J463" s="6">
        <v>1</v>
      </c>
      <c r="K463" s="33">
        <v>807.75268800000003</v>
      </c>
      <c r="L463" s="41">
        <v>807.75268800000003</v>
      </c>
      <c r="M463" s="33">
        <v>0</v>
      </c>
      <c r="N463" s="2"/>
    </row>
    <row r="464" spans="1:14" hidden="1" x14ac:dyDescent="0.2">
      <c r="A464" s="19" t="s">
        <v>514</v>
      </c>
      <c r="B464" s="19" t="s">
        <v>536</v>
      </c>
      <c r="C464" s="25" t="s">
        <v>103</v>
      </c>
      <c r="D464" s="25" t="s">
        <v>717</v>
      </c>
      <c r="E464" s="19">
        <v>70345322</v>
      </c>
      <c r="F464" s="19" t="s">
        <v>232</v>
      </c>
      <c r="G464" s="5">
        <v>17</v>
      </c>
      <c r="H464" s="5">
        <v>17</v>
      </c>
      <c r="I464" s="5">
        <v>0</v>
      </c>
      <c r="J464" s="6">
        <v>1</v>
      </c>
      <c r="K464" s="33">
        <v>807.75268800000003</v>
      </c>
      <c r="L464" s="41">
        <v>807.75268800000003</v>
      </c>
      <c r="M464" s="33">
        <v>0</v>
      </c>
      <c r="N464" s="2"/>
    </row>
    <row r="465" spans="1:14" hidden="1" x14ac:dyDescent="0.2">
      <c r="A465" s="19" t="s">
        <v>514</v>
      </c>
      <c r="B465" s="19" t="s">
        <v>536</v>
      </c>
      <c r="C465" s="25" t="s">
        <v>103</v>
      </c>
      <c r="D465" s="25" t="s">
        <v>717</v>
      </c>
      <c r="E465" s="19">
        <v>70345323</v>
      </c>
      <c r="F465" s="19" t="s">
        <v>233</v>
      </c>
      <c r="G465" s="5">
        <v>17</v>
      </c>
      <c r="H465" s="5">
        <v>17</v>
      </c>
      <c r="I465" s="5">
        <v>0</v>
      </c>
      <c r="J465" s="6">
        <v>1</v>
      </c>
      <c r="K465" s="33">
        <v>807.75268800000003</v>
      </c>
      <c r="L465" s="41">
        <v>807.75268800000003</v>
      </c>
      <c r="M465" s="33">
        <v>0</v>
      </c>
      <c r="N465" s="2"/>
    </row>
    <row r="466" spans="1:14" hidden="1" x14ac:dyDescent="0.2">
      <c r="A466" s="19" t="s">
        <v>545</v>
      </c>
      <c r="B466" s="19" t="s">
        <v>546</v>
      </c>
      <c r="C466" s="25" t="s">
        <v>103</v>
      </c>
      <c r="D466" s="25" t="s">
        <v>717</v>
      </c>
      <c r="E466" s="19">
        <v>70345322</v>
      </c>
      <c r="F466" s="19" t="s">
        <v>232</v>
      </c>
      <c r="G466" s="5">
        <v>17</v>
      </c>
      <c r="H466" s="5">
        <v>17</v>
      </c>
      <c r="I466" s="5">
        <v>0</v>
      </c>
      <c r="J466" s="6">
        <v>1</v>
      </c>
      <c r="K466" s="33">
        <v>807.75268800000003</v>
      </c>
      <c r="L466" s="41">
        <v>807.75268800000003</v>
      </c>
      <c r="M466" s="33">
        <v>0</v>
      </c>
      <c r="N466" s="2"/>
    </row>
    <row r="467" spans="1:14" hidden="1" x14ac:dyDescent="0.2">
      <c r="A467" s="19" t="s">
        <v>545</v>
      </c>
      <c r="B467" s="19" t="s">
        <v>546</v>
      </c>
      <c r="C467" s="25" t="s">
        <v>103</v>
      </c>
      <c r="D467" s="25" t="s">
        <v>717</v>
      </c>
      <c r="E467" s="19">
        <v>70345325</v>
      </c>
      <c r="F467" s="19" t="s">
        <v>235</v>
      </c>
      <c r="G467" s="5">
        <v>17</v>
      </c>
      <c r="H467" s="5">
        <v>17</v>
      </c>
      <c r="I467" s="5">
        <v>0</v>
      </c>
      <c r="J467" s="6">
        <v>1</v>
      </c>
      <c r="K467" s="33">
        <v>807.75268800000003</v>
      </c>
      <c r="L467" s="41">
        <v>807.75268800000003</v>
      </c>
      <c r="M467" s="33">
        <v>0</v>
      </c>
      <c r="N467" s="2"/>
    </row>
    <row r="468" spans="1:14" hidden="1" x14ac:dyDescent="0.2">
      <c r="A468" s="19" t="s">
        <v>547</v>
      </c>
      <c r="B468" s="19" t="s">
        <v>548</v>
      </c>
      <c r="C468" s="25" t="s">
        <v>103</v>
      </c>
      <c r="D468" s="25" t="s">
        <v>717</v>
      </c>
      <c r="E468" s="19">
        <v>70345323</v>
      </c>
      <c r="F468" s="19" t="s">
        <v>233</v>
      </c>
      <c r="G468" s="5">
        <v>17</v>
      </c>
      <c r="H468" s="5">
        <v>17</v>
      </c>
      <c r="I468" s="5">
        <v>0</v>
      </c>
      <c r="J468" s="6">
        <v>1</v>
      </c>
      <c r="K468" s="33">
        <v>807.75268800000003</v>
      </c>
      <c r="L468" s="41">
        <v>807.75268800000003</v>
      </c>
      <c r="M468" s="33">
        <v>0</v>
      </c>
      <c r="N468" s="2"/>
    </row>
    <row r="469" spans="1:14" hidden="1" x14ac:dyDescent="0.2">
      <c r="A469" s="19" t="s">
        <v>549</v>
      </c>
      <c r="B469" s="19" t="s">
        <v>550</v>
      </c>
      <c r="C469" s="25" t="s">
        <v>103</v>
      </c>
      <c r="D469" s="25" t="s">
        <v>717</v>
      </c>
      <c r="E469" s="19">
        <v>70345322</v>
      </c>
      <c r="F469" s="19" t="s">
        <v>232</v>
      </c>
      <c r="G469" s="5">
        <v>17</v>
      </c>
      <c r="H469" s="5">
        <v>17</v>
      </c>
      <c r="I469" s="5">
        <v>0</v>
      </c>
      <c r="J469" s="6">
        <v>1</v>
      </c>
      <c r="K469" s="33">
        <v>807.75268800000003</v>
      </c>
      <c r="L469" s="41">
        <v>807.75268800000003</v>
      </c>
      <c r="M469" s="33">
        <v>0</v>
      </c>
      <c r="N469" s="2"/>
    </row>
    <row r="470" spans="1:14" hidden="1" x14ac:dyDescent="0.2">
      <c r="A470" s="19" t="s">
        <v>549</v>
      </c>
      <c r="B470" s="19" t="s">
        <v>550</v>
      </c>
      <c r="C470" s="25" t="s">
        <v>103</v>
      </c>
      <c r="D470" s="25" t="s">
        <v>717</v>
      </c>
      <c r="E470" s="19">
        <v>70345324</v>
      </c>
      <c r="F470" s="19" t="s">
        <v>234</v>
      </c>
      <c r="G470" s="5">
        <v>17</v>
      </c>
      <c r="H470" s="5">
        <v>17</v>
      </c>
      <c r="I470" s="5">
        <v>0</v>
      </c>
      <c r="J470" s="6">
        <v>1</v>
      </c>
      <c r="K470" s="33">
        <v>807.75268800000003</v>
      </c>
      <c r="L470" s="41">
        <v>807.75268800000003</v>
      </c>
      <c r="M470" s="33">
        <v>0</v>
      </c>
      <c r="N470" s="2"/>
    </row>
    <row r="471" spans="1:14" hidden="1" x14ac:dyDescent="0.2">
      <c r="A471" s="19" t="s">
        <v>551</v>
      </c>
      <c r="B471" s="19" t="s">
        <v>552</v>
      </c>
      <c r="C471" s="25" t="s">
        <v>103</v>
      </c>
      <c r="D471" s="25" t="s">
        <v>717</v>
      </c>
      <c r="E471" s="19">
        <v>70345322</v>
      </c>
      <c r="F471" s="19" t="s">
        <v>232</v>
      </c>
      <c r="G471" s="5">
        <v>17</v>
      </c>
      <c r="H471" s="5">
        <v>17</v>
      </c>
      <c r="I471" s="5">
        <v>0</v>
      </c>
      <c r="J471" s="6">
        <v>1</v>
      </c>
      <c r="K471" s="33">
        <v>807.75268800000003</v>
      </c>
      <c r="L471" s="41">
        <v>807.75268800000003</v>
      </c>
      <c r="M471" s="33">
        <v>0</v>
      </c>
      <c r="N471" s="2"/>
    </row>
    <row r="472" spans="1:14" hidden="1" x14ac:dyDescent="0.2">
      <c r="A472" s="19" t="s">
        <v>551</v>
      </c>
      <c r="B472" s="19" t="s">
        <v>552</v>
      </c>
      <c r="C472" s="25" t="s">
        <v>103</v>
      </c>
      <c r="D472" s="25" t="s">
        <v>717</v>
      </c>
      <c r="E472" s="19">
        <v>70345323</v>
      </c>
      <c r="F472" s="19" t="s">
        <v>233</v>
      </c>
      <c r="G472" s="5">
        <v>17</v>
      </c>
      <c r="H472" s="5">
        <v>17</v>
      </c>
      <c r="I472" s="5">
        <v>0</v>
      </c>
      <c r="J472" s="6">
        <v>1</v>
      </c>
      <c r="K472" s="33">
        <v>807.75268800000003</v>
      </c>
      <c r="L472" s="41">
        <v>807.75268800000003</v>
      </c>
      <c r="M472" s="33">
        <v>0</v>
      </c>
      <c r="N472" s="2"/>
    </row>
    <row r="473" spans="1:14" hidden="1" x14ac:dyDescent="0.2">
      <c r="A473" s="19" t="s">
        <v>551</v>
      </c>
      <c r="B473" s="19" t="s">
        <v>552</v>
      </c>
      <c r="C473" s="25" t="s">
        <v>103</v>
      </c>
      <c r="D473" s="25" t="s">
        <v>717</v>
      </c>
      <c r="E473" s="19">
        <v>70345325</v>
      </c>
      <c r="F473" s="19" t="s">
        <v>235</v>
      </c>
      <c r="G473" s="5">
        <v>17</v>
      </c>
      <c r="H473" s="5">
        <v>17</v>
      </c>
      <c r="I473" s="5">
        <v>0</v>
      </c>
      <c r="J473" s="6">
        <v>1</v>
      </c>
      <c r="K473" s="33">
        <v>807.75268800000003</v>
      </c>
      <c r="L473" s="41">
        <v>807.75268800000003</v>
      </c>
      <c r="M473" s="33">
        <v>0</v>
      </c>
      <c r="N473" s="2"/>
    </row>
    <row r="474" spans="1:14" hidden="1" x14ac:dyDescent="0.2">
      <c r="A474" s="19" t="s">
        <v>541</v>
      </c>
      <c r="B474" s="19" t="s">
        <v>542</v>
      </c>
      <c r="C474" s="25" t="s">
        <v>130</v>
      </c>
      <c r="D474" s="25" t="s">
        <v>718</v>
      </c>
      <c r="E474" s="19">
        <v>70359457</v>
      </c>
      <c r="F474" s="19" t="s">
        <v>220</v>
      </c>
      <c r="G474" s="5">
        <v>1</v>
      </c>
      <c r="H474" s="5">
        <v>1</v>
      </c>
      <c r="I474" s="5">
        <f t="shared" ref="I474:I537" si="79">+G474-H474</f>
        <v>0</v>
      </c>
      <c r="J474" s="6">
        <f t="shared" ref="J474:J486" si="80">H474/G474</f>
        <v>1</v>
      </c>
      <c r="K474" s="33">
        <v>62.948207999999994</v>
      </c>
      <c r="L474" s="41">
        <v>62.948207999999994</v>
      </c>
      <c r="M474" s="33">
        <f t="shared" ref="M474:M486" si="81">K474-L474</f>
        <v>0</v>
      </c>
      <c r="N474" s="2"/>
    </row>
    <row r="475" spans="1:14" hidden="1" x14ac:dyDescent="0.2">
      <c r="A475" s="19" t="s">
        <v>541</v>
      </c>
      <c r="B475" s="19" t="s">
        <v>542</v>
      </c>
      <c r="C475" s="25" t="s">
        <v>130</v>
      </c>
      <c r="D475" s="25" t="s">
        <v>718</v>
      </c>
      <c r="E475" s="19">
        <v>70359458</v>
      </c>
      <c r="F475" s="19" t="s">
        <v>221</v>
      </c>
      <c r="G475" s="5">
        <v>1</v>
      </c>
      <c r="H475" s="5">
        <v>1</v>
      </c>
      <c r="I475" s="5">
        <f t="shared" si="79"/>
        <v>0</v>
      </c>
      <c r="J475" s="6">
        <f t="shared" si="80"/>
        <v>1</v>
      </c>
      <c r="K475" s="33">
        <v>62.948207999999994</v>
      </c>
      <c r="L475" s="41">
        <v>62.948207999999994</v>
      </c>
      <c r="M475" s="33">
        <f t="shared" si="81"/>
        <v>0</v>
      </c>
      <c r="N475" s="2"/>
    </row>
    <row r="476" spans="1:14" hidden="1" x14ac:dyDescent="0.2">
      <c r="A476" s="19" t="s">
        <v>541</v>
      </c>
      <c r="B476" s="19" t="s">
        <v>542</v>
      </c>
      <c r="C476" s="25" t="s">
        <v>130</v>
      </c>
      <c r="D476" s="25" t="s">
        <v>718</v>
      </c>
      <c r="E476" s="19">
        <v>70359459</v>
      </c>
      <c r="F476" s="19" t="s">
        <v>222</v>
      </c>
      <c r="G476" s="5">
        <v>1</v>
      </c>
      <c r="H476" s="5">
        <v>1</v>
      </c>
      <c r="I476" s="5">
        <f t="shared" si="79"/>
        <v>0</v>
      </c>
      <c r="J476" s="6">
        <f t="shared" si="80"/>
        <v>1</v>
      </c>
      <c r="K476" s="33">
        <v>62.948207999999994</v>
      </c>
      <c r="L476" s="41">
        <v>62.948207999999994</v>
      </c>
      <c r="M476" s="33">
        <f t="shared" si="81"/>
        <v>0</v>
      </c>
      <c r="N476" s="2"/>
    </row>
    <row r="477" spans="1:14" hidden="1" x14ac:dyDescent="0.2">
      <c r="A477" s="19" t="s">
        <v>541</v>
      </c>
      <c r="B477" s="19" t="s">
        <v>542</v>
      </c>
      <c r="C477" s="25" t="s">
        <v>130</v>
      </c>
      <c r="D477" s="25" t="s">
        <v>718</v>
      </c>
      <c r="E477" s="19">
        <v>70359460</v>
      </c>
      <c r="F477" s="19" t="s">
        <v>223</v>
      </c>
      <c r="G477" s="5">
        <v>1</v>
      </c>
      <c r="H477" s="5">
        <v>1</v>
      </c>
      <c r="I477" s="5">
        <f t="shared" si="79"/>
        <v>0</v>
      </c>
      <c r="J477" s="6">
        <f t="shared" si="80"/>
        <v>1</v>
      </c>
      <c r="K477" s="33">
        <v>62.948207999999994</v>
      </c>
      <c r="L477" s="41">
        <v>62.948207999999994</v>
      </c>
      <c r="M477" s="33">
        <f t="shared" si="81"/>
        <v>0</v>
      </c>
      <c r="N477" s="2"/>
    </row>
    <row r="478" spans="1:14" hidden="1" x14ac:dyDescent="0.2">
      <c r="A478" s="19" t="s">
        <v>541</v>
      </c>
      <c r="B478" s="19" t="s">
        <v>542</v>
      </c>
      <c r="C478" s="25" t="s">
        <v>130</v>
      </c>
      <c r="D478" s="25" t="s">
        <v>717</v>
      </c>
      <c r="E478" s="19">
        <v>70409245</v>
      </c>
      <c r="F478" s="19" t="s">
        <v>422</v>
      </c>
      <c r="G478" s="5">
        <v>155</v>
      </c>
      <c r="H478" s="5">
        <v>60</v>
      </c>
      <c r="I478" s="5">
        <f t="shared" si="79"/>
        <v>95</v>
      </c>
      <c r="J478" s="6">
        <f t="shared" si="80"/>
        <v>0.38709677419354838</v>
      </c>
      <c r="K478" s="33">
        <v>7666.1946000000007</v>
      </c>
      <c r="L478" s="41">
        <v>2967.5592000000001</v>
      </c>
      <c r="M478" s="33">
        <f t="shared" si="81"/>
        <v>4698.635400000001</v>
      </c>
      <c r="N478" s="2"/>
    </row>
    <row r="479" spans="1:14" hidden="1" x14ac:dyDescent="0.2">
      <c r="A479" s="19" t="s">
        <v>541</v>
      </c>
      <c r="B479" s="19" t="s">
        <v>542</v>
      </c>
      <c r="C479" s="25" t="s">
        <v>130</v>
      </c>
      <c r="D479" s="25" t="s">
        <v>717</v>
      </c>
      <c r="E479" s="19">
        <v>70409246</v>
      </c>
      <c r="F479" s="19" t="s">
        <v>423</v>
      </c>
      <c r="G479" s="5">
        <v>146</v>
      </c>
      <c r="H479" s="5">
        <v>146</v>
      </c>
      <c r="I479" s="5">
        <f t="shared" si="79"/>
        <v>0</v>
      </c>
      <c r="J479" s="6">
        <f t="shared" si="80"/>
        <v>1</v>
      </c>
      <c r="K479" s="33">
        <v>7221.0607200000004</v>
      </c>
      <c r="L479" s="41">
        <v>7221.0607200000004</v>
      </c>
      <c r="M479" s="33">
        <f t="shared" si="81"/>
        <v>0</v>
      </c>
      <c r="N479" s="2"/>
    </row>
    <row r="480" spans="1:14" hidden="1" x14ac:dyDescent="0.2">
      <c r="A480" s="19" t="s">
        <v>541</v>
      </c>
      <c r="B480" s="19" t="s">
        <v>542</v>
      </c>
      <c r="C480" s="25" t="s">
        <v>130</v>
      </c>
      <c r="D480" s="25" t="s">
        <v>717</v>
      </c>
      <c r="E480" s="19">
        <v>70409248</v>
      </c>
      <c r="F480" s="19" t="s">
        <v>424</v>
      </c>
      <c r="G480" s="5">
        <v>68</v>
      </c>
      <c r="H480" s="5">
        <v>68</v>
      </c>
      <c r="I480" s="5">
        <f t="shared" si="79"/>
        <v>0</v>
      </c>
      <c r="J480" s="6">
        <f t="shared" si="80"/>
        <v>1</v>
      </c>
      <c r="K480" s="33">
        <v>3245.5200479999999</v>
      </c>
      <c r="L480" s="41">
        <v>3245.5200479999999</v>
      </c>
      <c r="M480" s="33">
        <f t="shared" si="81"/>
        <v>0</v>
      </c>
      <c r="N480" s="2"/>
    </row>
    <row r="481" spans="1:14" hidden="1" x14ac:dyDescent="0.2">
      <c r="A481" s="19" t="s">
        <v>543</v>
      </c>
      <c r="B481" s="19" t="s">
        <v>544</v>
      </c>
      <c r="C481" s="25" t="s">
        <v>130</v>
      </c>
      <c r="D481" s="25" t="s">
        <v>718</v>
      </c>
      <c r="E481" s="19">
        <v>70359457</v>
      </c>
      <c r="F481" s="19" t="s">
        <v>220</v>
      </c>
      <c r="G481" s="5">
        <v>4</v>
      </c>
      <c r="H481" s="5">
        <v>4</v>
      </c>
      <c r="I481" s="5">
        <f t="shared" si="79"/>
        <v>0</v>
      </c>
      <c r="J481" s="6">
        <f t="shared" si="80"/>
        <v>1</v>
      </c>
      <c r="K481" s="33">
        <v>251.79283199999998</v>
      </c>
      <c r="L481" s="41">
        <v>251.79283199999998</v>
      </c>
      <c r="M481" s="33">
        <f t="shared" si="81"/>
        <v>0</v>
      </c>
      <c r="N481" s="2"/>
    </row>
    <row r="482" spans="1:14" hidden="1" x14ac:dyDescent="0.2">
      <c r="A482" s="19" t="s">
        <v>543</v>
      </c>
      <c r="B482" s="19" t="s">
        <v>544</v>
      </c>
      <c r="C482" s="25" t="s">
        <v>130</v>
      </c>
      <c r="D482" s="25" t="s">
        <v>718</v>
      </c>
      <c r="E482" s="19">
        <v>70359458</v>
      </c>
      <c r="F482" s="19" t="s">
        <v>221</v>
      </c>
      <c r="G482" s="5">
        <v>2</v>
      </c>
      <c r="H482" s="5">
        <v>2</v>
      </c>
      <c r="I482" s="5">
        <f t="shared" si="79"/>
        <v>0</v>
      </c>
      <c r="J482" s="6">
        <f t="shared" si="80"/>
        <v>1</v>
      </c>
      <c r="K482" s="33">
        <v>125.89641599999999</v>
      </c>
      <c r="L482" s="41">
        <v>125.89641599999999</v>
      </c>
      <c r="M482" s="33">
        <f t="shared" si="81"/>
        <v>0</v>
      </c>
      <c r="N482" s="2"/>
    </row>
    <row r="483" spans="1:14" hidden="1" x14ac:dyDescent="0.2">
      <c r="A483" s="19" t="s">
        <v>543</v>
      </c>
      <c r="B483" s="19" t="s">
        <v>544</v>
      </c>
      <c r="C483" s="25" t="s">
        <v>130</v>
      </c>
      <c r="D483" s="25" t="s">
        <v>718</v>
      </c>
      <c r="E483" s="19">
        <v>70359460</v>
      </c>
      <c r="F483" s="19" t="s">
        <v>223</v>
      </c>
      <c r="G483" s="5">
        <v>3</v>
      </c>
      <c r="H483" s="5">
        <v>3</v>
      </c>
      <c r="I483" s="5">
        <f t="shared" si="79"/>
        <v>0</v>
      </c>
      <c r="J483" s="6">
        <f t="shared" si="80"/>
        <v>1</v>
      </c>
      <c r="K483" s="33">
        <v>188.84462399999998</v>
      </c>
      <c r="L483" s="41">
        <v>188.84462399999998</v>
      </c>
      <c r="M483" s="33">
        <f t="shared" si="81"/>
        <v>0</v>
      </c>
      <c r="N483" s="2"/>
    </row>
    <row r="484" spans="1:14" hidden="1" x14ac:dyDescent="0.2">
      <c r="A484" s="19" t="s">
        <v>543</v>
      </c>
      <c r="B484" s="19" t="s">
        <v>544</v>
      </c>
      <c r="C484" s="25" t="s">
        <v>130</v>
      </c>
      <c r="D484" s="25" t="s">
        <v>717</v>
      </c>
      <c r="E484" s="19">
        <v>70409245</v>
      </c>
      <c r="F484" s="19" t="s">
        <v>422</v>
      </c>
      <c r="G484" s="5">
        <v>90</v>
      </c>
      <c r="H484" s="5">
        <v>90</v>
      </c>
      <c r="I484" s="5">
        <f t="shared" si="79"/>
        <v>0</v>
      </c>
      <c r="J484" s="6">
        <f t="shared" si="80"/>
        <v>1</v>
      </c>
      <c r="K484" s="33">
        <v>4451.3388000000004</v>
      </c>
      <c r="L484" s="41">
        <v>4451.3388000000004</v>
      </c>
      <c r="M484" s="33">
        <f t="shared" si="81"/>
        <v>0</v>
      </c>
      <c r="N484" s="2"/>
    </row>
    <row r="485" spans="1:14" hidden="1" x14ac:dyDescent="0.2">
      <c r="A485" s="19" t="s">
        <v>543</v>
      </c>
      <c r="B485" s="19" t="s">
        <v>544</v>
      </c>
      <c r="C485" s="25" t="s">
        <v>130</v>
      </c>
      <c r="D485" s="25" t="s">
        <v>717</v>
      </c>
      <c r="E485" s="19">
        <v>70409246</v>
      </c>
      <c r="F485" s="19" t="s">
        <v>423</v>
      </c>
      <c r="G485" s="5">
        <v>70</v>
      </c>
      <c r="H485" s="5">
        <v>0</v>
      </c>
      <c r="I485" s="5">
        <f t="shared" si="79"/>
        <v>70</v>
      </c>
      <c r="J485" s="6">
        <f t="shared" si="80"/>
        <v>0</v>
      </c>
      <c r="K485" s="33">
        <v>3462.1524000000004</v>
      </c>
      <c r="L485" s="41">
        <v>0</v>
      </c>
      <c r="M485" s="33">
        <f t="shared" si="81"/>
        <v>3462.1524000000004</v>
      </c>
      <c r="N485" s="2"/>
    </row>
    <row r="486" spans="1:14" hidden="1" x14ac:dyDescent="0.2">
      <c r="A486" s="19" t="s">
        <v>543</v>
      </c>
      <c r="B486" s="19" t="s">
        <v>544</v>
      </c>
      <c r="C486" s="25" t="s">
        <v>130</v>
      </c>
      <c r="D486" s="25" t="s">
        <v>717</v>
      </c>
      <c r="E486" s="19">
        <v>70409248</v>
      </c>
      <c r="F486" s="19" t="s">
        <v>424</v>
      </c>
      <c r="G486" s="5">
        <v>33</v>
      </c>
      <c r="H486" s="5">
        <v>33</v>
      </c>
      <c r="I486" s="5">
        <f t="shared" si="79"/>
        <v>0</v>
      </c>
      <c r="J486" s="6">
        <f t="shared" si="80"/>
        <v>1</v>
      </c>
      <c r="K486" s="33">
        <v>1575.031788</v>
      </c>
      <c r="L486" s="41">
        <v>1575.031788</v>
      </c>
      <c r="M486" s="33">
        <f t="shared" si="81"/>
        <v>0</v>
      </c>
      <c r="N486" s="2"/>
    </row>
    <row r="487" spans="1:14" hidden="1" x14ac:dyDescent="0.2">
      <c r="A487" s="19" t="s">
        <v>561</v>
      </c>
      <c r="B487" s="19" t="s">
        <v>571</v>
      </c>
      <c r="C487" s="25" t="s">
        <v>130</v>
      </c>
      <c r="D487" s="25" t="s">
        <v>718</v>
      </c>
      <c r="E487" s="19">
        <v>70359457</v>
      </c>
      <c r="F487" s="19" t="s">
        <v>220</v>
      </c>
      <c r="G487" s="5">
        <v>1</v>
      </c>
      <c r="H487" s="5">
        <v>1</v>
      </c>
      <c r="I487" s="5">
        <f t="shared" si="79"/>
        <v>0</v>
      </c>
      <c r="J487" s="6">
        <f t="shared" ref="J487:J522" si="82">H487/G487</f>
        <v>1</v>
      </c>
      <c r="K487" s="33">
        <v>62.948207999999994</v>
      </c>
      <c r="L487" s="41">
        <v>62.948207999999994</v>
      </c>
      <c r="M487" s="33">
        <f t="shared" ref="M487:M519" si="83">K487-L487</f>
        <v>0</v>
      </c>
      <c r="N487" s="2"/>
    </row>
    <row r="488" spans="1:14" hidden="1" x14ac:dyDescent="0.2">
      <c r="A488" s="19" t="s">
        <v>561</v>
      </c>
      <c r="B488" s="19" t="s">
        <v>571</v>
      </c>
      <c r="C488" s="25" t="s">
        <v>130</v>
      </c>
      <c r="D488" s="25" t="s">
        <v>718</v>
      </c>
      <c r="E488" s="19">
        <v>70359458</v>
      </c>
      <c r="F488" s="19" t="s">
        <v>221</v>
      </c>
      <c r="G488" s="5">
        <v>1</v>
      </c>
      <c r="H488" s="5">
        <v>1</v>
      </c>
      <c r="I488" s="5">
        <f t="shared" si="79"/>
        <v>0</v>
      </c>
      <c r="J488" s="6">
        <f t="shared" si="82"/>
        <v>1</v>
      </c>
      <c r="K488" s="33">
        <v>62.948207999999994</v>
      </c>
      <c r="L488" s="41">
        <v>62.948207999999994</v>
      </c>
      <c r="M488" s="33">
        <f t="shared" si="83"/>
        <v>0</v>
      </c>
      <c r="N488" s="2"/>
    </row>
    <row r="489" spans="1:14" hidden="1" x14ac:dyDescent="0.2">
      <c r="A489" s="19" t="s">
        <v>561</v>
      </c>
      <c r="B489" s="19" t="s">
        <v>571</v>
      </c>
      <c r="C489" s="25" t="s">
        <v>130</v>
      </c>
      <c r="D489" s="25" t="s">
        <v>718</v>
      </c>
      <c r="E489" s="19">
        <v>70359460</v>
      </c>
      <c r="F489" s="19" t="s">
        <v>223</v>
      </c>
      <c r="G489" s="5">
        <v>1</v>
      </c>
      <c r="H489" s="5">
        <v>1</v>
      </c>
      <c r="I489" s="5">
        <f t="shared" si="79"/>
        <v>0</v>
      </c>
      <c r="J489" s="6">
        <f t="shared" si="82"/>
        <v>1</v>
      </c>
      <c r="K489" s="33">
        <v>62.948207999999994</v>
      </c>
      <c r="L489" s="41">
        <v>62.948207999999994</v>
      </c>
      <c r="M489" s="33">
        <f t="shared" si="83"/>
        <v>0</v>
      </c>
      <c r="N489" s="2"/>
    </row>
    <row r="490" spans="1:14" hidden="1" x14ac:dyDescent="0.2">
      <c r="A490" s="19" t="s">
        <v>561</v>
      </c>
      <c r="B490" s="19" t="s">
        <v>571</v>
      </c>
      <c r="C490" s="25" t="s">
        <v>130</v>
      </c>
      <c r="D490" s="25" t="s">
        <v>717</v>
      </c>
      <c r="E490" s="19">
        <v>70409245</v>
      </c>
      <c r="F490" s="19" t="s">
        <v>422</v>
      </c>
      <c r="G490" s="5">
        <v>72</v>
      </c>
      <c r="H490" s="5">
        <v>72</v>
      </c>
      <c r="I490" s="5">
        <f t="shared" si="79"/>
        <v>0</v>
      </c>
      <c r="J490" s="6">
        <f t="shared" si="82"/>
        <v>1</v>
      </c>
      <c r="K490" s="33">
        <v>3561.0710400000003</v>
      </c>
      <c r="L490" s="41">
        <v>3561.0710400000003</v>
      </c>
      <c r="M490" s="33">
        <f t="shared" si="83"/>
        <v>0</v>
      </c>
      <c r="N490" s="2"/>
    </row>
    <row r="491" spans="1:14" hidden="1" x14ac:dyDescent="0.2">
      <c r="A491" s="19" t="s">
        <v>561</v>
      </c>
      <c r="B491" s="19" t="s">
        <v>571</v>
      </c>
      <c r="C491" s="25" t="s">
        <v>130</v>
      </c>
      <c r="D491" s="25" t="s">
        <v>717</v>
      </c>
      <c r="E491" s="19">
        <v>70409246</v>
      </c>
      <c r="F491" s="19" t="s">
        <v>423</v>
      </c>
      <c r="G491" s="5">
        <v>10</v>
      </c>
      <c r="H491" s="5">
        <v>10</v>
      </c>
      <c r="I491" s="5">
        <f t="shared" si="79"/>
        <v>0</v>
      </c>
      <c r="J491" s="6">
        <f t="shared" si="82"/>
        <v>1</v>
      </c>
      <c r="K491" s="33">
        <v>494.59320000000002</v>
      </c>
      <c r="L491" s="41">
        <v>494.59320000000002</v>
      </c>
      <c r="M491" s="33">
        <f t="shared" si="83"/>
        <v>0</v>
      </c>
      <c r="N491" s="2"/>
    </row>
    <row r="492" spans="1:14" hidden="1" x14ac:dyDescent="0.2">
      <c r="A492" s="19" t="s">
        <v>561</v>
      </c>
      <c r="B492" s="19" t="s">
        <v>571</v>
      </c>
      <c r="C492" s="25" t="s">
        <v>130</v>
      </c>
      <c r="D492" s="25" t="s">
        <v>717</v>
      </c>
      <c r="E492" s="19">
        <v>70409248</v>
      </c>
      <c r="F492" s="19" t="s">
        <v>424</v>
      </c>
      <c r="G492" s="5">
        <v>6</v>
      </c>
      <c r="H492" s="5">
        <v>6</v>
      </c>
      <c r="I492" s="5">
        <f t="shared" si="79"/>
        <v>0</v>
      </c>
      <c r="J492" s="6">
        <f t="shared" si="82"/>
        <v>1</v>
      </c>
      <c r="K492" s="33">
        <v>286.369416</v>
      </c>
      <c r="L492" s="41">
        <v>286.369416</v>
      </c>
      <c r="M492" s="33">
        <f t="shared" si="83"/>
        <v>0</v>
      </c>
      <c r="N492" s="2"/>
    </row>
    <row r="493" spans="1:14" hidden="1" x14ac:dyDescent="0.2">
      <c r="A493" s="19" t="s">
        <v>562</v>
      </c>
      <c r="B493" s="19" t="s">
        <v>572</v>
      </c>
      <c r="C493" s="25" t="s">
        <v>130</v>
      </c>
      <c r="D493" s="25" t="s">
        <v>718</v>
      </c>
      <c r="E493" s="19">
        <v>70359457</v>
      </c>
      <c r="F493" s="19" t="s">
        <v>220</v>
      </c>
      <c r="G493" s="5">
        <v>2</v>
      </c>
      <c r="H493" s="5">
        <v>2</v>
      </c>
      <c r="I493" s="5">
        <f t="shared" si="79"/>
        <v>0</v>
      </c>
      <c r="J493" s="6">
        <f t="shared" si="82"/>
        <v>1</v>
      </c>
      <c r="K493" s="33">
        <v>125.89641599999999</v>
      </c>
      <c r="L493" s="41">
        <v>125.89641599999999</v>
      </c>
      <c r="M493" s="33">
        <f t="shared" si="83"/>
        <v>0</v>
      </c>
      <c r="N493" s="2"/>
    </row>
    <row r="494" spans="1:14" hidden="1" x14ac:dyDescent="0.2">
      <c r="A494" s="19" t="s">
        <v>562</v>
      </c>
      <c r="B494" s="19" t="s">
        <v>572</v>
      </c>
      <c r="C494" s="25" t="s">
        <v>130</v>
      </c>
      <c r="D494" s="25" t="s">
        <v>718</v>
      </c>
      <c r="E494" s="19">
        <v>70359460</v>
      </c>
      <c r="F494" s="19" t="s">
        <v>223</v>
      </c>
      <c r="G494" s="5">
        <v>1</v>
      </c>
      <c r="H494" s="5">
        <v>1</v>
      </c>
      <c r="I494" s="5">
        <f t="shared" si="79"/>
        <v>0</v>
      </c>
      <c r="J494" s="6">
        <f t="shared" si="82"/>
        <v>1</v>
      </c>
      <c r="K494" s="33">
        <v>62.948207999999994</v>
      </c>
      <c r="L494" s="41">
        <v>62.948207999999994</v>
      </c>
      <c r="M494" s="33">
        <f t="shared" si="83"/>
        <v>0</v>
      </c>
      <c r="N494" s="2"/>
    </row>
    <row r="495" spans="1:14" hidden="1" x14ac:dyDescent="0.2">
      <c r="A495" s="19" t="s">
        <v>562</v>
      </c>
      <c r="B495" s="19" t="s">
        <v>572</v>
      </c>
      <c r="C495" s="25" t="s">
        <v>130</v>
      </c>
      <c r="D495" s="25" t="s">
        <v>717</v>
      </c>
      <c r="E495" s="19">
        <v>70409245</v>
      </c>
      <c r="F495" s="19" t="s">
        <v>422</v>
      </c>
      <c r="G495" s="5">
        <v>21</v>
      </c>
      <c r="H495" s="5">
        <v>21</v>
      </c>
      <c r="I495" s="5">
        <f t="shared" si="79"/>
        <v>0</v>
      </c>
      <c r="J495" s="6">
        <f t="shared" si="82"/>
        <v>1</v>
      </c>
      <c r="K495" s="33">
        <v>1038.6457200000002</v>
      </c>
      <c r="L495" s="41">
        <v>1038.6457200000002</v>
      </c>
      <c r="M495" s="33">
        <f t="shared" si="83"/>
        <v>0</v>
      </c>
      <c r="N495" s="2"/>
    </row>
    <row r="496" spans="1:14" hidden="1" x14ac:dyDescent="0.2">
      <c r="A496" s="19" t="s">
        <v>562</v>
      </c>
      <c r="B496" s="19" t="s">
        <v>572</v>
      </c>
      <c r="C496" s="25" t="s">
        <v>130</v>
      </c>
      <c r="D496" s="25" t="s">
        <v>717</v>
      </c>
      <c r="E496" s="19">
        <v>70409246</v>
      </c>
      <c r="F496" s="19" t="s">
        <v>423</v>
      </c>
      <c r="G496" s="5">
        <v>77</v>
      </c>
      <c r="H496" s="5">
        <v>77</v>
      </c>
      <c r="I496" s="5">
        <f t="shared" si="79"/>
        <v>0</v>
      </c>
      <c r="J496" s="6">
        <f t="shared" si="82"/>
        <v>1</v>
      </c>
      <c r="K496" s="33">
        <v>3808.3676400000004</v>
      </c>
      <c r="L496" s="41">
        <v>3808.3676400000004</v>
      </c>
      <c r="M496" s="33">
        <f t="shared" si="83"/>
        <v>0</v>
      </c>
      <c r="N496" s="2"/>
    </row>
    <row r="497" spans="1:14" hidden="1" x14ac:dyDescent="0.2">
      <c r="A497" s="19" t="s">
        <v>562</v>
      </c>
      <c r="B497" s="19" t="s">
        <v>572</v>
      </c>
      <c r="C497" s="25" t="s">
        <v>130</v>
      </c>
      <c r="D497" s="25" t="s">
        <v>717</v>
      </c>
      <c r="E497" s="19">
        <v>70409248</v>
      </c>
      <c r="F497" s="19" t="s">
        <v>424</v>
      </c>
      <c r="G497" s="5">
        <v>18</v>
      </c>
      <c r="H497" s="5">
        <v>18</v>
      </c>
      <c r="I497" s="5">
        <f t="shared" si="79"/>
        <v>0</v>
      </c>
      <c r="J497" s="6">
        <f t="shared" si="82"/>
        <v>1</v>
      </c>
      <c r="K497" s="33">
        <v>859.108248</v>
      </c>
      <c r="L497" s="41">
        <v>859.108248</v>
      </c>
      <c r="M497" s="33">
        <f t="shared" si="83"/>
        <v>0</v>
      </c>
      <c r="N497" s="2"/>
    </row>
    <row r="498" spans="1:14" hidden="1" x14ac:dyDescent="0.2">
      <c r="A498" s="19" t="s">
        <v>563</v>
      </c>
      <c r="B498" s="19" t="s">
        <v>573</v>
      </c>
      <c r="C498" s="25" t="s">
        <v>130</v>
      </c>
      <c r="D498" s="25" t="s">
        <v>718</v>
      </c>
      <c r="E498" s="19">
        <v>70359458</v>
      </c>
      <c r="F498" s="19" t="s">
        <v>221</v>
      </c>
      <c r="G498" s="5">
        <v>1</v>
      </c>
      <c r="H498" s="5">
        <v>1</v>
      </c>
      <c r="I498" s="5">
        <f t="shared" si="79"/>
        <v>0</v>
      </c>
      <c r="J498" s="6">
        <f t="shared" si="82"/>
        <v>1</v>
      </c>
      <c r="K498" s="33">
        <v>62.948207999999994</v>
      </c>
      <c r="L498" s="41">
        <v>62.948207999999994</v>
      </c>
      <c r="M498" s="33">
        <f t="shared" si="83"/>
        <v>0</v>
      </c>
      <c r="N498" s="2"/>
    </row>
    <row r="499" spans="1:14" hidden="1" x14ac:dyDescent="0.2">
      <c r="A499" s="19" t="s">
        <v>563</v>
      </c>
      <c r="B499" s="19" t="s">
        <v>573</v>
      </c>
      <c r="C499" s="25" t="s">
        <v>130</v>
      </c>
      <c r="D499" s="25" t="s">
        <v>717</v>
      </c>
      <c r="E499" s="19">
        <v>70409245</v>
      </c>
      <c r="F499" s="19" t="s">
        <v>422</v>
      </c>
      <c r="G499" s="5">
        <v>11</v>
      </c>
      <c r="H499" s="5">
        <v>11</v>
      </c>
      <c r="I499" s="5">
        <f t="shared" si="79"/>
        <v>0</v>
      </c>
      <c r="J499" s="6">
        <f t="shared" si="82"/>
        <v>1</v>
      </c>
      <c r="K499" s="33">
        <v>544.05252000000007</v>
      </c>
      <c r="L499" s="41">
        <v>544.05252000000007</v>
      </c>
      <c r="M499" s="33">
        <f t="shared" si="83"/>
        <v>0</v>
      </c>
      <c r="N499" s="2"/>
    </row>
    <row r="500" spans="1:14" hidden="1" x14ac:dyDescent="0.2">
      <c r="A500" s="19" t="s">
        <v>563</v>
      </c>
      <c r="B500" s="19" t="s">
        <v>573</v>
      </c>
      <c r="C500" s="25" t="s">
        <v>130</v>
      </c>
      <c r="D500" s="25" t="s">
        <v>717</v>
      </c>
      <c r="E500" s="19">
        <v>70409246</v>
      </c>
      <c r="F500" s="19" t="s">
        <v>423</v>
      </c>
      <c r="G500" s="5">
        <v>12</v>
      </c>
      <c r="H500" s="5">
        <v>12</v>
      </c>
      <c r="I500" s="5">
        <f t="shared" si="79"/>
        <v>0</v>
      </c>
      <c r="J500" s="6">
        <f t="shared" si="82"/>
        <v>1</v>
      </c>
      <c r="K500" s="33">
        <v>593.51184000000012</v>
      </c>
      <c r="L500" s="41">
        <v>593.51184000000012</v>
      </c>
      <c r="M500" s="33">
        <f t="shared" si="83"/>
        <v>0</v>
      </c>
      <c r="N500" s="2"/>
    </row>
    <row r="501" spans="1:14" hidden="1" x14ac:dyDescent="0.2">
      <c r="A501" s="19" t="s">
        <v>563</v>
      </c>
      <c r="B501" s="19" t="s">
        <v>573</v>
      </c>
      <c r="C501" s="25" t="s">
        <v>130</v>
      </c>
      <c r="D501" s="25" t="s">
        <v>717</v>
      </c>
      <c r="E501" s="19">
        <v>70409248</v>
      </c>
      <c r="F501" s="19" t="s">
        <v>424</v>
      </c>
      <c r="G501" s="5">
        <v>22</v>
      </c>
      <c r="H501" s="5">
        <v>22</v>
      </c>
      <c r="I501" s="5">
        <f t="shared" si="79"/>
        <v>0</v>
      </c>
      <c r="J501" s="6">
        <f t="shared" si="82"/>
        <v>1</v>
      </c>
      <c r="K501" s="33">
        <v>1050.0211919999999</v>
      </c>
      <c r="L501" s="41">
        <v>1050.0211919999999</v>
      </c>
      <c r="M501" s="33">
        <f t="shared" si="83"/>
        <v>0</v>
      </c>
      <c r="N501" s="2"/>
    </row>
    <row r="502" spans="1:14" hidden="1" x14ac:dyDescent="0.2">
      <c r="A502" s="19" t="s">
        <v>564</v>
      </c>
      <c r="B502" s="19" t="s">
        <v>574</v>
      </c>
      <c r="C502" s="25" t="s">
        <v>130</v>
      </c>
      <c r="D502" s="25" t="s">
        <v>718</v>
      </c>
      <c r="E502" s="19">
        <v>70359460</v>
      </c>
      <c r="F502" s="19" t="s">
        <v>223</v>
      </c>
      <c r="G502" s="5">
        <v>1</v>
      </c>
      <c r="H502" s="5">
        <v>1</v>
      </c>
      <c r="I502" s="5">
        <f t="shared" si="79"/>
        <v>0</v>
      </c>
      <c r="J502" s="6">
        <f t="shared" ref="J502:J505" si="84">H502/G502</f>
        <v>1</v>
      </c>
      <c r="K502" s="33">
        <v>62.948207999999994</v>
      </c>
      <c r="L502" s="33">
        <v>62.948207999999994</v>
      </c>
      <c r="M502" s="33">
        <f t="shared" si="83"/>
        <v>0</v>
      </c>
      <c r="N502" s="2"/>
    </row>
    <row r="503" spans="1:14" hidden="1" x14ac:dyDescent="0.2">
      <c r="A503" s="19" t="s">
        <v>564</v>
      </c>
      <c r="B503" s="19" t="s">
        <v>574</v>
      </c>
      <c r="C503" s="25" t="s">
        <v>130</v>
      </c>
      <c r="D503" s="25" t="s">
        <v>717</v>
      </c>
      <c r="E503" s="19">
        <v>70409245</v>
      </c>
      <c r="F503" s="19" t="s">
        <v>422</v>
      </c>
      <c r="G503" s="5">
        <v>10</v>
      </c>
      <c r="H503" s="5">
        <v>10</v>
      </c>
      <c r="I503" s="5">
        <f t="shared" si="79"/>
        <v>0</v>
      </c>
      <c r="J503" s="6">
        <f t="shared" si="84"/>
        <v>1</v>
      </c>
      <c r="K503" s="33">
        <v>494.59320000000002</v>
      </c>
      <c r="L503" s="33">
        <v>494.59320000000002</v>
      </c>
      <c r="M503" s="33">
        <f t="shared" si="83"/>
        <v>0</v>
      </c>
      <c r="N503" s="2"/>
    </row>
    <row r="504" spans="1:14" hidden="1" x14ac:dyDescent="0.2">
      <c r="A504" s="19" t="s">
        <v>564</v>
      </c>
      <c r="B504" s="19" t="s">
        <v>574</v>
      </c>
      <c r="C504" s="25" t="s">
        <v>130</v>
      </c>
      <c r="D504" s="25" t="s">
        <v>717</v>
      </c>
      <c r="E504" s="19">
        <v>70409246</v>
      </c>
      <c r="F504" s="19" t="s">
        <v>423</v>
      </c>
      <c r="G504" s="5">
        <v>15</v>
      </c>
      <c r="H504" s="5">
        <v>15</v>
      </c>
      <c r="I504" s="5">
        <f t="shared" si="79"/>
        <v>0</v>
      </c>
      <c r="J504" s="6">
        <f t="shared" si="84"/>
        <v>1</v>
      </c>
      <c r="K504" s="33">
        <v>741.88980000000004</v>
      </c>
      <c r="L504" s="33">
        <v>741.88980000000004</v>
      </c>
      <c r="M504" s="33">
        <f t="shared" si="83"/>
        <v>0</v>
      </c>
      <c r="N504" s="2"/>
    </row>
    <row r="505" spans="1:14" hidden="1" x14ac:dyDescent="0.2">
      <c r="A505" s="19" t="s">
        <v>564</v>
      </c>
      <c r="B505" s="19" t="s">
        <v>574</v>
      </c>
      <c r="C505" s="25" t="s">
        <v>130</v>
      </c>
      <c r="D505" s="25" t="s">
        <v>717</v>
      </c>
      <c r="E505" s="19">
        <v>70409248</v>
      </c>
      <c r="F505" s="19" t="s">
        <v>424</v>
      </c>
      <c r="G505" s="5">
        <v>8</v>
      </c>
      <c r="H505" s="5">
        <v>8</v>
      </c>
      <c r="I505" s="5">
        <f t="shared" si="79"/>
        <v>0</v>
      </c>
      <c r="J505" s="6">
        <f t="shared" si="84"/>
        <v>1</v>
      </c>
      <c r="K505" s="33">
        <v>381.82588799999996</v>
      </c>
      <c r="L505" s="33">
        <v>381.82588799999996</v>
      </c>
      <c r="M505" s="33">
        <f t="shared" si="83"/>
        <v>0</v>
      </c>
      <c r="N505" s="2"/>
    </row>
    <row r="506" spans="1:14" hidden="1" x14ac:dyDescent="0.2">
      <c r="A506" s="19" t="s">
        <v>579</v>
      </c>
      <c r="B506" s="19" t="s">
        <v>582</v>
      </c>
      <c r="C506" s="25" t="s">
        <v>130</v>
      </c>
      <c r="D506" s="25" t="s">
        <v>718</v>
      </c>
      <c r="E506" s="19">
        <v>70359457</v>
      </c>
      <c r="F506" s="19" t="s">
        <v>220</v>
      </c>
      <c r="G506" s="5">
        <v>2</v>
      </c>
      <c r="H506" s="5">
        <v>2</v>
      </c>
      <c r="I506" s="5">
        <f t="shared" si="79"/>
        <v>0</v>
      </c>
      <c r="J506" s="6">
        <f t="shared" si="82"/>
        <v>1</v>
      </c>
      <c r="K506" s="33">
        <v>125.89641599999999</v>
      </c>
      <c r="L506" s="41">
        <v>125.89641599999999</v>
      </c>
      <c r="M506" s="33">
        <f t="shared" si="83"/>
        <v>0</v>
      </c>
      <c r="N506" s="2"/>
    </row>
    <row r="507" spans="1:14" hidden="1" x14ac:dyDescent="0.2">
      <c r="A507" s="19" t="s">
        <v>579</v>
      </c>
      <c r="B507" s="19" t="s">
        <v>582</v>
      </c>
      <c r="C507" s="25" t="s">
        <v>130</v>
      </c>
      <c r="D507" s="25" t="s">
        <v>718</v>
      </c>
      <c r="E507" s="19">
        <v>70359458</v>
      </c>
      <c r="F507" s="19" t="s">
        <v>221</v>
      </c>
      <c r="G507" s="5">
        <v>1</v>
      </c>
      <c r="H507" s="5">
        <v>1</v>
      </c>
      <c r="I507" s="5">
        <f t="shared" si="79"/>
        <v>0</v>
      </c>
      <c r="J507" s="6">
        <f t="shared" si="82"/>
        <v>1</v>
      </c>
      <c r="K507" s="33">
        <v>62.948207999999994</v>
      </c>
      <c r="L507" s="41">
        <v>62.948207999999994</v>
      </c>
      <c r="M507" s="33">
        <f t="shared" si="83"/>
        <v>0</v>
      </c>
      <c r="N507" s="2"/>
    </row>
    <row r="508" spans="1:14" hidden="1" x14ac:dyDescent="0.2">
      <c r="A508" s="19" t="s">
        <v>579</v>
      </c>
      <c r="B508" s="19" t="s">
        <v>582</v>
      </c>
      <c r="C508" s="25" t="s">
        <v>130</v>
      </c>
      <c r="D508" s="25" t="s">
        <v>717</v>
      </c>
      <c r="E508" s="19">
        <v>70409245</v>
      </c>
      <c r="F508" s="19" t="s">
        <v>422</v>
      </c>
      <c r="G508" s="5">
        <v>9</v>
      </c>
      <c r="H508" s="5">
        <v>9</v>
      </c>
      <c r="I508" s="5">
        <f t="shared" si="79"/>
        <v>0</v>
      </c>
      <c r="J508" s="6">
        <f t="shared" si="82"/>
        <v>1</v>
      </c>
      <c r="K508" s="33">
        <v>445.13388000000003</v>
      </c>
      <c r="L508" s="41">
        <v>445.13388000000003</v>
      </c>
      <c r="M508" s="33">
        <f t="shared" si="83"/>
        <v>0</v>
      </c>
      <c r="N508" s="2"/>
    </row>
    <row r="509" spans="1:14" hidden="1" x14ac:dyDescent="0.2">
      <c r="A509" s="19" t="s">
        <v>579</v>
      </c>
      <c r="B509" s="19" t="s">
        <v>582</v>
      </c>
      <c r="C509" s="25" t="s">
        <v>130</v>
      </c>
      <c r="D509" s="25" t="s">
        <v>717</v>
      </c>
      <c r="E509" s="19">
        <v>70409246</v>
      </c>
      <c r="F509" s="19" t="s">
        <v>423</v>
      </c>
      <c r="G509" s="5">
        <v>16</v>
      </c>
      <c r="H509" s="5">
        <v>16</v>
      </c>
      <c r="I509" s="5">
        <f t="shared" si="79"/>
        <v>0</v>
      </c>
      <c r="J509" s="6">
        <f t="shared" si="82"/>
        <v>1</v>
      </c>
      <c r="K509" s="33">
        <v>791.34912000000008</v>
      </c>
      <c r="L509" s="41">
        <v>791.34912000000008</v>
      </c>
      <c r="M509" s="33">
        <f t="shared" si="83"/>
        <v>0</v>
      </c>
      <c r="N509" s="2"/>
    </row>
    <row r="510" spans="1:14" hidden="1" x14ac:dyDescent="0.2">
      <c r="A510" s="19" t="s">
        <v>579</v>
      </c>
      <c r="B510" s="19" t="s">
        <v>582</v>
      </c>
      <c r="C510" s="25" t="s">
        <v>130</v>
      </c>
      <c r="D510" s="25" t="s">
        <v>717</v>
      </c>
      <c r="E510" s="19">
        <v>70409248</v>
      </c>
      <c r="F510" s="19" t="s">
        <v>424</v>
      </c>
      <c r="G510" s="5">
        <v>17</v>
      </c>
      <c r="H510" s="5">
        <v>17</v>
      </c>
      <c r="I510" s="5">
        <f t="shared" si="79"/>
        <v>0</v>
      </c>
      <c r="J510" s="6">
        <f t="shared" si="82"/>
        <v>1</v>
      </c>
      <c r="K510" s="33">
        <v>811.38001199999997</v>
      </c>
      <c r="L510" s="41">
        <v>811.38001199999997</v>
      </c>
      <c r="M510" s="33">
        <f t="shared" si="83"/>
        <v>0</v>
      </c>
      <c r="N510" s="2"/>
    </row>
    <row r="511" spans="1:14" hidden="1" x14ac:dyDescent="0.2">
      <c r="A511" s="19" t="s">
        <v>585</v>
      </c>
      <c r="B511" s="19" t="s">
        <v>586</v>
      </c>
      <c r="C511" s="25" t="s">
        <v>130</v>
      </c>
      <c r="D511" s="25" t="s">
        <v>718</v>
      </c>
      <c r="E511" s="19">
        <v>70359457</v>
      </c>
      <c r="F511" s="19" t="s">
        <v>220</v>
      </c>
      <c r="G511" s="5">
        <v>3</v>
      </c>
      <c r="H511" s="5">
        <v>3</v>
      </c>
      <c r="I511" s="5">
        <f t="shared" si="79"/>
        <v>0</v>
      </c>
      <c r="J511" s="6">
        <f t="shared" si="82"/>
        <v>1</v>
      </c>
      <c r="K511" s="33">
        <v>188.84462399999998</v>
      </c>
      <c r="L511" s="41">
        <v>188.84462399999998</v>
      </c>
      <c r="M511" s="33">
        <f t="shared" si="83"/>
        <v>0</v>
      </c>
      <c r="N511" s="2"/>
    </row>
    <row r="512" spans="1:14" hidden="1" x14ac:dyDescent="0.2">
      <c r="A512" s="19" t="s">
        <v>585</v>
      </c>
      <c r="B512" s="19" t="s">
        <v>586</v>
      </c>
      <c r="C512" s="25" t="s">
        <v>130</v>
      </c>
      <c r="D512" s="25" t="s">
        <v>718</v>
      </c>
      <c r="E512" s="19">
        <v>70359458</v>
      </c>
      <c r="F512" s="19" t="s">
        <v>221</v>
      </c>
      <c r="G512" s="5">
        <v>1</v>
      </c>
      <c r="H512" s="5">
        <v>1</v>
      </c>
      <c r="I512" s="5">
        <f t="shared" si="79"/>
        <v>0</v>
      </c>
      <c r="J512" s="6">
        <f t="shared" si="82"/>
        <v>1</v>
      </c>
      <c r="K512" s="33">
        <v>62.948207999999994</v>
      </c>
      <c r="L512" s="41">
        <v>62.948207999999994</v>
      </c>
      <c r="M512" s="33">
        <f t="shared" si="83"/>
        <v>0</v>
      </c>
      <c r="N512" s="2"/>
    </row>
    <row r="513" spans="1:14" hidden="1" x14ac:dyDescent="0.2">
      <c r="A513" s="19" t="s">
        <v>585</v>
      </c>
      <c r="B513" s="19" t="s">
        <v>586</v>
      </c>
      <c r="C513" s="25" t="s">
        <v>130</v>
      </c>
      <c r="D513" s="25" t="s">
        <v>718</v>
      </c>
      <c r="E513" s="19">
        <v>70359459</v>
      </c>
      <c r="F513" s="19" t="s">
        <v>222</v>
      </c>
      <c r="G513" s="5">
        <v>1</v>
      </c>
      <c r="H513" s="5">
        <v>1</v>
      </c>
      <c r="I513" s="5">
        <f t="shared" si="79"/>
        <v>0</v>
      </c>
      <c r="J513" s="6">
        <f t="shared" si="82"/>
        <v>1</v>
      </c>
      <c r="K513" s="33">
        <v>62.948207999999994</v>
      </c>
      <c r="L513" s="41">
        <v>62.948207999999994</v>
      </c>
      <c r="M513" s="33">
        <f t="shared" si="83"/>
        <v>0</v>
      </c>
      <c r="N513" s="2"/>
    </row>
    <row r="514" spans="1:14" hidden="1" x14ac:dyDescent="0.2">
      <c r="A514" s="19" t="s">
        <v>585</v>
      </c>
      <c r="B514" s="19" t="s">
        <v>586</v>
      </c>
      <c r="C514" s="25" t="s">
        <v>130</v>
      </c>
      <c r="D514" s="25" t="s">
        <v>718</v>
      </c>
      <c r="E514" s="19">
        <v>70359460</v>
      </c>
      <c r="F514" s="19" t="s">
        <v>223</v>
      </c>
      <c r="G514" s="5">
        <v>1</v>
      </c>
      <c r="H514" s="5">
        <v>1</v>
      </c>
      <c r="I514" s="5">
        <f t="shared" si="79"/>
        <v>0</v>
      </c>
      <c r="J514" s="6">
        <f t="shared" si="82"/>
        <v>1</v>
      </c>
      <c r="K514" s="33">
        <v>62.948207999999994</v>
      </c>
      <c r="L514" s="41">
        <v>62.948207999999994</v>
      </c>
      <c r="M514" s="33">
        <f t="shared" si="83"/>
        <v>0</v>
      </c>
      <c r="N514" s="2"/>
    </row>
    <row r="515" spans="1:14" hidden="1" x14ac:dyDescent="0.2">
      <c r="A515" s="19" t="s">
        <v>585</v>
      </c>
      <c r="B515" s="19" t="s">
        <v>586</v>
      </c>
      <c r="C515" s="25" t="s">
        <v>130</v>
      </c>
      <c r="D515" s="25" t="s">
        <v>717</v>
      </c>
      <c r="E515" s="19">
        <v>70409245</v>
      </c>
      <c r="F515" s="19" t="s">
        <v>422</v>
      </c>
      <c r="G515" s="5">
        <v>10</v>
      </c>
      <c r="H515" s="5">
        <v>10</v>
      </c>
      <c r="I515" s="5">
        <f t="shared" si="79"/>
        <v>0</v>
      </c>
      <c r="J515" s="6">
        <f t="shared" si="82"/>
        <v>1</v>
      </c>
      <c r="K515" s="33">
        <v>494.59320000000002</v>
      </c>
      <c r="L515" s="41">
        <v>494.59320000000002</v>
      </c>
      <c r="M515" s="33">
        <f t="shared" si="83"/>
        <v>0</v>
      </c>
      <c r="N515" s="2"/>
    </row>
    <row r="516" spans="1:14" hidden="1" x14ac:dyDescent="0.2">
      <c r="A516" s="19" t="s">
        <v>585</v>
      </c>
      <c r="B516" s="19" t="s">
        <v>586</v>
      </c>
      <c r="C516" s="25" t="s">
        <v>130</v>
      </c>
      <c r="D516" s="25" t="s">
        <v>717</v>
      </c>
      <c r="E516" s="19">
        <v>70409246</v>
      </c>
      <c r="F516" s="19" t="s">
        <v>423</v>
      </c>
      <c r="G516" s="5">
        <v>9</v>
      </c>
      <c r="H516" s="5">
        <v>9</v>
      </c>
      <c r="I516" s="5">
        <f t="shared" si="79"/>
        <v>0</v>
      </c>
      <c r="J516" s="6">
        <f t="shared" si="82"/>
        <v>1</v>
      </c>
      <c r="K516" s="33">
        <v>445.13388000000003</v>
      </c>
      <c r="L516" s="41">
        <v>445.13388000000003</v>
      </c>
      <c r="M516" s="33">
        <f t="shared" si="83"/>
        <v>0</v>
      </c>
      <c r="N516" s="2"/>
    </row>
    <row r="517" spans="1:14" hidden="1" x14ac:dyDescent="0.2">
      <c r="A517" s="19" t="s">
        <v>585</v>
      </c>
      <c r="B517" s="19" t="s">
        <v>586</v>
      </c>
      <c r="C517" s="25" t="s">
        <v>130</v>
      </c>
      <c r="D517" s="25" t="s">
        <v>717</v>
      </c>
      <c r="E517" s="19">
        <v>70409248</v>
      </c>
      <c r="F517" s="19" t="s">
        <v>424</v>
      </c>
      <c r="G517" s="5">
        <v>14</v>
      </c>
      <c r="H517" s="5">
        <v>14</v>
      </c>
      <c r="I517" s="5">
        <f t="shared" si="79"/>
        <v>0</v>
      </c>
      <c r="J517" s="6">
        <f t="shared" si="82"/>
        <v>1</v>
      </c>
      <c r="K517" s="33">
        <v>668.19530399999996</v>
      </c>
      <c r="L517" s="41">
        <v>668.19530399999996</v>
      </c>
      <c r="M517" s="33">
        <f t="shared" si="83"/>
        <v>0</v>
      </c>
      <c r="N517" s="2"/>
    </row>
    <row r="518" spans="1:14" hidden="1" x14ac:dyDescent="0.2">
      <c r="A518" s="19" t="s">
        <v>589</v>
      </c>
      <c r="B518" s="19" t="s">
        <v>590</v>
      </c>
      <c r="C518" s="25" t="s">
        <v>130</v>
      </c>
      <c r="D518" s="25" t="s">
        <v>718</v>
      </c>
      <c r="E518" s="19">
        <v>70359457</v>
      </c>
      <c r="F518" s="19" t="s">
        <v>220</v>
      </c>
      <c r="G518" s="5">
        <v>4</v>
      </c>
      <c r="H518" s="5">
        <v>4</v>
      </c>
      <c r="I518" s="5">
        <f t="shared" si="79"/>
        <v>0</v>
      </c>
      <c r="J518" s="6">
        <f t="shared" si="82"/>
        <v>1</v>
      </c>
      <c r="K518" s="33">
        <v>251.79283199999998</v>
      </c>
      <c r="L518" s="41">
        <v>251.79283199999998</v>
      </c>
      <c r="M518" s="33">
        <f t="shared" si="83"/>
        <v>0</v>
      </c>
      <c r="N518" s="2"/>
    </row>
    <row r="519" spans="1:14" hidden="1" x14ac:dyDescent="0.2">
      <c r="A519" s="19" t="s">
        <v>589</v>
      </c>
      <c r="B519" s="19" t="s">
        <v>590</v>
      </c>
      <c r="C519" s="25" t="s">
        <v>130</v>
      </c>
      <c r="D519" s="25" t="s">
        <v>718</v>
      </c>
      <c r="E519" s="19">
        <v>70359460</v>
      </c>
      <c r="F519" s="19" t="s">
        <v>223</v>
      </c>
      <c r="G519" s="5">
        <v>1</v>
      </c>
      <c r="H519" s="5">
        <v>1</v>
      </c>
      <c r="I519" s="5">
        <f t="shared" si="79"/>
        <v>0</v>
      </c>
      <c r="J519" s="6">
        <f t="shared" si="82"/>
        <v>1</v>
      </c>
      <c r="K519" s="33">
        <v>62.948207999999994</v>
      </c>
      <c r="L519" s="41">
        <v>62.948207999999994</v>
      </c>
      <c r="M519" s="33">
        <f t="shared" si="83"/>
        <v>0</v>
      </c>
      <c r="N519" s="2"/>
    </row>
    <row r="520" spans="1:14" hidden="1" x14ac:dyDescent="0.2">
      <c r="A520" s="19" t="s">
        <v>589</v>
      </c>
      <c r="B520" s="19" t="s">
        <v>590</v>
      </c>
      <c r="C520" s="25" t="s">
        <v>130</v>
      </c>
      <c r="D520" s="25" t="s">
        <v>717</v>
      </c>
      <c r="E520" s="19">
        <v>70409245</v>
      </c>
      <c r="F520" s="19" t="s">
        <v>422</v>
      </c>
      <c r="G520" s="5">
        <v>15</v>
      </c>
      <c r="H520" s="5">
        <v>15</v>
      </c>
      <c r="I520" s="5">
        <f t="shared" si="79"/>
        <v>0</v>
      </c>
      <c r="J520" s="6">
        <f t="shared" si="82"/>
        <v>1</v>
      </c>
      <c r="K520" s="33">
        <v>741.88980000000004</v>
      </c>
      <c r="L520" s="41">
        <v>741.88980000000004</v>
      </c>
      <c r="M520" s="33">
        <f t="shared" ref="M520:M529" si="85">K520-L520</f>
        <v>0</v>
      </c>
      <c r="N520" s="2"/>
    </row>
    <row r="521" spans="1:14" hidden="1" x14ac:dyDescent="0.2">
      <c r="A521" s="19" t="s">
        <v>589</v>
      </c>
      <c r="B521" s="19" t="s">
        <v>590</v>
      </c>
      <c r="C521" s="25" t="s">
        <v>130</v>
      </c>
      <c r="D521" s="25" t="s">
        <v>717</v>
      </c>
      <c r="E521" s="19">
        <v>70409246</v>
      </c>
      <c r="F521" s="19" t="s">
        <v>423</v>
      </c>
      <c r="G521" s="5">
        <v>8</v>
      </c>
      <c r="H521" s="5">
        <v>8</v>
      </c>
      <c r="I521" s="5">
        <f t="shared" si="79"/>
        <v>0</v>
      </c>
      <c r="J521" s="6">
        <f t="shared" si="82"/>
        <v>1</v>
      </c>
      <c r="K521" s="33">
        <v>395.67456000000004</v>
      </c>
      <c r="L521" s="41">
        <v>395.67456000000004</v>
      </c>
      <c r="M521" s="33">
        <f t="shared" si="85"/>
        <v>0</v>
      </c>
      <c r="N521" s="2"/>
    </row>
    <row r="522" spans="1:14" hidden="1" x14ac:dyDescent="0.2">
      <c r="A522" s="19" t="s">
        <v>589</v>
      </c>
      <c r="B522" s="19" t="s">
        <v>590</v>
      </c>
      <c r="C522" s="25" t="s">
        <v>130</v>
      </c>
      <c r="D522" s="25" t="s">
        <v>717</v>
      </c>
      <c r="E522" s="19">
        <v>70409248</v>
      </c>
      <c r="F522" s="19" t="s">
        <v>424</v>
      </c>
      <c r="G522" s="5">
        <v>22</v>
      </c>
      <c r="H522" s="5">
        <v>22</v>
      </c>
      <c r="I522" s="5">
        <f t="shared" si="79"/>
        <v>0</v>
      </c>
      <c r="J522" s="6">
        <f t="shared" si="82"/>
        <v>1</v>
      </c>
      <c r="K522" s="33">
        <v>1050.0211919999999</v>
      </c>
      <c r="L522" s="33">
        <v>1050.0211919999999</v>
      </c>
      <c r="M522" s="33">
        <f t="shared" si="85"/>
        <v>0</v>
      </c>
      <c r="N522" s="2"/>
    </row>
    <row r="523" spans="1:14" hidden="1" x14ac:dyDescent="0.2">
      <c r="A523" s="19" t="s">
        <v>553</v>
      </c>
      <c r="B523" s="19" t="s">
        <v>554</v>
      </c>
      <c r="C523" s="25" t="s">
        <v>130</v>
      </c>
      <c r="D523" s="25" t="s">
        <v>717</v>
      </c>
      <c r="E523" s="19">
        <v>70345322</v>
      </c>
      <c r="F523" s="19" t="s">
        <v>232</v>
      </c>
      <c r="G523" s="5">
        <v>17</v>
      </c>
      <c r="H523" s="5">
        <v>17</v>
      </c>
      <c r="I523" s="5">
        <f t="shared" si="79"/>
        <v>0</v>
      </c>
      <c r="J523" s="6">
        <f t="shared" ref="J523:J527" si="86">H523/G523</f>
        <v>1</v>
      </c>
      <c r="K523" s="33">
        <v>810.99771599999997</v>
      </c>
      <c r="L523" s="33">
        <v>810.99771599999997</v>
      </c>
      <c r="M523" s="33">
        <f t="shared" si="85"/>
        <v>0</v>
      </c>
      <c r="N523" s="2"/>
    </row>
    <row r="524" spans="1:14" hidden="1" x14ac:dyDescent="0.2">
      <c r="A524" s="19" t="s">
        <v>553</v>
      </c>
      <c r="B524" s="19" t="s">
        <v>554</v>
      </c>
      <c r="C524" s="25" t="s">
        <v>130</v>
      </c>
      <c r="D524" s="25" t="s">
        <v>717</v>
      </c>
      <c r="E524" s="19">
        <v>70345324</v>
      </c>
      <c r="F524" s="19" t="s">
        <v>234</v>
      </c>
      <c r="G524" s="5">
        <v>17</v>
      </c>
      <c r="H524" s="5">
        <v>17</v>
      </c>
      <c r="I524" s="5">
        <f t="shared" si="79"/>
        <v>0</v>
      </c>
      <c r="J524" s="6">
        <f t="shared" si="86"/>
        <v>1</v>
      </c>
      <c r="K524" s="33">
        <v>810.99771599999997</v>
      </c>
      <c r="L524" s="33">
        <v>810.99771599999997</v>
      </c>
      <c r="M524" s="33">
        <f t="shared" si="85"/>
        <v>0</v>
      </c>
      <c r="N524" s="2"/>
    </row>
    <row r="525" spans="1:14" hidden="1" x14ac:dyDescent="0.2">
      <c r="A525" s="19" t="s">
        <v>555</v>
      </c>
      <c r="B525" s="19" t="s">
        <v>556</v>
      </c>
      <c r="C525" s="25" t="s">
        <v>130</v>
      </c>
      <c r="D525" s="25" t="s">
        <v>717</v>
      </c>
      <c r="E525" s="19">
        <v>70345322</v>
      </c>
      <c r="F525" s="19" t="s">
        <v>232</v>
      </c>
      <c r="G525" s="5">
        <v>17</v>
      </c>
      <c r="H525" s="5">
        <v>17</v>
      </c>
      <c r="I525" s="5">
        <f t="shared" si="79"/>
        <v>0</v>
      </c>
      <c r="J525" s="6">
        <f t="shared" si="86"/>
        <v>1</v>
      </c>
      <c r="K525" s="33">
        <v>810.99771599999997</v>
      </c>
      <c r="L525" s="33">
        <v>810.99771599999997</v>
      </c>
      <c r="M525" s="33">
        <f t="shared" si="85"/>
        <v>0</v>
      </c>
      <c r="N525" s="2"/>
    </row>
    <row r="526" spans="1:14" hidden="1" x14ac:dyDescent="0.2">
      <c r="A526" s="19" t="s">
        <v>555</v>
      </c>
      <c r="B526" s="19" t="s">
        <v>556</v>
      </c>
      <c r="C526" s="25" t="s">
        <v>130</v>
      </c>
      <c r="D526" s="25" t="s">
        <v>717</v>
      </c>
      <c r="E526" s="19">
        <v>70345323</v>
      </c>
      <c r="F526" s="19" t="s">
        <v>233</v>
      </c>
      <c r="G526" s="5">
        <v>17</v>
      </c>
      <c r="H526" s="5">
        <v>17</v>
      </c>
      <c r="I526" s="5">
        <f t="shared" si="79"/>
        <v>0</v>
      </c>
      <c r="J526" s="6">
        <f t="shared" si="86"/>
        <v>1</v>
      </c>
      <c r="K526" s="33">
        <v>810.99771599999997</v>
      </c>
      <c r="L526" s="33">
        <v>810.99771599999997</v>
      </c>
      <c r="M526" s="33">
        <f t="shared" si="85"/>
        <v>0</v>
      </c>
      <c r="N526" s="2"/>
    </row>
    <row r="527" spans="1:14" hidden="1" x14ac:dyDescent="0.2">
      <c r="A527" s="19" t="s">
        <v>557</v>
      </c>
      <c r="B527" s="19" t="s">
        <v>558</v>
      </c>
      <c r="C527" s="25" t="s">
        <v>130</v>
      </c>
      <c r="D527" s="25" t="s">
        <v>717</v>
      </c>
      <c r="E527" s="19">
        <v>70345325</v>
      </c>
      <c r="F527" s="19" t="s">
        <v>235</v>
      </c>
      <c r="G527" s="5">
        <v>17</v>
      </c>
      <c r="H527" s="5">
        <v>17</v>
      </c>
      <c r="I527" s="5">
        <f t="shared" si="79"/>
        <v>0</v>
      </c>
      <c r="J527" s="6">
        <f t="shared" si="86"/>
        <v>1</v>
      </c>
      <c r="K527" s="33">
        <v>810.99771599999997</v>
      </c>
      <c r="L527" s="33">
        <v>810.99771599999997</v>
      </c>
      <c r="M527" s="33">
        <f t="shared" si="85"/>
        <v>0</v>
      </c>
      <c r="N527" s="2"/>
    </row>
    <row r="528" spans="1:14" hidden="1" x14ac:dyDescent="0.2">
      <c r="A528" s="19" t="s">
        <v>559</v>
      </c>
      <c r="B528" s="19" t="s">
        <v>560</v>
      </c>
      <c r="C528" s="25" t="s">
        <v>130</v>
      </c>
      <c r="D528" s="25" t="s">
        <v>717</v>
      </c>
      <c r="E528" s="19">
        <v>70345322</v>
      </c>
      <c r="F528" s="19" t="s">
        <v>232</v>
      </c>
      <c r="G528" s="5">
        <v>17</v>
      </c>
      <c r="H528" s="5">
        <v>17</v>
      </c>
      <c r="I528" s="5">
        <f t="shared" si="79"/>
        <v>0</v>
      </c>
      <c r="J528" s="6">
        <f t="shared" ref="J528" si="87">H528/G528</f>
        <v>1</v>
      </c>
      <c r="K528" s="33">
        <v>810.99771599999997</v>
      </c>
      <c r="L528" s="33">
        <v>810.99771599999997</v>
      </c>
      <c r="M528" s="33">
        <f t="shared" si="85"/>
        <v>0</v>
      </c>
      <c r="N528" s="2"/>
    </row>
    <row r="529" spans="1:14" hidden="1" x14ac:dyDescent="0.2">
      <c r="A529" s="19" t="s">
        <v>559</v>
      </c>
      <c r="B529" s="19" t="s">
        <v>560</v>
      </c>
      <c r="C529" s="25" t="s">
        <v>130</v>
      </c>
      <c r="D529" s="25" t="s">
        <v>717</v>
      </c>
      <c r="E529" s="19">
        <v>70345323</v>
      </c>
      <c r="F529" s="19" t="s">
        <v>233</v>
      </c>
      <c r="G529" s="5">
        <v>17</v>
      </c>
      <c r="H529" s="5">
        <v>17</v>
      </c>
      <c r="I529" s="5">
        <f t="shared" si="79"/>
        <v>0</v>
      </c>
      <c r="J529" s="6">
        <f t="shared" ref="J529" si="88">H529/G529</f>
        <v>1</v>
      </c>
      <c r="K529" s="33">
        <v>810.99771599999997</v>
      </c>
      <c r="L529" s="33">
        <v>810.99771599999997</v>
      </c>
      <c r="M529" s="33">
        <f t="shared" si="85"/>
        <v>0</v>
      </c>
      <c r="N529" s="2"/>
    </row>
    <row r="530" spans="1:14" hidden="1" x14ac:dyDescent="0.2">
      <c r="A530" s="19" t="s">
        <v>565</v>
      </c>
      <c r="B530" s="19" t="s">
        <v>571</v>
      </c>
      <c r="C530" s="25" t="s">
        <v>130</v>
      </c>
      <c r="D530" s="25" t="s">
        <v>717</v>
      </c>
      <c r="E530" s="19">
        <v>70345322</v>
      </c>
      <c r="F530" s="19" t="s">
        <v>232</v>
      </c>
      <c r="G530" s="5">
        <v>17</v>
      </c>
      <c r="H530" s="5">
        <v>17</v>
      </c>
      <c r="I530" s="5">
        <f t="shared" si="79"/>
        <v>0</v>
      </c>
      <c r="J530" s="6">
        <f t="shared" ref="J530:J537" si="89">H530/G530</f>
        <v>1</v>
      </c>
      <c r="K530" s="33">
        <v>810.99771599999997</v>
      </c>
      <c r="L530" s="33">
        <v>810.99771599999997</v>
      </c>
      <c r="M530" s="33">
        <f t="shared" ref="M530:M537" si="90">K530-L530</f>
        <v>0</v>
      </c>
      <c r="N530" s="2"/>
    </row>
    <row r="531" spans="1:14" hidden="1" x14ac:dyDescent="0.2">
      <c r="A531" s="19" t="s">
        <v>565</v>
      </c>
      <c r="B531" s="19" t="s">
        <v>571</v>
      </c>
      <c r="C531" s="25" t="s">
        <v>130</v>
      </c>
      <c r="D531" s="25" t="s">
        <v>717</v>
      </c>
      <c r="E531" s="19">
        <v>70345324</v>
      </c>
      <c r="F531" s="19" t="s">
        <v>234</v>
      </c>
      <c r="G531" s="5">
        <v>17</v>
      </c>
      <c r="H531" s="5">
        <v>0</v>
      </c>
      <c r="I531" s="5">
        <f t="shared" si="79"/>
        <v>17</v>
      </c>
      <c r="J531" s="6">
        <f t="shared" si="89"/>
        <v>0</v>
      </c>
      <c r="K531" s="33">
        <v>810.99771599999997</v>
      </c>
      <c r="L531" s="33">
        <v>0</v>
      </c>
      <c r="M531" s="33">
        <f t="shared" si="90"/>
        <v>810.99771599999997</v>
      </c>
      <c r="N531" s="2"/>
    </row>
    <row r="532" spans="1:14" hidden="1" x14ac:dyDescent="0.2">
      <c r="A532" s="19" t="s">
        <v>566</v>
      </c>
      <c r="B532" s="19" t="s">
        <v>575</v>
      </c>
      <c r="C532" s="25" t="s">
        <v>130</v>
      </c>
      <c r="D532" s="25" t="s">
        <v>717</v>
      </c>
      <c r="E532" s="19">
        <v>70345323</v>
      </c>
      <c r="F532" s="19" t="s">
        <v>233</v>
      </c>
      <c r="G532" s="5">
        <v>17</v>
      </c>
      <c r="H532" s="5">
        <v>17</v>
      </c>
      <c r="I532" s="5">
        <f t="shared" si="79"/>
        <v>0</v>
      </c>
      <c r="J532" s="6">
        <f t="shared" si="89"/>
        <v>1</v>
      </c>
      <c r="K532" s="33">
        <v>810.99771599999997</v>
      </c>
      <c r="L532" s="33">
        <v>810.99771599999997</v>
      </c>
      <c r="M532" s="33">
        <f t="shared" si="90"/>
        <v>0</v>
      </c>
      <c r="N532" s="2"/>
    </row>
    <row r="533" spans="1:14" hidden="1" x14ac:dyDescent="0.2">
      <c r="A533" s="19" t="s">
        <v>566</v>
      </c>
      <c r="B533" s="19" t="s">
        <v>575</v>
      </c>
      <c r="C533" s="25" t="s">
        <v>130</v>
      </c>
      <c r="D533" s="25" t="s">
        <v>717</v>
      </c>
      <c r="E533" s="19">
        <v>70345325</v>
      </c>
      <c r="F533" s="19" t="s">
        <v>235</v>
      </c>
      <c r="G533" s="5">
        <v>17</v>
      </c>
      <c r="H533" s="5">
        <v>17</v>
      </c>
      <c r="I533" s="5">
        <f t="shared" si="79"/>
        <v>0</v>
      </c>
      <c r="J533" s="6">
        <f t="shared" si="89"/>
        <v>1</v>
      </c>
      <c r="K533" s="33">
        <v>810.99771599999997</v>
      </c>
      <c r="L533" s="33">
        <v>810.99771599999997</v>
      </c>
      <c r="M533" s="33">
        <f t="shared" si="90"/>
        <v>0</v>
      </c>
      <c r="N533" s="2"/>
    </row>
    <row r="534" spans="1:14" hidden="1" x14ac:dyDescent="0.2">
      <c r="A534" s="19" t="s">
        <v>567</v>
      </c>
      <c r="B534" s="19" t="s">
        <v>576</v>
      </c>
      <c r="C534" s="25" t="s">
        <v>130</v>
      </c>
      <c r="D534" s="25" t="s">
        <v>717</v>
      </c>
      <c r="E534" s="19">
        <v>70345322</v>
      </c>
      <c r="F534" s="19" t="s">
        <v>232</v>
      </c>
      <c r="G534" s="5">
        <v>17</v>
      </c>
      <c r="H534" s="5">
        <v>17</v>
      </c>
      <c r="I534" s="5">
        <f t="shared" si="79"/>
        <v>0</v>
      </c>
      <c r="J534" s="6">
        <f t="shared" si="89"/>
        <v>1</v>
      </c>
      <c r="K534" s="33">
        <v>810.99771599999997</v>
      </c>
      <c r="L534" s="33">
        <v>810.99771599999997</v>
      </c>
      <c r="M534" s="33">
        <f t="shared" si="90"/>
        <v>0</v>
      </c>
      <c r="N534" s="2"/>
    </row>
    <row r="535" spans="1:14" hidden="1" x14ac:dyDescent="0.2">
      <c r="A535" s="19" t="s">
        <v>567</v>
      </c>
      <c r="B535" s="19" t="s">
        <v>576</v>
      </c>
      <c r="C535" s="25" t="s">
        <v>130</v>
      </c>
      <c r="D535" s="25" t="s">
        <v>717</v>
      </c>
      <c r="E535" s="19">
        <v>70345324</v>
      </c>
      <c r="F535" s="19" t="s">
        <v>234</v>
      </c>
      <c r="G535" s="5">
        <v>17</v>
      </c>
      <c r="H535" s="5">
        <v>17</v>
      </c>
      <c r="I535" s="5">
        <f t="shared" si="79"/>
        <v>0</v>
      </c>
      <c r="J535" s="6">
        <f t="shared" si="89"/>
        <v>1</v>
      </c>
      <c r="K535" s="33">
        <v>810.99771599999997</v>
      </c>
      <c r="L535" s="33">
        <v>810.99771599999997</v>
      </c>
      <c r="M535" s="33">
        <f t="shared" si="90"/>
        <v>0</v>
      </c>
      <c r="N535" s="2"/>
    </row>
    <row r="536" spans="1:14" hidden="1" x14ac:dyDescent="0.2">
      <c r="A536" s="19" t="s">
        <v>568</v>
      </c>
      <c r="B536" s="19" t="s">
        <v>573</v>
      </c>
      <c r="C536" s="25" t="s">
        <v>130</v>
      </c>
      <c r="D536" s="25" t="s">
        <v>717</v>
      </c>
      <c r="E536" s="19">
        <v>70345322</v>
      </c>
      <c r="F536" s="19" t="s">
        <v>232</v>
      </c>
      <c r="G536" s="5">
        <v>17</v>
      </c>
      <c r="H536" s="5">
        <v>17</v>
      </c>
      <c r="I536" s="5">
        <f t="shared" si="79"/>
        <v>0</v>
      </c>
      <c r="J536" s="6">
        <f t="shared" si="89"/>
        <v>1</v>
      </c>
      <c r="K536" s="33">
        <v>810.99771599999997</v>
      </c>
      <c r="L536" s="33">
        <v>810.99771599999997</v>
      </c>
      <c r="M536" s="33">
        <f t="shared" si="90"/>
        <v>0</v>
      </c>
      <c r="N536" s="2"/>
    </row>
    <row r="537" spans="1:14" hidden="1" x14ac:dyDescent="0.2">
      <c r="A537" s="19" t="s">
        <v>569</v>
      </c>
      <c r="B537" s="19" t="s">
        <v>577</v>
      </c>
      <c r="C537" s="25" t="s">
        <v>130</v>
      </c>
      <c r="D537" s="25" t="s">
        <v>717</v>
      </c>
      <c r="E537" s="19">
        <v>70345323</v>
      </c>
      <c r="F537" s="19" t="s">
        <v>233</v>
      </c>
      <c r="G537" s="5">
        <v>17</v>
      </c>
      <c r="H537" s="5">
        <v>17</v>
      </c>
      <c r="I537" s="5">
        <f t="shared" si="79"/>
        <v>0</v>
      </c>
      <c r="J537" s="6">
        <f t="shared" si="89"/>
        <v>1</v>
      </c>
      <c r="K537" s="33">
        <v>810.99771599999997</v>
      </c>
      <c r="L537" s="33">
        <v>810.99771599999997</v>
      </c>
      <c r="M537" s="33">
        <f t="shared" si="90"/>
        <v>0</v>
      </c>
      <c r="N537" s="2"/>
    </row>
    <row r="538" spans="1:14" hidden="1" x14ac:dyDescent="0.2">
      <c r="A538" s="19" t="s">
        <v>569</v>
      </c>
      <c r="B538" s="19" t="s">
        <v>577</v>
      </c>
      <c r="C538" s="25" t="s">
        <v>130</v>
      </c>
      <c r="D538" s="25" t="s">
        <v>717</v>
      </c>
      <c r="E538" s="19">
        <v>70345325</v>
      </c>
      <c r="F538" s="19" t="s">
        <v>235</v>
      </c>
      <c r="G538" s="5">
        <v>17</v>
      </c>
      <c r="H538" s="5">
        <v>17</v>
      </c>
      <c r="I538" s="5">
        <f t="shared" ref="I538:I546" si="91">+G538-H538</f>
        <v>0</v>
      </c>
      <c r="J538" s="6">
        <f t="shared" ref="J538:J546" si="92">H538/G538</f>
        <v>1</v>
      </c>
      <c r="K538" s="33">
        <v>810.99771599999997</v>
      </c>
      <c r="L538" s="41">
        <v>810.99771599999997</v>
      </c>
      <c r="M538" s="33">
        <f t="shared" ref="M538:M585" si="93">K538-L538</f>
        <v>0</v>
      </c>
      <c r="N538" s="2"/>
    </row>
    <row r="539" spans="1:14" hidden="1" x14ac:dyDescent="0.2">
      <c r="A539" s="19" t="s">
        <v>570</v>
      </c>
      <c r="B539" s="19" t="s">
        <v>578</v>
      </c>
      <c r="C539" s="25" t="s">
        <v>130</v>
      </c>
      <c r="D539" s="25" t="s">
        <v>717</v>
      </c>
      <c r="E539" s="19">
        <v>70345324</v>
      </c>
      <c r="F539" s="19" t="s">
        <v>234</v>
      </c>
      <c r="G539" s="5">
        <v>17</v>
      </c>
      <c r="H539" s="5">
        <v>17</v>
      </c>
      <c r="I539" s="5">
        <f t="shared" si="91"/>
        <v>0</v>
      </c>
      <c r="J539" s="6">
        <f t="shared" si="92"/>
        <v>1</v>
      </c>
      <c r="K539" s="33">
        <v>810.99771599999997</v>
      </c>
      <c r="L539" s="41">
        <v>810.99771599999997</v>
      </c>
      <c r="M539" s="33">
        <f t="shared" si="93"/>
        <v>0</v>
      </c>
      <c r="N539" s="2"/>
    </row>
    <row r="540" spans="1:14" hidden="1" x14ac:dyDescent="0.2">
      <c r="A540" s="19" t="s">
        <v>580</v>
      </c>
      <c r="B540" s="19" t="s">
        <v>583</v>
      </c>
      <c r="C540" s="25" t="s">
        <v>130</v>
      </c>
      <c r="D540" s="25" t="s">
        <v>717</v>
      </c>
      <c r="E540" s="19">
        <v>70345322</v>
      </c>
      <c r="F540" s="19" t="s">
        <v>232</v>
      </c>
      <c r="G540" s="5">
        <v>17</v>
      </c>
      <c r="H540" s="5">
        <v>17</v>
      </c>
      <c r="I540" s="5">
        <f t="shared" si="91"/>
        <v>0</v>
      </c>
      <c r="J540" s="6">
        <f t="shared" si="92"/>
        <v>1</v>
      </c>
      <c r="K540" s="33">
        <v>810.99771599999997</v>
      </c>
      <c r="L540" s="41">
        <v>810.99771599999997</v>
      </c>
      <c r="M540" s="33">
        <f t="shared" si="93"/>
        <v>0</v>
      </c>
      <c r="N540" s="2"/>
    </row>
    <row r="541" spans="1:14" hidden="1" x14ac:dyDescent="0.2">
      <c r="A541" s="19" t="s">
        <v>581</v>
      </c>
      <c r="B541" s="19" t="s">
        <v>582</v>
      </c>
      <c r="C541" s="25" t="s">
        <v>130</v>
      </c>
      <c r="D541" s="25" t="s">
        <v>717</v>
      </c>
      <c r="E541" s="19">
        <v>70345323</v>
      </c>
      <c r="F541" s="19" t="s">
        <v>233</v>
      </c>
      <c r="G541" s="5">
        <v>17</v>
      </c>
      <c r="H541" s="5">
        <v>17</v>
      </c>
      <c r="I541" s="5">
        <f t="shared" si="91"/>
        <v>0</v>
      </c>
      <c r="J541" s="6">
        <f t="shared" si="92"/>
        <v>1</v>
      </c>
      <c r="K541" s="33">
        <v>810.99771599999997</v>
      </c>
      <c r="L541" s="41">
        <v>810.99771599999997</v>
      </c>
      <c r="M541" s="33">
        <f t="shared" si="93"/>
        <v>0</v>
      </c>
      <c r="N541" s="2"/>
    </row>
    <row r="542" spans="1:14" hidden="1" x14ac:dyDescent="0.2">
      <c r="A542" s="19" t="s">
        <v>587</v>
      </c>
      <c r="B542" s="19" t="s">
        <v>588</v>
      </c>
      <c r="C542" s="25" t="s">
        <v>130</v>
      </c>
      <c r="D542" s="25" t="s">
        <v>717</v>
      </c>
      <c r="E542" s="19">
        <v>70345322</v>
      </c>
      <c r="F542" s="19" t="s">
        <v>232</v>
      </c>
      <c r="G542" s="5">
        <v>17</v>
      </c>
      <c r="H542" s="5">
        <v>17</v>
      </c>
      <c r="I542" s="5">
        <f t="shared" si="91"/>
        <v>0</v>
      </c>
      <c r="J542" s="6">
        <f t="shared" si="92"/>
        <v>1</v>
      </c>
      <c r="K542" s="33">
        <v>810.99771599999997</v>
      </c>
      <c r="L542" s="41">
        <v>810.99771599999997</v>
      </c>
      <c r="M542" s="33">
        <f t="shared" si="93"/>
        <v>0</v>
      </c>
      <c r="N542" s="2"/>
    </row>
    <row r="543" spans="1:14" hidden="1" x14ac:dyDescent="0.2">
      <c r="A543" s="19" t="s">
        <v>591</v>
      </c>
      <c r="B543" s="19" t="s">
        <v>590</v>
      </c>
      <c r="C543" s="25" t="s">
        <v>130</v>
      </c>
      <c r="D543" s="25" t="s">
        <v>717</v>
      </c>
      <c r="E543" s="19">
        <v>70345322</v>
      </c>
      <c r="F543" s="19" t="s">
        <v>232</v>
      </c>
      <c r="G543" s="5">
        <v>17</v>
      </c>
      <c r="H543" s="5">
        <v>17</v>
      </c>
      <c r="I543" s="5">
        <f t="shared" si="91"/>
        <v>0</v>
      </c>
      <c r="J543" s="6">
        <f t="shared" si="92"/>
        <v>1</v>
      </c>
      <c r="K543" s="33">
        <v>810.99771599999997</v>
      </c>
      <c r="L543" s="33">
        <v>810.99771599999997</v>
      </c>
      <c r="M543" s="33">
        <f t="shared" si="93"/>
        <v>0</v>
      </c>
      <c r="N543" s="2"/>
    </row>
    <row r="544" spans="1:14" hidden="1" x14ac:dyDescent="0.2">
      <c r="A544" s="19" t="s">
        <v>591</v>
      </c>
      <c r="B544" s="19" t="s">
        <v>590</v>
      </c>
      <c r="C544" s="25" t="s">
        <v>130</v>
      </c>
      <c r="D544" s="25" t="s">
        <v>717</v>
      </c>
      <c r="E544" s="19">
        <v>70345323</v>
      </c>
      <c r="F544" s="19" t="s">
        <v>233</v>
      </c>
      <c r="G544" s="5">
        <v>17</v>
      </c>
      <c r="H544" s="5">
        <v>17</v>
      </c>
      <c r="I544" s="5">
        <f t="shared" si="91"/>
        <v>0</v>
      </c>
      <c r="J544" s="6">
        <f t="shared" si="92"/>
        <v>1</v>
      </c>
      <c r="K544" s="33">
        <v>810.99771599999997</v>
      </c>
      <c r="L544" s="33">
        <v>810.99771599999997</v>
      </c>
      <c r="M544" s="33">
        <f t="shared" si="93"/>
        <v>0</v>
      </c>
      <c r="N544" s="2"/>
    </row>
    <row r="545" spans="1:14" hidden="1" x14ac:dyDescent="0.2">
      <c r="A545" s="19" t="s">
        <v>591</v>
      </c>
      <c r="B545" s="19" t="s">
        <v>590</v>
      </c>
      <c r="C545" s="25" t="s">
        <v>130</v>
      </c>
      <c r="D545" s="25" t="s">
        <v>717</v>
      </c>
      <c r="E545" s="19">
        <v>70345325</v>
      </c>
      <c r="F545" s="19" t="s">
        <v>235</v>
      </c>
      <c r="G545" s="5">
        <v>17</v>
      </c>
      <c r="H545" s="5">
        <v>17</v>
      </c>
      <c r="I545" s="5">
        <f t="shared" si="91"/>
        <v>0</v>
      </c>
      <c r="J545" s="6">
        <f t="shared" si="92"/>
        <v>1</v>
      </c>
      <c r="K545" s="33">
        <v>810.99771599999997</v>
      </c>
      <c r="L545" s="33">
        <v>810.99771599999997</v>
      </c>
      <c r="M545" s="33">
        <f t="shared" si="93"/>
        <v>0</v>
      </c>
      <c r="N545" s="2"/>
    </row>
    <row r="546" spans="1:14" hidden="1" x14ac:dyDescent="0.2">
      <c r="A546" s="19" t="s">
        <v>611</v>
      </c>
      <c r="B546" s="19" t="s">
        <v>631</v>
      </c>
      <c r="C546" s="25" t="s">
        <v>146</v>
      </c>
      <c r="D546" s="25" t="s">
        <v>717</v>
      </c>
      <c r="E546" s="19">
        <v>70012080</v>
      </c>
      <c r="F546" s="19" t="s">
        <v>649</v>
      </c>
      <c r="G546" s="5">
        <v>40</v>
      </c>
      <c r="H546" s="5">
        <v>40</v>
      </c>
      <c r="I546" s="5">
        <f t="shared" si="91"/>
        <v>0</v>
      </c>
      <c r="J546" s="6">
        <f t="shared" si="92"/>
        <v>1</v>
      </c>
      <c r="K546" s="33">
        <v>1913.8060800000001</v>
      </c>
      <c r="L546" s="33">
        <v>1913.8060800000001</v>
      </c>
      <c r="M546" s="33">
        <f t="shared" si="93"/>
        <v>0</v>
      </c>
      <c r="N546" s="2"/>
    </row>
    <row r="547" spans="1:14" hidden="1" x14ac:dyDescent="0.2">
      <c r="A547" s="19" t="s">
        <v>611</v>
      </c>
      <c r="B547" s="19" t="s">
        <v>631</v>
      </c>
      <c r="C547" s="25" t="s">
        <v>146</v>
      </c>
      <c r="D547" s="25" t="s">
        <v>717</v>
      </c>
      <c r="E547" s="19">
        <v>70012081</v>
      </c>
      <c r="F547" s="19" t="s">
        <v>650</v>
      </c>
      <c r="G547" s="5">
        <v>71</v>
      </c>
      <c r="H547" s="5">
        <v>71</v>
      </c>
      <c r="I547" s="5">
        <f t="shared" ref="I547:I587" si="94">+G547-H547</f>
        <v>0</v>
      </c>
      <c r="J547" s="6">
        <f t="shared" ref="J547:J587" si="95">H547/G547</f>
        <v>1</v>
      </c>
      <c r="K547" s="33">
        <v>3520.2135120000003</v>
      </c>
      <c r="L547" s="33">
        <v>3520.2135120000003</v>
      </c>
      <c r="M547" s="33">
        <f t="shared" si="93"/>
        <v>0</v>
      </c>
      <c r="N547" s="2"/>
    </row>
    <row r="548" spans="1:14" hidden="1" x14ac:dyDescent="0.2">
      <c r="A548" s="19" t="s">
        <v>592</v>
      </c>
      <c r="B548" s="19" t="s">
        <v>593</v>
      </c>
      <c r="C548" s="25" t="s">
        <v>146</v>
      </c>
      <c r="D548" s="25" t="s">
        <v>717</v>
      </c>
      <c r="E548" s="19">
        <v>70409245</v>
      </c>
      <c r="F548" s="19" t="s">
        <v>422</v>
      </c>
      <c r="G548" s="5">
        <v>2</v>
      </c>
      <c r="H548" s="5">
        <v>2</v>
      </c>
      <c r="I548" s="5">
        <f t="shared" si="94"/>
        <v>0</v>
      </c>
      <c r="J548" s="6">
        <f t="shared" si="95"/>
        <v>1</v>
      </c>
      <c r="K548" s="33">
        <v>99.160944000000001</v>
      </c>
      <c r="L548" s="33">
        <v>99.160944000000001</v>
      </c>
      <c r="M548" s="33">
        <f t="shared" si="93"/>
        <v>0</v>
      </c>
      <c r="N548" s="2"/>
    </row>
    <row r="549" spans="1:14" hidden="1" x14ac:dyDescent="0.2">
      <c r="A549" s="19" t="s">
        <v>592</v>
      </c>
      <c r="B549" s="19" t="s">
        <v>593</v>
      </c>
      <c r="C549" s="25" t="s">
        <v>146</v>
      </c>
      <c r="D549" s="25" t="s">
        <v>717</v>
      </c>
      <c r="E549" s="19">
        <v>70409246</v>
      </c>
      <c r="F549" s="19" t="s">
        <v>423</v>
      </c>
      <c r="G549" s="5">
        <v>2</v>
      </c>
      <c r="H549" s="5">
        <v>2</v>
      </c>
      <c r="I549" s="5">
        <f t="shared" si="94"/>
        <v>0</v>
      </c>
      <c r="J549" s="6">
        <f t="shared" si="95"/>
        <v>1</v>
      </c>
      <c r="K549" s="33">
        <v>99.160944000000001</v>
      </c>
      <c r="L549" s="33">
        <v>99.160944000000001</v>
      </c>
      <c r="M549" s="33">
        <f t="shared" si="93"/>
        <v>0</v>
      </c>
      <c r="N549" s="2"/>
    </row>
    <row r="550" spans="1:14" hidden="1" x14ac:dyDescent="0.2">
      <c r="A550" s="19" t="s">
        <v>592</v>
      </c>
      <c r="B550" s="19" t="s">
        <v>593</v>
      </c>
      <c r="C550" s="25" t="s">
        <v>146</v>
      </c>
      <c r="D550" s="25" t="s">
        <v>717</v>
      </c>
      <c r="E550" s="19">
        <v>70409248</v>
      </c>
      <c r="F550" s="19" t="s">
        <v>424</v>
      </c>
      <c r="G550" s="5">
        <v>6</v>
      </c>
      <c r="H550" s="5">
        <v>6</v>
      </c>
      <c r="I550" s="5">
        <f t="shared" si="94"/>
        <v>0</v>
      </c>
      <c r="J550" s="6">
        <f t="shared" si="95"/>
        <v>1</v>
      </c>
      <c r="K550" s="33">
        <v>287.07091200000002</v>
      </c>
      <c r="L550" s="33">
        <v>287.07091200000002</v>
      </c>
      <c r="M550" s="33">
        <f t="shared" si="93"/>
        <v>0</v>
      </c>
      <c r="N550" s="2"/>
    </row>
    <row r="551" spans="1:14" hidden="1" x14ac:dyDescent="0.2">
      <c r="A551" s="19" t="s">
        <v>594</v>
      </c>
      <c r="B551" s="19" t="s">
        <v>595</v>
      </c>
      <c r="C551" s="25" t="s">
        <v>146</v>
      </c>
      <c r="D551" s="25" t="s">
        <v>718</v>
      </c>
      <c r="E551" s="19">
        <v>70359457</v>
      </c>
      <c r="F551" s="19" t="s">
        <v>220</v>
      </c>
      <c r="G551" s="5">
        <v>8</v>
      </c>
      <c r="H551" s="5">
        <v>8</v>
      </c>
      <c r="I551" s="5">
        <f t="shared" si="94"/>
        <v>0</v>
      </c>
      <c r="J551" s="6">
        <f t="shared" si="95"/>
        <v>1</v>
      </c>
      <c r="K551" s="33">
        <v>504.81926399999998</v>
      </c>
      <c r="L551" s="33">
        <v>504.81926399999998</v>
      </c>
      <c r="M551" s="33">
        <f t="shared" si="93"/>
        <v>0</v>
      </c>
      <c r="N551" s="2"/>
    </row>
    <row r="552" spans="1:14" hidden="1" x14ac:dyDescent="0.2">
      <c r="A552" s="19" t="s">
        <v>594</v>
      </c>
      <c r="B552" s="19" t="s">
        <v>595</v>
      </c>
      <c r="C552" s="25" t="s">
        <v>146</v>
      </c>
      <c r="D552" s="25" t="s">
        <v>718</v>
      </c>
      <c r="E552" s="19">
        <v>70359458</v>
      </c>
      <c r="F552" s="19" t="s">
        <v>221</v>
      </c>
      <c r="G552" s="5">
        <v>7</v>
      </c>
      <c r="H552" s="5">
        <v>7</v>
      </c>
      <c r="I552" s="5">
        <f t="shared" si="94"/>
        <v>0</v>
      </c>
      <c r="J552" s="6">
        <f t="shared" si="95"/>
        <v>1</v>
      </c>
      <c r="K552" s="33">
        <v>441.71685600000001</v>
      </c>
      <c r="L552" s="33">
        <v>441.71685600000001</v>
      </c>
      <c r="M552" s="33">
        <f t="shared" si="93"/>
        <v>0</v>
      </c>
      <c r="N552" s="2"/>
    </row>
    <row r="553" spans="1:14" hidden="1" x14ac:dyDescent="0.2">
      <c r="A553" s="19" t="s">
        <v>594</v>
      </c>
      <c r="B553" s="19" t="s">
        <v>595</v>
      </c>
      <c r="C553" s="25" t="s">
        <v>146</v>
      </c>
      <c r="D553" s="25" t="s">
        <v>718</v>
      </c>
      <c r="E553" s="19">
        <v>70359459</v>
      </c>
      <c r="F553" s="19" t="s">
        <v>222</v>
      </c>
      <c r="G553" s="5">
        <v>4</v>
      </c>
      <c r="H553" s="5">
        <v>4</v>
      </c>
      <c r="I553" s="5">
        <f t="shared" si="94"/>
        <v>0</v>
      </c>
      <c r="J553" s="6">
        <f t="shared" si="95"/>
        <v>1</v>
      </c>
      <c r="K553" s="33">
        <v>252.40963199999999</v>
      </c>
      <c r="L553" s="33">
        <v>252.40963199999999</v>
      </c>
      <c r="M553" s="33">
        <f t="shared" si="93"/>
        <v>0</v>
      </c>
      <c r="N553" s="2"/>
    </row>
    <row r="554" spans="1:14" hidden="1" x14ac:dyDescent="0.2">
      <c r="A554" s="19" t="s">
        <v>594</v>
      </c>
      <c r="B554" s="19" t="s">
        <v>595</v>
      </c>
      <c r="C554" s="25" t="s">
        <v>146</v>
      </c>
      <c r="D554" s="25" t="s">
        <v>718</v>
      </c>
      <c r="E554" s="19">
        <v>70359460</v>
      </c>
      <c r="F554" s="19" t="s">
        <v>223</v>
      </c>
      <c r="G554" s="5">
        <v>4</v>
      </c>
      <c r="H554" s="5">
        <v>3</v>
      </c>
      <c r="I554" s="5">
        <f t="shared" si="94"/>
        <v>1</v>
      </c>
      <c r="J554" s="6">
        <f t="shared" si="95"/>
        <v>0.75</v>
      </c>
      <c r="K554" s="33">
        <v>252.40963199999999</v>
      </c>
      <c r="L554" s="33">
        <v>189.30722399999999</v>
      </c>
      <c r="M554" s="33">
        <f t="shared" si="93"/>
        <v>63.102407999999997</v>
      </c>
      <c r="N554" s="2"/>
    </row>
    <row r="555" spans="1:14" hidden="1" x14ac:dyDescent="0.2">
      <c r="A555" s="19" t="s">
        <v>594</v>
      </c>
      <c r="B555" s="19" t="s">
        <v>595</v>
      </c>
      <c r="C555" s="25" t="s">
        <v>146</v>
      </c>
      <c r="D555" s="25" t="s">
        <v>717</v>
      </c>
      <c r="E555" s="19">
        <v>70409245</v>
      </c>
      <c r="F555" s="19" t="s">
        <v>422</v>
      </c>
      <c r="G555" s="5">
        <v>16</v>
      </c>
      <c r="H555" s="5">
        <v>16</v>
      </c>
      <c r="I555" s="5">
        <f t="shared" si="94"/>
        <v>0</v>
      </c>
      <c r="J555" s="6">
        <f t="shared" si="95"/>
        <v>1</v>
      </c>
      <c r="K555" s="33">
        <v>793.28755200000001</v>
      </c>
      <c r="L555" s="33">
        <v>793.28755200000001</v>
      </c>
      <c r="M555" s="33">
        <f t="shared" si="93"/>
        <v>0</v>
      </c>
      <c r="N555" s="2"/>
    </row>
    <row r="556" spans="1:14" hidden="1" x14ac:dyDescent="0.2">
      <c r="A556" s="19" t="s">
        <v>594</v>
      </c>
      <c r="B556" s="19" t="s">
        <v>595</v>
      </c>
      <c r="C556" s="25" t="s">
        <v>146</v>
      </c>
      <c r="D556" s="25" t="s">
        <v>717</v>
      </c>
      <c r="E556" s="19">
        <v>70409246</v>
      </c>
      <c r="F556" s="19" t="s">
        <v>423</v>
      </c>
      <c r="G556" s="5">
        <v>11</v>
      </c>
      <c r="H556" s="5">
        <v>11</v>
      </c>
      <c r="I556" s="5">
        <f t="shared" si="94"/>
        <v>0</v>
      </c>
      <c r="J556" s="6">
        <f t="shared" si="95"/>
        <v>1</v>
      </c>
      <c r="K556" s="33">
        <v>545.38519200000007</v>
      </c>
      <c r="L556" s="33">
        <v>545.38519200000007</v>
      </c>
      <c r="M556" s="33">
        <f t="shared" si="93"/>
        <v>0</v>
      </c>
      <c r="N556" s="2"/>
    </row>
    <row r="557" spans="1:14" hidden="1" x14ac:dyDescent="0.2">
      <c r="A557" s="19" t="s">
        <v>594</v>
      </c>
      <c r="B557" s="19" t="s">
        <v>595</v>
      </c>
      <c r="C557" s="25" t="s">
        <v>146</v>
      </c>
      <c r="D557" s="25" t="s">
        <v>717</v>
      </c>
      <c r="E557" s="19">
        <v>70409248</v>
      </c>
      <c r="F557" s="19" t="s">
        <v>424</v>
      </c>
      <c r="G557" s="5">
        <v>27</v>
      </c>
      <c r="H557" s="5">
        <v>27</v>
      </c>
      <c r="I557" s="5">
        <f t="shared" si="94"/>
        <v>0</v>
      </c>
      <c r="J557" s="6">
        <f t="shared" si="95"/>
        <v>1</v>
      </c>
      <c r="K557" s="33">
        <v>1291.8191040000002</v>
      </c>
      <c r="L557" s="33">
        <v>1291.8191040000002</v>
      </c>
      <c r="M557" s="33">
        <f t="shared" si="93"/>
        <v>0</v>
      </c>
      <c r="N557" s="2"/>
    </row>
    <row r="558" spans="1:14" hidden="1" x14ac:dyDescent="0.2">
      <c r="A558" s="19" t="s">
        <v>596</v>
      </c>
      <c r="B558" s="19" t="s">
        <v>597</v>
      </c>
      <c r="C558" s="25" t="s">
        <v>146</v>
      </c>
      <c r="D558" s="25" t="s">
        <v>717</v>
      </c>
      <c r="E558" s="19">
        <v>70409245</v>
      </c>
      <c r="F558" s="19" t="s">
        <v>422</v>
      </c>
      <c r="G558" s="5">
        <v>10</v>
      </c>
      <c r="H558" s="5">
        <v>10</v>
      </c>
      <c r="I558" s="5">
        <f t="shared" si="94"/>
        <v>0</v>
      </c>
      <c r="J558" s="6">
        <f t="shared" si="95"/>
        <v>1</v>
      </c>
      <c r="K558" s="33">
        <v>495.80472000000003</v>
      </c>
      <c r="L558" s="33">
        <v>495.80472000000003</v>
      </c>
      <c r="M558" s="33">
        <f t="shared" si="93"/>
        <v>0</v>
      </c>
      <c r="N558" s="2"/>
    </row>
    <row r="559" spans="1:14" hidden="1" x14ac:dyDescent="0.2">
      <c r="A559" s="19" t="s">
        <v>596</v>
      </c>
      <c r="B559" s="19" t="s">
        <v>597</v>
      </c>
      <c r="C559" s="25" t="s">
        <v>146</v>
      </c>
      <c r="D559" s="25" t="s">
        <v>717</v>
      </c>
      <c r="E559" s="19">
        <v>70409246</v>
      </c>
      <c r="F559" s="19" t="s">
        <v>423</v>
      </c>
      <c r="G559" s="5">
        <v>8</v>
      </c>
      <c r="H559" s="5">
        <v>8</v>
      </c>
      <c r="I559" s="5">
        <f t="shared" si="94"/>
        <v>0</v>
      </c>
      <c r="J559" s="6">
        <f t="shared" si="95"/>
        <v>1</v>
      </c>
      <c r="K559" s="33">
        <v>396.643776</v>
      </c>
      <c r="L559" s="33">
        <v>396.643776</v>
      </c>
      <c r="M559" s="33">
        <f t="shared" si="93"/>
        <v>0</v>
      </c>
      <c r="N559" s="2"/>
    </row>
    <row r="560" spans="1:14" hidden="1" x14ac:dyDescent="0.2">
      <c r="A560" s="19" t="s">
        <v>596</v>
      </c>
      <c r="B560" s="19" t="s">
        <v>597</v>
      </c>
      <c r="C560" s="25" t="s">
        <v>146</v>
      </c>
      <c r="D560" s="25" t="s">
        <v>717</v>
      </c>
      <c r="E560" s="19">
        <v>70409248</v>
      </c>
      <c r="F560" s="19" t="s">
        <v>424</v>
      </c>
      <c r="G560" s="5">
        <v>4</v>
      </c>
      <c r="H560" s="5">
        <v>4</v>
      </c>
      <c r="I560" s="5">
        <f t="shared" si="94"/>
        <v>0</v>
      </c>
      <c r="J560" s="6">
        <f t="shared" si="95"/>
        <v>1</v>
      </c>
      <c r="K560" s="33">
        <v>191.380608</v>
      </c>
      <c r="L560" s="33">
        <v>191.380608</v>
      </c>
      <c r="M560" s="33">
        <f t="shared" si="93"/>
        <v>0</v>
      </c>
      <c r="N560" s="2"/>
    </row>
    <row r="561" spans="1:14" hidden="1" x14ac:dyDescent="0.2">
      <c r="A561" s="19" t="s">
        <v>613</v>
      </c>
      <c r="B561" s="19" t="s">
        <v>633</v>
      </c>
      <c r="C561" s="25" t="s">
        <v>146</v>
      </c>
      <c r="D561" s="25" t="s">
        <v>718</v>
      </c>
      <c r="E561" s="19">
        <v>70359457</v>
      </c>
      <c r="F561" s="19" t="s">
        <v>220</v>
      </c>
      <c r="G561" s="5">
        <v>1</v>
      </c>
      <c r="H561" s="5">
        <v>1</v>
      </c>
      <c r="I561" s="5">
        <f t="shared" si="94"/>
        <v>0</v>
      </c>
      <c r="J561" s="6">
        <f t="shared" si="95"/>
        <v>1</v>
      </c>
      <c r="K561" s="33">
        <v>63.102407999999997</v>
      </c>
      <c r="L561" s="33">
        <v>63.102407999999997</v>
      </c>
      <c r="M561" s="33">
        <f t="shared" si="93"/>
        <v>0</v>
      </c>
      <c r="N561" s="2"/>
    </row>
    <row r="562" spans="1:14" hidden="1" x14ac:dyDescent="0.2">
      <c r="A562" s="19" t="s">
        <v>613</v>
      </c>
      <c r="B562" s="19" t="s">
        <v>633</v>
      </c>
      <c r="C562" s="25" t="s">
        <v>146</v>
      </c>
      <c r="D562" s="25" t="s">
        <v>717</v>
      </c>
      <c r="E562" s="19">
        <v>70409245</v>
      </c>
      <c r="F562" s="19" t="s">
        <v>422</v>
      </c>
      <c r="G562" s="5">
        <v>8</v>
      </c>
      <c r="H562" s="5">
        <v>8</v>
      </c>
      <c r="I562" s="5">
        <f t="shared" si="94"/>
        <v>0</v>
      </c>
      <c r="J562" s="6">
        <f t="shared" si="95"/>
        <v>1</v>
      </c>
      <c r="K562" s="33">
        <v>396.643776</v>
      </c>
      <c r="L562" s="33">
        <v>396.643776</v>
      </c>
      <c r="M562" s="33">
        <f t="shared" si="93"/>
        <v>0</v>
      </c>
      <c r="N562" s="2"/>
    </row>
    <row r="563" spans="1:14" hidden="1" x14ac:dyDescent="0.2">
      <c r="A563" s="19" t="s">
        <v>613</v>
      </c>
      <c r="B563" s="19" t="s">
        <v>633</v>
      </c>
      <c r="C563" s="25" t="s">
        <v>146</v>
      </c>
      <c r="D563" s="25" t="s">
        <v>717</v>
      </c>
      <c r="E563" s="19">
        <v>70409246</v>
      </c>
      <c r="F563" s="19" t="s">
        <v>423</v>
      </c>
      <c r="G563" s="5">
        <v>4</v>
      </c>
      <c r="H563" s="5">
        <v>4</v>
      </c>
      <c r="I563" s="5">
        <f t="shared" si="94"/>
        <v>0</v>
      </c>
      <c r="J563" s="6">
        <f t="shared" si="95"/>
        <v>1</v>
      </c>
      <c r="K563" s="33">
        <v>198.321888</v>
      </c>
      <c r="L563" s="33">
        <v>198.321888</v>
      </c>
      <c r="M563" s="33">
        <f t="shared" si="93"/>
        <v>0</v>
      </c>
      <c r="N563" s="2"/>
    </row>
    <row r="564" spans="1:14" hidden="1" x14ac:dyDescent="0.2">
      <c r="A564" s="19" t="s">
        <v>613</v>
      </c>
      <c r="B564" s="19" t="s">
        <v>633</v>
      </c>
      <c r="C564" s="25" t="s">
        <v>146</v>
      </c>
      <c r="D564" s="25" t="s">
        <v>717</v>
      </c>
      <c r="E564" s="19">
        <v>70409248</v>
      </c>
      <c r="F564" s="19" t="s">
        <v>424</v>
      </c>
      <c r="G564" s="5">
        <v>15</v>
      </c>
      <c r="H564" s="5">
        <v>15</v>
      </c>
      <c r="I564" s="5">
        <f t="shared" si="94"/>
        <v>0</v>
      </c>
      <c r="J564" s="6">
        <f t="shared" si="95"/>
        <v>1</v>
      </c>
      <c r="K564" s="33">
        <v>717.67728</v>
      </c>
      <c r="L564" s="33">
        <v>717.67728</v>
      </c>
      <c r="M564" s="33">
        <f t="shared" si="93"/>
        <v>0</v>
      </c>
      <c r="N564" s="2"/>
    </row>
    <row r="565" spans="1:14" hidden="1" x14ac:dyDescent="0.2">
      <c r="A565" s="19" t="s">
        <v>614</v>
      </c>
      <c r="B565" s="19" t="s">
        <v>634</v>
      </c>
      <c r="C565" s="25" t="s">
        <v>146</v>
      </c>
      <c r="D565" s="25" t="s">
        <v>717</v>
      </c>
      <c r="E565" s="19">
        <v>70409245</v>
      </c>
      <c r="F565" s="19" t="s">
        <v>422</v>
      </c>
      <c r="G565" s="5">
        <v>14</v>
      </c>
      <c r="H565" s="5">
        <v>14</v>
      </c>
      <c r="I565" s="5">
        <f t="shared" si="94"/>
        <v>0</v>
      </c>
      <c r="J565" s="6">
        <f t="shared" si="95"/>
        <v>1</v>
      </c>
      <c r="K565" s="33">
        <v>694.12660800000003</v>
      </c>
      <c r="L565" s="33">
        <v>694.12660800000003</v>
      </c>
      <c r="M565" s="33">
        <f t="shared" si="93"/>
        <v>0</v>
      </c>
      <c r="N565" s="2"/>
    </row>
    <row r="566" spans="1:14" hidden="1" x14ac:dyDescent="0.2">
      <c r="A566" s="19" t="s">
        <v>614</v>
      </c>
      <c r="B566" s="19" t="s">
        <v>634</v>
      </c>
      <c r="C566" s="25" t="s">
        <v>146</v>
      </c>
      <c r="D566" s="25" t="s">
        <v>717</v>
      </c>
      <c r="E566" s="19">
        <v>70409246</v>
      </c>
      <c r="F566" s="19" t="s">
        <v>423</v>
      </c>
      <c r="G566" s="5">
        <v>6</v>
      </c>
      <c r="H566" s="5">
        <v>6</v>
      </c>
      <c r="I566" s="5">
        <f t="shared" si="94"/>
        <v>0</v>
      </c>
      <c r="J566" s="6">
        <f t="shared" si="95"/>
        <v>1</v>
      </c>
      <c r="K566" s="33">
        <v>297.48283200000003</v>
      </c>
      <c r="L566" s="33">
        <v>297.48283200000003</v>
      </c>
      <c r="M566" s="33">
        <f t="shared" si="93"/>
        <v>0</v>
      </c>
      <c r="N566" s="2"/>
    </row>
    <row r="567" spans="1:14" hidden="1" x14ac:dyDescent="0.2">
      <c r="A567" s="19" t="s">
        <v>614</v>
      </c>
      <c r="B567" s="19" t="s">
        <v>634</v>
      </c>
      <c r="C567" s="25" t="s">
        <v>146</v>
      </c>
      <c r="D567" s="25" t="s">
        <v>717</v>
      </c>
      <c r="E567" s="19">
        <v>70409248</v>
      </c>
      <c r="F567" s="19" t="s">
        <v>424</v>
      </c>
      <c r="G567" s="5">
        <v>7</v>
      </c>
      <c r="H567" s="5">
        <v>7</v>
      </c>
      <c r="I567" s="5">
        <f t="shared" si="94"/>
        <v>0</v>
      </c>
      <c r="J567" s="6">
        <f t="shared" si="95"/>
        <v>1</v>
      </c>
      <c r="K567" s="33">
        <v>334.91606400000001</v>
      </c>
      <c r="L567" s="33">
        <v>334.91606400000001</v>
      </c>
      <c r="M567" s="33">
        <f t="shared" si="93"/>
        <v>0</v>
      </c>
      <c r="N567" s="2"/>
    </row>
    <row r="568" spans="1:14" hidden="1" x14ac:dyDescent="0.2">
      <c r="A568" s="19" t="s">
        <v>615</v>
      </c>
      <c r="B568" s="19" t="s">
        <v>635</v>
      </c>
      <c r="C568" s="25" t="s">
        <v>146</v>
      </c>
      <c r="D568" s="25" t="s">
        <v>718</v>
      </c>
      <c r="E568" s="19">
        <v>70359457</v>
      </c>
      <c r="F568" s="19" t="s">
        <v>220</v>
      </c>
      <c r="G568" s="5">
        <v>3</v>
      </c>
      <c r="H568" s="5">
        <v>3</v>
      </c>
      <c r="I568" s="5">
        <f t="shared" si="94"/>
        <v>0</v>
      </c>
      <c r="J568" s="6">
        <f t="shared" si="95"/>
        <v>1</v>
      </c>
      <c r="K568" s="33">
        <v>189.30722399999999</v>
      </c>
      <c r="L568" s="33">
        <v>189.30722399999999</v>
      </c>
      <c r="M568" s="33">
        <f t="shared" si="93"/>
        <v>0</v>
      </c>
      <c r="N568" s="2"/>
    </row>
    <row r="569" spans="1:14" hidden="1" x14ac:dyDescent="0.2">
      <c r="A569" s="19" t="s">
        <v>615</v>
      </c>
      <c r="B569" s="19" t="s">
        <v>635</v>
      </c>
      <c r="C569" s="25" t="s">
        <v>146</v>
      </c>
      <c r="D569" s="25" t="s">
        <v>718</v>
      </c>
      <c r="E569" s="19">
        <v>70359458</v>
      </c>
      <c r="F569" s="19" t="s">
        <v>221</v>
      </c>
      <c r="G569" s="5">
        <v>3</v>
      </c>
      <c r="H569" s="5">
        <v>3</v>
      </c>
      <c r="I569" s="5">
        <f t="shared" si="94"/>
        <v>0</v>
      </c>
      <c r="J569" s="6">
        <f t="shared" si="95"/>
        <v>1</v>
      </c>
      <c r="K569" s="33">
        <v>189.30722399999999</v>
      </c>
      <c r="L569" s="33">
        <v>189.30722399999999</v>
      </c>
      <c r="M569" s="33">
        <f t="shared" si="93"/>
        <v>0</v>
      </c>
      <c r="N569" s="2"/>
    </row>
    <row r="570" spans="1:14" hidden="1" x14ac:dyDescent="0.2">
      <c r="A570" s="19" t="s">
        <v>615</v>
      </c>
      <c r="B570" s="19" t="s">
        <v>635</v>
      </c>
      <c r="C570" s="25" t="s">
        <v>146</v>
      </c>
      <c r="D570" s="25" t="s">
        <v>718</v>
      </c>
      <c r="E570" s="19">
        <v>70359459</v>
      </c>
      <c r="F570" s="19" t="s">
        <v>222</v>
      </c>
      <c r="G570" s="5">
        <v>3</v>
      </c>
      <c r="H570" s="5">
        <v>3</v>
      </c>
      <c r="I570" s="5">
        <f t="shared" si="94"/>
        <v>0</v>
      </c>
      <c r="J570" s="6">
        <f t="shared" si="95"/>
        <v>1</v>
      </c>
      <c r="K570" s="33">
        <v>189.30722399999999</v>
      </c>
      <c r="L570" s="33">
        <v>189.30722399999999</v>
      </c>
      <c r="M570" s="33">
        <f t="shared" si="93"/>
        <v>0</v>
      </c>
      <c r="N570" s="2"/>
    </row>
    <row r="571" spans="1:14" hidden="1" x14ac:dyDescent="0.2">
      <c r="A571" s="19" t="s">
        <v>615</v>
      </c>
      <c r="B571" s="19" t="s">
        <v>635</v>
      </c>
      <c r="C571" s="25" t="s">
        <v>146</v>
      </c>
      <c r="D571" s="25" t="s">
        <v>718</v>
      </c>
      <c r="E571" s="19">
        <v>70359460</v>
      </c>
      <c r="F571" s="19" t="s">
        <v>223</v>
      </c>
      <c r="G571" s="5">
        <v>3</v>
      </c>
      <c r="H571" s="5">
        <v>3</v>
      </c>
      <c r="I571" s="5">
        <f t="shared" si="94"/>
        <v>0</v>
      </c>
      <c r="J571" s="6">
        <f t="shared" si="95"/>
        <v>1</v>
      </c>
      <c r="K571" s="33">
        <v>189.30722399999999</v>
      </c>
      <c r="L571" s="33">
        <v>189.30722399999999</v>
      </c>
      <c r="M571" s="33">
        <f t="shared" si="93"/>
        <v>0</v>
      </c>
      <c r="N571" s="2"/>
    </row>
    <row r="572" spans="1:14" hidden="1" x14ac:dyDescent="0.2">
      <c r="A572" s="19" t="s">
        <v>615</v>
      </c>
      <c r="B572" s="19" t="s">
        <v>635</v>
      </c>
      <c r="C572" s="25" t="s">
        <v>146</v>
      </c>
      <c r="D572" s="25" t="s">
        <v>717</v>
      </c>
      <c r="E572" s="19">
        <v>70409245</v>
      </c>
      <c r="F572" s="19" t="s">
        <v>422</v>
      </c>
      <c r="G572" s="5">
        <v>15</v>
      </c>
      <c r="H572" s="5">
        <v>15</v>
      </c>
      <c r="I572" s="5">
        <f t="shared" si="94"/>
        <v>0</v>
      </c>
      <c r="J572" s="6">
        <f t="shared" si="95"/>
        <v>1</v>
      </c>
      <c r="K572" s="33">
        <v>743.70708000000002</v>
      </c>
      <c r="L572" s="33">
        <v>743.70708000000002</v>
      </c>
      <c r="M572" s="33">
        <f t="shared" si="93"/>
        <v>0</v>
      </c>
      <c r="N572" s="2"/>
    </row>
    <row r="573" spans="1:14" hidden="1" x14ac:dyDescent="0.2">
      <c r="A573" s="19" t="s">
        <v>615</v>
      </c>
      <c r="B573" s="19" t="s">
        <v>635</v>
      </c>
      <c r="C573" s="25" t="s">
        <v>146</v>
      </c>
      <c r="D573" s="25" t="s">
        <v>717</v>
      </c>
      <c r="E573" s="19">
        <v>70409246</v>
      </c>
      <c r="F573" s="19" t="s">
        <v>423</v>
      </c>
      <c r="G573" s="5">
        <v>10</v>
      </c>
      <c r="H573" s="5">
        <v>10</v>
      </c>
      <c r="I573" s="5">
        <f t="shared" si="94"/>
        <v>0</v>
      </c>
      <c r="J573" s="6">
        <f t="shared" si="95"/>
        <v>1</v>
      </c>
      <c r="K573" s="33">
        <v>495.80472000000003</v>
      </c>
      <c r="L573" s="33">
        <v>495.80472000000003</v>
      </c>
      <c r="M573" s="33">
        <f t="shared" si="93"/>
        <v>0</v>
      </c>
      <c r="N573" s="2"/>
    </row>
    <row r="574" spans="1:14" hidden="1" x14ac:dyDescent="0.2">
      <c r="A574" s="19" t="s">
        <v>615</v>
      </c>
      <c r="B574" s="19" t="s">
        <v>635</v>
      </c>
      <c r="C574" s="25" t="s">
        <v>146</v>
      </c>
      <c r="D574" s="25" t="s">
        <v>717</v>
      </c>
      <c r="E574" s="19">
        <v>70409248</v>
      </c>
      <c r="F574" s="19" t="s">
        <v>424</v>
      </c>
      <c r="G574" s="5">
        <v>21</v>
      </c>
      <c r="H574" s="5">
        <v>21</v>
      </c>
      <c r="I574" s="5">
        <f t="shared" si="94"/>
        <v>0</v>
      </c>
      <c r="J574" s="6">
        <f t="shared" si="95"/>
        <v>1</v>
      </c>
      <c r="K574" s="33">
        <v>1004.748192</v>
      </c>
      <c r="L574" s="33">
        <v>1004.748192</v>
      </c>
      <c r="M574" s="33">
        <f t="shared" si="93"/>
        <v>0</v>
      </c>
      <c r="N574" s="2"/>
    </row>
    <row r="575" spans="1:14" hidden="1" x14ac:dyDescent="0.2">
      <c r="A575" s="19" t="s">
        <v>616</v>
      </c>
      <c r="B575" s="19" t="s">
        <v>636</v>
      </c>
      <c r="C575" s="25" t="s">
        <v>146</v>
      </c>
      <c r="D575" s="25" t="s">
        <v>718</v>
      </c>
      <c r="E575" s="19">
        <v>70359457</v>
      </c>
      <c r="F575" s="19" t="s">
        <v>220</v>
      </c>
      <c r="G575" s="5">
        <v>2</v>
      </c>
      <c r="H575" s="5">
        <v>2</v>
      </c>
      <c r="I575" s="5">
        <f t="shared" si="94"/>
        <v>0</v>
      </c>
      <c r="J575" s="6">
        <f t="shared" si="95"/>
        <v>1</v>
      </c>
      <c r="K575" s="33">
        <v>126.20481599999999</v>
      </c>
      <c r="L575" s="33">
        <v>126.20481599999999</v>
      </c>
      <c r="M575" s="33">
        <f t="shared" si="93"/>
        <v>0</v>
      </c>
      <c r="N575" s="2"/>
    </row>
    <row r="576" spans="1:14" hidden="1" x14ac:dyDescent="0.2">
      <c r="A576" s="19" t="s">
        <v>616</v>
      </c>
      <c r="B576" s="19" t="s">
        <v>636</v>
      </c>
      <c r="C576" s="25" t="s">
        <v>146</v>
      </c>
      <c r="D576" s="25" t="s">
        <v>718</v>
      </c>
      <c r="E576" s="19">
        <v>70359458</v>
      </c>
      <c r="F576" s="19" t="s">
        <v>221</v>
      </c>
      <c r="G576" s="5">
        <v>1</v>
      </c>
      <c r="H576" s="5">
        <v>1</v>
      </c>
      <c r="I576" s="5">
        <f t="shared" si="94"/>
        <v>0</v>
      </c>
      <c r="J576" s="6">
        <f t="shared" si="95"/>
        <v>1</v>
      </c>
      <c r="K576" s="33">
        <v>63.102407999999997</v>
      </c>
      <c r="L576" s="33">
        <v>63.102407999999997</v>
      </c>
      <c r="M576" s="33">
        <f t="shared" si="93"/>
        <v>0</v>
      </c>
      <c r="N576" s="2"/>
    </row>
    <row r="577" spans="1:14" hidden="1" x14ac:dyDescent="0.2">
      <c r="A577" s="19" t="s">
        <v>616</v>
      </c>
      <c r="B577" s="19" t="s">
        <v>636</v>
      </c>
      <c r="C577" s="25" t="s">
        <v>146</v>
      </c>
      <c r="D577" s="25" t="s">
        <v>717</v>
      </c>
      <c r="E577" s="19">
        <v>70409245</v>
      </c>
      <c r="F577" s="19" t="s">
        <v>422</v>
      </c>
      <c r="G577" s="5">
        <v>16</v>
      </c>
      <c r="H577" s="5">
        <v>16</v>
      </c>
      <c r="I577" s="5">
        <f t="shared" si="94"/>
        <v>0</v>
      </c>
      <c r="J577" s="6">
        <f t="shared" si="95"/>
        <v>1</v>
      </c>
      <c r="K577" s="33">
        <v>793.28755200000001</v>
      </c>
      <c r="L577" s="33">
        <v>793.28755200000001</v>
      </c>
      <c r="M577" s="33">
        <f t="shared" si="93"/>
        <v>0</v>
      </c>
      <c r="N577" s="2"/>
    </row>
    <row r="578" spans="1:14" hidden="1" x14ac:dyDescent="0.2">
      <c r="A578" s="19" t="s">
        <v>616</v>
      </c>
      <c r="B578" s="19" t="s">
        <v>636</v>
      </c>
      <c r="C578" s="25" t="s">
        <v>146</v>
      </c>
      <c r="D578" s="25" t="s">
        <v>717</v>
      </c>
      <c r="E578" s="19">
        <v>70409246</v>
      </c>
      <c r="F578" s="19" t="s">
        <v>423</v>
      </c>
      <c r="G578" s="5">
        <v>6</v>
      </c>
      <c r="H578" s="5">
        <v>6</v>
      </c>
      <c r="I578" s="5">
        <f t="shared" si="94"/>
        <v>0</v>
      </c>
      <c r="J578" s="6">
        <f t="shared" si="95"/>
        <v>1</v>
      </c>
      <c r="K578" s="33">
        <v>297.48283200000003</v>
      </c>
      <c r="L578" s="33">
        <v>297.48283200000003</v>
      </c>
      <c r="M578" s="33">
        <f t="shared" si="93"/>
        <v>0</v>
      </c>
      <c r="N578" s="2"/>
    </row>
    <row r="579" spans="1:14" hidden="1" x14ac:dyDescent="0.2">
      <c r="A579" s="19" t="s">
        <v>616</v>
      </c>
      <c r="B579" s="19" t="s">
        <v>636</v>
      </c>
      <c r="C579" s="25" t="s">
        <v>146</v>
      </c>
      <c r="D579" s="25" t="s">
        <v>717</v>
      </c>
      <c r="E579" s="19">
        <v>70409248</v>
      </c>
      <c r="F579" s="19" t="s">
        <v>424</v>
      </c>
      <c r="G579" s="5">
        <v>7</v>
      </c>
      <c r="H579" s="5">
        <v>7</v>
      </c>
      <c r="I579" s="5">
        <f t="shared" si="94"/>
        <v>0</v>
      </c>
      <c r="J579" s="6">
        <f t="shared" si="95"/>
        <v>1</v>
      </c>
      <c r="K579" s="33">
        <v>334.91606400000001</v>
      </c>
      <c r="L579" s="33">
        <v>334.91606400000001</v>
      </c>
      <c r="M579" s="33">
        <f t="shared" si="93"/>
        <v>0</v>
      </c>
      <c r="N579" s="2"/>
    </row>
    <row r="580" spans="1:14" hidden="1" x14ac:dyDescent="0.2">
      <c r="A580" s="19" t="s">
        <v>617</v>
      </c>
      <c r="B580" s="19" t="s">
        <v>637</v>
      </c>
      <c r="C580" s="25" t="s">
        <v>146</v>
      </c>
      <c r="D580" s="25" t="s">
        <v>717</v>
      </c>
      <c r="E580" s="19">
        <v>70012080</v>
      </c>
      <c r="F580" s="19" t="s">
        <v>649</v>
      </c>
      <c r="G580" s="5">
        <v>24</v>
      </c>
      <c r="H580" s="5">
        <v>24</v>
      </c>
      <c r="I580" s="5">
        <f t="shared" si="94"/>
        <v>0</v>
      </c>
      <c r="J580" s="6">
        <f t="shared" si="95"/>
        <v>1</v>
      </c>
      <c r="K580" s="33">
        <v>1148.2836480000001</v>
      </c>
      <c r="L580" s="33">
        <v>1148.2836480000001</v>
      </c>
      <c r="M580" s="33">
        <f t="shared" si="93"/>
        <v>0</v>
      </c>
      <c r="N580" s="2"/>
    </row>
    <row r="581" spans="1:14" hidden="1" x14ac:dyDescent="0.2">
      <c r="A581" s="19" t="s">
        <v>617</v>
      </c>
      <c r="B581" s="19" t="s">
        <v>637</v>
      </c>
      <c r="C581" s="25" t="s">
        <v>146</v>
      </c>
      <c r="D581" s="25" t="s">
        <v>717</v>
      </c>
      <c r="E581" s="19">
        <v>70012081</v>
      </c>
      <c r="F581" s="19" t="s">
        <v>650</v>
      </c>
      <c r="G581" s="5">
        <v>1</v>
      </c>
      <c r="H581" s="5">
        <v>1</v>
      </c>
      <c r="I581" s="5">
        <f t="shared" si="94"/>
        <v>0</v>
      </c>
      <c r="J581" s="6">
        <f t="shared" si="95"/>
        <v>1</v>
      </c>
      <c r="K581" s="33">
        <v>49.580472</v>
      </c>
      <c r="L581" s="33">
        <v>49.580472</v>
      </c>
      <c r="M581" s="33">
        <f t="shared" si="93"/>
        <v>0</v>
      </c>
      <c r="N581" s="2"/>
    </row>
    <row r="582" spans="1:14" hidden="1" x14ac:dyDescent="0.2">
      <c r="A582" s="19" t="s">
        <v>617</v>
      </c>
      <c r="B582" s="19" t="s">
        <v>637</v>
      </c>
      <c r="C582" s="25" t="s">
        <v>146</v>
      </c>
      <c r="D582" s="25" t="s">
        <v>718</v>
      </c>
      <c r="E582" s="19">
        <v>70359457</v>
      </c>
      <c r="F582" s="19" t="s">
        <v>220</v>
      </c>
      <c r="G582" s="5">
        <v>1</v>
      </c>
      <c r="H582" s="5">
        <v>1</v>
      </c>
      <c r="I582" s="5">
        <f t="shared" si="94"/>
        <v>0</v>
      </c>
      <c r="J582" s="6">
        <f t="shared" si="95"/>
        <v>1</v>
      </c>
      <c r="K582" s="33">
        <v>63.102407999999997</v>
      </c>
      <c r="L582" s="33">
        <v>63.102407999999997</v>
      </c>
      <c r="M582" s="33">
        <f t="shared" si="93"/>
        <v>0</v>
      </c>
      <c r="N582" s="2"/>
    </row>
    <row r="583" spans="1:14" hidden="1" x14ac:dyDescent="0.2">
      <c r="A583" s="19" t="s">
        <v>617</v>
      </c>
      <c r="B583" s="19" t="s">
        <v>637</v>
      </c>
      <c r="C583" s="25" t="s">
        <v>146</v>
      </c>
      <c r="D583" s="25" t="s">
        <v>717</v>
      </c>
      <c r="E583" s="19">
        <v>70409245</v>
      </c>
      <c r="F583" s="19" t="s">
        <v>422</v>
      </c>
      <c r="G583" s="5">
        <v>13</v>
      </c>
      <c r="H583" s="5">
        <v>13</v>
      </c>
      <c r="I583" s="5">
        <f t="shared" si="94"/>
        <v>0</v>
      </c>
      <c r="J583" s="6">
        <f t="shared" si="95"/>
        <v>1</v>
      </c>
      <c r="K583" s="33">
        <v>644.54613600000005</v>
      </c>
      <c r="L583" s="33">
        <v>644.54613600000005</v>
      </c>
      <c r="M583" s="33">
        <f t="shared" si="93"/>
        <v>0</v>
      </c>
      <c r="N583" s="2"/>
    </row>
    <row r="584" spans="1:14" hidden="1" x14ac:dyDescent="0.2">
      <c r="A584" s="19" t="s">
        <v>617</v>
      </c>
      <c r="B584" s="19" t="s">
        <v>637</v>
      </c>
      <c r="C584" s="25" t="s">
        <v>146</v>
      </c>
      <c r="D584" s="25" t="s">
        <v>717</v>
      </c>
      <c r="E584" s="19">
        <v>70409246</v>
      </c>
      <c r="F584" s="19" t="s">
        <v>423</v>
      </c>
      <c r="G584" s="5">
        <v>18</v>
      </c>
      <c r="H584" s="5">
        <v>18</v>
      </c>
      <c r="I584" s="5">
        <f t="shared" si="94"/>
        <v>0</v>
      </c>
      <c r="J584" s="6">
        <f t="shared" si="95"/>
        <v>1</v>
      </c>
      <c r="K584" s="33">
        <v>892.44849600000009</v>
      </c>
      <c r="L584" s="33">
        <v>892.44849600000009</v>
      </c>
      <c r="M584" s="33">
        <f t="shared" si="93"/>
        <v>0</v>
      </c>
      <c r="N584" s="2"/>
    </row>
    <row r="585" spans="1:14" hidden="1" x14ac:dyDescent="0.2">
      <c r="A585" s="19" t="s">
        <v>617</v>
      </c>
      <c r="B585" s="19" t="s">
        <v>637</v>
      </c>
      <c r="C585" s="25" t="s">
        <v>146</v>
      </c>
      <c r="D585" s="25" t="s">
        <v>717</v>
      </c>
      <c r="E585" s="19">
        <v>70409248</v>
      </c>
      <c r="F585" s="19" t="s">
        <v>424</v>
      </c>
      <c r="G585" s="5">
        <v>12</v>
      </c>
      <c r="H585" s="5">
        <v>12</v>
      </c>
      <c r="I585" s="5">
        <f t="shared" si="94"/>
        <v>0</v>
      </c>
      <c r="J585" s="6">
        <f t="shared" si="95"/>
        <v>1</v>
      </c>
      <c r="K585" s="33">
        <v>574.14182400000004</v>
      </c>
      <c r="L585" s="33">
        <v>574.14182400000004</v>
      </c>
      <c r="M585" s="33">
        <f t="shared" si="93"/>
        <v>0</v>
      </c>
      <c r="N585" s="2"/>
    </row>
    <row r="586" spans="1:14" hidden="1" x14ac:dyDescent="0.2">
      <c r="A586" s="19" t="s">
        <v>598</v>
      </c>
      <c r="B586" s="19" t="s">
        <v>599</v>
      </c>
      <c r="C586" s="25" t="s">
        <v>146</v>
      </c>
      <c r="D586" s="25" t="s">
        <v>717</v>
      </c>
      <c r="E586" s="19">
        <v>70345324</v>
      </c>
      <c r="F586" s="19" t="s">
        <v>234</v>
      </c>
      <c r="G586" s="5">
        <v>17</v>
      </c>
      <c r="H586" s="5">
        <v>17</v>
      </c>
      <c r="I586" s="5">
        <f t="shared" si="94"/>
        <v>0</v>
      </c>
      <c r="J586" s="6">
        <f t="shared" si="95"/>
        <v>1</v>
      </c>
      <c r="K586" s="33">
        <v>812.98447199999998</v>
      </c>
      <c r="L586" s="33">
        <v>812.98447199999998</v>
      </c>
      <c r="M586" s="33">
        <f t="shared" ref="M586:M649" si="96">K586-L586</f>
        <v>0</v>
      </c>
      <c r="N586" s="2"/>
    </row>
    <row r="587" spans="1:14" hidden="1" x14ac:dyDescent="0.2">
      <c r="A587" s="19" t="s">
        <v>600</v>
      </c>
      <c r="B587" s="19" t="s">
        <v>601</v>
      </c>
      <c r="C587" s="25" t="s">
        <v>146</v>
      </c>
      <c r="D587" s="25" t="s">
        <v>717</v>
      </c>
      <c r="E587" s="19">
        <v>70345322</v>
      </c>
      <c r="F587" s="19" t="s">
        <v>232</v>
      </c>
      <c r="G587" s="5">
        <v>17</v>
      </c>
      <c r="H587" s="5">
        <v>17</v>
      </c>
      <c r="I587" s="5">
        <f t="shared" si="94"/>
        <v>0</v>
      </c>
      <c r="J587" s="6">
        <f t="shared" si="95"/>
        <v>1</v>
      </c>
      <c r="K587" s="33">
        <v>812.98447199999998</v>
      </c>
      <c r="L587" s="33">
        <v>812.98447199999998</v>
      </c>
      <c r="M587" s="33">
        <f t="shared" si="96"/>
        <v>0</v>
      </c>
      <c r="N587" s="2"/>
    </row>
    <row r="588" spans="1:14" hidden="1" x14ac:dyDescent="0.2">
      <c r="A588" s="19" t="s">
        <v>602</v>
      </c>
      <c r="B588" s="19" t="s">
        <v>595</v>
      </c>
      <c r="C588" s="25" t="s">
        <v>146</v>
      </c>
      <c r="D588" s="25" t="s">
        <v>717</v>
      </c>
      <c r="E588" s="19">
        <v>70345323</v>
      </c>
      <c r="F588" s="19" t="s">
        <v>233</v>
      </c>
      <c r="G588" s="5">
        <v>17</v>
      </c>
      <c r="H588" s="5">
        <v>17</v>
      </c>
      <c r="I588" s="5">
        <f t="shared" ref="I588:I604" si="97">+G588-H588</f>
        <v>0</v>
      </c>
      <c r="J588" s="6">
        <f t="shared" ref="J588:J604" si="98">H588/G588</f>
        <v>1</v>
      </c>
      <c r="K588" s="33">
        <v>812.98447199999998</v>
      </c>
      <c r="L588" s="33">
        <v>812.98447199999998</v>
      </c>
      <c r="M588" s="33">
        <f t="shared" si="96"/>
        <v>0</v>
      </c>
      <c r="N588" s="2"/>
    </row>
    <row r="589" spans="1:14" x14ac:dyDescent="0.2">
      <c r="A589" s="19" t="s">
        <v>603</v>
      </c>
      <c r="B589" s="19" t="s">
        <v>604</v>
      </c>
      <c r="C589" s="25" t="s">
        <v>146</v>
      </c>
      <c r="D589" s="25" t="s">
        <v>717</v>
      </c>
      <c r="E589" s="19">
        <v>70345322</v>
      </c>
      <c r="F589" s="19" t="s">
        <v>232</v>
      </c>
      <c r="G589" s="5">
        <v>17</v>
      </c>
      <c r="H589" s="5">
        <v>17</v>
      </c>
      <c r="I589" s="5">
        <f t="shared" si="97"/>
        <v>0</v>
      </c>
      <c r="J589" s="6">
        <f t="shared" si="98"/>
        <v>1</v>
      </c>
      <c r="K589" s="33">
        <v>812.98447199999998</v>
      </c>
      <c r="L589" s="33">
        <v>812.98447199999998</v>
      </c>
      <c r="M589" s="33">
        <f t="shared" si="96"/>
        <v>0</v>
      </c>
      <c r="N589" s="2"/>
    </row>
    <row r="590" spans="1:14" x14ac:dyDescent="0.2">
      <c r="A590" s="19" t="s">
        <v>603</v>
      </c>
      <c r="B590" s="19" t="s">
        <v>604</v>
      </c>
      <c r="C590" s="25" t="s">
        <v>146</v>
      </c>
      <c r="D590" s="25" t="s">
        <v>717</v>
      </c>
      <c r="E590" s="19">
        <v>70345325</v>
      </c>
      <c r="F590" s="19" t="s">
        <v>235</v>
      </c>
      <c r="G590" s="5">
        <v>17</v>
      </c>
      <c r="H590" s="5">
        <v>17</v>
      </c>
      <c r="I590" s="5">
        <f t="shared" si="97"/>
        <v>0</v>
      </c>
      <c r="J590" s="6">
        <f t="shared" si="98"/>
        <v>1</v>
      </c>
      <c r="K590" s="33">
        <v>812.98447199999998</v>
      </c>
      <c r="L590" s="33">
        <v>812.98447199999998</v>
      </c>
      <c r="M590" s="33">
        <f t="shared" si="96"/>
        <v>0</v>
      </c>
      <c r="N590" s="2"/>
    </row>
    <row r="591" spans="1:14" hidden="1" x14ac:dyDescent="0.2">
      <c r="A591" s="19" t="s">
        <v>605</v>
      </c>
      <c r="B591" s="19" t="s">
        <v>597</v>
      </c>
      <c r="C591" s="25" t="s">
        <v>146</v>
      </c>
      <c r="D591" s="25" t="s">
        <v>717</v>
      </c>
      <c r="E591" s="19">
        <v>70345323</v>
      </c>
      <c r="F591" s="19" t="s">
        <v>233</v>
      </c>
      <c r="G591" s="5">
        <v>17</v>
      </c>
      <c r="H591" s="5">
        <v>17</v>
      </c>
      <c r="I591" s="5">
        <f t="shared" si="97"/>
        <v>0</v>
      </c>
      <c r="J591" s="6">
        <f t="shared" si="98"/>
        <v>1</v>
      </c>
      <c r="K591" s="33">
        <v>812.98447199999998</v>
      </c>
      <c r="L591" s="33">
        <v>812.98447199999998</v>
      </c>
      <c r="M591" s="33">
        <f t="shared" si="96"/>
        <v>0</v>
      </c>
      <c r="N591" s="2"/>
    </row>
    <row r="592" spans="1:14" hidden="1" x14ac:dyDescent="0.2">
      <c r="A592" s="19" t="s">
        <v>621</v>
      </c>
      <c r="B592" s="19" t="s">
        <v>641</v>
      </c>
      <c r="C592" s="25" t="s">
        <v>146</v>
      </c>
      <c r="D592" s="25" t="s">
        <v>717</v>
      </c>
      <c r="E592" s="19">
        <v>70345322</v>
      </c>
      <c r="F592" s="19" t="s">
        <v>232</v>
      </c>
      <c r="G592" s="5">
        <v>17</v>
      </c>
      <c r="H592" s="5">
        <v>17</v>
      </c>
      <c r="I592" s="5">
        <f t="shared" si="97"/>
        <v>0</v>
      </c>
      <c r="J592" s="6">
        <f t="shared" si="98"/>
        <v>1</v>
      </c>
      <c r="K592" s="33">
        <v>812.98447199999998</v>
      </c>
      <c r="L592" s="33">
        <v>812.98447199999998</v>
      </c>
      <c r="M592" s="33">
        <f t="shared" si="96"/>
        <v>0</v>
      </c>
      <c r="N592" s="2"/>
    </row>
    <row r="593" spans="1:14" hidden="1" x14ac:dyDescent="0.2">
      <c r="A593" s="19" t="s">
        <v>622</v>
      </c>
      <c r="B593" s="19" t="s">
        <v>631</v>
      </c>
      <c r="C593" s="25" t="s">
        <v>146</v>
      </c>
      <c r="D593" s="25" t="s">
        <v>717</v>
      </c>
      <c r="E593" s="19">
        <v>70345324</v>
      </c>
      <c r="F593" s="19" t="s">
        <v>234</v>
      </c>
      <c r="G593" s="5">
        <v>17</v>
      </c>
      <c r="H593" s="5">
        <v>17</v>
      </c>
      <c r="I593" s="5">
        <f t="shared" si="97"/>
        <v>0</v>
      </c>
      <c r="J593" s="6">
        <f t="shared" si="98"/>
        <v>1</v>
      </c>
      <c r="K593" s="33">
        <v>812.98447199999998</v>
      </c>
      <c r="L593" s="33">
        <v>812.98447199999998</v>
      </c>
      <c r="M593" s="33">
        <f t="shared" si="96"/>
        <v>0</v>
      </c>
      <c r="N593" s="2"/>
    </row>
    <row r="594" spans="1:14" hidden="1" x14ac:dyDescent="0.2">
      <c r="A594" s="19" t="s">
        <v>623</v>
      </c>
      <c r="B594" s="19" t="s">
        <v>642</v>
      </c>
      <c r="C594" s="25" t="s">
        <v>146</v>
      </c>
      <c r="D594" s="25" t="s">
        <v>717</v>
      </c>
      <c r="E594" s="19">
        <v>70345323</v>
      </c>
      <c r="F594" s="19" t="s">
        <v>233</v>
      </c>
      <c r="G594" s="5">
        <v>17</v>
      </c>
      <c r="H594" s="5">
        <v>17</v>
      </c>
      <c r="I594" s="5">
        <f t="shared" si="97"/>
        <v>0</v>
      </c>
      <c r="J594" s="6">
        <f t="shared" si="98"/>
        <v>1</v>
      </c>
      <c r="K594" s="33">
        <v>812.98447199999998</v>
      </c>
      <c r="L594" s="33">
        <v>812.98447199999998</v>
      </c>
      <c r="M594" s="33">
        <f t="shared" si="96"/>
        <v>0</v>
      </c>
      <c r="N594" s="2"/>
    </row>
    <row r="595" spans="1:14" hidden="1" x14ac:dyDescent="0.2">
      <c r="A595" s="19" t="s">
        <v>623</v>
      </c>
      <c r="B595" s="19" t="s">
        <v>642</v>
      </c>
      <c r="C595" s="25" t="s">
        <v>146</v>
      </c>
      <c r="D595" s="25" t="s">
        <v>717</v>
      </c>
      <c r="E595" s="19">
        <v>70345325</v>
      </c>
      <c r="F595" s="19" t="s">
        <v>235</v>
      </c>
      <c r="G595" s="5">
        <v>17</v>
      </c>
      <c r="H595" s="5">
        <v>17</v>
      </c>
      <c r="I595" s="5">
        <f t="shared" si="97"/>
        <v>0</v>
      </c>
      <c r="J595" s="6">
        <f t="shared" si="98"/>
        <v>1</v>
      </c>
      <c r="K595" s="33">
        <v>812.98447199999998</v>
      </c>
      <c r="L595" s="33">
        <v>812.98447199999998</v>
      </c>
      <c r="M595" s="33">
        <f t="shared" si="96"/>
        <v>0</v>
      </c>
      <c r="N595" s="2"/>
    </row>
    <row r="596" spans="1:14" hidden="1" x14ac:dyDescent="0.2">
      <c r="A596" s="19" t="s">
        <v>624</v>
      </c>
      <c r="B596" s="19" t="s">
        <v>643</v>
      </c>
      <c r="C596" s="25" t="s">
        <v>146</v>
      </c>
      <c r="D596" s="25" t="s">
        <v>717</v>
      </c>
      <c r="E596" s="19">
        <v>70345322</v>
      </c>
      <c r="F596" s="19" t="s">
        <v>232</v>
      </c>
      <c r="G596" s="5">
        <v>17</v>
      </c>
      <c r="H596" s="5">
        <v>17</v>
      </c>
      <c r="I596" s="5">
        <f t="shared" si="97"/>
        <v>0</v>
      </c>
      <c r="J596" s="6">
        <f t="shared" si="98"/>
        <v>1</v>
      </c>
      <c r="K596" s="33">
        <v>812.98447199999998</v>
      </c>
      <c r="L596" s="33">
        <v>812.98447199999998</v>
      </c>
      <c r="M596" s="33">
        <f t="shared" si="96"/>
        <v>0</v>
      </c>
      <c r="N596" s="2"/>
    </row>
    <row r="597" spans="1:14" hidden="1" x14ac:dyDescent="0.2">
      <c r="A597" s="19" t="s">
        <v>625</v>
      </c>
      <c r="B597" s="19" t="s">
        <v>644</v>
      </c>
      <c r="C597" s="25" t="s">
        <v>146</v>
      </c>
      <c r="D597" s="25" t="s">
        <v>717</v>
      </c>
      <c r="E597" s="19">
        <v>70345322</v>
      </c>
      <c r="F597" s="19" t="s">
        <v>232</v>
      </c>
      <c r="G597" s="5">
        <v>17</v>
      </c>
      <c r="H597" s="5">
        <v>17</v>
      </c>
      <c r="I597" s="5">
        <f t="shared" si="97"/>
        <v>0</v>
      </c>
      <c r="J597" s="6">
        <f t="shared" si="98"/>
        <v>1</v>
      </c>
      <c r="K597" s="33">
        <v>812.98447199999998</v>
      </c>
      <c r="L597" s="33">
        <v>812.98447199999998</v>
      </c>
      <c r="M597" s="33">
        <f t="shared" si="96"/>
        <v>0</v>
      </c>
      <c r="N597" s="2"/>
    </row>
    <row r="598" spans="1:14" hidden="1" x14ac:dyDescent="0.2">
      <c r="A598" s="19" t="s">
        <v>625</v>
      </c>
      <c r="B598" s="19" t="s">
        <v>644</v>
      </c>
      <c r="C598" s="25" t="s">
        <v>146</v>
      </c>
      <c r="D598" s="25" t="s">
        <v>717</v>
      </c>
      <c r="E598" s="19">
        <v>70345323</v>
      </c>
      <c r="F598" s="19" t="s">
        <v>233</v>
      </c>
      <c r="G598" s="5">
        <v>17</v>
      </c>
      <c r="H598" s="5">
        <v>17</v>
      </c>
      <c r="I598" s="5">
        <f t="shared" si="97"/>
        <v>0</v>
      </c>
      <c r="J598" s="6">
        <f t="shared" si="98"/>
        <v>1</v>
      </c>
      <c r="K598" s="33">
        <v>812.98447199999998</v>
      </c>
      <c r="L598" s="33">
        <v>812.98447199999998</v>
      </c>
      <c r="M598" s="33">
        <f t="shared" si="96"/>
        <v>0</v>
      </c>
      <c r="N598" s="2"/>
    </row>
    <row r="599" spans="1:14" hidden="1" x14ac:dyDescent="0.2">
      <c r="A599" s="19" t="s">
        <v>625</v>
      </c>
      <c r="B599" s="19" t="s">
        <v>644</v>
      </c>
      <c r="C599" s="25" t="s">
        <v>146</v>
      </c>
      <c r="D599" s="25" t="s">
        <v>717</v>
      </c>
      <c r="E599" s="19">
        <v>70345324</v>
      </c>
      <c r="F599" s="19" t="s">
        <v>234</v>
      </c>
      <c r="G599" s="5">
        <v>17</v>
      </c>
      <c r="H599" s="5">
        <v>17</v>
      </c>
      <c r="I599" s="5">
        <f t="shared" si="97"/>
        <v>0</v>
      </c>
      <c r="J599" s="6">
        <f t="shared" si="98"/>
        <v>1</v>
      </c>
      <c r="K599" s="33">
        <v>812.98447199999998</v>
      </c>
      <c r="L599" s="33">
        <v>812.98447199999998</v>
      </c>
      <c r="M599" s="33">
        <f t="shared" si="96"/>
        <v>0</v>
      </c>
      <c r="N599" s="2"/>
    </row>
    <row r="600" spans="1:14" hidden="1" x14ac:dyDescent="0.2">
      <c r="A600" s="19" t="s">
        <v>626</v>
      </c>
      <c r="B600" s="19" t="s">
        <v>645</v>
      </c>
      <c r="C600" s="25" t="s">
        <v>146</v>
      </c>
      <c r="D600" s="25" t="s">
        <v>717</v>
      </c>
      <c r="E600" s="19">
        <v>70345322</v>
      </c>
      <c r="F600" s="19" t="s">
        <v>232</v>
      </c>
      <c r="G600" s="5">
        <v>17</v>
      </c>
      <c r="H600" s="5">
        <v>17</v>
      </c>
      <c r="I600" s="5">
        <f t="shared" si="97"/>
        <v>0</v>
      </c>
      <c r="J600" s="6">
        <f t="shared" si="98"/>
        <v>1</v>
      </c>
      <c r="K600" s="33">
        <v>812.98447199999998</v>
      </c>
      <c r="L600" s="33">
        <v>812.98447199999998</v>
      </c>
      <c r="M600" s="33">
        <f t="shared" si="96"/>
        <v>0</v>
      </c>
      <c r="N600" s="2"/>
    </row>
    <row r="601" spans="1:14" hidden="1" x14ac:dyDescent="0.2">
      <c r="A601" s="19" t="s">
        <v>627</v>
      </c>
      <c r="B601" s="19" t="s">
        <v>636</v>
      </c>
      <c r="C601" s="25" t="s">
        <v>146</v>
      </c>
      <c r="D601" s="25" t="s">
        <v>717</v>
      </c>
      <c r="E601" s="19">
        <v>70345325</v>
      </c>
      <c r="F601" s="19" t="s">
        <v>235</v>
      </c>
      <c r="G601" s="5">
        <v>17</v>
      </c>
      <c r="H601" s="5">
        <v>17</v>
      </c>
      <c r="I601" s="5">
        <f t="shared" si="97"/>
        <v>0</v>
      </c>
      <c r="J601" s="6">
        <f t="shared" si="98"/>
        <v>1</v>
      </c>
      <c r="K601" s="33">
        <v>812.98447199999998</v>
      </c>
      <c r="L601" s="33">
        <v>812.98447199999998</v>
      </c>
      <c r="M601" s="33">
        <f t="shared" si="96"/>
        <v>0</v>
      </c>
      <c r="N601" s="2"/>
    </row>
    <row r="602" spans="1:14" hidden="1" x14ac:dyDescent="0.2">
      <c r="A602" s="19" t="s">
        <v>628</v>
      </c>
      <c r="B602" s="19" t="s">
        <v>646</v>
      </c>
      <c r="C602" s="25" t="s">
        <v>146</v>
      </c>
      <c r="D602" s="25" t="s">
        <v>717</v>
      </c>
      <c r="E602" s="19">
        <v>70345323</v>
      </c>
      <c r="F602" s="19" t="s">
        <v>233</v>
      </c>
      <c r="G602" s="5">
        <v>17</v>
      </c>
      <c r="H602" s="5">
        <v>17</v>
      </c>
      <c r="I602" s="5">
        <f t="shared" si="97"/>
        <v>0</v>
      </c>
      <c r="J602" s="6">
        <f t="shared" si="98"/>
        <v>1</v>
      </c>
      <c r="K602" s="33">
        <v>812.98447199999998</v>
      </c>
      <c r="L602" s="33">
        <v>812.98447199999998</v>
      </c>
      <c r="M602" s="33">
        <f t="shared" si="96"/>
        <v>0</v>
      </c>
      <c r="N602" s="2"/>
    </row>
    <row r="603" spans="1:14" hidden="1" x14ac:dyDescent="0.2">
      <c r="A603" s="19" t="s">
        <v>629</v>
      </c>
      <c r="B603" s="19" t="s">
        <v>647</v>
      </c>
      <c r="C603" s="25" t="s">
        <v>146</v>
      </c>
      <c r="D603" s="25" t="s">
        <v>717</v>
      </c>
      <c r="E603" s="19">
        <v>70345322</v>
      </c>
      <c r="F603" s="19" t="s">
        <v>232</v>
      </c>
      <c r="G603" s="5">
        <v>17</v>
      </c>
      <c r="H603" s="5">
        <v>17</v>
      </c>
      <c r="I603" s="5">
        <f t="shared" si="97"/>
        <v>0</v>
      </c>
      <c r="J603" s="6">
        <f t="shared" si="98"/>
        <v>1</v>
      </c>
      <c r="K603" s="33">
        <v>812.98447199999998</v>
      </c>
      <c r="L603" s="33">
        <v>812.98447199999998</v>
      </c>
      <c r="M603" s="33">
        <f t="shared" si="96"/>
        <v>0</v>
      </c>
      <c r="N603" s="2"/>
    </row>
    <row r="604" spans="1:14" hidden="1" x14ac:dyDescent="0.2">
      <c r="A604" s="19" t="s">
        <v>629</v>
      </c>
      <c r="B604" s="19" t="s">
        <v>647</v>
      </c>
      <c r="C604" s="25" t="s">
        <v>146</v>
      </c>
      <c r="D604" s="25" t="s">
        <v>717</v>
      </c>
      <c r="E604" s="19">
        <v>70345324</v>
      </c>
      <c r="F604" s="19" t="s">
        <v>234</v>
      </c>
      <c r="G604" s="5">
        <v>17</v>
      </c>
      <c r="H604" s="5">
        <v>17</v>
      </c>
      <c r="I604" s="5">
        <f t="shared" si="97"/>
        <v>0</v>
      </c>
      <c r="J604" s="6">
        <f t="shared" si="98"/>
        <v>1</v>
      </c>
      <c r="K604" s="33">
        <v>812.98447199999998</v>
      </c>
      <c r="L604" s="33">
        <v>812.98447199999998</v>
      </c>
      <c r="M604" s="33">
        <f t="shared" si="96"/>
        <v>0</v>
      </c>
      <c r="N604" s="2"/>
    </row>
    <row r="605" spans="1:14" hidden="1" x14ac:dyDescent="0.2">
      <c r="A605" s="19" t="s">
        <v>672</v>
      </c>
      <c r="B605" s="19" t="s">
        <v>656</v>
      </c>
      <c r="C605" s="25" t="s">
        <v>159</v>
      </c>
      <c r="D605" s="25" t="s">
        <v>717</v>
      </c>
      <c r="E605" s="19">
        <v>70012080</v>
      </c>
      <c r="F605" s="19" t="s">
        <v>649</v>
      </c>
      <c r="G605" s="5">
        <v>5</v>
      </c>
      <c r="H605" s="5">
        <v>0</v>
      </c>
      <c r="I605" s="5">
        <f t="shared" ref="I605:I668" si="99">+G605-H605</f>
        <v>5</v>
      </c>
      <c r="J605" s="6">
        <f t="shared" ref="J605:J668" si="100">H605/G605</f>
        <v>0</v>
      </c>
      <c r="K605" s="33">
        <v>237.07422</v>
      </c>
      <c r="L605" s="41">
        <v>0</v>
      </c>
      <c r="M605" s="33">
        <f t="shared" si="96"/>
        <v>237.07422</v>
      </c>
      <c r="N605" s="2"/>
    </row>
    <row r="606" spans="1:14" hidden="1" x14ac:dyDescent="0.2">
      <c r="A606" s="19" t="s">
        <v>673</v>
      </c>
      <c r="B606" s="19" t="s">
        <v>656</v>
      </c>
      <c r="C606" s="25" t="s">
        <v>159</v>
      </c>
      <c r="D606" s="25" t="s">
        <v>717</v>
      </c>
      <c r="E606" s="19">
        <v>70012081</v>
      </c>
      <c r="F606" s="19" t="s">
        <v>650</v>
      </c>
      <c r="G606" s="5">
        <v>2</v>
      </c>
      <c r="H606" s="5">
        <v>0</v>
      </c>
      <c r="I606" s="5">
        <f t="shared" si="99"/>
        <v>2</v>
      </c>
      <c r="J606" s="6">
        <f t="shared" si="100"/>
        <v>0</v>
      </c>
      <c r="K606" s="33">
        <v>98.269103999999999</v>
      </c>
      <c r="L606" s="33">
        <v>0</v>
      </c>
      <c r="M606" s="33">
        <f t="shared" si="96"/>
        <v>98.269103999999999</v>
      </c>
      <c r="N606" s="2"/>
    </row>
    <row r="607" spans="1:14" hidden="1" x14ac:dyDescent="0.2">
      <c r="A607" s="2" t="s">
        <v>673</v>
      </c>
      <c r="B607" s="2" t="s">
        <v>656</v>
      </c>
      <c r="C607" s="25" t="s">
        <v>159</v>
      </c>
      <c r="D607" s="25" t="s">
        <v>718</v>
      </c>
      <c r="E607" s="19">
        <v>70359457</v>
      </c>
      <c r="F607" s="19" t="s">
        <v>220</v>
      </c>
      <c r="G607" s="5">
        <v>1</v>
      </c>
      <c r="H607" s="5">
        <v>0</v>
      </c>
      <c r="I607" s="5">
        <f t="shared" si="99"/>
        <v>1</v>
      </c>
      <c r="J607" s="6">
        <f t="shared" si="100"/>
        <v>0</v>
      </c>
      <c r="K607" s="33">
        <v>62.534880000000001</v>
      </c>
      <c r="L607" s="33">
        <v>0</v>
      </c>
      <c r="M607" s="33">
        <f t="shared" si="96"/>
        <v>62.534880000000001</v>
      </c>
      <c r="N607" s="2"/>
    </row>
    <row r="608" spans="1:14" hidden="1" x14ac:dyDescent="0.2">
      <c r="A608" s="2" t="s">
        <v>673</v>
      </c>
      <c r="B608" s="2" t="s">
        <v>656</v>
      </c>
      <c r="C608" s="25" t="s">
        <v>159</v>
      </c>
      <c r="D608" s="25" t="s">
        <v>718</v>
      </c>
      <c r="E608" s="19">
        <v>70359458</v>
      </c>
      <c r="F608" s="19" t="s">
        <v>221</v>
      </c>
      <c r="G608" s="5">
        <v>1</v>
      </c>
      <c r="H608" s="5">
        <v>0</v>
      </c>
      <c r="I608" s="5">
        <f t="shared" si="99"/>
        <v>1</v>
      </c>
      <c r="J608" s="6">
        <f t="shared" si="100"/>
        <v>0</v>
      </c>
      <c r="K608" s="33">
        <v>62.534880000000001</v>
      </c>
      <c r="L608" s="33">
        <v>0</v>
      </c>
      <c r="M608" s="33">
        <f t="shared" si="96"/>
        <v>62.534880000000001</v>
      </c>
      <c r="N608" s="2"/>
    </row>
    <row r="609" spans="1:14" hidden="1" x14ac:dyDescent="0.2">
      <c r="A609" s="2" t="s">
        <v>673</v>
      </c>
      <c r="B609" s="2" t="s">
        <v>656</v>
      </c>
      <c r="C609" s="25" t="s">
        <v>159</v>
      </c>
      <c r="D609" s="25" t="s">
        <v>718</v>
      </c>
      <c r="E609" s="19">
        <v>70359459</v>
      </c>
      <c r="F609" s="19" t="s">
        <v>222</v>
      </c>
      <c r="G609" s="5">
        <v>1</v>
      </c>
      <c r="H609" s="5">
        <v>0</v>
      </c>
      <c r="I609" s="5">
        <f t="shared" si="99"/>
        <v>1</v>
      </c>
      <c r="J609" s="6">
        <f t="shared" si="100"/>
        <v>0</v>
      </c>
      <c r="K609" s="33">
        <v>62.534880000000001</v>
      </c>
      <c r="L609" s="33">
        <v>0</v>
      </c>
      <c r="M609" s="33">
        <f t="shared" si="96"/>
        <v>62.534880000000001</v>
      </c>
      <c r="N609" s="2"/>
    </row>
    <row r="610" spans="1:14" hidden="1" x14ac:dyDescent="0.2">
      <c r="A610" s="2" t="s">
        <v>673</v>
      </c>
      <c r="B610" s="2" t="s">
        <v>656</v>
      </c>
      <c r="C610" s="25" t="s">
        <v>159</v>
      </c>
      <c r="D610" s="25" t="s">
        <v>718</v>
      </c>
      <c r="E610" s="19">
        <v>70359460</v>
      </c>
      <c r="F610" s="19" t="s">
        <v>223</v>
      </c>
      <c r="G610" s="5">
        <v>1</v>
      </c>
      <c r="H610" s="5">
        <v>0</v>
      </c>
      <c r="I610" s="5">
        <f t="shared" si="99"/>
        <v>1</v>
      </c>
      <c r="J610" s="6">
        <f t="shared" si="100"/>
        <v>0</v>
      </c>
      <c r="K610" s="33">
        <v>62.534880000000001</v>
      </c>
      <c r="L610" s="33">
        <v>0</v>
      </c>
      <c r="M610" s="33">
        <f t="shared" si="96"/>
        <v>62.534880000000001</v>
      </c>
      <c r="N610" s="2"/>
    </row>
    <row r="611" spans="1:14" hidden="1" x14ac:dyDescent="0.2">
      <c r="A611" s="2" t="s">
        <v>673</v>
      </c>
      <c r="B611" s="2" t="s">
        <v>656</v>
      </c>
      <c r="C611" s="25" t="s">
        <v>159</v>
      </c>
      <c r="D611" s="25" t="s">
        <v>717</v>
      </c>
      <c r="E611" s="19">
        <v>70409245</v>
      </c>
      <c r="F611" s="19" t="s">
        <v>422</v>
      </c>
      <c r="G611" s="5">
        <v>2</v>
      </c>
      <c r="H611" s="5">
        <v>0</v>
      </c>
      <c r="I611" s="5">
        <f t="shared" si="99"/>
        <v>2</v>
      </c>
      <c r="J611" s="6">
        <f t="shared" si="100"/>
        <v>0</v>
      </c>
      <c r="K611" s="33">
        <v>98.269103999999999</v>
      </c>
      <c r="L611" s="33">
        <v>0</v>
      </c>
      <c r="M611" s="33">
        <f t="shared" si="96"/>
        <v>98.269103999999999</v>
      </c>
      <c r="N611" s="2"/>
    </row>
    <row r="612" spans="1:14" hidden="1" x14ac:dyDescent="0.2">
      <c r="A612" s="2" t="s">
        <v>673</v>
      </c>
      <c r="B612" s="2" t="s">
        <v>656</v>
      </c>
      <c r="C612" s="25" t="s">
        <v>159</v>
      </c>
      <c r="D612" s="25" t="s">
        <v>717</v>
      </c>
      <c r="E612" s="19">
        <v>70409246</v>
      </c>
      <c r="F612" s="19" t="s">
        <v>423</v>
      </c>
      <c r="G612" s="5">
        <v>2</v>
      </c>
      <c r="H612" s="5">
        <v>0</v>
      </c>
      <c r="I612" s="5">
        <f t="shared" si="99"/>
        <v>2</v>
      </c>
      <c r="J612" s="6">
        <f t="shared" si="100"/>
        <v>0</v>
      </c>
      <c r="K612" s="33">
        <v>98.269103999999999</v>
      </c>
      <c r="L612" s="33">
        <v>0</v>
      </c>
      <c r="M612" s="33">
        <f t="shared" si="96"/>
        <v>98.269103999999999</v>
      </c>
      <c r="N612" s="2"/>
    </row>
    <row r="613" spans="1:14" hidden="1" x14ac:dyDescent="0.2">
      <c r="A613" s="2" t="s">
        <v>673</v>
      </c>
      <c r="B613" s="2" t="s">
        <v>656</v>
      </c>
      <c r="C613" s="25" t="s">
        <v>159</v>
      </c>
      <c r="D613" s="25" t="s">
        <v>717</v>
      </c>
      <c r="E613" s="19">
        <v>70409248</v>
      </c>
      <c r="F613" s="19" t="s">
        <v>424</v>
      </c>
      <c r="G613" s="5">
        <v>1</v>
      </c>
      <c r="H613" s="5">
        <v>0</v>
      </c>
      <c r="I613" s="5">
        <f t="shared" si="99"/>
        <v>1</v>
      </c>
      <c r="J613" s="6">
        <f t="shared" si="100"/>
        <v>0</v>
      </c>
      <c r="K613" s="33">
        <v>47.414844000000002</v>
      </c>
      <c r="L613" s="33">
        <v>0</v>
      </c>
      <c r="M613" s="33">
        <f t="shared" si="96"/>
        <v>47.414844000000002</v>
      </c>
      <c r="N613" s="2"/>
    </row>
    <row r="614" spans="1:14" hidden="1" x14ac:dyDescent="0.2">
      <c r="A614" s="2" t="s">
        <v>674</v>
      </c>
      <c r="B614" s="2" t="s">
        <v>657</v>
      </c>
      <c r="C614" s="25" t="s">
        <v>159</v>
      </c>
      <c r="D614" s="25" t="s">
        <v>717</v>
      </c>
      <c r="E614" s="19">
        <v>70012081</v>
      </c>
      <c r="F614" s="19" t="s">
        <v>650</v>
      </c>
      <c r="G614" s="5">
        <v>2</v>
      </c>
      <c r="H614" s="5">
        <v>2</v>
      </c>
      <c r="I614" s="5">
        <f t="shared" si="99"/>
        <v>0</v>
      </c>
      <c r="J614" s="6">
        <f t="shared" si="100"/>
        <v>1</v>
      </c>
      <c r="K614" s="33">
        <v>98.269103999999999</v>
      </c>
      <c r="L614" s="33">
        <v>98.269103999999999</v>
      </c>
      <c r="M614" s="33">
        <f t="shared" si="96"/>
        <v>0</v>
      </c>
      <c r="N614" s="2"/>
    </row>
    <row r="615" spans="1:14" hidden="1" x14ac:dyDescent="0.2">
      <c r="A615" s="2" t="s">
        <v>674</v>
      </c>
      <c r="B615" s="2" t="s">
        <v>657</v>
      </c>
      <c r="C615" s="25" t="s">
        <v>159</v>
      </c>
      <c r="D615" s="25" t="s">
        <v>718</v>
      </c>
      <c r="E615" s="19">
        <v>70359457</v>
      </c>
      <c r="F615" s="19" t="s">
        <v>220</v>
      </c>
      <c r="G615" s="5">
        <v>1</v>
      </c>
      <c r="H615" s="5">
        <v>1</v>
      </c>
      <c r="I615" s="5">
        <f t="shared" si="99"/>
        <v>0</v>
      </c>
      <c r="J615" s="6">
        <f t="shared" si="100"/>
        <v>1</v>
      </c>
      <c r="K615" s="33">
        <v>62.534880000000001</v>
      </c>
      <c r="L615" s="33">
        <v>62.534880000000001</v>
      </c>
      <c r="M615" s="33">
        <f t="shared" si="96"/>
        <v>0</v>
      </c>
      <c r="N615" s="2"/>
    </row>
    <row r="616" spans="1:14" hidden="1" x14ac:dyDescent="0.2">
      <c r="A616" s="2" t="s">
        <v>674</v>
      </c>
      <c r="B616" s="2" t="s">
        <v>657</v>
      </c>
      <c r="C616" s="25" t="s">
        <v>159</v>
      </c>
      <c r="D616" s="25" t="s">
        <v>718</v>
      </c>
      <c r="E616" s="19">
        <v>70359458</v>
      </c>
      <c r="F616" s="19" t="s">
        <v>221</v>
      </c>
      <c r="G616" s="5">
        <v>1</v>
      </c>
      <c r="H616" s="5">
        <v>1</v>
      </c>
      <c r="I616" s="5">
        <f t="shared" si="99"/>
        <v>0</v>
      </c>
      <c r="J616" s="6">
        <f t="shared" si="100"/>
        <v>1</v>
      </c>
      <c r="K616" s="33">
        <v>62.534880000000001</v>
      </c>
      <c r="L616" s="33">
        <v>62.534880000000001</v>
      </c>
      <c r="M616" s="33">
        <f t="shared" si="96"/>
        <v>0</v>
      </c>
      <c r="N616" s="2"/>
    </row>
    <row r="617" spans="1:14" hidden="1" x14ac:dyDescent="0.2">
      <c r="A617" s="2" t="s">
        <v>674</v>
      </c>
      <c r="B617" s="2" t="s">
        <v>657</v>
      </c>
      <c r="C617" s="25" t="s">
        <v>159</v>
      </c>
      <c r="D617" s="25" t="s">
        <v>718</v>
      </c>
      <c r="E617" s="19">
        <v>70359459</v>
      </c>
      <c r="F617" s="19" t="s">
        <v>222</v>
      </c>
      <c r="G617" s="5">
        <v>1</v>
      </c>
      <c r="H617" s="5">
        <v>1</v>
      </c>
      <c r="I617" s="5">
        <f t="shared" si="99"/>
        <v>0</v>
      </c>
      <c r="J617" s="6">
        <f t="shared" si="100"/>
        <v>1</v>
      </c>
      <c r="K617" s="33">
        <v>62.534880000000001</v>
      </c>
      <c r="L617" s="33">
        <v>62.534880000000001</v>
      </c>
      <c r="M617" s="33">
        <f t="shared" si="96"/>
        <v>0</v>
      </c>
      <c r="N617" s="2"/>
    </row>
    <row r="618" spans="1:14" hidden="1" x14ac:dyDescent="0.2">
      <c r="A618" s="2" t="s">
        <v>674</v>
      </c>
      <c r="B618" s="2" t="s">
        <v>657</v>
      </c>
      <c r="C618" s="25" t="s">
        <v>159</v>
      </c>
      <c r="D618" s="25" t="s">
        <v>718</v>
      </c>
      <c r="E618" s="19">
        <v>70359460</v>
      </c>
      <c r="F618" s="19" t="s">
        <v>223</v>
      </c>
      <c r="G618" s="5">
        <v>1</v>
      </c>
      <c r="H618" s="5">
        <v>0</v>
      </c>
      <c r="I618" s="5">
        <f t="shared" si="99"/>
        <v>1</v>
      </c>
      <c r="J618" s="6">
        <f t="shared" si="100"/>
        <v>0</v>
      </c>
      <c r="K618" s="33">
        <v>62.534880000000001</v>
      </c>
      <c r="L618" s="33">
        <v>0</v>
      </c>
      <c r="M618" s="33">
        <f t="shared" si="96"/>
        <v>62.534880000000001</v>
      </c>
      <c r="N618" s="2"/>
    </row>
    <row r="619" spans="1:14" hidden="1" x14ac:dyDescent="0.2">
      <c r="A619" s="2" t="s">
        <v>674</v>
      </c>
      <c r="B619" s="2" t="s">
        <v>657</v>
      </c>
      <c r="C619" s="25" t="s">
        <v>159</v>
      </c>
      <c r="D619" s="25" t="s">
        <v>717</v>
      </c>
      <c r="E619" s="19">
        <v>70409245</v>
      </c>
      <c r="F619" s="19" t="s">
        <v>422</v>
      </c>
      <c r="G619" s="5">
        <v>2</v>
      </c>
      <c r="H619" s="5">
        <v>2</v>
      </c>
      <c r="I619" s="5">
        <f t="shared" si="99"/>
        <v>0</v>
      </c>
      <c r="J619" s="6">
        <f t="shared" si="100"/>
        <v>1</v>
      </c>
      <c r="K619" s="33">
        <v>98.269103999999999</v>
      </c>
      <c r="L619" s="33">
        <v>98.269103999999999</v>
      </c>
      <c r="M619" s="33">
        <f t="shared" si="96"/>
        <v>0</v>
      </c>
      <c r="N619" s="2"/>
    </row>
    <row r="620" spans="1:14" hidden="1" x14ac:dyDescent="0.2">
      <c r="A620" s="2" t="s">
        <v>674</v>
      </c>
      <c r="B620" s="2" t="s">
        <v>657</v>
      </c>
      <c r="C620" s="25" t="s">
        <v>159</v>
      </c>
      <c r="D620" s="25" t="s">
        <v>717</v>
      </c>
      <c r="E620" s="19">
        <v>70409246</v>
      </c>
      <c r="F620" s="19" t="s">
        <v>423</v>
      </c>
      <c r="G620" s="5">
        <v>2</v>
      </c>
      <c r="H620" s="5">
        <v>2</v>
      </c>
      <c r="I620" s="5">
        <f t="shared" si="99"/>
        <v>0</v>
      </c>
      <c r="J620" s="6">
        <f t="shared" si="100"/>
        <v>1</v>
      </c>
      <c r="K620" s="33">
        <v>98.269103999999999</v>
      </c>
      <c r="L620" s="33">
        <v>98.269103999999999</v>
      </c>
      <c r="M620" s="33">
        <f t="shared" si="96"/>
        <v>0</v>
      </c>
      <c r="N620" s="2"/>
    </row>
    <row r="621" spans="1:14" hidden="1" x14ac:dyDescent="0.2">
      <c r="A621" s="2" t="s">
        <v>674</v>
      </c>
      <c r="B621" s="2" t="s">
        <v>657</v>
      </c>
      <c r="C621" s="25" t="s">
        <v>159</v>
      </c>
      <c r="D621" s="25" t="s">
        <v>717</v>
      </c>
      <c r="E621" s="19">
        <v>70409248</v>
      </c>
      <c r="F621" s="19" t="s">
        <v>424</v>
      </c>
      <c r="G621" s="5">
        <v>1</v>
      </c>
      <c r="H621" s="5">
        <v>1</v>
      </c>
      <c r="I621" s="5">
        <f t="shared" si="99"/>
        <v>0</v>
      </c>
      <c r="J621" s="6">
        <f t="shared" si="100"/>
        <v>1</v>
      </c>
      <c r="K621" s="33">
        <v>47.414844000000002</v>
      </c>
      <c r="L621" s="33">
        <v>47.414844000000002</v>
      </c>
      <c r="M621" s="33">
        <f t="shared" si="96"/>
        <v>0</v>
      </c>
      <c r="N621" s="2"/>
    </row>
    <row r="622" spans="1:14" hidden="1" x14ac:dyDescent="0.2">
      <c r="A622" s="2" t="s">
        <v>612</v>
      </c>
      <c r="B622" s="2" t="s">
        <v>632</v>
      </c>
      <c r="C622" s="25" t="s">
        <v>159</v>
      </c>
      <c r="D622" s="25" t="s">
        <v>717</v>
      </c>
      <c r="E622" s="19">
        <v>70012080</v>
      </c>
      <c r="F622" s="19" t="s">
        <v>649</v>
      </c>
      <c r="G622" s="5">
        <v>15</v>
      </c>
      <c r="H622" s="5">
        <v>15</v>
      </c>
      <c r="I622" s="5">
        <f t="shared" si="99"/>
        <v>0</v>
      </c>
      <c r="J622" s="6">
        <f t="shared" si="100"/>
        <v>1</v>
      </c>
      <c r="K622" s="33">
        <v>711.22266000000002</v>
      </c>
      <c r="L622" s="33">
        <v>711.22266000000002</v>
      </c>
      <c r="M622" s="33">
        <f t="shared" si="96"/>
        <v>0</v>
      </c>
      <c r="N622" s="2"/>
    </row>
    <row r="623" spans="1:14" hidden="1" x14ac:dyDescent="0.2">
      <c r="A623" s="2" t="s">
        <v>618</v>
      </c>
      <c r="B623" s="2" t="s">
        <v>638</v>
      </c>
      <c r="C623" s="25" t="s">
        <v>159</v>
      </c>
      <c r="D623" s="25" t="s">
        <v>717</v>
      </c>
      <c r="E623" s="19">
        <v>70012080</v>
      </c>
      <c r="F623" s="19" t="s">
        <v>649</v>
      </c>
      <c r="G623" s="5">
        <v>12</v>
      </c>
      <c r="H623" s="5">
        <v>12</v>
      </c>
      <c r="I623" s="5">
        <f t="shared" si="99"/>
        <v>0</v>
      </c>
      <c r="J623" s="6">
        <f t="shared" si="100"/>
        <v>1</v>
      </c>
      <c r="K623" s="33">
        <v>568.97812799999997</v>
      </c>
      <c r="L623" s="33">
        <v>568.97812799999997</v>
      </c>
      <c r="M623" s="33">
        <f t="shared" si="96"/>
        <v>0</v>
      </c>
      <c r="N623" s="2"/>
    </row>
    <row r="624" spans="1:14" hidden="1" x14ac:dyDescent="0.2">
      <c r="A624" s="2" t="s">
        <v>618</v>
      </c>
      <c r="B624" s="2" t="s">
        <v>638</v>
      </c>
      <c r="C624" s="25" t="s">
        <v>159</v>
      </c>
      <c r="D624" s="25" t="s">
        <v>717</v>
      </c>
      <c r="E624" s="19">
        <v>70012081</v>
      </c>
      <c r="F624" s="19" t="s">
        <v>650</v>
      </c>
      <c r="G624" s="5">
        <v>3</v>
      </c>
      <c r="H624" s="5">
        <v>3</v>
      </c>
      <c r="I624" s="5">
        <f t="shared" si="99"/>
        <v>0</v>
      </c>
      <c r="J624" s="6">
        <f t="shared" si="100"/>
        <v>1</v>
      </c>
      <c r="K624" s="33">
        <v>147.40365600000001</v>
      </c>
      <c r="L624" s="33">
        <v>147.40365600000001</v>
      </c>
      <c r="M624" s="33">
        <f t="shared" si="96"/>
        <v>0</v>
      </c>
      <c r="N624" s="2"/>
    </row>
    <row r="625" spans="1:14" hidden="1" x14ac:dyDescent="0.2">
      <c r="A625" s="2" t="s">
        <v>618</v>
      </c>
      <c r="B625" s="2" t="s">
        <v>638</v>
      </c>
      <c r="C625" s="25" t="s">
        <v>159</v>
      </c>
      <c r="D625" s="25" t="s">
        <v>718</v>
      </c>
      <c r="E625" s="19">
        <v>70359457</v>
      </c>
      <c r="F625" s="19" t="s">
        <v>220</v>
      </c>
      <c r="G625" s="5">
        <v>1</v>
      </c>
      <c r="H625" s="5">
        <v>1</v>
      </c>
      <c r="I625" s="5">
        <f t="shared" si="99"/>
        <v>0</v>
      </c>
      <c r="J625" s="6">
        <f t="shared" si="100"/>
        <v>1</v>
      </c>
      <c r="K625" s="33">
        <v>62.534880000000001</v>
      </c>
      <c r="L625" s="33">
        <v>62.534880000000001</v>
      </c>
      <c r="M625" s="33">
        <f t="shared" si="96"/>
        <v>0</v>
      </c>
      <c r="N625" s="2"/>
    </row>
    <row r="626" spans="1:14" hidden="1" x14ac:dyDescent="0.2">
      <c r="A626" s="2" t="s">
        <v>618</v>
      </c>
      <c r="B626" s="2" t="s">
        <v>638</v>
      </c>
      <c r="C626" s="25" t="s">
        <v>159</v>
      </c>
      <c r="D626" s="25" t="s">
        <v>718</v>
      </c>
      <c r="E626" s="19">
        <v>70359460</v>
      </c>
      <c r="F626" s="19" t="s">
        <v>223</v>
      </c>
      <c r="G626" s="5">
        <v>4</v>
      </c>
      <c r="H626" s="5">
        <v>4</v>
      </c>
      <c r="I626" s="5">
        <f t="shared" si="99"/>
        <v>0</v>
      </c>
      <c r="J626" s="6">
        <f t="shared" si="100"/>
        <v>1</v>
      </c>
      <c r="K626" s="33">
        <v>250.13952</v>
      </c>
      <c r="L626" s="33">
        <v>250.13952</v>
      </c>
      <c r="M626" s="33">
        <f t="shared" si="96"/>
        <v>0</v>
      </c>
      <c r="N626" s="2"/>
    </row>
    <row r="627" spans="1:14" hidden="1" x14ac:dyDescent="0.2">
      <c r="A627" s="2" t="s">
        <v>618</v>
      </c>
      <c r="B627" s="2" t="s">
        <v>638</v>
      </c>
      <c r="C627" s="25" t="s">
        <v>159</v>
      </c>
      <c r="D627" s="25" t="s">
        <v>717</v>
      </c>
      <c r="E627" s="19">
        <v>70409245</v>
      </c>
      <c r="F627" s="19" t="s">
        <v>422</v>
      </c>
      <c r="G627" s="5">
        <v>14</v>
      </c>
      <c r="H627" s="5">
        <v>14</v>
      </c>
      <c r="I627" s="5">
        <f t="shared" si="99"/>
        <v>0</v>
      </c>
      <c r="J627" s="6">
        <f t="shared" si="100"/>
        <v>1</v>
      </c>
      <c r="K627" s="33">
        <v>687.88372800000002</v>
      </c>
      <c r="L627" s="33">
        <v>687.88372800000002</v>
      </c>
      <c r="M627" s="33">
        <f t="shared" si="96"/>
        <v>0</v>
      </c>
      <c r="N627" s="2"/>
    </row>
    <row r="628" spans="1:14" hidden="1" x14ac:dyDescent="0.2">
      <c r="A628" s="2" t="s">
        <v>618</v>
      </c>
      <c r="B628" s="2" t="s">
        <v>638</v>
      </c>
      <c r="C628" s="25" t="s">
        <v>159</v>
      </c>
      <c r="D628" s="25" t="s">
        <v>717</v>
      </c>
      <c r="E628" s="19">
        <v>70409246</v>
      </c>
      <c r="F628" s="19" t="s">
        <v>423</v>
      </c>
      <c r="G628" s="5">
        <v>15</v>
      </c>
      <c r="H628" s="5">
        <v>15</v>
      </c>
      <c r="I628" s="5">
        <f t="shared" si="99"/>
        <v>0</v>
      </c>
      <c r="J628" s="6">
        <f t="shared" si="100"/>
        <v>1</v>
      </c>
      <c r="K628" s="33">
        <v>737.01828</v>
      </c>
      <c r="L628" s="33">
        <v>737.01828</v>
      </c>
      <c r="M628" s="33">
        <f t="shared" si="96"/>
        <v>0</v>
      </c>
      <c r="N628" s="2"/>
    </row>
    <row r="629" spans="1:14" hidden="1" x14ac:dyDescent="0.2">
      <c r="A629" s="2" t="s">
        <v>618</v>
      </c>
      <c r="B629" s="2" t="s">
        <v>638</v>
      </c>
      <c r="C629" s="25" t="s">
        <v>159</v>
      </c>
      <c r="D629" s="25" t="s">
        <v>717</v>
      </c>
      <c r="E629" s="19">
        <v>70409248</v>
      </c>
      <c r="F629" s="19" t="s">
        <v>424</v>
      </c>
      <c r="G629" s="5">
        <v>5</v>
      </c>
      <c r="H629" s="5">
        <v>5</v>
      </c>
      <c r="I629" s="5">
        <f t="shared" si="99"/>
        <v>0</v>
      </c>
      <c r="J629" s="6">
        <f t="shared" si="100"/>
        <v>1</v>
      </c>
      <c r="K629" s="33">
        <v>237.07422</v>
      </c>
      <c r="L629" s="33">
        <v>237.07422</v>
      </c>
      <c r="M629" s="33">
        <f t="shared" si="96"/>
        <v>0</v>
      </c>
      <c r="N629" s="2"/>
    </row>
    <row r="630" spans="1:14" hidden="1" x14ac:dyDescent="0.2">
      <c r="A630" s="2" t="s">
        <v>619</v>
      </c>
      <c r="B630" s="2" t="s">
        <v>639</v>
      </c>
      <c r="C630" s="25" t="s">
        <v>159</v>
      </c>
      <c r="D630" s="25" t="s">
        <v>717</v>
      </c>
      <c r="E630" s="19">
        <v>70012080</v>
      </c>
      <c r="F630" s="19" t="s">
        <v>649</v>
      </c>
      <c r="G630" s="5">
        <v>7</v>
      </c>
      <c r="H630" s="5">
        <v>7</v>
      </c>
      <c r="I630" s="5">
        <f t="shared" si="99"/>
        <v>0</v>
      </c>
      <c r="J630" s="6">
        <f t="shared" si="100"/>
        <v>1</v>
      </c>
      <c r="K630" s="33">
        <v>331.903908</v>
      </c>
      <c r="L630" s="33">
        <v>331.903908</v>
      </c>
      <c r="M630" s="33">
        <f t="shared" si="96"/>
        <v>0</v>
      </c>
      <c r="N630" s="2"/>
    </row>
    <row r="631" spans="1:14" hidden="1" x14ac:dyDescent="0.2">
      <c r="A631" s="2" t="s">
        <v>619</v>
      </c>
      <c r="B631" s="2" t="s">
        <v>639</v>
      </c>
      <c r="C631" s="25" t="s">
        <v>159</v>
      </c>
      <c r="D631" s="25" t="s">
        <v>717</v>
      </c>
      <c r="E631" s="19">
        <v>70012081</v>
      </c>
      <c r="F631" s="19" t="s">
        <v>650</v>
      </c>
      <c r="G631" s="5">
        <v>8</v>
      </c>
      <c r="H631" s="5">
        <v>8</v>
      </c>
      <c r="I631" s="5">
        <f t="shared" si="99"/>
        <v>0</v>
      </c>
      <c r="J631" s="6">
        <f t="shared" si="100"/>
        <v>1</v>
      </c>
      <c r="K631" s="33">
        <v>393.07641599999999</v>
      </c>
      <c r="L631" s="33">
        <v>393.07641599999999</v>
      </c>
      <c r="M631" s="33">
        <f t="shared" si="96"/>
        <v>0</v>
      </c>
      <c r="N631" s="2"/>
    </row>
    <row r="632" spans="1:14" hidden="1" x14ac:dyDescent="0.2">
      <c r="A632" s="2" t="s">
        <v>619</v>
      </c>
      <c r="B632" s="2" t="s">
        <v>639</v>
      </c>
      <c r="C632" s="25" t="s">
        <v>159</v>
      </c>
      <c r="D632" s="25" t="s">
        <v>718</v>
      </c>
      <c r="E632" s="19">
        <v>70359460</v>
      </c>
      <c r="F632" s="19" t="s">
        <v>223</v>
      </c>
      <c r="G632" s="5">
        <v>2</v>
      </c>
      <c r="H632" s="5">
        <v>2</v>
      </c>
      <c r="I632" s="5">
        <f t="shared" si="99"/>
        <v>0</v>
      </c>
      <c r="J632" s="6">
        <f t="shared" si="100"/>
        <v>1</v>
      </c>
      <c r="K632" s="33">
        <v>125.06976</v>
      </c>
      <c r="L632" s="33">
        <v>125.06976</v>
      </c>
      <c r="M632" s="33">
        <f t="shared" si="96"/>
        <v>0</v>
      </c>
      <c r="N632" s="2"/>
    </row>
    <row r="633" spans="1:14" hidden="1" x14ac:dyDescent="0.2">
      <c r="A633" s="2" t="s">
        <v>619</v>
      </c>
      <c r="B633" s="2" t="s">
        <v>639</v>
      </c>
      <c r="C633" s="25" t="s">
        <v>159</v>
      </c>
      <c r="D633" s="25" t="s">
        <v>717</v>
      </c>
      <c r="E633" s="19">
        <v>70409245</v>
      </c>
      <c r="F633" s="19" t="s">
        <v>422</v>
      </c>
      <c r="G633" s="5">
        <v>11</v>
      </c>
      <c r="H633" s="5">
        <v>11</v>
      </c>
      <c r="I633" s="5">
        <f t="shared" si="99"/>
        <v>0</v>
      </c>
      <c r="J633" s="6">
        <f t="shared" si="100"/>
        <v>1</v>
      </c>
      <c r="K633" s="33">
        <v>540.48007200000006</v>
      </c>
      <c r="L633" s="33">
        <v>540.48007200000006</v>
      </c>
      <c r="M633" s="33">
        <f t="shared" si="96"/>
        <v>0</v>
      </c>
      <c r="N633" s="2"/>
    </row>
    <row r="634" spans="1:14" hidden="1" x14ac:dyDescent="0.2">
      <c r="A634" s="2" t="s">
        <v>619</v>
      </c>
      <c r="B634" s="2" t="s">
        <v>639</v>
      </c>
      <c r="C634" s="25" t="s">
        <v>159</v>
      </c>
      <c r="D634" s="25" t="s">
        <v>717</v>
      </c>
      <c r="E634" s="19">
        <v>70409246</v>
      </c>
      <c r="F634" s="19" t="s">
        <v>423</v>
      </c>
      <c r="G634" s="5">
        <v>11</v>
      </c>
      <c r="H634" s="5">
        <v>11</v>
      </c>
      <c r="I634" s="5">
        <f t="shared" si="99"/>
        <v>0</v>
      </c>
      <c r="J634" s="6">
        <f t="shared" si="100"/>
        <v>1</v>
      </c>
      <c r="K634" s="33">
        <v>540.48007200000006</v>
      </c>
      <c r="L634" s="33">
        <v>540.48007200000006</v>
      </c>
      <c r="M634" s="33">
        <f t="shared" si="96"/>
        <v>0</v>
      </c>
      <c r="N634" s="2"/>
    </row>
    <row r="635" spans="1:14" hidden="1" x14ac:dyDescent="0.2">
      <c r="A635" s="2" t="s">
        <v>619</v>
      </c>
      <c r="B635" s="2" t="s">
        <v>639</v>
      </c>
      <c r="C635" s="25" t="s">
        <v>159</v>
      </c>
      <c r="D635" s="25" t="s">
        <v>717</v>
      </c>
      <c r="E635" s="19">
        <v>70409248</v>
      </c>
      <c r="F635" s="19" t="s">
        <v>424</v>
      </c>
      <c r="G635" s="5">
        <v>15</v>
      </c>
      <c r="H635" s="5">
        <v>15</v>
      </c>
      <c r="I635" s="5">
        <f t="shared" si="99"/>
        <v>0</v>
      </c>
      <c r="J635" s="6">
        <f t="shared" si="100"/>
        <v>1</v>
      </c>
      <c r="K635" s="33">
        <v>711.22266000000002</v>
      </c>
      <c r="L635" s="33">
        <v>711.22266000000002</v>
      </c>
      <c r="M635" s="33">
        <f t="shared" si="96"/>
        <v>0</v>
      </c>
      <c r="N635" s="2"/>
    </row>
    <row r="636" spans="1:14" hidden="1" x14ac:dyDescent="0.2">
      <c r="A636" s="2" t="s">
        <v>620</v>
      </c>
      <c r="B636" s="2" t="s">
        <v>640</v>
      </c>
      <c r="C636" s="25" t="s">
        <v>159</v>
      </c>
      <c r="D636" s="25" t="s">
        <v>717</v>
      </c>
      <c r="E636" s="19">
        <v>70012080</v>
      </c>
      <c r="F636" s="19" t="s">
        <v>649</v>
      </c>
      <c r="G636" s="5">
        <v>28</v>
      </c>
      <c r="H636" s="5">
        <v>28</v>
      </c>
      <c r="I636" s="5">
        <f t="shared" si="99"/>
        <v>0</v>
      </c>
      <c r="J636" s="6">
        <f t="shared" si="100"/>
        <v>1</v>
      </c>
      <c r="K636" s="33">
        <v>1327.615632</v>
      </c>
      <c r="L636" s="33">
        <v>1327.615632</v>
      </c>
      <c r="M636" s="33">
        <f t="shared" si="96"/>
        <v>0</v>
      </c>
      <c r="N636" s="2"/>
    </row>
    <row r="637" spans="1:14" hidden="1" x14ac:dyDescent="0.2">
      <c r="A637" s="2" t="s">
        <v>620</v>
      </c>
      <c r="B637" s="2" t="s">
        <v>640</v>
      </c>
      <c r="C637" s="25" t="s">
        <v>159</v>
      </c>
      <c r="D637" s="25" t="s">
        <v>717</v>
      </c>
      <c r="E637" s="19">
        <v>70012081</v>
      </c>
      <c r="F637" s="19" t="s">
        <v>650</v>
      </c>
      <c r="G637" s="5">
        <v>5</v>
      </c>
      <c r="H637" s="5">
        <v>5</v>
      </c>
      <c r="I637" s="5">
        <f t="shared" si="99"/>
        <v>0</v>
      </c>
      <c r="J637" s="6">
        <f t="shared" si="100"/>
        <v>1</v>
      </c>
      <c r="K637" s="33">
        <v>245.67276000000001</v>
      </c>
      <c r="L637" s="33">
        <v>245.67276000000001</v>
      </c>
      <c r="M637" s="33">
        <f t="shared" si="96"/>
        <v>0</v>
      </c>
      <c r="N637" s="2"/>
    </row>
    <row r="638" spans="1:14" hidden="1" x14ac:dyDescent="0.2">
      <c r="A638" s="2" t="s">
        <v>620</v>
      </c>
      <c r="B638" s="2" t="s">
        <v>640</v>
      </c>
      <c r="C638" s="25" t="s">
        <v>159</v>
      </c>
      <c r="D638" s="25" t="s">
        <v>718</v>
      </c>
      <c r="E638" s="19">
        <v>70359457</v>
      </c>
      <c r="F638" s="19" t="s">
        <v>220</v>
      </c>
      <c r="G638" s="5">
        <v>2</v>
      </c>
      <c r="H638" s="5">
        <v>2</v>
      </c>
      <c r="I638" s="5">
        <f t="shared" si="99"/>
        <v>0</v>
      </c>
      <c r="J638" s="6">
        <f t="shared" si="100"/>
        <v>1</v>
      </c>
      <c r="K638" s="33">
        <v>125.06976</v>
      </c>
      <c r="L638" s="33">
        <v>125.06976</v>
      </c>
      <c r="M638" s="33">
        <f t="shared" si="96"/>
        <v>0</v>
      </c>
      <c r="N638" s="2"/>
    </row>
    <row r="639" spans="1:14" hidden="1" x14ac:dyDescent="0.2">
      <c r="A639" s="2" t="s">
        <v>620</v>
      </c>
      <c r="B639" s="2" t="s">
        <v>640</v>
      </c>
      <c r="C639" s="25" t="s">
        <v>159</v>
      </c>
      <c r="D639" s="25" t="s">
        <v>718</v>
      </c>
      <c r="E639" s="19">
        <v>70359458</v>
      </c>
      <c r="F639" s="19" t="s">
        <v>221</v>
      </c>
      <c r="G639" s="5">
        <v>2</v>
      </c>
      <c r="H639" s="5">
        <v>2</v>
      </c>
      <c r="I639" s="5">
        <f t="shared" si="99"/>
        <v>0</v>
      </c>
      <c r="J639" s="6">
        <f t="shared" si="100"/>
        <v>1</v>
      </c>
      <c r="K639" s="33">
        <v>125.06976</v>
      </c>
      <c r="L639" s="33">
        <v>125.06976</v>
      </c>
      <c r="M639" s="33">
        <f t="shared" si="96"/>
        <v>0</v>
      </c>
      <c r="N639" s="2"/>
    </row>
    <row r="640" spans="1:14" hidden="1" x14ac:dyDescent="0.2">
      <c r="A640" s="2" t="s">
        <v>620</v>
      </c>
      <c r="B640" s="2" t="s">
        <v>640</v>
      </c>
      <c r="C640" s="25" t="s">
        <v>159</v>
      </c>
      <c r="D640" s="25" t="s">
        <v>718</v>
      </c>
      <c r="E640" s="19">
        <v>70359459</v>
      </c>
      <c r="F640" s="19" t="s">
        <v>222</v>
      </c>
      <c r="G640" s="5">
        <v>1</v>
      </c>
      <c r="H640" s="5">
        <v>1</v>
      </c>
      <c r="I640" s="5">
        <f t="shared" si="99"/>
        <v>0</v>
      </c>
      <c r="J640" s="6">
        <f t="shared" si="100"/>
        <v>1</v>
      </c>
      <c r="K640" s="33">
        <v>62.534880000000001</v>
      </c>
      <c r="L640" s="33">
        <v>62.534880000000001</v>
      </c>
      <c r="M640" s="33">
        <f t="shared" si="96"/>
        <v>0</v>
      </c>
      <c r="N640" s="2"/>
    </row>
    <row r="641" spans="1:14" hidden="1" x14ac:dyDescent="0.2">
      <c r="A641" s="2" t="s">
        <v>620</v>
      </c>
      <c r="B641" s="2" t="s">
        <v>640</v>
      </c>
      <c r="C641" s="25" t="s">
        <v>159</v>
      </c>
      <c r="D641" s="25" t="s">
        <v>718</v>
      </c>
      <c r="E641" s="19">
        <v>70359460</v>
      </c>
      <c r="F641" s="19" t="s">
        <v>223</v>
      </c>
      <c r="G641" s="5">
        <v>1</v>
      </c>
      <c r="H641" s="5">
        <v>1</v>
      </c>
      <c r="I641" s="5">
        <f t="shared" si="99"/>
        <v>0</v>
      </c>
      <c r="J641" s="6">
        <f t="shared" si="100"/>
        <v>1</v>
      </c>
      <c r="K641" s="33">
        <v>62.534880000000001</v>
      </c>
      <c r="L641" s="33">
        <v>62.534880000000001</v>
      </c>
      <c r="M641" s="33">
        <f t="shared" si="96"/>
        <v>0</v>
      </c>
      <c r="N641" s="2"/>
    </row>
    <row r="642" spans="1:14" hidden="1" x14ac:dyDescent="0.2">
      <c r="A642" s="2" t="s">
        <v>620</v>
      </c>
      <c r="B642" s="2" t="s">
        <v>640</v>
      </c>
      <c r="C642" s="25" t="s">
        <v>159</v>
      </c>
      <c r="D642" s="25" t="s">
        <v>717</v>
      </c>
      <c r="E642" s="19">
        <v>70409245</v>
      </c>
      <c r="F642" s="19" t="s">
        <v>422</v>
      </c>
      <c r="G642" s="5">
        <v>38</v>
      </c>
      <c r="H642" s="5">
        <v>38</v>
      </c>
      <c r="I642" s="5">
        <f t="shared" si="99"/>
        <v>0</v>
      </c>
      <c r="J642" s="6">
        <f t="shared" si="100"/>
        <v>1</v>
      </c>
      <c r="K642" s="33">
        <v>1867.1129760000001</v>
      </c>
      <c r="L642" s="33">
        <v>1867.1129760000001</v>
      </c>
      <c r="M642" s="33">
        <f t="shared" si="96"/>
        <v>0</v>
      </c>
      <c r="N642" s="2"/>
    </row>
    <row r="643" spans="1:14" hidden="1" x14ac:dyDescent="0.2">
      <c r="A643" s="2" t="s">
        <v>620</v>
      </c>
      <c r="B643" s="2" t="s">
        <v>640</v>
      </c>
      <c r="C643" s="25" t="s">
        <v>159</v>
      </c>
      <c r="D643" s="25" t="s">
        <v>717</v>
      </c>
      <c r="E643" s="19">
        <v>70409246</v>
      </c>
      <c r="F643" s="19" t="s">
        <v>423</v>
      </c>
      <c r="G643" s="5">
        <v>31</v>
      </c>
      <c r="H643" s="5">
        <v>31</v>
      </c>
      <c r="I643" s="5">
        <f t="shared" si="99"/>
        <v>0</v>
      </c>
      <c r="J643" s="6">
        <f t="shared" si="100"/>
        <v>1</v>
      </c>
      <c r="K643" s="33">
        <v>1523.171112</v>
      </c>
      <c r="L643" s="33">
        <v>1523.171112</v>
      </c>
      <c r="M643" s="33">
        <f t="shared" si="96"/>
        <v>0</v>
      </c>
      <c r="N643" s="2"/>
    </row>
    <row r="644" spans="1:14" hidden="1" x14ac:dyDescent="0.2">
      <c r="A644" s="2" t="s">
        <v>620</v>
      </c>
      <c r="B644" s="2" t="s">
        <v>640</v>
      </c>
      <c r="C644" s="25" t="s">
        <v>159</v>
      </c>
      <c r="D644" s="25" t="s">
        <v>717</v>
      </c>
      <c r="E644" s="19">
        <v>70409248</v>
      </c>
      <c r="F644" s="19" t="s">
        <v>424</v>
      </c>
      <c r="G644" s="5">
        <v>9</v>
      </c>
      <c r="H644" s="5">
        <v>9</v>
      </c>
      <c r="I644" s="5">
        <f t="shared" si="99"/>
        <v>0</v>
      </c>
      <c r="J644" s="6">
        <f t="shared" si="100"/>
        <v>1</v>
      </c>
      <c r="K644" s="33">
        <v>426.73359599999998</v>
      </c>
      <c r="L644" s="33">
        <v>426.73359599999998</v>
      </c>
      <c r="M644" s="33">
        <f t="shared" si="96"/>
        <v>0</v>
      </c>
      <c r="N644" s="2"/>
    </row>
    <row r="645" spans="1:14" hidden="1" x14ac:dyDescent="0.2">
      <c r="A645" s="2" t="s">
        <v>675</v>
      </c>
      <c r="B645" s="2" t="s">
        <v>658</v>
      </c>
      <c r="C645" s="25" t="s">
        <v>159</v>
      </c>
      <c r="D645" s="25" t="s">
        <v>717</v>
      </c>
      <c r="E645" s="19">
        <v>70012080</v>
      </c>
      <c r="F645" s="19" t="s">
        <v>649</v>
      </c>
      <c r="G645" s="5">
        <v>22</v>
      </c>
      <c r="H645" s="5">
        <v>0</v>
      </c>
      <c r="I645" s="5">
        <f t="shared" si="99"/>
        <v>22</v>
      </c>
      <c r="J645" s="6">
        <f t="shared" si="100"/>
        <v>0</v>
      </c>
      <c r="K645" s="33">
        <v>1043.1265679999999</v>
      </c>
      <c r="L645" s="33">
        <v>0</v>
      </c>
      <c r="M645" s="33">
        <f t="shared" si="96"/>
        <v>1043.1265679999999</v>
      </c>
      <c r="N645" s="2"/>
    </row>
    <row r="646" spans="1:14" hidden="1" x14ac:dyDescent="0.2">
      <c r="A646" s="2" t="s">
        <v>675</v>
      </c>
      <c r="B646" s="2" t="s">
        <v>658</v>
      </c>
      <c r="C646" s="25" t="s">
        <v>159</v>
      </c>
      <c r="D646" s="25" t="s">
        <v>717</v>
      </c>
      <c r="E646" s="19">
        <v>70012081</v>
      </c>
      <c r="F646" s="19" t="s">
        <v>650</v>
      </c>
      <c r="G646" s="5">
        <v>5</v>
      </c>
      <c r="H646" s="5">
        <v>5</v>
      </c>
      <c r="I646" s="5">
        <f t="shared" si="99"/>
        <v>0</v>
      </c>
      <c r="J646" s="6">
        <f t="shared" si="100"/>
        <v>1</v>
      </c>
      <c r="K646" s="33">
        <v>245.67276000000001</v>
      </c>
      <c r="L646" s="33">
        <v>245.67276000000001</v>
      </c>
      <c r="M646" s="33">
        <f t="shared" si="96"/>
        <v>0</v>
      </c>
      <c r="N646" s="2"/>
    </row>
    <row r="647" spans="1:14" hidden="1" x14ac:dyDescent="0.2">
      <c r="A647" s="2" t="s">
        <v>675</v>
      </c>
      <c r="B647" s="2" t="s">
        <v>658</v>
      </c>
      <c r="C647" s="25" t="s">
        <v>159</v>
      </c>
      <c r="D647" s="25" t="s">
        <v>718</v>
      </c>
      <c r="E647" s="19">
        <v>70359457</v>
      </c>
      <c r="F647" s="19" t="s">
        <v>220</v>
      </c>
      <c r="G647" s="5">
        <v>5</v>
      </c>
      <c r="H647" s="5">
        <v>5</v>
      </c>
      <c r="I647" s="5">
        <f t="shared" si="99"/>
        <v>0</v>
      </c>
      <c r="J647" s="6">
        <f t="shared" si="100"/>
        <v>1</v>
      </c>
      <c r="K647" s="33">
        <v>312.67439999999999</v>
      </c>
      <c r="L647" s="33">
        <v>312.67439999999999</v>
      </c>
      <c r="M647" s="33">
        <f t="shared" si="96"/>
        <v>0</v>
      </c>
      <c r="N647" s="2"/>
    </row>
    <row r="648" spans="1:14" hidden="1" x14ac:dyDescent="0.2">
      <c r="A648" s="2" t="s">
        <v>675</v>
      </c>
      <c r="B648" s="2" t="s">
        <v>658</v>
      </c>
      <c r="C648" s="25" t="s">
        <v>159</v>
      </c>
      <c r="D648" s="25" t="s">
        <v>718</v>
      </c>
      <c r="E648" s="19">
        <v>70359458</v>
      </c>
      <c r="F648" s="19" t="s">
        <v>221</v>
      </c>
      <c r="G648" s="5">
        <v>2</v>
      </c>
      <c r="H648" s="5">
        <v>2</v>
      </c>
      <c r="I648" s="5">
        <f t="shared" si="99"/>
        <v>0</v>
      </c>
      <c r="J648" s="6">
        <f t="shared" si="100"/>
        <v>1</v>
      </c>
      <c r="K648" s="33">
        <v>125.06976</v>
      </c>
      <c r="L648" s="33">
        <v>125.06976</v>
      </c>
      <c r="M648" s="33">
        <f t="shared" si="96"/>
        <v>0</v>
      </c>
      <c r="N648" s="2"/>
    </row>
    <row r="649" spans="1:14" hidden="1" x14ac:dyDescent="0.2">
      <c r="A649" s="2" t="s">
        <v>675</v>
      </c>
      <c r="B649" s="2" t="s">
        <v>658</v>
      </c>
      <c r="C649" s="25" t="s">
        <v>159</v>
      </c>
      <c r="D649" s="25" t="s">
        <v>718</v>
      </c>
      <c r="E649" s="19">
        <v>70359460</v>
      </c>
      <c r="F649" s="19" t="s">
        <v>223</v>
      </c>
      <c r="G649" s="5">
        <v>1</v>
      </c>
      <c r="H649" s="5">
        <v>1</v>
      </c>
      <c r="I649" s="5">
        <f t="shared" si="99"/>
        <v>0</v>
      </c>
      <c r="J649" s="6">
        <f t="shared" si="100"/>
        <v>1</v>
      </c>
      <c r="K649" s="33">
        <v>62.534880000000001</v>
      </c>
      <c r="L649" s="33">
        <v>62.534880000000001</v>
      </c>
      <c r="M649" s="33">
        <f t="shared" si="96"/>
        <v>0</v>
      </c>
      <c r="N649" s="2"/>
    </row>
    <row r="650" spans="1:14" hidden="1" x14ac:dyDescent="0.2">
      <c r="A650" s="2" t="s">
        <v>675</v>
      </c>
      <c r="B650" s="2" t="s">
        <v>658</v>
      </c>
      <c r="C650" s="25" t="s">
        <v>159</v>
      </c>
      <c r="D650" s="25" t="s">
        <v>717</v>
      </c>
      <c r="E650" s="19">
        <v>70409245</v>
      </c>
      <c r="F650" s="19" t="s">
        <v>422</v>
      </c>
      <c r="G650" s="5">
        <v>34</v>
      </c>
      <c r="H650" s="5">
        <v>34</v>
      </c>
      <c r="I650" s="5">
        <f t="shared" si="99"/>
        <v>0</v>
      </c>
      <c r="J650" s="6">
        <f t="shared" si="100"/>
        <v>1</v>
      </c>
      <c r="K650" s="33">
        <v>1670.5747680000002</v>
      </c>
      <c r="L650" s="33">
        <v>1670.5747680000002</v>
      </c>
      <c r="M650" s="33">
        <f t="shared" ref="M650:M713" si="101">K650-L650</f>
        <v>0</v>
      </c>
      <c r="N650" s="2"/>
    </row>
    <row r="651" spans="1:14" hidden="1" x14ac:dyDescent="0.2">
      <c r="A651" s="2" t="s">
        <v>675</v>
      </c>
      <c r="B651" s="2" t="s">
        <v>658</v>
      </c>
      <c r="C651" s="25" t="s">
        <v>159</v>
      </c>
      <c r="D651" s="25" t="s">
        <v>717</v>
      </c>
      <c r="E651" s="19">
        <v>70409246</v>
      </c>
      <c r="F651" s="19" t="s">
        <v>423</v>
      </c>
      <c r="G651" s="5">
        <v>31</v>
      </c>
      <c r="H651" s="5">
        <v>31</v>
      </c>
      <c r="I651" s="5">
        <f t="shared" si="99"/>
        <v>0</v>
      </c>
      <c r="J651" s="6">
        <f t="shared" si="100"/>
        <v>1</v>
      </c>
      <c r="K651" s="33">
        <v>1523.171112</v>
      </c>
      <c r="L651" s="33">
        <v>1523.171112</v>
      </c>
      <c r="M651" s="33">
        <f t="shared" si="101"/>
        <v>0</v>
      </c>
      <c r="N651" s="2"/>
    </row>
    <row r="652" spans="1:14" hidden="1" x14ac:dyDescent="0.2">
      <c r="A652" s="2" t="s">
        <v>675</v>
      </c>
      <c r="B652" s="2" t="s">
        <v>658</v>
      </c>
      <c r="C652" s="25" t="s">
        <v>159</v>
      </c>
      <c r="D652" s="25" t="s">
        <v>717</v>
      </c>
      <c r="E652" s="19">
        <v>70409248</v>
      </c>
      <c r="F652" s="19" t="s">
        <v>424</v>
      </c>
      <c r="G652" s="5">
        <v>13</v>
      </c>
      <c r="H652" s="5">
        <v>13</v>
      </c>
      <c r="I652" s="5">
        <f t="shared" si="99"/>
        <v>0</v>
      </c>
      <c r="J652" s="6">
        <f t="shared" si="100"/>
        <v>1</v>
      </c>
      <c r="K652" s="33">
        <v>616.39297199999999</v>
      </c>
      <c r="L652" s="33">
        <v>616.39297199999999</v>
      </c>
      <c r="M652" s="33">
        <f t="shared" si="101"/>
        <v>0</v>
      </c>
      <c r="N652" s="2"/>
    </row>
    <row r="653" spans="1:14" hidden="1" x14ac:dyDescent="0.2">
      <c r="A653" s="2" t="s">
        <v>676</v>
      </c>
      <c r="B653" s="2" t="s">
        <v>659</v>
      </c>
      <c r="C653" s="25" t="s">
        <v>159</v>
      </c>
      <c r="D653" s="25" t="s">
        <v>717</v>
      </c>
      <c r="E653" s="19">
        <v>70012080</v>
      </c>
      <c r="F653" s="19" t="s">
        <v>649</v>
      </c>
      <c r="G653" s="5">
        <v>17</v>
      </c>
      <c r="H653" s="5">
        <v>0</v>
      </c>
      <c r="I653" s="5">
        <f t="shared" si="99"/>
        <v>17</v>
      </c>
      <c r="J653" s="6">
        <f t="shared" si="100"/>
        <v>0</v>
      </c>
      <c r="K653" s="33">
        <v>806.05234799999994</v>
      </c>
      <c r="L653" s="33">
        <v>0</v>
      </c>
      <c r="M653" s="33">
        <f t="shared" si="101"/>
        <v>806.05234799999994</v>
      </c>
      <c r="N653" s="2"/>
    </row>
    <row r="654" spans="1:14" hidden="1" x14ac:dyDescent="0.2">
      <c r="A654" s="2" t="s">
        <v>676</v>
      </c>
      <c r="B654" s="2" t="s">
        <v>659</v>
      </c>
      <c r="C654" s="25" t="s">
        <v>159</v>
      </c>
      <c r="D654" s="25" t="s">
        <v>717</v>
      </c>
      <c r="E654" s="19">
        <v>70012081</v>
      </c>
      <c r="F654" s="19" t="s">
        <v>650</v>
      </c>
      <c r="G654" s="5">
        <v>12</v>
      </c>
      <c r="H654" s="5">
        <v>12</v>
      </c>
      <c r="I654" s="5">
        <f t="shared" si="99"/>
        <v>0</v>
      </c>
      <c r="J654" s="6">
        <f t="shared" si="100"/>
        <v>1</v>
      </c>
      <c r="K654" s="33">
        <v>589.61462400000005</v>
      </c>
      <c r="L654" s="33">
        <v>589.61462400000005</v>
      </c>
      <c r="M654" s="33">
        <f t="shared" si="101"/>
        <v>0</v>
      </c>
      <c r="N654" s="2"/>
    </row>
    <row r="655" spans="1:14" hidden="1" x14ac:dyDescent="0.2">
      <c r="A655" s="2" t="s">
        <v>676</v>
      </c>
      <c r="B655" s="2" t="s">
        <v>659</v>
      </c>
      <c r="C655" s="25" t="s">
        <v>159</v>
      </c>
      <c r="D655" s="25" t="s">
        <v>718</v>
      </c>
      <c r="E655" s="19">
        <v>70359457</v>
      </c>
      <c r="F655" s="19" t="s">
        <v>220</v>
      </c>
      <c r="G655" s="5">
        <v>10</v>
      </c>
      <c r="H655" s="5">
        <v>10</v>
      </c>
      <c r="I655" s="5">
        <f t="shared" si="99"/>
        <v>0</v>
      </c>
      <c r="J655" s="6">
        <f t="shared" si="100"/>
        <v>1</v>
      </c>
      <c r="K655" s="33">
        <v>625.34879999999998</v>
      </c>
      <c r="L655" s="33">
        <v>625.34879999999998</v>
      </c>
      <c r="M655" s="33">
        <f t="shared" si="101"/>
        <v>0</v>
      </c>
      <c r="N655" s="2"/>
    </row>
    <row r="656" spans="1:14" hidden="1" x14ac:dyDescent="0.2">
      <c r="A656" s="2" t="s">
        <v>676</v>
      </c>
      <c r="B656" s="2" t="s">
        <v>659</v>
      </c>
      <c r="C656" s="25" t="s">
        <v>159</v>
      </c>
      <c r="D656" s="25" t="s">
        <v>718</v>
      </c>
      <c r="E656" s="19">
        <v>70359458</v>
      </c>
      <c r="F656" s="19" t="s">
        <v>221</v>
      </c>
      <c r="G656" s="5">
        <v>14</v>
      </c>
      <c r="H656" s="5">
        <v>14</v>
      </c>
      <c r="I656" s="5">
        <f t="shared" si="99"/>
        <v>0</v>
      </c>
      <c r="J656" s="6">
        <f t="shared" si="100"/>
        <v>1</v>
      </c>
      <c r="K656" s="33">
        <v>875.48832000000004</v>
      </c>
      <c r="L656" s="33">
        <v>875.48832000000004</v>
      </c>
      <c r="M656" s="33">
        <f t="shared" si="101"/>
        <v>0</v>
      </c>
      <c r="N656" s="2"/>
    </row>
    <row r="657" spans="1:14" hidden="1" x14ac:dyDescent="0.2">
      <c r="A657" s="2" t="s">
        <v>676</v>
      </c>
      <c r="B657" s="2" t="s">
        <v>659</v>
      </c>
      <c r="C657" s="25" t="s">
        <v>159</v>
      </c>
      <c r="D657" s="25" t="s">
        <v>718</v>
      </c>
      <c r="E657" s="19">
        <v>70359459</v>
      </c>
      <c r="F657" s="19" t="s">
        <v>222</v>
      </c>
      <c r="G657" s="5">
        <v>2</v>
      </c>
      <c r="H657" s="5">
        <v>1</v>
      </c>
      <c r="I657" s="5">
        <f t="shared" si="99"/>
        <v>1</v>
      </c>
      <c r="J657" s="6">
        <f t="shared" si="100"/>
        <v>0.5</v>
      </c>
      <c r="K657" s="33">
        <v>125.06976</v>
      </c>
      <c r="L657" s="33">
        <v>62.534880000000001</v>
      </c>
      <c r="M657" s="33">
        <f t="shared" si="101"/>
        <v>62.534880000000001</v>
      </c>
      <c r="N657" s="2"/>
    </row>
    <row r="658" spans="1:14" hidden="1" x14ac:dyDescent="0.2">
      <c r="A658" s="2" t="s">
        <v>676</v>
      </c>
      <c r="B658" s="2" t="s">
        <v>659</v>
      </c>
      <c r="C658" s="25" t="s">
        <v>159</v>
      </c>
      <c r="D658" s="25" t="s">
        <v>718</v>
      </c>
      <c r="E658" s="19">
        <v>70359460</v>
      </c>
      <c r="F658" s="19" t="s">
        <v>223</v>
      </c>
      <c r="G658" s="5">
        <v>16</v>
      </c>
      <c r="H658" s="5">
        <v>0</v>
      </c>
      <c r="I658" s="5">
        <f t="shared" si="99"/>
        <v>16</v>
      </c>
      <c r="J658" s="6">
        <f t="shared" si="100"/>
        <v>0</v>
      </c>
      <c r="K658" s="33">
        <v>1000.55808</v>
      </c>
      <c r="L658" s="33">
        <v>0</v>
      </c>
      <c r="M658" s="33">
        <f t="shared" si="101"/>
        <v>1000.55808</v>
      </c>
      <c r="N658" s="2"/>
    </row>
    <row r="659" spans="1:14" hidden="1" x14ac:dyDescent="0.2">
      <c r="A659" s="2" t="s">
        <v>676</v>
      </c>
      <c r="B659" s="2" t="s">
        <v>659</v>
      </c>
      <c r="C659" s="25" t="s">
        <v>159</v>
      </c>
      <c r="D659" s="25" t="s">
        <v>717</v>
      </c>
      <c r="E659" s="19">
        <v>70409245</v>
      </c>
      <c r="F659" s="19" t="s">
        <v>422</v>
      </c>
      <c r="G659" s="5">
        <v>66</v>
      </c>
      <c r="H659" s="5">
        <v>66</v>
      </c>
      <c r="I659" s="5">
        <f t="shared" si="99"/>
        <v>0</v>
      </c>
      <c r="J659" s="6">
        <f t="shared" si="100"/>
        <v>1</v>
      </c>
      <c r="K659" s="33">
        <v>3242.8804320000004</v>
      </c>
      <c r="L659" s="33">
        <v>3242.8804320000004</v>
      </c>
      <c r="M659" s="33">
        <f t="shared" si="101"/>
        <v>0</v>
      </c>
      <c r="N659" s="2"/>
    </row>
    <row r="660" spans="1:14" hidden="1" x14ac:dyDescent="0.2">
      <c r="A660" s="2" t="s">
        <v>676</v>
      </c>
      <c r="B660" s="2" t="s">
        <v>659</v>
      </c>
      <c r="C660" s="25" t="s">
        <v>159</v>
      </c>
      <c r="D660" s="25" t="s">
        <v>717</v>
      </c>
      <c r="E660" s="19">
        <v>70409246</v>
      </c>
      <c r="F660" s="19" t="s">
        <v>423</v>
      </c>
      <c r="G660" s="5">
        <v>62</v>
      </c>
      <c r="H660" s="5">
        <v>62</v>
      </c>
      <c r="I660" s="5">
        <f t="shared" si="99"/>
        <v>0</v>
      </c>
      <c r="J660" s="6">
        <f t="shared" si="100"/>
        <v>1</v>
      </c>
      <c r="K660" s="33">
        <v>3046.342224</v>
      </c>
      <c r="L660" s="33">
        <v>3046.342224</v>
      </c>
      <c r="M660" s="33">
        <f t="shared" si="101"/>
        <v>0</v>
      </c>
      <c r="N660" s="2"/>
    </row>
    <row r="661" spans="1:14" hidden="1" x14ac:dyDescent="0.2">
      <c r="A661" s="2" t="s">
        <v>676</v>
      </c>
      <c r="B661" s="2" t="s">
        <v>659</v>
      </c>
      <c r="C661" s="25" t="s">
        <v>159</v>
      </c>
      <c r="D661" s="25" t="s">
        <v>717</v>
      </c>
      <c r="E661" s="19">
        <v>70409248</v>
      </c>
      <c r="F661" s="19" t="s">
        <v>424</v>
      </c>
      <c r="G661" s="5">
        <v>25</v>
      </c>
      <c r="H661" s="5">
        <v>25</v>
      </c>
      <c r="I661" s="5">
        <f t="shared" si="99"/>
        <v>0</v>
      </c>
      <c r="J661" s="6">
        <f t="shared" si="100"/>
        <v>1</v>
      </c>
      <c r="K661" s="33">
        <v>1185.3711000000001</v>
      </c>
      <c r="L661" s="33">
        <v>1185.3711000000001</v>
      </c>
      <c r="M661" s="33">
        <f t="shared" si="101"/>
        <v>0</v>
      </c>
      <c r="N661" s="2"/>
    </row>
    <row r="662" spans="1:14" hidden="1" x14ac:dyDescent="0.2">
      <c r="A662" s="2" t="s">
        <v>677</v>
      </c>
      <c r="B662" s="2" t="s">
        <v>657</v>
      </c>
      <c r="C662" s="25" t="s">
        <v>159</v>
      </c>
      <c r="D662" s="25" t="s">
        <v>717</v>
      </c>
      <c r="E662" s="19">
        <v>70012080</v>
      </c>
      <c r="F662" s="19" t="s">
        <v>649</v>
      </c>
      <c r="G662" s="5">
        <v>47</v>
      </c>
      <c r="H662" s="5">
        <v>0</v>
      </c>
      <c r="I662" s="5">
        <f t="shared" si="99"/>
        <v>47</v>
      </c>
      <c r="J662" s="6">
        <f t="shared" si="100"/>
        <v>0</v>
      </c>
      <c r="K662" s="33">
        <v>2228.497668</v>
      </c>
      <c r="L662" s="33">
        <v>0</v>
      </c>
      <c r="M662" s="33">
        <f t="shared" si="101"/>
        <v>2228.497668</v>
      </c>
      <c r="N662" s="2"/>
    </row>
    <row r="663" spans="1:14" hidden="1" x14ac:dyDescent="0.2">
      <c r="A663" s="2" t="s">
        <v>677</v>
      </c>
      <c r="B663" s="2" t="s">
        <v>657</v>
      </c>
      <c r="C663" s="25" t="s">
        <v>159</v>
      </c>
      <c r="D663" s="25" t="s">
        <v>717</v>
      </c>
      <c r="E663" s="19">
        <v>70012081</v>
      </c>
      <c r="F663" s="19" t="s">
        <v>650</v>
      </c>
      <c r="G663" s="5">
        <v>11</v>
      </c>
      <c r="H663" s="5">
        <v>11</v>
      </c>
      <c r="I663" s="5">
        <f t="shared" si="99"/>
        <v>0</v>
      </c>
      <c r="J663" s="6">
        <f t="shared" si="100"/>
        <v>1</v>
      </c>
      <c r="K663" s="33">
        <v>540.48007200000006</v>
      </c>
      <c r="L663" s="33">
        <v>540.48007200000006</v>
      </c>
      <c r="M663" s="33">
        <f t="shared" si="101"/>
        <v>0</v>
      </c>
      <c r="N663" s="2"/>
    </row>
    <row r="664" spans="1:14" hidden="1" x14ac:dyDescent="0.2">
      <c r="A664" s="2" t="s">
        <v>677</v>
      </c>
      <c r="B664" s="2" t="s">
        <v>657</v>
      </c>
      <c r="C664" s="25" t="s">
        <v>159</v>
      </c>
      <c r="D664" s="25" t="s">
        <v>718</v>
      </c>
      <c r="E664" s="19">
        <v>70359457</v>
      </c>
      <c r="F664" s="19" t="s">
        <v>220</v>
      </c>
      <c r="G664" s="5">
        <v>2</v>
      </c>
      <c r="H664" s="5">
        <v>2</v>
      </c>
      <c r="I664" s="5">
        <f t="shared" si="99"/>
        <v>0</v>
      </c>
      <c r="J664" s="6">
        <f t="shared" si="100"/>
        <v>1</v>
      </c>
      <c r="K664" s="33">
        <v>125.06976</v>
      </c>
      <c r="L664" s="33">
        <v>125.06976</v>
      </c>
      <c r="M664" s="33">
        <f t="shared" si="101"/>
        <v>0</v>
      </c>
      <c r="N664" s="2"/>
    </row>
    <row r="665" spans="1:14" hidden="1" x14ac:dyDescent="0.2">
      <c r="A665" s="2" t="s">
        <v>677</v>
      </c>
      <c r="B665" s="2" t="s">
        <v>657</v>
      </c>
      <c r="C665" s="25" t="s">
        <v>159</v>
      </c>
      <c r="D665" s="25" t="s">
        <v>718</v>
      </c>
      <c r="E665" s="19">
        <v>70359458</v>
      </c>
      <c r="F665" s="19" t="s">
        <v>221</v>
      </c>
      <c r="G665" s="5">
        <v>5</v>
      </c>
      <c r="H665" s="5">
        <v>5</v>
      </c>
      <c r="I665" s="5">
        <f t="shared" si="99"/>
        <v>0</v>
      </c>
      <c r="J665" s="6">
        <f t="shared" si="100"/>
        <v>1</v>
      </c>
      <c r="K665" s="33">
        <v>312.67439999999999</v>
      </c>
      <c r="L665" s="33">
        <v>312.67439999999999</v>
      </c>
      <c r="M665" s="33">
        <f t="shared" si="101"/>
        <v>0</v>
      </c>
      <c r="N665" s="2"/>
    </row>
    <row r="666" spans="1:14" hidden="1" x14ac:dyDescent="0.2">
      <c r="A666" s="2" t="s">
        <v>677</v>
      </c>
      <c r="B666" s="2" t="s">
        <v>657</v>
      </c>
      <c r="C666" s="25" t="s">
        <v>159</v>
      </c>
      <c r="D666" s="25" t="s">
        <v>718</v>
      </c>
      <c r="E666" s="19">
        <v>70359459</v>
      </c>
      <c r="F666" s="19" t="s">
        <v>222</v>
      </c>
      <c r="G666" s="5">
        <v>3</v>
      </c>
      <c r="H666" s="5">
        <v>3</v>
      </c>
      <c r="I666" s="5">
        <f t="shared" si="99"/>
        <v>0</v>
      </c>
      <c r="J666" s="6">
        <f t="shared" si="100"/>
        <v>1</v>
      </c>
      <c r="K666" s="33">
        <v>187.60464000000002</v>
      </c>
      <c r="L666" s="33">
        <v>187.60464000000002</v>
      </c>
      <c r="M666" s="33">
        <f t="shared" si="101"/>
        <v>0</v>
      </c>
      <c r="N666" s="2"/>
    </row>
    <row r="667" spans="1:14" hidden="1" x14ac:dyDescent="0.2">
      <c r="A667" s="2" t="s">
        <v>677</v>
      </c>
      <c r="B667" s="2" t="s">
        <v>657</v>
      </c>
      <c r="C667" s="25" t="s">
        <v>159</v>
      </c>
      <c r="D667" s="25" t="s">
        <v>718</v>
      </c>
      <c r="E667" s="19">
        <v>70359460</v>
      </c>
      <c r="F667" s="19" t="s">
        <v>223</v>
      </c>
      <c r="G667" s="5">
        <v>2</v>
      </c>
      <c r="H667" s="5">
        <v>2</v>
      </c>
      <c r="I667" s="5">
        <f t="shared" si="99"/>
        <v>0</v>
      </c>
      <c r="J667" s="6">
        <f t="shared" si="100"/>
        <v>1</v>
      </c>
      <c r="K667" s="33">
        <v>125.06976</v>
      </c>
      <c r="L667" s="33">
        <v>125.06976</v>
      </c>
      <c r="M667" s="33">
        <f t="shared" si="101"/>
        <v>0</v>
      </c>
      <c r="N667" s="2"/>
    </row>
    <row r="668" spans="1:14" hidden="1" x14ac:dyDescent="0.2">
      <c r="A668" s="2" t="s">
        <v>677</v>
      </c>
      <c r="B668" s="2" t="s">
        <v>657</v>
      </c>
      <c r="C668" s="25" t="s">
        <v>159</v>
      </c>
      <c r="D668" s="25" t="s">
        <v>717</v>
      </c>
      <c r="E668" s="19">
        <v>70409245</v>
      </c>
      <c r="F668" s="19" t="s">
        <v>422</v>
      </c>
      <c r="G668" s="5">
        <v>31</v>
      </c>
      <c r="H668" s="5">
        <v>31</v>
      </c>
      <c r="I668" s="5">
        <f t="shared" si="99"/>
        <v>0</v>
      </c>
      <c r="J668" s="6">
        <f t="shared" si="100"/>
        <v>1</v>
      </c>
      <c r="K668" s="33">
        <v>1523.171112</v>
      </c>
      <c r="L668" s="33">
        <v>1523.171112</v>
      </c>
      <c r="M668" s="33">
        <f t="shared" si="101"/>
        <v>0</v>
      </c>
      <c r="N668" s="2"/>
    </row>
    <row r="669" spans="1:14" hidden="1" x14ac:dyDescent="0.2">
      <c r="A669" s="2" t="s">
        <v>677</v>
      </c>
      <c r="B669" s="2" t="s">
        <v>657</v>
      </c>
      <c r="C669" s="25" t="s">
        <v>159</v>
      </c>
      <c r="D669" s="25" t="s">
        <v>717</v>
      </c>
      <c r="E669" s="19">
        <v>70409246</v>
      </c>
      <c r="F669" s="19" t="s">
        <v>423</v>
      </c>
      <c r="G669" s="5">
        <v>33</v>
      </c>
      <c r="H669" s="5">
        <v>33</v>
      </c>
      <c r="I669" s="5">
        <f t="shared" ref="I669:I731" si="102">+G669-H669</f>
        <v>0</v>
      </c>
      <c r="J669" s="6">
        <f t="shared" ref="J669:J731" si="103">H669/G669</f>
        <v>1</v>
      </c>
      <c r="K669" s="33">
        <v>1621.4402160000002</v>
      </c>
      <c r="L669" s="33">
        <v>1621.4402160000002</v>
      </c>
      <c r="M669" s="33">
        <f t="shared" si="101"/>
        <v>0</v>
      </c>
      <c r="N669" s="2"/>
    </row>
    <row r="670" spans="1:14" hidden="1" x14ac:dyDescent="0.2">
      <c r="A670" s="2" t="s">
        <v>677</v>
      </c>
      <c r="B670" s="2" t="s">
        <v>657</v>
      </c>
      <c r="C670" s="25" t="s">
        <v>159</v>
      </c>
      <c r="D670" s="25" t="s">
        <v>717</v>
      </c>
      <c r="E670" s="19">
        <v>70409248</v>
      </c>
      <c r="F670" s="19" t="s">
        <v>424</v>
      </c>
      <c r="G670" s="5">
        <v>15</v>
      </c>
      <c r="H670" s="5">
        <v>15</v>
      </c>
      <c r="I670" s="5">
        <f t="shared" si="102"/>
        <v>0</v>
      </c>
      <c r="J670" s="6">
        <f t="shared" si="103"/>
        <v>1</v>
      </c>
      <c r="K670" s="33">
        <v>711.22266000000002</v>
      </c>
      <c r="L670" s="33">
        <v>711.22266000000002</v>
      </c>
      <c r="M670" s="33">
        <f t="shared" si="101"/>
        <v>0</v>
      </c>
      <c r="N670" s="2"/>
    </row>
    <row r="671" spans="1:14" hidden="1" x14ac:dyDescent="0.2">
      <c r="A671" s="2" t="s">
        <v>678</v>
      </c>
      <c r="B671" s="2" t="s">
        <v>660</v>
      </c>
      <c r="C671" s="25" t="s">
        <v>159</v>
      </c>
      <c r="D671" s="25" t="s">
        <v>717</v>
      </c>
      <c r="E671" s="19">
        <v>70012080</v>
      </c>
      <c r="F671" s="19" t="s">
        <v>649</v>
      </c>
      <c r="G671" s="5">
        <v>43</v>
      </c>
      <c r="H671" s="5">
        <v>0</v>
      </c>
      <c r="I671" s="5">
        <f t="shared" si="102"/>
        <v>43</v>
      </c>
      <c r="J671" s="6">
        <f t="shared" si="103"/>
        <v>0</v>
      </c>
      <c r="K671" s="33">
        <v>2038.8382919999999</v>
      </c>
      <c r="L671" s="33">
        <v>0</v>
      </c>
      <c r="M671" s="33">
        <f t="shared" si="101"/>
        <v>2038.8382919999999</v>
      </c>
      <c r="N671" s="2"/>
    </row>
    <row r="672" spans="1:14" hidden="1" x14ac:dyDescent="0.2">
      <c r="A672" s="2" t="s">
        <v>678</v>
      </c>
      <c r="B672" s="2" t="s">
        <v>660</v>
      </c>
      <c r="C672" s="25" t="s">
        <v>159</v>
      </c>
      <c r="D672" s="25" t="s">
        <v>717</v>
      </c>
      <c r="E672" s="19">
        <v>70012081</v>
      </c>
      <c r="F672" s="19" t="s">
        <v>650</v>
      </c>
      <c r="G672" s="5">
        <v>8</v>
      </c>
      <c r="H672" s="5">
        <v>8</v>
      </c>
      <c r="I672" s="5">
        <f t="shared" si="102"/>
        <v>0</v>
      </c>
      <c r="J672" s="6">
        <f t="shared" si="103"/>
        <v>1</v>
      </c>
      <c r="K672" s="33">
        <v>393.07641599999999</v>
      </c>
      <c r="L672" s="33">
        <v>393.07641599999999</v>
      </c>
      <c r="M672" s="33">
        <f t="shared" si="101"/>
        <v>0</v>
      </c>
      <c r="N672" s="2"/>
    </row>
    <row r="673" spans="1:14" hidden="1" x14ac:dyDescent="0.2">
      <c r="A673" s="2" t="s">
        <v>678</v>
      </c>
      <c r="B673" s="2" t="s">
        <v>660</v>
      </c>
      <c r="C673" s="25" t="s">
        <v>159</v>
      </c>
      <c r="D673" s="25" t="s">
        <v>718</v>
      </c>
      <c r="E673" s="19">
        <v>70359457</v>
      </c>
      <c r="F673" s="19" t="s">
        <v>220</v>
      </c>
      <c r="G673" s="5">
        <v>15</v>
      </c>
      <c r="H673" s="5">
        <v>15</v>
      </c>
      <c r="I673" s="5">
        <f t="shared" si="102"/>
        <v>0</v>
      </c>
      <c r="J673" s="6">
        <f t="shared" si="103"/>
        <v>1</v>
      </c>
      <c r="K673" s="33">
        <v>938.02319999999997</v>
      </c>
      <c r="L673" s="33">
        <v>938.02319999999997</v>
      </c>
      <c r="M673" s="33">
        <f t="shared" si="101"/>
        <v>0</v>
      </c>
      <c r="N673" s="2"/>
    </row>
    <row r="674" spans="1:14" hidden="1" x14ac:dyDescent="0.2">
      <c r="A674" s="2" t="s">
        <v>678</v>
      </c>
      <c r="B674" s="2" t="s">
        <v>660</v>
      </c>
      <c r="C674" s="25" t="s">
        <v>159</v>
      </c>
      <c r="D674" s="25" t="s">
        <v>718</v>
      </c>
      <c r="E674" s="19">
        <v>70359458</v>
      </c>
      <c r="F674" s="19" t="s">
        <v>221</v>
      </c>
      <c r="G674" s="5">
        <v>7</v>
      </c>
      <c r="H674" s="5">
        <v>0</v>
      </c>
      <c r="I674" s="5">
        <f t="shared" si="102"/>
        <v>7</v>
      </c>
      <c r="J674" s="6">
        <f t="shared" si="103"/>
        <v>0</v>
      </c>
      <c r="K674" s="33">
        <v>437.74416000000002</v>
      </c>
      <c r="L674" s="33">
        <v>0</v>
      </c>
      <c r="M674" s="33">
        <f t="shared" si="101"/>
        <v>437.74416000000002</v>
      </c>
      <c r="N674" s="2"/>
    </row>
    <row r="675" spans="1:14" hidden="1" x14ac:dyDescent="0.2">
      <c r="A675" s="2" t="s">
        <v>678</v>
      </c>
      <c r="B675" s="2" t="s">
        <v>660</v>
      </c>
      <c r="C675" s="25" t="s">
        <v>159</v>
      </c>
      <c r="D675" s="25" t="s">
        <v>718</v>
      </c>
      <c r="E675" s="19">
        <v>70359460</v>
      </c>
      <c r="F675" s="19" t="s">
        <v>223</v>
      </c>
      <c r="G675" s="5">
        <v>21</v>
      </c>
      <c r="H675" s="5">
        <v>10</v>
      </c>
      <c r="I675" s="5">
        <f t="shared" si="102"/>
        <v>11</v>
      </c>
      <c r="J675" s="6">
        <f t="shared" si="103"/>
        <v>0.47619047619047616</v>
      </c>
      <c r="K675" s="33">
        <v>1313.2324800000001</v>
      </c>
      <c r="L675" s="33">
        <v>625.34879999999998</v>
      </c>
      <c r="M675" s="33">
        <f t="shared" si="101"/>
        <v>687.88368000000014</v>
      </c>
      <c r="N675" s="2"/>
    </row>
    <row r="676" spans="1:14" hidden="1" x14ac:dyDescent="0.2">
      <c r="A676" s="2" t="s">
        <v>678</v>
      </c>
      <c r="B676" s="2" t="s">
        <v>660</v>
      </c>
      <c r="C676" s="25" t="s">
        <v>159</v>
      </c>
      <c r="D676" s="25" t="s">
        <v>717</v>
      </c>
      <c r="E676" s="19">
        <v>70409245</v>
      </c>
      <c r="F676" s="19" t="s">
        <v>422</v>
      </c>
      <c r="G676" s="5">
        <v>56</v>
      </c>
      <c r="H676" s="5">
        <v>46</v>
      </c>
      <c r="I676" s="5">
        <f t="shared" si="102"/>
        <v>10</v>
      </c>
      <c r="J676" s="6">
        <f t="shared" si="103"/>
        <v>0.8214285714285714</v>
      </c>
      <c r="K676" s="33">
        <v>2751.5349120000001</v>
      </c>
      <c r="L676" s="33">
        <v>2260.1893920000002</v>
      </c>
      <c r="M676" s="33">
        <f t="shared" si="101"/>
        <v>491.34551999999985</v>
      </c>
      <c r="N676" s="2"/>
    </row>
    <row r="677" spans="1:14" hidden="1" x14ac:dyDescent="0.2">
      <c r="A677" s="2" t="s">
        <v>678</v>
      </c>
      <c r="B677" s="2" t="s">
        <v>660</v>
      </c>
      <c r="C677" s="25" t="s">
        <v>159</v>
      </c>
      <c r="D677" s="25" t="s">
        <v>717</v>
      </c>
      <c r="E677" s="19">
        <v>70409246</v>
      </c>
      <c r="F677" s="19" t="s">
        <v>423</v>
      </c>
      <c r="G677" s="5">
        <v>48</v>
      </c>
      <c r="H677" s="5">
        <v>48</v>
      </c>
      <c r="I677" s="5">
        <f t="shared" si="102"/>
        <v>0</v>
      </c>
      <c r="J677" s="6">
        <f t="shared" si="103"/>
        <v>1</v>
      </c>
      <c r="K677" s="33">
        <v>2358.4584960000002</v>
      </c>
      <c r="L677" s="33">
        <v>2358.4584960000002</v>
      </c>
      <c r="M677" s="33">
        <f t="shared" si="101"/>
        <v>0</v>
      </c>
      <c r="N677" s="2"/>
    </row>
    <row r="678" spans="1:14" hidden="1" x14ac:dyDescent="0.2">
      <c r="A678" s="2" t="s">
        <v>678</v>
      </c>
      <c r="B678" s="2" t="s">
        <v>660</v>
      </c>
      <c r="C678" s="25" t="s">
        <v>159</v>
      </c>
      <c r="D678" s="25" t="s">
        <v>717</v>
      </c>
      <c r="E678" s="19">
        <v>70409248</v>
      </c>
      <c r="F678" s="19" t="s">
        <v>424</v>
      </c>
      <c r="G678" s="5">
        <v>35</v>
      </c>
      <c r="H678" s="5">
        <v>35</v>
      </c>
      <c r="I678" s="5">
        <f t="shared" si="102"/>
        <v>0</v>
      </c>
      <c r="J678" s="6">
        <f t="shared" si="103"/>
        <v>1</v>
      </c>
      <c r="K678" s="33">
        <v>1659.51954</v>
      </c>
      <c r="L678" s="33">
        <v>1659.51954</v>
      </c>
      <c r="M678" s="33">
        <f t="shared" si="101"/>
        <v>0</v>
      </c>
      <c r="N678" s="2"/>
    </row>
    <row r="679" spans="1:14" hidden="1" x14ac:dyDescent="0.2">
      <c r="A679" s="2" t="s">
        <v>679</v>
      </c>
      <c r="B679" s="2" t="s">
        <v>661</v>
      </c>
      <c r="C679" s="25" t="s">
        <v>159</v>
      </c>
      <c r="D679" s="25" t="s">
        <v>717</v>
      </c>
      <c r="E679" s="19">
        <v>70012080</v>
      </c>
      <c r="F679" s="19" t="s">
        <v>649</v>
      </c>
      <c r="G679" s="5">
        <v>45</v>
      </c>
      <c r="H679" s="5">
        <v>0</v>
      </c>
      <c r="I679" s="5">
        <f t="shared" si="102"/>
        <v>45</v>
      </c>
      <c r="J679" s="6">
        <f t="shared" si="103"/>
        <v>0</v>
      </c>
      <c r="K679" s="33">
        <v>2133.6679799999997</v>
      </c>
      <c r="L679" s="33">
        <v>0</v>
      </c>
      <c r="M679" s="33">
        <f t="shared" si="101"/>
        <v>2133.6679799999997</v>
      </c>
      <c r="N679" s="2"/>
    </row>
    <row r="680" spans="1:14" hidden="1" x14ac:dyDescent="0.2">
      <c r="A680" s="2" t="s">
        <v>679</v>
      </c>
      <c r="B680" s="2" t="s">
        <v>661</v>
      </c>
      <c r="C680" s="25" t="s">
        <v>159</v>
      </c>
      <c r="D680" s="25" t="s">
        <v>717</v>
      </c>
      <c r="E680" s="19">
        <v>70012081</v>
      </c>
      <c r="F680" s="19" t="s">
        <v>650</v>
      </c>
      <c r="G680" s="5">
        <v>8</v>
      </c>
      <c r="H680" s="5">
        <v>8</v>
      </c>
      <c r="I680" s="5">
        <f t="shared" si="102"/>
        <v>0</v>
      </c>
      <c r="J680" s="6">
        <f t="shared" si="103"/>
        <v>1</v>
      </c>
      <c r="K680" s="33">
        <v>393.07641599999999</v>
      </c>
      <c r="L680" s="33">
        <v>393.07641599999999</v>
      </c>
      <c r="M680" s="33">
        <f t="shared" si="101"/>
        <v>0</v>
      </c>
      <c r="N680" s="2"/>
    </row>
    <row r="681" spans="1:14" hidden="1" x14ac:dyDescent="0.2">
      <c r="A681" s="2" t="s">
        <v>679</v>
      </c>
      <c r="B681" s="2" t="s">
        <v>661</v>
      </c>
      <c r="C681" s="25" t="s">
        <v>159</v>
      </c>
      <c r="D681" s="25" t="s">
        <v>718</v>
      </c>
      <c r="E681" s="19">
        <v>70359457</v>
      </c>
      <c r="F681" s="19" t="s">
        <v>220</v>
      </c>
      <c r="G681" s="5">
        <v>3</v>
      </c>
      <c r="H681" s="5">
        <v>3</v>
      </c>
      <c r="I681" s="5">
        <f t="shared" si="102"/>
        <v>0</v>
      </c>
      <c r="J681" s="6">
        <f t="shared" si="103"/>
        <v>1</v>
      </c>
      <c r="K681" s="33">
        <v>187.60464000000002</v>
      </c>
      <c r="L681" s="33">
        <v>187.60464000000002</v>
      </c>
      <c r="M681" s="33">
        <f t="shared" si="101"/>
        <v>0</v>
      </c>
      <c r="N681" s="2"/>
    </row>
    <row r="682" spans="1:14" hidden="1" x14ac:dyDescent="0.2">
      <c r="A682" s="2" t="s">
        <v>679</v>
      </c>
      <c r="B682" s="2" t="s">
        <v>661</v>
      </c>
      <c r="C682" s="25" t="s">
        <v>159</v>
      </c>
      <c r="D682" s="25" t="s">
        <v>718</v>
      </c>
      <c r="E682" s="19">
        <v>70359458</v>
      </c>
      <c r="F682" s="19" t="s">
        <v>221</v>
      </c>
      <c r="G682" s="5">
        <v>2</v>
      </c>
      <c r="H682" s="5">
        <v>2</v>
      </c>
      <c r="I682" s="5">
        <f t="shared" si="102"/>
        <v>0</v>
      </c>
      <c r="J682" s="6">
        <f t="shared" si="103"/>
        <v>1</v>
      </c>
      <c r="K682" s="33">
        <v>125.06976</v>
      </c>
      <c r="L682" s="33">
        <v>125.06976</v>
      </c>
      <c r="M682" s="33">
        <f t="shared" si="101"/>
        <v>0</v>
      </c>
      <c r="N682" s="2"/>
    </row>
    <row r="683" spans="1:14" hidden="1" x14ac:dyDescent="0.2">
      <c r="A683" s="2" t="s">
        <v>679</v>
      </c>
      <c r="B683" s="2" t="s">
        <v>661</v>
      </c>
      <c r="C683" s="25" t="s">
        <v>159</v>
      </c>
      <c r="D683" s="25" t="s">
        <v>718</v>
      </c>
      <c r="E683" s="19">
        <v>70359459</v>
      </c>
      <c r="F683" s="19" t="s">
        <v>222</v>
      </c>
      <c r="G683" s="5">
        <v>1</v>
      </c>
      <c r="H683" s="5">
        <v>1</v>
      </c>
      <c r="I683" s="5">
        <f t="shared" si="102"/>
        <v>0</v>
      </c>
      <c r="J683" s="6">
        <f t="shared" si="103"/>
        <v>1</v>
      </c>
      <c r="K683" s="33">
        <v>62.534880000000001</v>
      </c>
      <c r="L683" s="33">
        <v>62.534880000000001</v>
      </c>
      <c r="M683" s="33">
        <f t="shared" si="101"/>
        <v>0</v>
      </c>
      <c r="N683" s="2"/>
    </row>
    <row r="684" spans="1:14" hidden="1" x14ac:dyDescent="0.2">
      <c r="A684" s="2" t="s">
        <v>679</v>
      </c>
      <c r="B684" s="2" t="s">
        <v>661</v>
      </c>
      <c r="C684" s="25" t="s">
        <v>159</v>
      </c>
      <c r="D684" s="25" t="s">
        <v>718</v>
      </c>
      <c r="E684" s="19">
        <v>70359460</v>
      </c>
      <c r="F684" s="19" t="s">
        <v>223</v>
      </c>
      <c r="G684" s="5">
        <v>2</v>
      </c>
      <c r="H684" s="5">
        <v>2</v>
      </c>
      <c r="I684" s="5">
        <f t="shared" si="102"/>
        <v>0</v>
      </c>
      <c r="J684" s="6">
        <f t="shared" si="103"/>
        <v>1</v>
      </c>
      <c r="K684" s="33">
        <v>125.06976</v>
      </c>
      <c r="L684" s="33">
        <v>125.06976</v>
      </c>
      <c r="M684" s="33">
        <f t="shared" si="101"/>
        <v>0</v>
      </c>
      <c r="N684" s="2"/>
    </row>
    <row r="685" spans="1:14" hidden="1" x14ac:dyDescent="0.2">
      <c r="A685" s="2" t="s">
        <v>679</v>
      </c>
      <c r="B685" s="2" t="s">
        <v>661</v>
      </c>
      <c r="C685" s="25" t="s">
        <v>159</v>
      </c>
      <c r="D685" s="25" t="s">
        <v>717</v>
      </c>
      <c r="E685" s="19">
        <v>70409245</v>
      </c>
      <c r="F685" s="19" t="s">
        <v>422</v>
      </c>
      <c r="G685" s="5">
        <v>13</v>
      </c>
      <c r="H685" s="5">
        <v>13</v>
      </c>
      <c r="I685" s="5">
        <f t="shared" si="102"/>
        <v>0</v>
      </c>
      <c r="J685" s="6">
        <f t="shared" si="103"/>
        <v>1</v>
      </c>
      <c r="K685" s="33">
        <v>638.74917600000003</v>
      </c>
      <c r="L685" s="33">
        <v>638.74917600000003</v>
      </c>
      <c r="M685" s="33">
        <f t="shared" si="101"/>
        <v>0</v>
      </c>
      <c r="N685" s="2"/>
    </row>
    <row r="686" spans="1:14" hidden="1" x14ac:dyDescent="0.2">
      <c r="A686" s="2" t="s">
        <v>679</v>
      </c>
      <c r="B686" s="2" t="s">
        <v>661</v>
      </c>
      <c r="C686" s="25" t="s">
        <v>159</v>
      </c>
      <c r="D686" s="25" t="s">
        <v>717</v>
      </c>
      <c r="E686" s="19">
        <v>70409246</v>
      </c>
      <c r="F686" s="19" t="s">
        <v>423</v>
      </c>
      <c r="G686" s="5">
        <v>10</v>
      </c>
      <c r="H686" s="5">
        <v>10</v>
      </c>
      <c r="I686" s="5">
        <f t="shared" si="102"/>
        <v>0</v>
      </c>
      <c r="J686" s="6">
        <f t="shared" si="103"/>
        <v>1</v>
      </c>
      <c r="K686" s="33">
        <v>491.34552000000002</v>
      </c>
      <c r="L686" s="33">
        <v>491.34552000000002</v>
      </c>
      <c r="M686" s="33">
        <f t="shared" si="101"/>
        <v>0</v>
      </c>
      <c r="N686" s="2"/>
    </row>
    <row r="687" spans="1:14" hidden="1" x14ac:dyDescent="0.2">
      <c r="A687" s="2" t="s">
        <v>679</v>
      </c>
      <c r="B687" s="2" t="s">
        <v>661</v>
      </c>
      <c r="C687" s="25" t="s">
        <v>159</v>
      </c>
      <c r="D687" s="25" t="s">
        <v>717</v>
      </c>
      <c r="E687" s="19">
        <v>70409248</v>
      </c>
      <c r="F687" s="19" t="s">
        <v>424</v>
      </c>
      <c r="G687" s="5">
        <v>12</v>
      </c>
      <c r="H687" s="5">
        <v>12</v>
      </c>
      <c r="I687" s="5">
        <f t="shared" si="102"/>
        <v>0</v>
      </c>
      <c r="J687" s="6">
        <f t="shared" si="103"/>
        <v>1</v>
      </c>
      <c r="K687" s="33">
        <v>568.97812799999997</v>
      </c>
      <c r="L687" s="33">
        <v>568.97812799999997</v>
      </c>
      <c r="M687" s="33">
        <f t="shared" si="101"/>
        <v>0</v>
      </c>
      <c r="N687" s="2"/>
    </row>
    <row r="688" spans="1:14" hidden="1" x14ac:dyDescent="0.2">
      <c r="A688" s="2" t="s">
        <v>630</v>
      </c>
      <c r="B688" s="2" t="s">
        <v>648</v>
      </c>
      <c r="C688" s="25" t="s">
        <v>159</v>
      </c>
      <c r="D688" s="25" t="s">
        <v>717</v>
      </c>
      <c r="E688" s="19">
        <v>70345322</v>
      </c>
      <c r="F688" s="19" t="s">
        <v>232</v>
      </c>
      <c r="G688" s="5">
        <v>425</v>
      </c>
      <c r="H688" s="5">
        <v>425</v>
      </c>
      <c r="I688" s="5">
        <f t="shared" si="102"/>
        <v>0</v>
      </c>
      <c r="J688" s="6">
        <f t="shared" si="103"/>
        <v>1</v>
      </c>
      <c r="K688" s="33">
        <v>20141.817599999998</v>
      </c>
      <c r="L688" s="33">
        <v>20141.817599999998</v>
      </c>
      <c r="M688" s="33">
        <f t="shared" si="101"/>
        <v>0</v>
      </c>
      <c r="N688" s="2"/>
    </row>
    <row r="689" spans="1:14" hidden="1" x14ac:dyDescent="0.2">
      <c r="A689" s="2" t="s">
        <v>630</v>
      </c>
      <c r="B689" s="2" t="s">
        <v>648</v>
      </c>
      <c r="C689" s="25" t="s">
        <v>159</v>
      </c>
      <c r="D689" s="25" t="s">
        <v>717</v>
      </c>
      <c r="E689" s="19">
        <v>70345323</v>
      </c>
      <c r="F689" s="19" t="s">
        <v>233</v>
      </c>
      <c r="G689" s="5">
        <v>442</v>
      </c>
      <c r="H689" s="5">
        <v>442</v>
      </c>
      <c r="I689" s="5">
        <f t="shared" si="102"/>
        <v>0</v>
      </c>
      <c r="J689" s="6">
        <f t="shared" si="103"/>
        <v>1</v>
      </c>
      <c r="K689" s="33">
        <v>20947.490303999999</v>
      </c>
      <c r="L689" s="33">
        <v>20947.490303999999</v>
      </c>
      <c r="M689" s="33">
        <f t="shared" si="101"/>
        <v>0</v>
      </c>
      <c r="N689" s="2"/>
    </row>
    <row r="690" spans="1:14" hidden="1" x14ac:dyDescent="0.2">
      <c r="A690" s="2" t="s">
        <v>630</v>
      </c>
      <c r="B690" s="2" t="s">
        <v>648</v>
      </c>
      <c r="C690" s="25" t="s">
        <v>159</v>
      </c>
      <c r="D690" s="25" t="s">
        <v>717</v>
      </c>
      <c r="E690" s="19">
        <v>70345324</v>
      </c>
      <c r="F690" s="19" t="s">
        <v>234</v>
      </c>
      <c r="G690" s="5">
        <v>442</v>
      </c>
      <c r="H690" s="5">
        <v>442</v>
      </c>
      <c r="I690" s="5">
        <f t="shared" si="102"/>
        <v>0</v>
      </c>
      <c r="J690" s="6">
        <f t="shared" si="103"/>
        <v>1</v>
      </c>
      <c r="K690" s="33">
        <v>20947.490303999999</v>
      </c>
      <c r="L690" s="33">
        <v>20947.490303999999</v>
      </c>
      <c r="M690" s="33">
        <f t="shared" si="101"/>
        <v>0</v>
      </c>
      <c r="N690" s="2"/>
    </row>
    <row r="691" spans="1:14" hidden="1" x14ac:dyDescent="0.2">
      <c r="A691" s="2" t="s">
        <v>630</v>
      </c>
      <c r="B691" s="2" t="s">
        <v>648</v>
      </c>
      <c r="C691" s="25" t="s">
        <v>159</v>
      </c>
      <c r="D691" s="25" t="s">
        <v>717</v>
      </c>
      <c r="E691" s="19">
        <v>70345325</v>
      </c>
      <c r="F691" s="19" t="s">
        <v>235</v>
      </c>
      <c r="G691" s="5">
        <v>442</v>
      </c>
      <c r="H691" s="5">
        <v>442</v>
      </c>
      <c r="I691" s="5">
        <f t="shared" si="102"/>
        <v>0</v>
      </c>
      <c r="J691" s="6">
        <f t="shared" si="103"/>
        <v>1</v>
      </c>
      <c r="K691" s="33">
        <v>20947.490303999999</v>
      </c>
      <c r="L691" s="33">
        <v>20947.490303999999</v>
      </c>
      <c r="M691" s="33">
        <f t="shared" si="101"/>
        <v>0</v>
      </c>
      <c r="N691" s="2"/>
    </row>
    <row r="692" spans="1:14" hidden="1" x14ac:dyDescent="0.2">
      <c r="A692" s="2" t="s">
        <v>681</v>
      </c>
      <c r="B692" s="2" t="s">
        <v>663</v>
      </c>
      <c r="C692" s="25" t="s">
        <v>159</v>
      </c>
      <c r="D692" s="25" t="s">
        <v>717</v>
      </c>
      <c r="E692" s="19">
        <v>70345322</v>
      </c>
      <c r="F692" s="19" t="s">
        <v>232</v>
      </c>
      <c r="G692" s="5">
        <v>17</v>
      </c>
      <c r="H692" s="5">
        <v>17</v>
      </c>
      <c r="I692" s="5">
        <f t="shared" si="102"/>
        <v>0</v>
      </c>
      <c r="J692" s="6">
        <f t="shared" si="103"/>
        <v>1</v>
      </c>
      <c r="K692" s="33">
        <v>805.67270399999995</v>
      </c>
      <c r="L692" s="33">
        <v>805.67270399999995</v>
      </c>
      <c r="M692" s="33">
        <f t="shared" si="101"/>
        <v>0</v>
      </c>
      <c r="N692" s="2"/>
    </row>
    <row r="693" spans="1:14" hidden="1" x14ac:dyDescent="0.2">
      <c r="A693" s="2" t="s">
        <v>682</v>
      </c>
      <c r="B693" s="2" t="s">
        <v>664</v>
      </c>
      <c r="C693" s="25" t="s">
        <v>159</v>
      </c>
      <c r="D693" s="25" t="s">
        <v>717</v>
      </c>
      <c r="E693" s="19">
        <v>70345322</v>
      </c>
      <c r="F693" s="19" t="s">
        <v>232</v>
      </c>
      <c r="G693" s="5">
        <v>51</v>
      </c>
      <c r="H693" s="5">
        <v>51</v>
      </c>
      <c r="I693" s="5">
        <f t="shared" si="102"/>
        <v>0</v>
      </c>
      <c r="J693" s="6">
        <f t="shared" si="103"/>
        <v>1</v>
      </c>
      <c r="K693" s="33">
        <v>2417.0181120000002</v>
      </c>
      <c r="L693" s="33">
        <v>2417.0181120000002</v>
      </c>
      <c r="M693" s="33">
        <f t="shared" si="101"/>
        <v>0</v>
      </c>
      <c r="N693" s="2"/>
    </row>
    <row r="694" spans="1:14" hidden="1" x14ac:dyDescent="0.2">
      <c r="A694" s="2" t="s">
        <v>682</v>
      </c>
      <c r="B694" s="2" t="s">
        <v>664</v>
      </c>
      <c r="C694" s="25" t="s">
        <v>159</v>
      </c>
      <c r="D694" s="25" t="s">
        <v>717</v>
      </c>
      <c r="E694" s="19">
        <v>70345323</v>
      </c>
      <c r="F694" s="19" t="s">
        <v>233</v>
      </c>
      <c r="G694" s="5">
        <v>51</v>
      </c>
      <c r="H694" s="5">
        <v>51</v>
      </c>
      <c r="I694" s="5">
        <f t="shared" si="102"/>
        <v>0</v>
      </c>
      <c r="J694" s="6">
        <f t="shared" si="103"/>
        <v>1</v>
      </c>
      <c r="K694" s="33">
        <v>2417.0181120000002</v>
      </c>
      <c r="L694" s="33">
        <v>2417.0181120000002</v>
      </c>
      <c r="M694" s="33">
        <f t="shared" si="101"/>
        <v>0</v>
      </c>
      <c r="N694" s="2"/>
    </row>
    <row r="695" spans="1:14" hidden="1" x14ac:dyDescent="0.2">
      <c r="A695" s="2" t="s">
        <v>682</v>
      </c>
      <c r="B695" s="2" t="s">
        <v>664</v>
      </c>
      <c r="C695" s="25" t="s">
        <v>159</v>
      </c>
      <c r="D695" s="25" t="s">
        <v>717</v>
      </c>
      <c r="E695" s="19">
        <v>70345324</v>
      </c>
      <c r="F695" s="19" t="s">
        <v>234</v>
      </c>
      <c r="G695" s="5">
        <v>34</v>
      </c>
      <c r="H695" s="5">
        <v>34</v>
      </c>
      <c r="I695" s="5">
        <f t="shared" si="102"/>
        <v>0</v>
      </c>
      <c r="J695" s="6">
        <f t="shared" si="103"/>
        <v>1</v>
      </c>
      <c r="K695" s="33">
        <v>1611.3454079999999</v>
      </c>
      <c r="L695" s="33">
        <v>1611.3454079999999</v>
      </c>
      <c r="M695" s="33">
        <f t="shared" si="101"/>
        <v>0</v>
      </c>
      <c r="N695" s="2"/>
    </row>
    <row r="696" spans="1:14" hidden="1" x14ac:dyDescent="0.2">
      <c r="A696" s="2" t="s">
        <v>682</v>
      </c>
      <c r="B696" s="2" t="s">
        <v>664</v>
      </c>
      <c r="C696" s="25" t="s">
        <v>159</v>
      </c>
      <c r="D696" s="25" t="s">
        <v>717</v>
      </c>
      <c r="E696" s="19">
        <v>70345325</v>
      </c>
      <c r="F696" s="19" t="s">
        <v>235</v>
      </c>
      <c r="G696" s="5">
        <v>34</v>
      </c>
      <c r="H696" s="5">
        <v>34</v>
      </c>
      <c r="I696" s="5">
        <f t="shared" si="102"/>
        <v>0</v>
      </c>
      <c r="J696" s="6">
        <f t="shared" si="103"/>
        <v>1</v>
      </c>
      <c r="K696" s="33">
        <v>1611.3454079999999</v>
      </c>
      <c r="L696" s="33">
        <v>1611.3454079999999</v>
      </c>
      <c r="M696" s="33">
        <f t="shared" si="101"/>
        <v>0</v>
      </c>
      <c r="N696" s="2"/>
    </row>
    <row r="697" spans="1:14" hidden="1" x14ac:dyDescent="0.2">
      <c r="A697" s="2" t="s">
        <v>683</v>
      </c>
      <c r="B697" s="2" t="s">
        <v>656</v>
      </c>
      <c r="C697" s="25" t="s">
        <v>159</v>
      </c>
      <c r="D697" s="25" t="s">
        <v>717</v>
      </c>
      <c r="E697" s="19">
        <v>70345322</v>
      </c>
      <c r="F697" s="19" t="s">
        <v>232</v>
      </c>
      <c r="G697" s="5">
        <v>17</v>
      </c>
      <c r="H697" s="5">
        <v>17</v>
      </c>
      <c r="I697" s="5">
        <f t="shared" si="102"/>
        <v>0</v>
      </c>
      <c r="J697" s="6">
        <f t="shared" si="103"/>
        <v>1</v>
      </c>
      <c r="K697" s="33">
        <v>805.67270399999995</v>
      </c>
      <c r="L697" s="33">
        <v>805.67270399999995</v>
      </c>
      <c r="M697" s="33">
        <f t="shared" si="101"/>
        <v>0</v>
      </c>
      <c r="N697" s="2"/>
    </row>
    <row r="698" spans="1:14" hidden="1" x14ac:dyDescent="0.2">
      <c r="A698" s="2" t="s">
        <v>683</v>
      </c>
      <c r="B698" s="2" t="s">
        <v>656</v>
      </c>
      <c r="C698" s="25" t="s">
        <v>159</v>
      </c>
      <c r="D698" s="25" t="s">
        <v>717</v>
      </c>
      <c r="E698" s="19">
        <v>70345323</v>
      </c>
      <c r="F698" s="19" t="s">
        <v>233</v>
      </c>
      <c r="G698" s="5">
        <v>17</v>
      </c>
      <c r="H698" s="5">
        <v>17</v>
      </c>
      <c r="I698" s="5">
        <f t="shared" si="102"/>
        <v>0</v>
      </c>
      <c r="J698" s="6">
        <f t="shared" si="103"/>
        <v>1</v>
      </c>
      <c r="K698" s="33">
        <v>805.67270399999995</v>
      </c>
      <c r="L698" s="33">
        <v>805.67270399999995</v>
      </c>
      <c r="M698" s="33">
        <f t="shared" si="101"/>
        <v>0</v>
      </c>
      <c r="N698" s="2"/>
    </row>
    <row r="699" spans="1:14" hidden="1" x14ac:dyDescent="0.2">
      <c r="A699" s="2" t="s">
        <v>683</v>
      </c>
      <c r="B699" s="2" t="s">
        <v>656</v>
      </c>
      <c r="C699" s="25" t="s">
        <v>159</v>
      </c>
      <c r="D699" s="25" t="s">
        <v>717</v>
      </c>
      <c r="E699" s="19">
        <v>70345324</v>
      </c>
      <c r="F699" s="19" t="s">
        <v>234</v>
      </c>
      <c r="G699" s="5">
        <v>17</v>
      </c>
      <c r="H699" s="5">
        <v>17</v>
      </c>
      <c r="I699" s="5">
        <f t="shared" si="102"/>
        <v>0</v>
      </c>
      <c r="J699" s="6">
        <f t="shared" si="103"/>
        <v>1</v>
      </c>
      <c r="K699" s="33">
        <v>805.67270399999995</v>
      </c>
      <c r="L699" s="33">
        <v>805.67270399999995</v>
      </c>
      <c r="M699" s="33">
        <f t="shared" si="101"/>
        <v>0</v>
      </c>
      <c r="N699" s="2"/>
    </row>
    <row r="700" spans="1:14" hidden="1" x14ac:dyDescent="0.2">
      <c r="A700" s="2" t="s">
        <v>683</v>
      </c>
      <c r="B700" s="2" t="s">
        <v>656</v>
      </c>
      <c r="C700" s="25" t="s">
        <v>159</v>
      </c>
      <c r="D700" s="25" t="s">
        <v>717</v>
      </c>
      <c r="E700" s="19">
        <v>70345325</v>
      </c>
      <c r="F700" s="19" t="s">
        <v>235</v>
      </c>
      <c r="G700" s="5">
        <v>17</v>
      </c>
      <c r="H700" s="5">
        <v>17</v>
      </c>
      <c r="I700" s="5">
        <f t="shared" si="102"/>
        <v>0</v>
      </c>
      <c r="J700" s="6">
        <f t="shared" si="103"/>
        <v>1</v>
      </c>
      <c r="K700" s="33">
        <v>805.67270399999995</v>
      </c>
      <c r="L700" s="33">
        <v>805.67270399999995</v>
      </c>
      <c r="M700" s="33">
        <f t="shared" si="101"/>
        <v>0</v>
      </c>
      <c r="N700" s="2"/>
    </row>
    <row r="701" spans="1:14" hidden="1" x14ac:dyDescent="0.2">
      <c r="A701" s="2" t="s">
        <v>684</v>
      </c>
      <c r="B701" s="2" t="s">
        <v>665</v>
      </c>
      <c r="C701" s="25" t="s">
        <v>159</v>
      </c>
      <c r="D701" s="25" t="s">
        <v>717</v>
      </c>
      <c r="E701" s="19">
        <v>70345322</v>
      </c>
      <c r="F701" s="19" t="s">
        <v>232</v>
      </c>
      <c r="G701" s="5">
        <v>17</v>
      </c>
      <c r="H701" s="5">
        <v>17</v>
      </c>
      <c r="I701" s="5">
        <f t="shared" si="102"/>
        <v>0</v>
      </c>
      <c r="J701" s="6">
        <f t="shared" si="103"/>
        <v>1</v>
      </c>
      <c r="K701" s="33">
        <v>805.67270399999995</v>
      </c>
      <c r="L701" s="33">
        <v>805.67270399999995</v>
      </c>
      <c r="M701" s="33">
        <f t="shared" si="101"/>
        <v>0</v>
      </c>
      <c r="N701" s="2"/>
    </row>
    <row r="702" spans="1:14" hidden="1" x14ac:dyDescent="0.2">
      <c r="A702" s="2" t="s">
        <v>684</v>
      </c>
      <c r="B702" s="2" t="s">
        <v>665</v>
      </c>
      <c r="C702" s="25" t="s">
        <v>159</v>
      </c>
      <c r="D702" s="25" t="s">
        <v>717</v>
      </c>
      <c r="E702" s="19">
        <v>70345323</v>
      </c>
      <c r="F702" s="19" t="s">
        <v>233</v>
      </c>
      <c r="G702" s="5">
        <v>17</v>
      </c>
      <c r="H702" s="5">
        <v>17</v>
      </c>
      <c r="I702" s="5">
        <f t="shared" si="102"/>
        <v>0</v>
      </c>
      <c r="J702" s="6">
        <f t="shared" si="103"/>
        <v>1</v>
      </c>
      <c r="K702" s="33">
        <v>805.67270399999995</v>
      </c>
      <c r="L702" s="33">
        <v>805.67270399999995</v>
      </c>
      <c r="M702" s="33">
        <f t="shared" si="101"/>
        <v>0</v>
      </c>
      <c r="N702" s="2"/>
    </row>
    <row r="703" spans="1:14" hidden="1" x14ac:dyDescent="0.2">
      <c r="A703" s="2" t="s">
        <v>684</v>
      </c>
      <c r="B703" s="2" t="s">
        <v>665</v>
      </c>
      <c r="C703" s="25" t="s">
        <v>159</v>
      </c>
      <c r="D703" s="25" t="s">
        <v>717</v>
      </c>
      <c r="E703" s="19">
        <v>70345325</v>
      </c>
      <c r="F703" s="19" t="s">
        <v>235</v>
      </c>
      <c r="G703" s="5">
        <v>34</v>
      </c>
      <c r="H703" s="5">
        <v>17</v>
      </c>
      <c r="I703" s="5">
        <f t="shared" si="102"/>
        <v>17</v>
      </c>
      <c r="J703" s="6">
        <f t="shared" si="103"/>
        <v>0.5</v>
      </c>
      <c r="K703" s="33">
        <v>1611.3454079999999</v>
      </c>
      <c r="L703" s="33">
        <v>805.67270399999995</v>
      </c>
      <c r="M703" s="33">
        <f t="shared" si="101"/>
        <v>805.67270399999995</v>
      </c>
      <c r="N703" s="2"/>
    </row>
    <row r="704" spans="1:14" hidden="1" x14ac:dyDescent="0.2">
      <c r="A704" s="2" t="s">
        <v>685</v>
      </c>
      <c r="B704" s="2" t="s">
        <v>666</v>
      </c>
      <c r="C704" s="25" t="s">
        <v>159</v>
      </c>
      <c r="D704" s="25" t="s">
        <v>717</v>
      </c>
      <c r="E704" s="19">
        <v>70345322</v>
      </c>
      <c r="F704" s="19" t="s">
        <v>232</v>
      </c>
      <c r="G704" s="5">
        <v>34</v>
      </c>
      <c r="H704" s="5">
        <v>34</v>
      </c>
      <c r="I704" s="5">
        <f t="shared" si="102"/>
        <v>0</v>
      </c>
      <c r="J704" s="6">
        <f t="shared" si="103"/>
        <v>1</v>
      </c>
      <c r="K704" s="33">
        <v>1611.3454079999999</v>
      </c>
      <c r="L704" s="33">
        <v>1611.3454079999999</v>
      </c>
      <c r="M704" s="33">
        <f t="shared" si="101"/>
        <v>0</v>
      </c>
      <c r="N704" s="2"/>
    </row>
    <row r="705" spans="1:14" hidden="1" x14ac:dyDescent="0.2">
      <c r="A705" s="2" t="s">
        <v>685</v>
      </c>
      <c r="B705" s="2" t="s">
        <v>666</v>
      </c>
      <c r="C705" s="25" t="s">
        <v>159</v>
      </c>
      <c r="D705" s="25" t="s">
        <v>717</v>
      </c>
      <c r="E705" s="19">
        <v>70345323</v>
      </c>
      <c r="F705" s="19" t="s">
        <v>233</v>
      </c>
      <c r="G705" s="5">
        <v>34</v>
      </c>
      <c r="H705" s="5">
        <v>34</v>
      </c>
      <c r="I705" s="5">
        <f t="shared" si="102"/>
        <v>0</v>
      </c>
      <c r="J705" s="6">
        <f t="shared" si="103"/>
        <v>1</v>
      </c>
      <c r="K705" s="33">
        <v>1611.3454079999999</v>
      </c>
      <c r="L705" s="33">
        <v>1611.3454079999999</v>
      </c>
      <c r="M705" s="33">
        <f t="shared" si="101"/>
        <v>0</v>
      </c>
      <c r="N705" s="2"/>
    </row>
    <row r="706" spans="1:14" hidden="1" x14ac:dyDescent="0.2">
      <c r="A706" s="2" t="s">
        <v>685</v>
      </c>
      <c r="B706" s="2" t="s">
        <v>666</v>
      </c>
      <c r="C706" s="25" t="s">
        <v>159</v>
      </c>
      <c r="D706" s="25" t="s">
        <v>717</v>
      </c>
      <c r="E706" s="19">
        <v>70345324</v>
      </c>
      <c r="F706" s="19" t="s">
        <v>234</v>
      </c>
      <c r="G706" s="5">
        <v>34</v>
      </c>
      <c r="H706" s="5">
        <v>34</v>
      </c>
      <c r="I706" s="5">
        <f t="shared" si="102"/>
        <v>0</v>
      </c>
      <c r="J706" s="6">
        <f t="shared" si="103"/>
        <v>1</v>
      </c>
      <c r="K706" s="33">
        <v>1611.3454079999999</v>
      </c>
      <c r="L706" s="33">
        <v>1611.3454079999999</v>
      </c>
      <c r="M706" s="33">
        <f t="shared" si="101"/>
        <v>0</v>
      </c>
      <c r="N706" s="2"/>
    </row>
    <row r="707" spans="1:14" hidden="1" x14ac:dyDescent="0.2">
      <c r="A707" s="2" t="s">
        <v>685</v>
      </c>
      <c r="B707" s="2" t="s">
        <v>666</v>
      </c>
      <c r="C707" s="25" t="s">
        <v>159</v>
      </c>
      <c r="D707" s="25" t="s">
        <v>717</v>
      </c>
      <c r="E707" s="19">
        <v>70345325</v>
      </c>
      <c r="F707" s="19" t="s">
        <v>235</v>
      </c>
      <c r="G707" s="5">
        <v>17</v>
      </c>
      <c r="H707" s="5">
        <v>17</v>
      </c>
      <c r="I707" s="5">
        <f t="shared" si="102"/>
        <v>0</v>
      </c>
      <c r="J707" s="6">
        <f t="shared" si="103"/>
        <v>1</v>
      </c>
      <c r="K707" s="33">
        <v>805.67270399999995</v>
      </c>
      <c r="L707" s="33">
        <v>805.67270399999995</v>
      </c>
      <c r="M707" s="33">
        <f t="shared" si="101"/>
        <v>0</v>
      </c>
      <c r="N707" s="2"/>
    </row>
    <row r="708" spans="1:14" hidden="1" x14ac:dyDescent="0.2">
      <c r="A708" s="2" t="s">
        <v>686</v>
      </c>
      <c r="B708" s="2" t="s">
        <v>667</v>
      </c>
      <c r="C708" s="25" t="s">
        <v>159</v>
      </c>
      <c r="D708" s="25" t="s">
        <v>717</v>
      </c>
      <c r="E708" s="19">
        <v>70345322</v>
      </c>
      <c r="F708" s="19" t="s">
        <v>232</v>
      </c>
      <c r="G708" s="5">
        <v>34</v>
      </c>
      <c r="H708" s="5">
        <v>34</v>
      </c>
      <c r="I708" s="5">
        <f t="shared" si="102"/>
        <v>0</v>
      </c>
      <c r="J708" s="6">
        <f t="shared" si="103"/>
        <v>1</v>
      </c>
      <c r="K708" s="33">
        <v>1611.3454079999999</v>
      </c>
      <c r="L708" s="33">
        <v>1611.3454079999999</v>
      </c>
      <c r="M708" s="33">
        <f t="shared" si="101"/>
        <v>0</v>
      </c>
      <c r="N708" s="2"/>
    </row>
    <row r="709" spans="1:14" hidden="1" x14ac:dyDescent="0.2">
      <c r="A709" s="2" t="s">
        <v>686</v>
      </c>
      <c r="B709" s="2" t="s">
        <v>667</v>
      </c>
      <c r="C709" s="25" t="s">
        <v>159</v>
      </c>
      <c r="D709" s="25" t="s">
        <v>717</v>
      </c>
      <c r="E709" s="19">
        <v>70345323</v>
      </c>
      <c r="F709" s="19" t="s">
        <v>233</v>
      </c>
      <c r="G709" s="5">
        <v>34</v>
      </c>
      <c r="H709" s="5">
        <v>34</v>
      </c>
      <c r="I709" s="5">
        <f t="shared" si="102"/>
        <v>0</v>
      </c>
      <c r="J709" s="6">
        <f t="shared" si="103"/>
        <v>1</v>
      </c>
      <c r="K709" s="33">
        <v>1611.3454079999999</v>
      </c>
      <c r="L709" s="33">
        <v>1611.3454079999999</v>
      </c>
      <c r="M709" s="33">
        <f t="shared" si="101"/>
        <v>0</v>
      </c>
      <c r="N709" s="2"/>
    </row>
    <row r="710" spans="1:14" hidden="1" x14ac:dyDescent="0.2">
      <c r="A710" s="2" t="s">
        <v>686</v>
      </c>
      <c r="B710" s="2" t="s">
        <v>667</v>
      </c>
      <c r="C710" s="25" t="s">
        <v>159</v>
      </c>
      <c r="D710" s="25" t="s">
        <v>717</v>
      </c>
      <c r="E710" s="19">
        <v>70345325</v>
      </c>
      <c r="F710" s="19" t="s">
        <v>235</v>
      </c>
      <c r="G710" s="5">
        <v>17</v>
      </c>
      <c r="H710" s="5">
        <v>17</v>
      </c>
      <c r="I710" s="5">
        <f t="shared" si="102"/>
        <v>0</v>
      </c>
      <c r="J710" s="6">
        <f t="shared" si="103"/>
        <v>1</v>
      </c>
      <c r="K710" s="33">
        <v>805.67270399999995</v>
      </c>
      <c r="L710" s="33">
        <v>805.67270399999995</v>
      </c>
      <c r="M710" s="33">
        <f t="shared" si="101"/>
        <v>0</v>
      </c>
      <c r="N710" s="2"/>
    </row>
    <row r="711" spans="1:14" hidden="1" x14ac:dyDescent="0.2">
      <c r="A711" s="2" t="s">
        <v>687</v>
      </c>
      <c r="B711" s="2" t="s">
        <v>657</v>
      </c>
      <c r="C711" s="25" t="s">
        <v>159</v>
      </c>
      <c r="D711" s="25" t="s">
        <v>717</v>
      </c>
      <c r="E711" s="19">
        <v>70345322</v>
      </c>
      <c r="F711" s="19" t="s">
        <v>232</v>
      </c>
      <c r="G711" s="5">
        <v>17</v>
      </c>
      <c r="H711" s="5">
        <v>17</v>
      </c>
      <c r="I711" s="5">
        <f t="shared" si="102"/>
        <v>0</v>
      </c>
      <c r="J711" s="6">
        <f t="shared" si="103"/>
        <v>1</v>
      </c>
      <c r="K711" s="33">
        <v>805.67270399999995</v>
      </c>
      <c r="L711" s="33">
        <v>805.67270399999995</v>
      </c>
      <c r="M711" s="33">
        <f t="shared" si="101"/>
        <v>0</v>
      </c>
      <c r="N711" s="2"/>
    </row>
    <row r="712" spans="1:14" hidden="1" x14ac:dyDescent="0.2">
      <c r="A712" s="2" t="s">
        <v>687</v>
      </c>
      <c r="B712" s="2" t="s">
        <v>657</v>
      </c>
      <c r="C712" s="25" t="s">
        <v>159</v>
      </c>
      <c r="D712" s="25" t="s">
        <v>717</v>
      </c>
      <c r="E712" s="19">
        <v>70345324</v>
      </c>
      <c r="F712" s="19" t="s">
        <v>234</v>
      </c>
      <c r="G712" s="5">
        <v>34</v>
      </c>
      <c r="H712" s="5">
        <v>34</v>
      </c>
      <c r="I712" s="5">
        <f t="shared" si="102"/>
        <v>0</v>
      </c>
      <c r="J712" s="6">
        <f t="shared" si="103"/>
        <v>1</v>
      </c>
      <c r="K712" s="33">
        <v>1611.3454079999999</v>
      </c>
      <c r="L712" s="33">
        <v>1611.3454079999999</v>
      </c>
      <c r="M712" s="33">
        <f t="shared" si="101"/>
        <v>0</v>
      </c>
      <c r="N712" s="2"/>
    </row>
    <row r="713" spans="1:14" hidden="1" x14ac:dyDescent="0.2">
      <c r="A713" s="2" t="s">
        <v>688</v>
      </c>
      <c r="B713" s="2" t="s">
        <v>668</v>
      </c>
      <c r="C713" s="25" t="s">
        <v>159</v>
      </c>
      <c r="D713" s="25" t="s">
        <v>717</v>
      </c>
      <c r="E713" s="19">
        <v>70345322</v>
      </c>
      <c r="F713" s="19" t="s">
        <v>232</v>
      </c>
      <c r="G713" s="5">
        <v>17</v>
      </c>
      <c r="H713" s="5">
        <v>17</v>
      </c>
      <c r="I713" s="5">
        <f t="shared" si="102"/>
        <v>0</v>
      </c>
      <c r="J713" s="6">
        <f t="shared" si="103"/>
        <v>1</v>
      </c>
      <c r="K713" s="33">
        <v>805.67270399999995</v>
      </c>
      <c r="L713" s="33">
        <v>805.67270399999995</v>
      </c>
      <c r="M713" s="33">
        <f t="shared" si="101"/>
        <v>0</v>
      </c>
      <c r="N713" s="2"/>
    </row>
    <row r="714" spans="1:14" hidden="1" x14ac:dyDescent="0.2">
      <c r="A714" s="2" t="s">
        <v>688</v>
      </c>
      <c r="B714" s="2" t="s">
        <v>668</v>
      </c>
      <c r="C714" s="25" t="s">
        <v>159</v>
      </c>
      <c r="D714" s="25" t="s">
        <v>717</v>
      </c>
      <c r="E714" s="19">
        <v>70345323</v>
      </c>
      <c r="F714" s="19" t="s">
        <v>233</v>
      </c>
      <c r="G714" s="5">
        <v>17</v>
      </c>
      <c r="H714" s="5">
        <v>17</v>
      </c>
      <c r="I714" s="5">
        <f t="shared" si="102"/>
        <v>0</v>
      </c>
      <c r="J714" s="6">
        <f t="shared" si="103"/>
        <v>1</v>
      </c>
      <c r="K714" s="33">
        <v>805.67270399999995</v>
      </c>
      <c r="L714" s="33">
        <v>805.67270399999995</v>
      </c>
      <c r="M714" s="33">
        <f t="shared" ref="M714:M777" si="104">K714-L714</f>
        <v>0</v>
      </c>
      <c r="N714" s="2"/>
    </row>
    <row r="715" spans="1:14" hidden="1" x14ac:dyDescent="0.2">
      <c r="A715" s="2" t="s">
        <v>688</v>
      </c>
      <c r="B715" s="2" t="s">
        <v>668</v>
      </c>
      <c r="C715" s="25" t="s">
        <v>159</v>
      </c>
      <c r="D715" s="25" t="s">
        <v>717</v>
      </c>
      <c r="E715" s="19">
        <v>70345325</v>
      </c>
      <c r="F715" s="19" t="s">
        <v>235</v>
      </c>
      <c r="G715" s="5">
        <v>17</v>
      </c>
      <c r="H715" s="5">
        <v>17</v>
      </c>
      <c r="I715" s="5">
        <f t="shared" si="102"/>
        <v>0</v>
      </c>
      <c r="J715" s="6">
        <f t="shared" si="103"/>
        <v>1</v>
      </c>
      <c r="K715" s="33">
        <v>805.67270399999995</v>
      </c>
      <c r="L715" s="33">
        <v>805.67270399999995</v>
      </c>
      <c r="M715" s="33">
        <f t="shared" si="104"/>
        <v>0</v>
      </c>
      <c r="N715" s="2"/>
    </row>
    <row r="716" spans="1:14" hidden="1" x14ac:dyDescent="0.2">
      <c r="A716" s="2" t="s">
        <v>689</v>
      </c>
      <c r="B716" s="2" t="s">
        <v>660</v>
      </c>
      <c r="C716" s="25" t="s">
        <v>159</v>
      </c>
      <c r="D716" s="25" t="s">
        <v>717</v>
      </c>
      <c r="E716" s="19">
        <v>70345322</v>
      </c>
      <c r="F716" s="19" t="s">
        <v>232</v>
      </c>
      <c r="G716" s="5">
        <v>85</v>
      </c>
      <c r="H716" s="5">
        <v>85</v>
      </c>
      <c r="I716" s="5">
        <f t="shared" si="102"/>
        <v>0</v>
      </c>
      <c r="J716" s="6">
        <f t="shared" si="103"/>
        <v>1</v>
      </c>
      <c r="K716" s="33">
        <v>4028.3635199999999</v>
      </c>
      <c r="L716" s="33">
        <v>4028.3635199999999</v>
      </c>
      <c r="M716" s="33">
        <f t="shared" si="104"/>
        <v>0</v>
      </c>
      <c r="N716" s="2"/>
    </row>
    <row r="717" spans="1:14" hidden="1" x14ac:dyDescent="0.2">
      <c r="A717" s="2" t="s">
        <v>689</v>
      </c>
      <c r="B717" s="2" t="s">
        <v>660</v>
      </c>
      <c r="C717" s="25" t="s">
        <v>159</v>
      </c>
      <c r="D717" s="25" t="s">
        <v>717</v>
      </c>
      <c r="E717" s="19">
        <v>70345323</v>
      </c>
      <c r="F717" s="19" t="s">
        <v>233</v>
      </c>
      <c r="G717" s="5">
        <v>85</v>
      </c>
      <c r="H717" s="5">
        <v>85</v>
      </c>
      <c r="I717" s="5">
        <f t="shared" si="102"/>
        <v>0</v>
      </c>
      <c r="J717" s="6">
        <f t="shared" si="103"/>
        <v>1</v>
      </c>
      <c r="K717" s="33">
        <v>4028.3635199999999</v>
      </c>
      <c r="L717" s="33">
        <v>4028.3635199999999</v>
      </c>
      <c r="M717" s="33">
        <f t="shared" si="104"/>
        <v>0</v>
      </c>
      <c r="N717" s="2"/>
    </row>
    <row r="718" spans="1:14" hidden="1" x14ac:dyDescent="0.2">
      <c r="A718" s="2" t="s">
        <v>689</v>
      </c>
      <c r="B718" s="2" t="s">
        <v>660</v>
      </c>
      <c r="C718" s="25" t="s">
        <v>159</v>
      </c>
      <c r="D718" s="25" t="s">
        <v>717</v>
      </c>
      <c r="E718" s="19">
        <v>70345325</v>
      </c>
      <c r="F718" s="19" t="s">
        <v>235</v>
      </c>
      <c r="G718" s="5">
        <v>85</v>
      </c>
      <c r="H718" s="5">
        <v>85</v>
      </c>
      <c r="I718" s="5">
        <f t="shared" si="102"/>
        <v>0</v>
      </c>
      <c r="J718" s="6">
        <f t="shared" si="103"/>
        <v>1</v>
      </c>
      <c r="K718" s="33">
        <v>4028.3635199999999</v>
      </c>
      <c r="L718" s="33">
        <v>4028.3635199999999</v>
      </c>
      <c r="M718" s="33">
        <f t="shared" si="104"/>
        <v>0</v>
      </c>
      <c r="N718" s="2"/>
    </row>
    <row r="719" spans="1:14" hidden="1" x14ac:dyDescent="0.2">
      <c r="A719" s="2" t="s">
        <v>690</v>
      </c>
      <c r="B719" s="2" t="s">
        <v>669</v>
      </c>
      <c r="C719" s="25" t="s">
        <v>159</v>
      </c>
      <c r="D719" s="25" t="s">
        <v>717</v>
      </c>
      <c r="E719" s="19">
        <v>70345324</v>
      </c>
      <c r="F719" s="19" t="s">
        <v>234</v>
      </c>
      <c r="G719" s="5">
        <v>17</v>
      </c>
      <c r="H719" s="5">
        <v>17</v>
      </c>
      <c r="I719" s="5">
        <f t="shared" si="102"/>
        <v>0</v>
      </c>
      <c r="J719" s="6">
        <f t="shared" si="103"/>
        <v>1</v>
      </c>
      <c r="K719" s="33">
        <v>805.67270399999995</v>
      </c>
      <c r="L719" s="33">
        <v>805.67270399999995</v>
      </c>
      <c r="M719" s="33">
        <f t="shared" si="104"/>
        <v>0</v>
      </c>
      <c r="N719" s="2"/>
    </row>
    <row r="720" spans="1:14" hidden="1" x14ac:dyDescent="0.2">
      <c r="A720" s="2" t="s">
        <v>691</v>
      </c>
      <c r="B720" s="2" t="s">
        <v>662</v>
      </c>
      <c r="C720" s="25" t="s">
        <v>159</v>
      </c>
      <c r="D720" s="25" t="s">
        <v>717</v>
      </c>
      <c r="E720" s="19">
        <v>70345322</v>
      </c>
      <c r="F720" s="19" t="s">
        <v>232</v>
      </c>
      <c r="G720" s="5">
        <v>51</v>
      </c>
      <c r="H720" s="5">
        <v>51</v>
      </c>
      <c r="I720" s="5">
        <f t="shared" si="102"/>
        <v>0</v>
      </c>
      <c r="J720" s="6">
        <f t="shared" si="103"/>
        <v>1</v>
      </c>
      <c r="K720" s="33">
        <v>2417.0181120000002</v>
      </c>
      <c r="L720" s="33">
        <v>2417.0181120000002</v>
      </c>
      <c r="M720" s="33">
        <f t="shared" si="104"/>
        <v>0</v>
      </c>
      <c r="N720" s="2"/>
    </row>
    <row r="721" spans="1:14" hidden="1" x14ac:dyDescent="0.2">
      <c r="A721" s="2" t="s">
        <v>691</v>
      </c>
      <c r="B721" s="2" t="s">
        <v>662</v>
      </c>
      <c r="C721" s="25" t="s">
        <v>159</v>
      </c>
      <c r="D721" s="25" t="s">
        <v>717</v>
      </c>
      <c r="E721" s="19">
        <v>70345323</v>
      </c>
      <c r="F721" s="19" t="s">
        <v>233</v>
      </c>
      <c r="G721" s="5">
        <v>34</v>
      </c>
      <c r="H721" s="5">
        <v>0</v>
      </c>
      <c r="I721" s="5">
        <f t="shared" si="102"/>
        <v>34</v>
      </c>
      <c r="J721" s="6">
        <f t="shared" si="103"/>
        <v>0</v>
      </c>
      <c r="K721" s="33">
        <v>1611.3454079999999</v>
      </c>
      <c r="L721" s="33">
        <v>0</v>
      </c>
      <c r="M721" s="33">
        <f t="shared" si="104"/>
        <v>1611.3454079999999</v>
      </c>
      <c r="N721" s="2"/>
    </row>
    <row r="722" spans="1:14" hidden="1" x14ac:dyDescent="0.2">
      <c r="A722" s="2" t="s">
        <v>691</v>
      </c>
      <c r="B722" s="2" t="s">
        <v>662</v>
      </c>
      <c r="C722" s="25" t="s">
        <v>159</v>
      </c>
      <c r="D722" s="25" t="s">
        <v>717</v>
      </c>
      <c r="E722" s="19">
        <v>70345325</v>
      </c>
      <c r="F722" s="19" t="s">
        <v>235</v>
      </c>
      <c r="G722" s="5">
        <v>51</v>
      </c>
      <c r="H722" s="5">
        <v>51</v>
      </c>
      <c r="I722" s="5">
        <f t="shared" si="102"/>
        <v>0</v>
      </c>
      <c r="J722" s="6">
        <f t="shared" si="103"/>
        <v>1</v>
      </c>
      <c r="K722" s="33">
        <v>2417.0181120000002</v>
      </c>
      <c r="L722" s="33">
        <v>2417.0181120000002</v>
      </c>
      <c r="M722" s="33">
        <f t="shared" si="104"/>
        <v>0</v>
      </c>
      <c r="N722" s="2"/>
    </row>
    <row r="723" spans="1:14" hidden="1" x14ac:dyDescent="0.2">
      <c r="A723" s="2" t="s">
        <v>692</v>
      </c>
      <c r="B723" s="2" t="s">
        <v>661</v>
      </c>
      <c r="C723" s="25" t="s">
        <v>159</v>
      </c>
      <c r="D723" s="25" t="s">
        <v>717</v>
      </c>
      <c r="E723" s="19">
        <v>70345322</v>
      </c>
      <c r="F723" s="19" t="s">
        <v>232</v>
      </c>
      <c r="G723" s="5">
        <v>17</v>
      </c>
      <c r="H723" s="5">
        <v>17</v>
      </c>
      <c r="I723" s="5">
        <f t="shared" si="102"/>
        <v>0</v>
      </c>
      <c r="J723" s="6">
        <f t="shared" si="103"/>
        <v>1</v>
      </c>
      <c r="K723" s="33">
        <v>805.67270399999995</v>
      </c>
      <c r="L723" s="33">
        <v>805.67270399999995</v>
      </c>
      <c r="M723" s="33">
        <f t="shared" si="104"/>
        <v>0</v>
      </c>
      <c r="N723" s="2"/>
    </row>
    <row r="724" spans="1:14" hidden="1" x14ac:dyDescent="0.2">
      <c r="A724" s="2" t="s">
        <v>692</v>
      </c>
      <c r="B724" s="2" t="s">
        <v>661</v>
      </c>
      <c r="C724" s="25" t="s">
        <v>159</v>
      </c>
      <c r="D724" s="25" t="s">
        <v>717</v>
      </c>
      <c r="E724" s="19">
        <v>70345323</v>
      </c>
      <c r="F724" s="19" t="s">
        <v>233</v>
      </c>
      <c r="G724" s="5">
        <v>17</v>
      </c>
      <c r="H724" s="5">
        <v>17</v>
      </c>
      <c r="I724" s="5">
        <f t="shared" si="102"/>
        <v>0</v>
      </c>
      <c r="J724" s="6">
        <f t="shared" si="103"/>
        <v>1</v>
      </c>
      <c r="K724" s="33">
        <v>805.67270399999995</v>
      </c>
      <c r="L724" s="33">
        <v>805.67270399999995</v>
      </c>
      <c r="M724" s="33">
        <f t="shared" si="104"/>
        <v>0</v>
      </c>
      <c r="N724" s="2"/>
    </row>
    <row r="725" spans="1:14" hidden="1" x14ac:dyDescent="0.2">
      <c r="A725" s="2" t="s">
        <v>692</v>
      </c>
      <c r="B725" s="2" t="s">
        <v>661</v>
      </c>
      <c r="C725" s="25" t="s">
        <v>159</v>
      </c>
      <c r="D725" s="25" t="s">
        <v>717</v>
      </c>
      <c r="E725" s="19">
        <v>70345324</v>
      </c>
      <c r="F725" s="19" t="s">
        <v>234</v>
      </c>
      <c r="G725" s="5">
        <v>17</v>
      </c>
      <c r="H725" s="5">
        <v>17</v>
      </c>
      <c r="I725" s="5">
        <f t="shared" si="102"/>
        <v>0</v>
      </c>
      <c r="J725" s="6">
        <f t="shared" si="103"/>
        <v>1</v>
      </c>
      <c r="K725" s="33">
        <v>805.67270399999995</v>
      </c>
      <c r="L725" s="33">
        <v>805.67270399999995</v>
      </c>
      <c r="M725" s="33">
        <f t="shared" si="104"/>
        <v>0</v>
      </c>
      <c r="N725" s="2"/>
    </row>
    <row r="726" spans="1:14" hidden="1" x14ac:dyDescent="0.2">
      <c r="A726" s="2" t="s">
        <v>693</v>
      </c>
      <c r="B726" s="2" t="s">
        <v>670</v>
      </c>
      <c r="C726" s="25" t="s">
        <v>159</v>
      </c>
      <c r="D726" s="25" t="s">
        <v>717</v>
      </c>
      <c r="E726" s="19">
        <v>70345322</v>
      </c>
      <c r="F726" s="19" t="s">
        <v>232</v>
      </c>
      <c r="G726" s="5">
        <v>17</v>
      </c>
      <c r="H726" s="5">
        <v>17</v>
      </c>
      <c r="I726" s="5">
        <f t="shared" si="102"/>
        <v>0</v>
      </c>
      <c r="J726" s="6">
        <f t="shared" si="103"/>
        <v>1</v>
      </c>
      <c r="K726" s="33">
        <v>805.67270399999995</v>
      </c>
      <c r="L726" s="33">
        <v>805.67270399999995</v>
      </c>
      <c r="M726" s="33">
        <f t="shared" si="104"/>
        <v>0</v>
      </c>
      <c r="N726" s="2"/>
    </row>
    <row r="727" spans="1:14" hidden="1" x14ac:dyDescent="0.2">
      <c r="A727" s="2" t="s">
        <v>693</v>
      </c>
      <c r="B727" s="2" t="s">
        <v>670</v>
      </c>
      <c r="C727" s="25" t="s">
        <v>159</v>
      </c>
      <c r="D727" s="25" t="s">
        <v>717</v>
      </c>
      <c r="E727" s="19">
        <v>70345325</v>
      </c>
      <c r="F727" s="19" t="s">
        <v>235</v>
      </c>
      <c r="G727" s="5">
        <v>17</v>
      </c>
      <c r="H727" s="5">
        <v>17</v>
      </c>
      <c r="I727" s="5">
        <f t="shared" si="102"/>
        <v>0</v>
      </c>
      <c r="J727" s="6">
        <f t="shared" si="103"/>
        <v>1</v>
      </c>
      <c r="K727" s="33">
        <v>805.67270399999995</v>
      </c>
      <c r="L727" s="33">
        <v>805.67270399999995</v>
      </c>
      <c r="M727" s="33">
        <f t="shared" si="104"/>
        <v>0</v>
      </c>
      <c r="N727" s="2"/>
    </row>
    <row r="728" spans="1:14" hidden="1" x14ac:dyDescent="0.2">
      <c r="A728" s="2" t="s">
        <v>694</v>
      </c>
      <c r="B728" s="2" t="s">
        <v>671</v>
      </c>
      <c r="C728" s="25" t="s">
        <v>159</v>
      </c>
      <c r="D728" s="25" t="s">
        <v>717</v>
      </c>
      <c r="E728" s="19">
        <v>70345323</v>
      </c>
      <c r="F728" s="19" t="s">
        <v>233</v>
      </c>
      <c r="G728" s="5">
        <v>17</v>
      </c>
      <c r="H728" s="5">
        <v>17</v>
      </c>
      <c r="I728" s="5">
        <f t="shared" si="102"/>
        <v>0</v>
      </c>
      <c r="J728" s="6">
        <f t="shared" si="103"/>
        <v>1</v>
      </c>
      <c r="K728" s="33">
        <v>805.67270399999995</v>
      </c>
      <c r="L728" s="33">
        <v>805.67270399999995</v>
      </c>
      <c r="M728" s="33">
        <f t="shared" si="104"/>
        <v>0</v>
      </c>
      <c r="N728" s="2"/>
    </row>
    <row r="729" spans="1:14" hidden="1" x14ac:dyDescent="0.2">
      <c r="A729" s="2" t="s">
        <v>698</v>
      </c>
      <c r="B729" s="2" t="s">
        <v>697</v>
      </c>
      <c r="C729" s="25" t="s">
        <v>159</v>
      </c>
      <c r="D729" s="25" t="s">
        <v>717</v>
      </c>
      <c r="E729" s="19">
        <v>70345322</v>
      </c>
      <c r="F729" s="19" t="s">
        <v>232</v>
      </c>
      <c r="G729" s="5">
        <v>17</v>
      </c>
      <c r="H729" s="5">
        <v>17</v>
      </c>
      <c r="I729" s="5">
        <f t="shared" si="102"/>
        <v>0</v>
      </c>
      <c r="J729" s="6">
        <f t="shared" si="103"/>
        <v>1</v>
      </c>
      <c r="K729" s="33">
        <v>805.67270399999995</v>
      </c>
      <c r="L729" s="33">
        <v>805.67270399999995</v>
      </c>
      <c r="M729" s="33">
        <f t="shared" si="104"/>
        <v>0</v>
      </c>
      <c r="N729" s="2"/>
    </row>
    <row r="730" spans="1:14" hidden="1" x14ac:dyDescent="0.2">
      <c r="A730" s="2" t="s">
        <v>698</v>
      </c>
      <c r="B730" s="2" t="s">
        <v>697</v>
      </c>
      <c r="C730" s="25" t="s">
        <v>159</v>
      </c>
      <c r="D730" s="25" t="s">
        <v>717</v>
      </c>
      <c r="E730" s="19">
        <v>70345324</v>
      </c>
      <c r="F730" s="19" t="s">
        <v>234</v>
      </c>
      <c r="G730" s="5">
        <v>17</v>
      </c>
      <c r="H730" s="5">
        <v>17</v>
      </c>
      <c r="I730" s="5">
        <f t="shared" si="102"/>
        <v>0</v>
      </c>
      <c r="J730" s="6">
        <f t="shared" si="103"/>
        <v>1</v>
      </c>
      <c r="K730" s="33">
        <v>805.67270399999995</v>
      </c>
      <c r="L730" s="33">
        <v>805.67270399999995</v>
      </c>
      <c r="M730" s="33">
        <f t="shared" si="104"/>
        <v>0</v>
      </c>
      <c r="N730" s="2"/>
    </row>
    <row r="731" spans="1:14" hidden="1" x14ac:dyDescent="0.2">
      <c r="A731" s="2" t="s">
        <v>698</v>
      </c>
      <c r="B731" s="2" t="s">
        <v>697</v>
      </c>
      <c r="C731" s="25" t="s">
        <v>159</v>
      </c>
      <c r="D731" s="25" t="s">
        <v>717</v>
      </c>
      <c r="E731" s="19">
        <v>70345325</v>
      </c>
      <c r="F731" s="19" t="s">
        <v>235</v>
      </c>
      <c r="G731" s="5">
        <v>17</v>
      </c>
      <c r="H731" s="5">
        <v>0</v>
      </c>
      <c r="I731" s="5">
        <f t="shared" si="102"/>
        <v>17</v>
      </c>
      <c r="J731" s="6">
        <f t="shared" si="103"/>
        <v>0</v>
      </c>
      <c r="K731" s="33">
        <v>805.67270399999995</v>
      </c>
      <c r="L731" s="33">
        <v>0</v>
      </c>
      <c r="M731" s="33">
        <f t="shared" si="104"/>
        <v>805.67270399999995</v>
      </c>
      <c r="N731" s="2"/>
    </row>
    <row r="732" spans="1:14" hidden="1" x14ac:dyDescent="0.2">
      <c r="A732" s="2" t="s">
        <v>719</v>
      </c>
      <c r="B732" s="2" t="s">
        <v>573</v>
      </c>
      <c r="C732" s="25" t="s">
        <v>130</v>
      </c>
      <c r="D732" s="25" t="s">
        <v>745</v>
      </c>
      <c r="E732" s="19">
        <v>70442220</v>
      </c>
      <c r="F732" s="19" t="s">
        <v>747</v>
      </c>
      <c r="G732" s="5">
        <v>70</v>
      </c>
      <c r="H732" s="5">
        <v>0</v>
      </c>
      <c r="I732" s="5">
        <f t="shared" ref="I732:I795" si="105">+G732-H732</f>
        <v>70</v>
      </c>
      <c r="J732" s="6">
        <f t="shared" ref="J732:J795" si="106">H732/G732</f>
        <v>0</v>
      </c>
      <c r="K732" s="33">
        <v>3032.9426400000002</v>
      </c>
      <c r="L732" s="33">
        <v>0</v>
      </c>
      <c r="M732" s="33">
        <f t="shared" si="104"/>
        <v>3032.9426400000002</v>
      </c>
      <c r="N732" s="2"/>
    </row>
    <row r="733" spans="1:14" hidden="1" x14ac:dyDescent="0.2">
      <c r="A733" s="2" t="s">
        <v>719</v>
      </c>
      <c r="B733" s="2" t="s">
        <v>573</v>
      </c>
      <c r="C733" s="25" t="s">
        <v>130</v>
      </c>
      <c r="D733" s="25" t="s">
        <v>745</v>
      </c>
      <c r="E733" s="19">
        <v>70442221</v>
      </c>
      <c r="F733" s="19" t="s">
        <v>748</v>
      </c>
      <c r="G733" s="5">
        <v>70</v>
      </c>
      <c r="H733" s="5">
        <v>70</v>
      </c>
      <c r="I733" s="5">
        <f t="shared" si="105"/>
        <v>0</v>
      </c>
      <c r="J733" s="6">
        <f t="shared" si="106"/>
        <v>1</v>
      </c>
      <c r="K733" s="33">
        <v>1969.84872</v>
      </c>
      <c r="L733" s="33">
        <v>1969.84872</v>
      </c>
      <c r="M733" s="33">
        <f t="shared" si="104"/>
        <v>0</v>
      </c>
      <c r="N733" s="2"/>
    </row>
    <row r="734" spans="1:14" hidden="1" x14ac:dyDescent="0.2">
      <c r="A734" s="2" t="s">
        <v>719</v>
      </c>
      <c r="B734" s="2" t="s">
        <v>573</v>
      </c>
      <c r="C734" s="25" t="s">
        <v>130</v>
      </c>
      <c r="D734" s="25" t="s">
        <v>745</v>
      </c>
      <c r="E734" s="19">
        <v>70442222</v>
      </c>
      <c r="F734" s="19" t="s">
        <v>713</v>
      </c>
      <c r="G734" s="5">
        <v>70</v>
      </c>
      <c r="H734" s="5">
        <v>0</v>
      </c>
      <c r="I734" s="5">
        <f t="shared" si="105"/>
        <v>70</v>
      </c>
      <c r="J734" s="6">
        <f t="shared" si="106"/>
        <v>0</v>
      </c>
      <c r="K734" s="33">
        <v>3032.9426400000002</v>
      </c>
      <c r="L734" s="33">
        <v>0</v>
      </c>
      <c r="M734" s="33">
        <f t="shared" si="104"/>
        <v>3032.9426400000002</v>
      </c>
      <c r="N734" s="2"/>
    </row>
    <row r="735" spans="1:14" hidden="1" x14ac:dyDescent="0.2">
      <c r="A735" s="2" t="s">
        <v>719</v>
      </c>
      <c r="B735" s="2" t="s">
        <v>573</v>
      </c>
      <c r="C735" s="25" t="s">
        <v>130</v>
      </c>
      <c r="D735" s="25" t="s">
        <v>745</v>
      </c>
      <c r="E735" s="19">
        <v>70442223</v>
      </c>
      <c r="F735" s="19" t="s">
        <v>749</v>
      </c>
      <c r="G735" s="5">
        <v>70</v>
      </c>
      <c r="H735" s="5">
        <v>70</v>
      </c>
      <c r="I735" s="5">
        <f t="shared" si="105"/>
        <v>0</v>
      </c>
      <c r="J735" s="6">
        <f t="shared" si="106"/>
        <v>1</v>
      </c>
      <c r="K735" s="33">
        <v>1969.84872</v>
      </c>
      <c r="L735" s="33">
        <v>1969.84872</v>
      </c>
      <c r="M735" s="33">
        <f t="shared" si="104"/>
        <v>0</v>
      </c>
      <c r="N735" s="2"/>
    </row>
    <row r="736" spans="1:14" hidden="1" x14ac:dyDescent="0.2">
      <c r="A736" s="2" t="s">
        <v>719</v>
      </c>
      <c r="B736" s="2" t="s">
        <v>573</v>
      </c>
      <c r="C736" s="25" t="s">
        <v>130</v>
      </c>
      <c r="D736" s="25" t="s">
        <v>745</v>
      </c>
      <c r="E736" s="19">
        <v>70442224</v>
      </c>
      <c r="F736" s="19" t="s">
        <v>750</v>
      </c>
      <c r="G736" s="5">
        <v>70</v>
      </c>
      <c r="H736" s="5">
        <v>0</v>
      </c>
      <c r="I736" s="5">
        <f t="shared" si="105"/>
        <v>70</v>
      </c>
      <c r="J736" s="6">
        <f t="shared" si="106"/>
        <v>0</v>
      </c>
      <c r="K736" s="33">
        <v>3032.9426400000002</v>
      </c>
      <c r="L736" s="33">
        <v>0</v>
      </c>
      <c r="M736" s="33">
        <f t="shared" si="104"/>
        <v>3032.9426400000002</v>
      </c>
      <c r="N736" s="2"/>
    </row>
    <row r="737" spans="1:14" hidden="1" x14ac:dyDescent="0.2">
      <c r="A737" s="2" t="s">
        <v>719</v>
      </c>
      <c r="B737" s="2" t="s">
        <v>573</v>
      </c>
      <c r="C737" s="25" t="s">
        <v>130</v>
      </c>
      <c r="D737" s="25" t="s">
        <v>745</v>
      </c>
      <c r="E737" s="19">
        <v>70442225</v>
      </c>
      <c r="F737" s="19" t="s">
        <v>751</v>
      </c>
      <c r="G737" s="5">
        <v>70</v>
      </c>
      <c r="H737" s="5">
        <v>70</v>
      </c>
      <c r="I737" s="5">
        <f t="shared" si="105"/>
        <v>0</v>
      </c>
      <c r="J737" s="6">
        <f t="shared" si="106"/>
        <v>1</v>
      </c>
      <c r="K737" s="33">
        <v>1969.84872</v>
      </c>
      <c r="L737" s="33">
        <v>1969.84872</v>
      </c>
      <c r="M737" s="33">
        <f t="shared" si="104"/>
        <v>0</v>
      </c>
      <c r="N737" s="2"/>
    </row>
    <row r="738" spans="1:14" hidden="1" x14ac:dyDescent="0.2">
      <c r="A738" s="2" t="s">
        <v>720</v>
      </c>
      <c r="B738" s="2" t="s">
        <v>583</v>
      </c>
      <c r="C738" s="25" t="s">
        <v>130</v>
      </c>
      <c r="D738" s="25" t="s">
        <v>745</v>
      </c>
      <c r="E738" s="19">
        <v>70442220</v>
      </c>
      <c r="F738" s="19" t="s">
        <v>747</v>
      </c>
      <c r="G738" s="5">
        <v>70</v>
      </c>
      <c r="H738" s="5">
        <v>0</v>
      </c>
      <c r="I738" s="5">
        <f t="shared" si="105"/>
        <v>70</v>
      </c>
      <c r="J738" s="6">
        <f t="shared" si="106"/>
        <v>0</v>
      </c>
      <c r="K738" s="33">
        <v>3032.9426400000002</v>
      </c>
      <c r="L738" s="33">
        <v>0</v>
      </c>
      <c r="M738" s="33">
        <f t="shared" si="104"/>
        <v>3032.9426400000002</v>
      </c>
      <c r="N738" s="2"/>
    </row>
    <row r="739" spans="1:14" hidden="1" x14ac:dyDescent="0.2">
      <c r="A739" s="2" t="s">
        <v>720</v>
      </c>
      <c r="B739" s="2" t="s">
        <v>583</v>
      </c>
      <c r="C739" s="25" t="s">
        <v>130</v>
      </c>
      <c r="D739" s="25" t="s">
        <v>745</v>
      </c>
      <c r="E739" s="19">
        <v>70442222</v>
      </c>
      <c r="F739" s="19" t="s">
        <v>713</v>
      </c>
      <c r="G739" s="5">
        <v>70</v>
      </c>
      <c r="H739" s="5">
        <v>70</v>
      </c>
      <c r="I739" s="5">
        <f t="shared" si="105"/>
        <v>0</v>
      </c>
      <c r="J739" s="6">
        <f t="shared" si="106"/>
        <v>1</v>
      </c>
      <c r="K739" s="33">
        <v>3032.9426400000002</v>
      </c>
      <c r="L739" s="33">
        <v>3032.9426400000002</v>
      </c>
      <c r="M739" s="33">
        <f t="shared" si="104"/>
        <v>0</v>
      </c>
      <c r="N739" s="2"/>
    </row>
    <row r="740" spans="1:14" hidden="1" x14ac:dyDescent="0.2">
      <c r="A740" s="2" t="s">
        <v>720</v>
      </c>
      <c r="B740" s="2" t="s">
        <v>583</v>
      </c>
      <c r="C740" s="25" t="s">
        <v>130</v>
      </c>
      <c r="D740" s="25" t="s">
        <v>745</v>
      </c>
      <c r="E740" s="19">
        <v>70442224</v>
      </c>
      <c r="F740" s="19" t="s">
        <v>750</v>
      </c>
      <c r="G740" s="5">
        <v>70</v>
      </c>
      <c r="H740" s="5">
        <v>0</v>
      </c>
      <c r="I740" s="5">
        <f t="shared" si="105"/>
        <v>70</v>
      </c>
      <c r="J740" s="6">
        <f t="shared" si="106"/>
        <v>0</v>
      </c>
      <c r="K740" s="33">
        <v>3032.9426400000002</v>
      </c>
      <c r="L740" s="33">
        <v>0</v>
      </c>
      <c r="M740" s="33">
        <f t="shared" si="104"/>
        <v>3032.9426400000002</v>
      </c>
      <c r="N740" s="2"/>
    </row>
    <row r="741" spans="1:14" hidden="1" x14ac:dyDescent="0.2">
      <c r="A741" s="2" t="s">
        <v>721</v>
      </c>
      <c r="B741" s="2" t="s">
        <v>746</v>
      </c>
      <c r="C741" s="25" t="s">
        <v>130</v>
      </c>
      <c r="D741" s="25" t="s">
        <v>745</v>
      </c>
      <c r="E741" s="19">
        <v>70442220</v>
      </c>
      <c r="F741" s="19" t="s">
        <v>747</v>
      </c>
      <c r="G741" s="5">
        <v>70</v>
      </c>
      <c r="H741" s="5">
        <v>70</v>
      </c>
      <c r="I741" s="5">
        <f t="shared" si="105"/>
        <v>0</v>
      </c>
      <c r="J741" s="6">
        <f t="shared" si="106"/>
        <v>1</v>
      </c>
      <c r="K741" s="33">
        <v>3032.9426400000002</v>
      </c>
      <c r="L741" s="33">
        <v>3032.9426400000002</v>
      </c>
      <c r="M741" s="33">
        <f t="shared" si="104"/>
        <v>0</v>
      </c>
      <c r="N741" s="2"/>
    </row>
    <row r="742" spans="1:14" hidden="1" x14ac:dyDescent="0.2">
      <c r="A742" s="2" t="s">
        <v>721</v>
      </c>
      <c r="B742" s="2" t="s">
        <v>746</v>
      </c>
      <c r="C742" s="25" t="s">
        <v>130</v>
      </c>
      <c r="D742" s="25" t="s">
        <v>745</v>
      </c>
      <c r="E742" s="19">
        <v>70442224</v>
      </c>
      <c r="F742" s="19" t="s">
        <v>750</v>
      </c>
      <c r="G742" s="5">
        <v>70</v>
      </c>
      <c r="H742" s="5">
        <v>70</v>
      </c>
      <c r="I742" s="5">
        <f t="shared" si="105"/>
        <v>0</v>
      </c>
      <c r="J742" s="6">
        <f t="shared" si="106"/>
        <v>1</v>
      </c>
      <c r="K742" s="33">
        <v>3032.9426400000002</v>
      </c>
      <c r="L742" s="33">
        <v>3032.9426400000002</v>
      </c>
      <c r="M742" s="33">
        <f t="shared" si="104"/>
        <v>0</v>
      </c>
      <c r="N742" s="2"/>
    </row>
    <row r="743" spans="1:14" hidden="1" x14ac:dyDescent="0.2">
      <c r="A743" s="2" t="s">
        <v>722</v>
      </c>
      <c r="B743" s="2" t="s">
        <v>597</v>
      </c>
      <c r="C743" s="25" t="s">
        <v>146</v>
      </c>
      <c r="D743" s="25" t="s">
        <v>745</v>
      </c>
      <c r="E743" s="19">
        <v>70442220</v>
      </c>
      <c r="F743" s="19" t="s">
        <v>747</v>
      </c>
      <c r="G743" s="5">
        <v>20</v>
      </c>
      <c r="H743" s="5">
        <v>20</v>
      </c>
      <c r="I743" s="5">
        <f t="shared" si="105"/>
        <v>0</v>
      </c>
      <c r="J743" s="6">
        <f t="shared" si="106"/>
        <v>1</v>
      </c>
      <c r="K743" s="33">
        <v>866.55503999999996</v>
      </c>
      <c r="L743" s="33">
        <v>866.55503999999996</v>
      </c>
      <c r="M743" s="33">
        <f t="shared" si="104"/>
        <v>0</v>
      </c>
      <c r="N743" s="2"/>
    </row>
    <row r="744" spans="1:14" hidden="1" x14ac:dyDescent="0.2">
      <c r="A744" s="2" t="s">
        <v>722</v>
      </c>
      <c r="B744" s="2" t="s">
        <v>597</v>
      </c>
      <c r="C744" s="25" t="s">
        <v>146</v>
      </c>
      <c r="D744" s="25" t="s">
        <v>745</v>
      </c>
      <c r="E744" s="19">
        <v>70442221</v>
      </c>
      <c r="F744" s="19" t="s">
        <v>748</v>
      </c>
      <c r="G744" s="5">
        <v>16</v>
      </c>
      <c r="H744" s="5">
        <v>16</v>
      </c>
      <c r="I744" s="5">
        <f t="shared" si="105"/>
        <v>0</v>
      </c>
      <c r="J744" s="6">
        <f t="shared" si="106"/>
        <v>1</v>
      </c>
      <c r="K744" s="33">
        <v>450.25113599999997</v>
      </c>
      <c r="L744" s="33">
        <v>450.25113599999997</v>
      </c>
      <c r="M744" s="33">
        <f t="shared" si="104"/>
        <v>0</v>
      </c>
      <c r="N744" s="2"/>
    </row>
    <row r="745" spans="1:14" hidden="1" x14ac:dyDescent="0.2">
      <c r="A745" s="2" t="s">
        <v>722</v>
      </c>
      <c r="B745" s="2" t="s">
        <v>597</v>
      </c>
      <c r="C745" s="25" t="s">
        <v>146</v>
      </c>
      <c r="D745" s="25" t="s">
        <v>745</v>
      </c>
      <c r="E745" s="19">
        <v>70442222</v>
      </c>
      <c r="F745" s="19" t="s">
        <v>713</v>
      </c>
      <c r="G745" s="5">
        <v>20</v>
      </c>
      <c r="H745" s="5">
        <v>20</v>
      </c>
      <c r="I745" s="5">
        <f t="shared" si="105"/>
        <v>0</v>
      </c>
      <c r="J745" s="6">
        <f t="shared" si="106"/>
        <v>1</v>
      </c>
      <c r="K745" s="33">
        <v>866.55503999999996</v>
      </c>
      <c r="L745" s="33">
        <v>866.55503999999996</v>
      </c>
      <c r="M745" s="33">
        <f t="shared" si="104"/>
        <v>0</v>
      </c>
      <c r="N745" s="2"/>
    </row>
    <row r="746" spans="1:14" hidden="1" x14ac:dyDescent="0.2">
      <c r="A746" s="2" t="s">
        <v>722</v>
      </c>
      <c r="B746" s="2" t="s">
        <v>597</v>
      </c>
      <c r="C746" s="25" t="s">
        <v>146</v>
      </c>
      <c r="D746" s="25" t="s">
        <v>745</v>
      </c>
      <c r="E746" s="19">
        <v>70442223</v>
      </c>
      <c r="F746" s="19" t="s">
        <v>749</v>
      </c>
      <c r="G746" s="5">
        <v>24</v>
      </c>
      <c r="H746" s="5">
        <v>24</v>
      </c>
      <c r="I746" s="5">
        <f t="shared" si="105"/>
        <v>0</v>
      </c>
      <c r="J746" s="6">
        <f t="shared" si="106"/>
        <v>1</v>
      </c>
      <c r="K746" s="33">
        <v>675.37670400000002</v>
      </c>
      <c r="L746" s="33">
        <v>675.37670400000002</v>
      </c>
      <c r="M746" s="33">
        <f t="shared" si="104"/>
        <v>0</v>
      </c>
      <c r="N746" s="2"/>
    </row>
    <row r="747" spans="1:14" hidden="1" x14ac:dyDescent="0.2">
      <c r="A747" s="2" t="s">
        <v>722</v>
      </c>
      <c r="B747" s="2" t="s">
        <v>597</v>
      </c>
      <c r="C747" s="25" t="s">
        <v>146</v>
      </c>
      <c r="D747" s="25" t="s">
        <v>745</v>
      </c>
      <c r="E747" s="19">
        <v>70442224</v>
      </c>
      <c r="F747" s="19" t="s">
        <v>750</v>
      </c>
      <c r="G747" s="5">
        <v>19</v>
      </c>
      <c r="H747" s="5">
        <v>19</v>
      </c>
      <c r="I747" s="5">
        <f t="shared" si="105"/>
        <v>0</v>
      </c>
      <c r="J747" s="6">
        <f t="shared" si="106"/>
        <v>1</v>
      </c>
      <c r="K747" s="33">
        <v>823.22728800000004</v>
      </c>
      <c r="L747" s="33">
        <v>823.22728800000004</v>
      </c>
      <c r="M747" s="33">
        <f t="shared" si="104"/>
        <v>0</v>
      </c>
      <c r="N747" s="2"/>
    </row>
    <row r="748" spans="1:14" hidden="1" x14ac:dyDescent="0.2">
      <c r="A748" s="2" t="s">
        <v>722</v>
      </c>
      <c r="B748" s="2" t="s">
        <v>597</v>
      </c>
      <c r="C748" s="25" t="s">
        <v>146</v>
      </c>
      <c r="D748" s="25" t="s">
        <v>745</v>
      </c>
      <c r="E748" s="19">
        <v>70442225</v>
      </c>
      <c r="F748" s="19" t="s">
        <v>751</v>
      </c>
      <c r="G748" s="5">
        <v>24</v>
      </c>
      <c r="H748" s="5">
        <v>24</v>
      </c>
      <c r="I748" s="5">
        <f t="shared" si="105"/>
        <v>0</v>
      </c>
      <c r="J748" s="6">
        <f t="shared" si="106"/>
        <v>1</v>
      </c>
      <c r="K748" s="33">
        <v>675.37670400000002</v>
      </c>
      <c r="L748" s="33">
        <v>675.37670400000002</v>
      </c>
      <c r="M748" s="33">
        <f t="shared" si="104"/>
        <v>0</v>
      </c>
      <c r="N748" s="2"/>
    </row>
    <row r="749" spans="1:14" hidden="1" x14ac:dyDescent="0.2">
      <c r="A749" s="2" t="s">
        <v>723</v>
      </c>
      <c r="B749" s="2" t="s">
        <v>636</v>
      </c>
      <c r="C749" s="25" t="s">
        <v>146</v>
      </c>
      <c r="D749" s="25" t="s">
        <v>745</v>
      </c>
      <c r="E749" s="19">
        <v>70442220</v>
      </c>
      <c r="F749" s="19" t="s">
        <v>747</v>
      </c>
      <c r="G749" s="5">
        <v>18</v>
      </c>
      <c r="H749" s="5">
        <v>18</v>
      </c>
      <c r="I749" s="5">
        <f t="shared" si="105"/>
        <v>0</v>
      </c>
      <c r="J749" s="6">
        <f t="shared" si="106"/>
        <v>1</v>
      </c>
      <c r="K749" s="33">
        <v>779.89953600000001</v>
      </c>
      <c r="L749" s="33">
        <v>779.89953600000001</v>
      </c>
      <c r="M749" s="33">
        <f t="shared" si="104"/>
        <v>0</v>
      </c>
      <c r="N749" s="2"/>
    </row>
    <row r="750" spans="1:14" hidden="1" x14ac:dyDescent="0.2">
      <c r="A750" s="2" t="s">
        <v>723</v>
      </c>
      <c r="B750" s="2" t="s">
        <v>636</v>
      </c>
      <c r="C750" s="25" t="s">
        <v>146</v>
      </c>
      <c r="D750" s="25" t="s">
        <v>745</v>
      </c>
      <c r="E750" s="19">
        <v>70442221</v>
      </c>
      <c r="F750" s="19" t="s">
        <v>748</v>
      </c>
      <c r="G750" s="5">
        <v>51</v>
      </c>
      <c r="H750" s="5">
        <v>51</v>
      </c>
      <c r="I750" s="5">
        <f t="shared" si="105"/>
        <v>0</v>
      </c>
      <c r="J750" s="6">
        <f t="shared" si="106"/>
        <v>1</v>
      </c>
      <c r="K750" s="33">
        <v>1435.1754960000001</v>
      </c>
      <c r="L750" s="33">
        <v>1435.1754960000001</v>
      </c>
      <c r="M750" s="33">
        <f t="shared" si="104"/>
        <v>0</v>
      </c>
      <c r="N750" s="2"/>
    </row>
    <row r="751" spans="1:14" hidden="1" x14ac:dyDescent="0.2">
      <c r="A751" s="2" t="s">
        <v>723</v>
      </c>
      <c r="B751" s="2" t="s">
        <v>636</v>
      </c>
      <c r="C751" s="25" t="s">
        <v>146</v>
      </c>
      <c r="D751" s="25" t="s">
        <v>745</v>
      </c>
      <c r="E751" s="19">
        <v>70442222</v>
      </c>
      <c r="F751" s="19" t="s">
        <v>713</v>
      </c>
      <c r="G751" s="5">
        <v>18</v>
      </c>
      <c r="H751" s="5">
        <v>18</v>
      </c>
      <c r="I751" s="5">
        <f t="shared" si="105"/>
        <v>0</v>
      </c>
      <c r="J751" s="6">
        <f t="shared" si="106"/>
        <v>1</v>
      </c>
      <c r="K751" s="33">
        <v>779.89953600000001</v>
      </c>
      <c r="L751" s="33">
        <v>779.89953600000001</v>
      </c>
      <c r="M751" s="33">
        <f t="shared" si="104"/>
        <v>0</v>
      </c>
      <c r="N751" s="2"/>
    </row>
    <row r="752" spans="1:14" hidden="1" x14ac:dyDescent="0.2">
      <c r="A752" s="2" t="s">
        <v>723</v>
      </c>
      <c r="B752" s="2" t="s">
        <v>636</v>
      </c>
      <c r="C752" s="25" t="s">
        <v>146</v>
      </c>
      <c r="D752" s="25" t="s">
        <v>745</v>
      </c>
      <c r="E752" s="19">
        <v>70442223</v>
      </c>
      <c r="F752" s="19" t="s">
        <v>749</v>
      </c>
      <c r="G752" s="5">
        <v>27</v>
      </c>
      <c r="H752" s="5">
        <v>27</v>
      </c>
      <c r="I752" s="5">
        <f t="shared" si="105"/>
        <v>0</v>
      </c>
      <c r="J752" s="6">
        <f t="shared" si="106"/>
        <v>1</v>
      </c>
      <c r="K752" s="33">
        <v>759.79879200000005</v>
      </c>
      <c r="L752" s="33">
        <v>759.79879200000005</v>
      </c>
      <c r="M752" s="33">
        <f t="shared" si="104"/>
        <v>0</v>
      </c>
      <c r="N752" s="2"/>
    </row>
    <row r="753" spans="1:14" hidden="1" x14ac:dyDescent="0.2">
      <c r="A753" s="2" t="s">
        <v>723</v>
      </c>
      <c r="B753" s="2" t="s">
        <v>636</v>
      </c>
      <c r="C753" s="25" t="s">
        <v>146</v>
      </c>
      <c r="D753" s="25" t="s">
        <v>745</v>
      </c>
      <c r="E753" s="19">
        <v>70442224</v>
      </c>
      <c r="F753" s="19" t="s">
        <v>750</v>
      </c>
      <c r="G753" s="5">
        <v>3</v>
      </c>
      <c r="H753" s="5">
        <v>3</v>
      </c>
      <c r="I753" s="5">
        <f t="shared" si="105"/>
        <v>0</v>
      </c>
      <c r="J753" s="6">
        <f t="shared" si="106"/>
        <v>1</v>
      </c>
      <c r="K753" s="33">
        <v>129.98325600000001</v>
      </c>
      <c r="L753" s="33">
        <v>129.98325600000001</v>
      </c>
      <c r="M753" s="33">
        <f t="shared" si="104"/>
        <v>0</v>
      </c>
      <c r="N753" s="2"/>
    </row>
    <row r="754" spans="1:14" hidden="1" x14ac:dyDescent="0.2">
      <c r="A754" s="2" t="s">
        <v>723</v>
      </c>
      <c r="B754" s="2" t="s">
        <v>636</v>
      </c>
      <c r="C754" s="25" t="s">
        <v>146</v>
      </c>
      <c r="D754" s="25" t="s">
        <v>745</v>
      </c>
      <c r="E754" s="19">
        <v>70442225</v>
      </c>
      <c r="F754" s="19" t="s">
        <v>751</v>
      </c>
      <c r="G754" s="5">
        <v>28</v>
      </c>
      <c r="H754" s="5">
        <v>28</v>
      </c>
      <c r="I754" s="5">
        <f t="shared" si="105"/>
        <v>0</v>
      </c>
      <c r="J754" s="6">
        <f t="shared" si="106"/>
        <v>1</v>
      </c>
      <c r="K754" s="33">
        <v>787.93948799999998</v>
      </c>
      <c r="L754" s="33">
        <v>787.93948799999998</v>
      </c>
      <c r="M754" s="33">
        <f t="shared" si="104"/>
        <v>0</v>
      </c>
      <c r="N754" s="2"/>
    </row>
    <row r="755" spans="1:14" hidden="1" x14ac:dyDescent="0.2">
      <c r="A755" s="2" t="s">
        <v>724</v>
      </c>
      <c r="B755" s="2" t="s">
        <v>588</v>
      </c>
      <c r="C755" s="25" t="s">
        <v>130</v>
      </c>
      <c r="D755" s="25" t="s">
        <v>745</v>
      </c>
      <c r="E755" s="19">
        <v>70442220</v>
      </c>
      <c r="F755" s="19" t="s">
        <v>747</v>
      </c>
      <c r="G755" s="5">
        <v>2</v>
      </c>
      <c r="H755" s="5">
        <v>0</v>
      </c>
      <c r="I755" s="5">
        <f t="shared" si="105"/>
        <v>2</v>
      </c>
      <c r="J755" s="6">
        <f t="shared" si="106"/>
        <v>0</v>
      </c>
      <c r="K755" s="33">
        <v>86.655504000000008</v>
      </c>
      <c r="L755" s="33">
        <v>0</v>
      </c>
      <c r="M755" s="33">
        <f t="shared" si="104"/>
        <v>86.655504000000008</v>
      </c>
      <c r="N755" s="2"/>
    </row>
    <row r="756" spans="1:14" hidden="1" x14ac:dyDescent="0.2">
      <c r="A756" s="2" t="s">
        <v>724</v>
      </c>
      <c r="B756" s="2" t="s">
        <v>588</v>
      </c>
      <c r="C756" s="25" t="s">
        <v>130</v>
      </c>
      <c r="D756" s="25" t="s">
        <v>745</v>
      </c>
      <c r="E756" s="19">
        <v>70442221</v>
      </c>
      <c r="F756" s="19" t="s">
        <v>748</v>
      </c>
      <c r="G756" s="5">
        <v>2</v>
      </c>
      <c r="H756" s="5">
        <v>2</v>
      </c>
      <c r="I756" s="5">
        <f t="shared" si="105"/>
        <v>0</v>
      </c>
      <c r="J756" s="6">
        <f t="shared" si="106"/>
        <v>1</v>
      </c>
      <c r="K756" s="33">
        <v>56.281391999999997</v>
      </c>
      <c r="L756" s="33">
        <v>56.281391999999997</v>
      </c>
      <c r="M756" s="33">
        <f t="shared" si="104"/>
        <v>0</v>
      </c>
      <c r="N756" s="2"/>
    </row>
    <row r="757" spans="1:14" hidden="1" x14ac:dyDescent="0.2">
      <c r="A757" s="2" t="s">
        <v>724</v>
      </c>
      <c r="B757" s="2" t="s">
        <v>588</v>
      </c>
      <c r="C757" s="25" t="s">
        <v>130</v>
      </c>
      <c r="D757" s="25" t="s">
        <v>745</v>
      </c>
      <c r="E757" s="19">
        <v>70442222</v>
      </c>
      <c r="F757" s="19" t="s">
        <v>713</v>
      </c>
      <c r="G757" s="5">
        <v>2</v>
      </c>
      <c r="H757" s="5">
        <v>2</v>
      </c>
      <c r="I757" s="5">
        <f t="shared" si="105"/>
        <v>0</v>
      </c>
      <c r="J757" s="6">
        <f t="shared" si="106"/>
        <v>1</v>
      </c>
      <c r="K757" s="33">
        <v>86.655504000000008</v>
      </c>
      <c r="L757" s="33">
        <v>86.655504000000008</v>
      </c>
      <c r="M757" s="33">
        <f t="shared" si="104"/>
        <v>0</v>
      </c>
      <c r="N757" s="2"/>
    </row>
    <row r="758" spans="1:14" hidden="1" x14ac:dyDescent="0.2">
      <c r="A758" s="2" t="s">
        <v>724</v>
      </c>
      <c r="B758" s="2" t="s">
        <v>588</v>
      </c>
      <c r="C758" s="25" t="s">
        <v>130</v>
      </c>
      <c r="D758" s="25" t="s">
        <v>745</v>
      </c>
      <c r="E758" s="19">
        <v>70442223</v>
      </c>
      <c r="F758" s="19" t="s">
        <v>749</v>
      </c>
      <c r="G758" s="5">
        <v>3</v>
      </c>
      <c r="H758" s="5">
        <v>3</v>
      </c>
      <c r="I758" s="5">
        <f t="shared" si="105"/>
        <v>0</v>
      </c>
      <c r="J758" s="6">
        <f t="shared" si="106"/>
        <v>1</v>
      </c>
      <c r="K758" s="33">
        <v>84.422088000000002</v>
      </c>
      <c r="L758" s="33">
        <v>84.422088000000002</v>
      </c>
      <c r="M758" s="33">
        <f t="shared" si="104"/>
        <v>0</v>
      </c>
      <c r="N758" s="2"/>
    </row>
    <row r="759" spans="1:14" hidden="1" x14ac:dyDescent="0.2">
      <c r="A759" s="2" t="s">
        <v>724</v>
      </c>
      <c r="B759" s="2" t="s">
        <v>588</v>
      </c>
      <c r="C759" s="25" t="s">
        <v>130</v>
      </c>
      <c r="D759" s="25" t="s">
        <v>745</v>
      </c>
      <c r="E759" s="19">
        <v>70442224</v>
      </c>
      <c r="F759" s="19" t="s">
        <v>750</v>
      </c>
      <c r="G759" s="5">
        <v>2</v>
      </c>
      <c r="H759" s="5">
        <v>2</v>
      </c>
      <c r="I759" s="5">
        <f t="shared" si="105"/>
        <v>0</v>
      </c>
      <c r="J759" s="6">
        <f t="shared" si="106"/>
        <v>1</v>
      </c>
      <c r="K759" s="33">
        <v>86.655504000000008</v>
      </c>
      <c r="L759" s="33">
        <v>86.655504000000008</v>
      </c>
      <c r="M759" s="33">
        <f t="shared" si="104"/>
        <v>0</v>
      </c>
      <c r="N759" s="2"/>
    </row>
    <row r="760" spans="1:14" hidden="1" x14ac:dyDescent="0.2">
      <c r="A760" s="2" t="s">
        <v>724</v>
      </c>
      <c r="B760" s="2" t="s">
        <v>588</v>
      </c>
      <c r="C760" s="25" t="s">
        <v>130</v>
      </c>
      <c r="D760" s="25" t="s">
        <v>745</v>
      </c>
      <c r="E760" s="19">
        <v>70442225</v>
      </c>
      <c r="F760" s="19" t="s">
        <v>751</v>
      </c>
      <c r="G760" s="5">
        <v>2</v>
      </c>
      <c r="H760" s="5">
        <v>2</v>
      </c>
      <c r="I760" s="5">
        <f t="shared" si="105"/>
        <v>0</v>
      </c>
      <c r="J760" s="6">
        <f t="shared" si="106"/>
        <v>1</v>
      </c>
      <c r="K760" s="33">
        <v>56.281391999999997</v>
      </c>
      <c r="L760" s="33">
        <v>56.281391999999997</v>
      </c>
      <c r="M760" s="33">
        <f t="shared" si="104"/>
        <v>0</v>
      </c>
      <c r="N760" s="2"/>
    </row>
    <row r="761" spans="1:14" hidden="1" x14ac:dyDescent="0.2">
      <c r="A761" s="2" t="s">
        <v>725</v>
      </c>
      <c r="B761" s="2" t="s">
        <v>590</v>
      </c>
      <c r="C761" s="25" t="s">
        <v>130</v>
      </c>
      <c r="D761" s="25" t="s">
        <v>745</v>
      </c>
      <c r="E761" s="19">
        <v>70442220</v>
      </c>
      <c r="F761" s="19" t="s">
        <v>747</v>
      </c>
      <c r="G761" s="5">
        <v>66</v>
      </c>
      <c r="H761" s="5">
        <v>0</v>
      </c>
      <c r="I761" s="5">
        <f t="shared" si="105"/>
        <v>66</v>
      </c>
      <c r="J761" s="6">
        <f t="shared" si="106"/>
        <v>0</v>
      </c>
      <c r="K761" s="33">
        <v>2859.6316320000001</v>
      </c>
      <c r="L761" s="33">
        <v>0</v>
      </c>
      <c r="M761" s="33">
        <f t="shared" si="104"/>
        <v>2859.6316320000001</v>
      </c>
      <c r="N761" s="2"/>
    </row>
    <row r="762" spans="1:14" hidden="1" x14ac:dyDescent="0.2">
      <c r="A762" s="2" t="s">
        <v>725</v>
      </c>
      <c r="B762" s="2" t="s">
        <v>590</v>
      </c>
      <c r="C762" s="25" t="s">
        <v>130</v>
      </c>
      <c r="D762" s="25" t="s">
        <v>745</v>
      </c>
      <c r="E762" s="19">
        <v>70442224</v>
      </c>
      <c r="F762" s="19" t="s">
        <v>750</v>
      </c>
      <c r="G762" s="5">
        <v>48</v>
      </c>
      <c r="H762" s="5">
        <v>48</v>
      </c>
      <c r="I762" s="5">
        <f t="shared" si="105"/>
        <v>0</v>
      </c>
      <c r="J762" s="6">
        <f t="shared" si="106"/>
        <v>1</v>
      </c>
      <c r="K762" s="33">
        <v>2079.7320960000002</v>
      </c>
      <c r="L762" s="33">
        <v>2079.7320960000002</v>
      </c>
      <c r="M762" s="33">
        <f t="shared" si="104"/>
        <v>0</v>
      </c>
      <c r="N762" s="2"/>
    </row>
    <row r="763" spans="1:14" hidden="1" x14ac:dyDescent="0.2">
      <c r="A763" s="2" t="s">
        <v>726</v>
      </c>
      <c r="B763" s="2" t="s">
        <v>595</v>
      </c>
      <c r="C763" s="25" t="s">
        <v>146</v>
      </c>
      <c r="D763" s="25" t="s">
        <v>745</v>
      </c>
      <c r="E763" s="19">
        <v>70442220</v>
      </c>
      <c r="F763" s="19" t="s">
        <v>747</v>
      </c>
      <c r="G763" s="5">
        <v>2</v>
      </c>
      <c r="H763" s="5">
        <v>0</v>
      </c>
      <c r="I763" s="5">
        <f t="shared" si="105"/>
        <v>2</v>
      </c>
      <c r="J763" s="6">
        <f t="shared" si="106"/>
        <v>0</v>
      </c>
      <c r="K763" s="33">
        <v>86.655504000000008</v>
      </c>
      <c r="L763" s="33">
        <v>0</v>
      </c>
      <c r="M763" s="33">
        <f t="shared" si="104"/>
        <v>86.655504000000008</v>
      </c>
      <c r="N763" s="2"/>
    </row>
    <row r="764" spans="1:14" hidden="1" x14ac:dyDescent="0.2">
      <c r="A764" s="2" t="s">
        <v>726</v>
      </c>
      <c r="B764" s="2" t="s">
        <v>595</v>
      </c>
      <c r="C764" s="25" t="s">
        <v>146</v>
      </c>
      <c r="D764" s="25" t="s">
        <v>745</v>
      </c>
      <c r="E764" s="19">
        <v>70442221</v>
      </c>
      <c r="F764" s="19" t="s">
        <v>748</v>
      </c>
      <c r="G764" s="5">
        <v>3</v>
      </c>
      <c r="H764" s="5">
        <v>0</v>
      </c>
      <c r="I764" s="5">
        <f t="shared" si="105"/>
        <v>3</v>
      </c>
      <c r="J764" s="6">
        <f t="shared" si="106"/>
        <v>0</v>
      </c>
      <c r="K764" s="33">
        <v>84.422088000000002</v>
      </c>
      <c r="L764" s="33">
        <v>0</v>
      </c>
      <c r="M764" s="33">
        <f t="shared" si="104"/>
        <v>84.422088000000002</v>
      </c>
      <c r="N764" s="2"/>
    </row>
    <row r="765" spans="1:14" hidden="1" x14ac:dyDescent="0.2">
      <c r="A765" s="2" t="s">
        <v>726</v>
      </c>
      <c r="B765" s="2" t="s">
        <v>595</v>
      </c>
      <c r="C765" s="25" t="s">
        <v>146</v>
      </c>
      <c r="D765" s="25" t="s">
        <v>745</v>
      </c>
      <c r="E765" s="19">
        <v>70442225</v>
      </c>
      <c r="F765" s="19" t="s">
        <v>751</v>
      </c>
      <c r="G765" s="5">
        <v>1</v>
      </c>
      <c r="H765" s="5">
        <v>0</v>
      </c>
      <c r="I765" s="5">
        <f t="shared" si="105"/>
        <v>1</v>
      </c>
      <c r="J765" s="6">
        <f t="shared" si="106"/>
        <v>0</v>
      </c>
      <c r="K765" s="33">
        <v>28.140695999999998</v>
      </c>
      <c r="L765" s="33">
        <v>0</v>
      </c>
      <c r="M765" s="33">
        <f t="shared" si="104"/>
        <v>28.140695999999998</v>
      </c>
      <c r="N765" s="2"/>
    </row>
    <row r="766" spans="1:14" hidden="1" x14ac:dyDescent="0.2">
      <c r="A766" s="2" t="s">
        <v>727</v>
      </c>
      <c r="B766" s="2" t="s">
        <v>597</v>
      </c>
      <c r="C766" s="25" t="s">
        <v>146</v>
      </c>
      <c r="D766" s="25" t="s">
        <v>745</v>
      </c>
      <c r="E766" s="19">
        <v>70442221</v>
      </c>
      <c r="F766" s="19" t="s">
        <v>748</v>
      </c>
      <c r="G766" s="5">
        <v>4</v>
      </c>
      <c r="H766" s="5">
        <v>4</v>
      </c>
      <c r="I766" s="5">
        <f t="shared" si="105"/>
        <v>0</v>
      </c>
      <c r="J766" s="6">
        <f t="shared" si="106"/>
        <v>1</v>
      </c>
      <c r="K766" s="33">
        <v>112.56278399999999</v>
      </c>
      <c r="L766" s="33">
        <v>112.56278399999999</v>
      </c>
      <c r="M766" s="33">
        <f t="shared" si="104"/>
        <v>0</v>
      </c>
      <c r="N766" s="2"/>
    </row>
    <row r="767" spans="1:14" hidden="1" x14ac:dyDescent="0.2">
      <c r="A767" s="2" t="s">
        <v>727</v>
      </c>
      <c r="B767" s="2" t="s">
        <v>597</v>
      </c>
      <c r="C767" s="25" t="s">
        <v>146</v>
      </c>
      <c r="D767" s="25" t="s">
        <v>745</v>
      </c>
      <c r="E767" s="19">
        <v>70442223</v>
      </c>
      <c r="F767" s="19" t="s">
        <v>749</v>
      </c>
      <c r="G767" s="5">
        <v>6</v>
      </c>
      <c r="H767" s="5">
        <v>6</v>
      </c>
      <c r="I767" s="5">
        <f t="shared" si="105"/>
        <v>0</v>
      </c>
      <c r="J767" s="6">
        <f t="shared" si="106"/>
        <v>1</v>
      </c>
      <c r="K767" s="33">
        <v>168.844176</v>
      </c>
      <c r="L767" s="33">
        <v>168.844176</v>
      </c>
      <c r="M767" s="33">
        <f t="shared" si="104"/>
        <v>0</v>
      </c>
      <c r="N767" s="2"/>
    </row>
    <row r="768" spans="1:14" hidden="1" x14ac:dyDescent="0.2">
      <c r="A768" s="2" t="s">
        <v>727</v>
      </c>
      <c r="B768" s="2" t="s">
        <v>597</v>
      </c>
      <c r="C768" s="25" t="s">
        <v>146</v>
      </c>
      <c r="D768" s="25" t="s">
        <v>745</v>
      </c>
      <c r="E768" s="19">
        <v>70442225</v>
      </c>
      <c r="F768" s="19" t="s">
        <v>751</v>
      </c>
      <c r="G768" s="5">
        <v>5</v>
      </c>
      <c r="H768" s="5">
        <v>5</v>
      </c>
      <c r="I768" s="5">
        <f t="shared" si="105"/>
        <v>0</v>
      </c>
      <c r="J768" s="6">
        <f t="shared" si="106"/>
        <v>1</v>
      </c>
      <c r="K768" s="33">
        <v>140.70347999999998</v>
      </c>
      <c r="L768" s="33">
        <v>140.70347999999998</v>
      </c>
      <c r="M768" s="33">
        <f t="shared" si="104"/>
        <v>0</v>
      </c>
      <c r="N768" s="2"/>
    </row>
    <row r="769" spans="1:14" hidden="1" x14ac:dyDescent="0.2">
      <c r="A769" s="2" t="s">
        <v>728</v>
      </c>
      <c r="B769" s="2" t="s">
        <v>641</v>
      </c>
      <c r="C769" s="25" t="s">
        <v>146</v>
      </c>
      <c r="D769" s="25" t="s">
        <v>745</v>
      </c>
      <c r="E769" s="19">
        <v>70442222</v>
      </c>
      <c r="F769" s="19" t="s">
        <v>713</v>
      </c>
      <c r="G769" s="5">
        <v>1</v>
      </c>
      <c r="H769" s="5">
        <v>0</v>
      </c>
      <c r="I769" s="5">
        <f t="shared" si="105"/>
        <v>1</v>
      </c>
      <c r="J769" s="6">
        <f t="shared" si="106"/>
        <v>0</v>
      </c>
      <c r="K769" s="33">
        <v>43.327752000000004</v>
      </c>
      <c r="L769" s="33">
        <v>0</v>
      </c>
      <c r="M769" s="33">
        <f t="shared" si="104"/>
        <v>43.327752000000004</v>
      </c>
      <c r="N769" s="2"/>
    </row>
    <row r="770" spans="1:14" hidden="1" x14ac:dyDescent="0.2">
      <c r="A770" s="2" t="s">
        <v>729</v>
      </c>
      <c r="B770" s="2" t="s">
        <v>633</v>
      </c>
      <c r="C770" s="25" t="s">
        <v>146</v>
      </c>
      <c r="D770" s="25" t="s">
        <v>745</v>
      </c>
      <c r="E770" s="19">
        <v>70442220</v>
      </c>
      <c r="F770" s="19" t="s">
        <v>747</v>
      </c>
      <c r="G770" s="5">
        <v>3</v>
      </c>
      <c r="H770" s="5">
        <v>3</v>
      </c>
      <c r="I770" s="5">
        <f t="shared" si="105"/>
        <v>0</v>
      </c>
      <c r="J770" s="6">
        <f t="shared" si="106"/>
        <v>1</v>
      </c>
      <c r="K770" s="33">
        <v>129.98325600000001</v>
      </c>
      <c r="L770" s="33">
        <v>129.98325600000001</v>
      </c>
      <c r="M770" s="33">
        <f t="shared" si="104"/>
        <v>0</v>
      </c>
      <c r="N770" s="2"/>
    </row>
    <row r="771" spans="1:14" hidden="1" x14ac:dyDescent="0.2">
      <c r="A771" s="2" t="s">
        <v>729</v>
      </c>
      <c r="B771" s="2" t="s">
        <v>633</v>
      </c>
      <c r="C771" s="25" t="s">
        <v>146</v>
      </c>
      <c r="D771" s="25" t="s">
        <v>745</v>
      </c>
      <c r="E771" s="19">
        <v>70442221</v>
      </c>
      <c r="F771" s="19" t="s">
        <v>748</v>
      </c>
      <c r="G771" s="5">
        <v>1</v>
      </c>
      <c r="H771" s="5">
        <v>1</v>
      </c>
      <c r="I771" s="5">
        <f t="shared" si="105"/>
        <v>0</v>
      </c>
      <c r="J771" s="6">
        <f t="shared" si="106"/>
        <v>1</v>
      </c>
      <c r="K771" s="33">
        <v>28.140695999999998</v>
      </c>
      <c r="L771" s="33">
        <v>28.140695999999998</v>
      </c>
      <c r="M771" s="33">
        <f t="shared" si="104"/>
        <v>0</v>
      </c>
      <c r="N771" s="2"/>
    </row>
    <row r="772" spans="1:14" hidden="1" x14ac:dyDescent="0.2">
      <c r="A772" s="2" t="s">
        <v>729</v>
      </c>
      <c r="B772" s="2" t="s">
        <v>633</v>
      </c>
      <c r="C772" s="25" t="s">
        <v>146</v>
      </c>
      <c r="D772" s="25" t="s">
        <v>745</v>
      </c>
      <c r="E772" s="19">
        <v>70442222</v>
      </c>
      <c r="F772" s="19" t="s">
        <v>713</v>
      </c>
      <c r="G772" s="5">
        <v>1</v>
      </c>
      <c r="H772" s="5">
        <v>1</v>
      </c>
      <c r="I772" s="5">
        <f t="shared" si="105"/>
        <v>0</v>
      </c>
      <c r="J772" s="6">
        <f t="shared" si="106"/>
        <v>1</v>
      </c>
      <c r="K772" s="33">
        <v>43.327752000000004</v>
      </c>
      <c r="L772" s="33">
        <v>43.327752000000004</v>
      </c>
      <c r="M772" s="33">
        <f t="shared" si="104"/>
        <v>0</v>
      </c>
      <c r="N772" s="2"/>
    </row>
    <row r="773" spans="1:14" hidden="1" x14ac:dyDescent="0.2">
      <c r="A773" s="2" t="s">
        <v>729</v>
      </c>
      <c r="B773" s="2" t="s">
        <v>633</v>
      </c>
      <c r="C773" s="25" t="s">
        <v>146</v>
      </c>
      <c r="D773" s="25" t="s">
        <v>745</v>
      </c>
      <c r="E773" s="19">
        <v>70442223</v>
      </c>
      <c r="F773" s="19" t="s">
        <v>749</v>
      </c>
      <c r="G773" s="5">
        <v>3</v>
      </c>
      <c r="H773" s="5">
        <v>3</v>
      </c>
      <c r="I773" s="5">
        <f t="shared" si="105"/>
        <v>0</v>
      </c>
      <c r="J773" s="6">
        <f t="shared" si="106"/>
        <v>1</v>
      </c>
      <c r="K773" s="33">
        <v>84.422088000000002</v>
      </c>
      <c r="L773" s="33">
        <v>84.422088000000002</v>
      </c>
      <c r="M773" s="33">
        <f t="shared" si="104"/>
        <v>0</v>
      </c>
      <c r="N773" s="2"/>
    </row>
    <row r="774" spans="1:14" hidden="1" x14ac:dyDescent="0.2">
      <c r="A774" s="2" t="s">
        <v>730</v>
      </c>
      <c r="B774" s="2" t="s">
        <v>644</v>
      </c>
      <c r="C774" s="25" t="s">
        <v>146</v>
      </c>
      <c r="D774" s="25" t="s">
        <v>745</v>
      </c>
      <c r="E774" s="19">
        <v>70442221</v>
      </c>
      <c r="F774" s="19" t="s">
        <v>748</v>
      </c>
      <c r="G774" s="5">
        <v>12</v>
      </c>
      <c r="H774" s="5">
        <v>0</v>
      </c>
      <c r="I774" s="5">
        <f t="shared" si="105"/>
        <v>12</v>
      </c>
      <c r="J774" s="6">
        <f t="shared" si="106"/>
        <v>0</v>
      </c>
      <c r="K774" s="33">
        <v>337.68835200000001</v>
      </c>
      <c r="L774" s="33">
        <v>0</v>
      </c>
      <c r="M774" s="33">
        <f t="shared" si="104"/>
        <v>337.68835200000001</v>
      </c>
      <c r="N774" s="2"/>
    </row>
    <row r="775" spans="1:14" hidden="1" x14ac:dyDescent="0.2">
      <c r="A775" s="2" t="s">
        <v>730</v>
      </c>
      <c r="B775" s="2" t="s">
        <v>644</v>
      </c>
      <c r="C775" s="25" t="s">
        <v>146</v>
      </c>
      <c r="D775" s="25" t="s">
        <v>745</v>
      </c>
      <c r="E775" s="19">
        <v>70442222</v>
      </c>
      <c r="F775" s="19" t="s">
        <v>713</v>
      </c>
      <c r="G775" s="5">
        <v>4</v>
      </c>
      <c r="H775" s="5">
        <v>0</v>
      </c>
      <c r="I775" s="5">
        <f t="shared" si="105"/>
        <v>4</v>
      </c>
      <c r="J775" s="6">
        <f t="shared" si="106"/>
        <v>0</v>
      </c>
      <c r="K775" s="33">
        <v>173.31100800000002</v>
      </c>
      <c r="L775" s="33">
        <v>0</v>
      </c>
      <c r="M775" s="33">
        <f t="shared" si="104"/>
        <v>173.31100800000002</v>
      </c>
      <c r="N775" s="2"/>
    </row>
    <row r="776" spans="1:14" hidden="1" x14ac:dyDescent="0.2">
      <c r="A776" s="2" t="s">
        <v>730</v>
      </c>
      <c r="B776" s="2" t="s">
        <v>644</v>
      </c>
      <c r="C776" s="25" t="s">
        <v>146</v>
      </c>
      <c r="D776" s="25" t="s">
        <v>745</v>
      </c>
      <c r="E776" s="19">
        <v>70442223</v>
      </c>
      <c r="F776" s="19" t="s">
        <v>749</v>
      </c>
      <c r="G776" s="5">
        <v>4</v>
      </c>
      <c r="H776" s="5">
        <v>0</v>
      </c>
      <c r="I776" s="5">
        <f t="shared" si="105"/>
        <v>4</v>
      </c>
      <c r="J776" s="6">
        <f t="shared" si="106"/>
        <v>0</v>
      </c>
      <c r="K776" s="33">
        <v>112.56278399999999</v>
      </c>
      <c r="L776" s="33">
        <v>0</v>
      </c>
      <c r="M776" s="33">
        <f t="shared" si="104"/>
        <v>112.56278399999999</v>
      </c>
      <c r="N776" s="2"/>
    </row>
    <row r="777" spans="1:14" hidden="1" x14ac:dyDescent="0.2">
      <c r="A777" s="2" t="s">
        <v>730</v>
      </c>
      <c r="B777" s="2" t="s">
        <v>644</v>
      </c>
      <c r="C777" s="25" t="s">
        <v>146</v>
      </c>
      <c r="D777" s="25" t="s">
        <v>745</v>
      </c>
      <c r="E777" s="19">
        <v>70442225</v>
      </c>
      <c r="F777" s="19" t="s">
        <v>751</v>
      </c>
      <c r="G777" s="5">
        <v>3</v>
      </c>
      <c r="H777" s="5">
        <v>0</v>
      </c>
      <c r="I777" s="5">
        <f t="shared" si="105"/>
        <v>3</v>
      </c>
      <c r="J777" s="6">
        <f t="shared" si="106"/>
        <v>0</v>
      </c>
      <c r="K777" s="33">
        <v>84.422088000000002</v>
      </c>
      <c r="L777" s="33">
        <v>0</v>
      </c>
      <c r="M777" s="33">
        <f t="shared" si="104"/>
        <v>84.422088000000002</v>
      </c>
      <c r="N777" s="2"/>
    </row>
    <row r="778" spans="1:14" hidden="1" x14ac:dyDescent="0.2">
      <c r="A778" s="2" t="s">
        <v>731</v>
      </c>
      <c r="B778" s="2" t="s">
        <v>635</v>
      </c>
      <c r="C778" s="25" t="s">
        <v>146</v>
      </c>
      <c r="D778" s="25" t="s">
        <v>745</v>
      </c>
      <c r="E778" s="19">
        <v>70442220</v>
      </c>
      <c r="F778" s="19" t="s">
        <v>747</v>
      </c>
      <c r="G778" s="5">
        <v>4</v>
      </c>
      <c r="H778" s="5">
        <v>4</v>
      </c>
      <c r="I778" s="5">
        <f t="shared" si="105"/>
        <v>0</v>
      </c>
      <c r="J778" s="6">
        <f t="shared" si="106"/>
        <v>1</v>
      </c>
      <c r="K778" s="33">
        <v>173.31100800000002</v>
      </c>
      <c r="L778" s="33">
        <v>173.31100800000002</v>
      </c>
      <c r="M778" s="33">
        <f t="shared" ref="M778:M831" si="107">K778-L778</f>
        <v>0</v>
      </c>
      <c r="N778" s="2"/>
    </row>
    <row r="779" spans="1:14" hidden="1" x14ac:dyDescent="0.2">
      <c r="A779" s="2" t="s">
        <v>731</v>
      </c>
      <c r="B779" s="2" t="s">
        <v>635</v>
      </c>
      <c r="C779" s="32" t="s">
        <v>146</v>
      </c>
      <c r="D779" s="25" t="s">
        <v>745</v>
      </c>
      <c r="E779" s="19">
        <v>70442221</v>
      </c>
      <c r="F779" s="19" t="s">
        <v>748</v>
      </c>
      <c r="G779" s="5">
        <v>2</v>
      </c>
      <c r="H779" s="5">
        <v>2</v>
      </c>
      <c r="I779" s="5">
        <f t="shared" si="105"/>
        <v>0</v>
      </c>
      <c r="J779" s="6">
        <f t="shared" si="106"/>
        <v>1</v>
      </c>
      <c r="K779" s="33">
        <v>56.281391999999997</v>
      </c>
      <c r="L779" s="33">
        <v>56.281391999999997</v>
      </c>
      <c r="M779" s="33">
        <f t="shared" si="107"/>
        <v>0</v>
      </c>
      <c r="N779" s="2"/>
    </row>
    <row r="780" spans="1:14" hidden="1" x14ac:dyDescent="0.2">
      <c r="A780" s="2" t="s">
        <v>732</v>
      </c>
      <c r="B780" s="2" t="s">
        <v>646</v>
      </c>
      <c r="C780" s="32" t="s">
        <v>146</v>
      </c>
      <c r="D780" s="25" t="s">
        <v>745</v>
      </c>
      <c r="E780" s="19">
        <v>70442222</v>
      </c>
      <c r="F780" s="19" t="s">
        <v>713</v>
      </c>
      <c r="G780" s="5">
        <v>2</v>
      </c>
      <c r="H780" s="5">
        <v>0</v>
      </c>
      <c r="I780" s="5">
        <f t="shared" si="105"/>
        <v>2</v>
      </c>
      <c r="J780" s="6">
        <f t="shared" si="106"/>
        <v>0</v>
      </c>
      <c r="K780" s="33">
        <v>86.655504000000008</v>
      </c>
      <c r="L780" s="33">
        <v>0</v>
      </c>
      <c r="M780" s="33">
        <f t="shared" si="107"/>
        <v>86.655504000000008</v>
      </c>
      <c r="N780" s="2"/>
    </row>
    <row r="781" spans="1:14" hidden="1" x14ac:dyDescent="0.2">
      <c r="A781" s="2" t="s">
        <v>732</v>
      </c>
      <c r="B781" s="2" t="s">
        <v>646</v>
      </c>
      <c r="C781" s="32" t="s">
        <v>146</v>
      </c>
      <c r="D781" s="25" t="s">
        <v>745</v>
      </c>
      <c r="E781" s="19">
        <v>70442223</v>
      </c>
      <c r="F781" s="19" t="s">
        <v>749</v>
      </c>
      <c r="G781" s="5">
        <v>1</v>
      </c>
      <c r="H781" s="5">
        <v>0</v>
      </c>
      <c r="I781" s="5">
        <f t="shared" si="105"/>
        <v>1</v>
      </c>
      <c r="J781" s="6">
        <f t="shared" si="106"/>
        <v>0</v>
      </c>
      <c r="K781" s="33">
        <v>28.140695999999998</v>
      </c>
      <c r="L781" s="33">
        <v>0</v>
      </c>
      <c r="M781" s="33">
        <f t="shared" si="107"/>
        <v>28.140695999999998</v>
      </c>
      <c r="N781" s="2"/>
    </row>
    <row r="782" spans="1:14" hidden="1" x14ac:dyDescent="0.2">
      <c r="A782" s="2" t="s">
        <v>732</v>
      </c>
      <c r="B782" s="2" t="s">
        <v>646</v>
      </c>
      <c r="C782" s="32" t="s">
        <v>146</v>
      </c>
      <c r="D782" s="25" t="s">
        <v>745</v>
      </c>
      <c r="E782" s="19">
        <v>70442225</v>
      </c>
      <c r="F782" s="19" t="s">
        <v>751</v>
      </c>
      <c r="G782" s="5">
        <v>2</v>
      </c>
      <c r="H782" s="5">
        <v>0</v>
      </c>
      <c r="I782" s="5">
        <f t="shared" si="105"/>
        <v>2</v>
      </c>
      <c r="J782" s="6">
        <f t="shared" si="106"/>
        <v>0</v>
      </c>
      <c r="K782" s="33">
        <v>56.281391999999997</v>
      </c>
      <c r="L782" s="33">
        <v>0</v>
      </c>
      <c r="M782" s="33">
        <f t="shared" si="107"/>
        <v>56.281391999999997</v>
      </c>
      <c r="N782" s="2"/>
    </row>
    <row r="783" spans="1:14" hidden="1" x14ac:dyDescent="0.2">
      <c r="A783" s="2" t="s">
        <v>733</v>
      </c>
      <c r="B783" s="2" t="s">
        <v>637</v>
      </c>
      <c r="C783" s="32" t="s">
        <v>146</v>
      </c>
      <c r="D783" s="25" t="s">
        <v>745</v>
      </c>
      <c r="E783" s="19">
        <v>70442221</v>
      </c>
      <c r="F783" s="19" t="s">
        <v>748</v>
      </c>
      <c r="G783" s="5">
        <v>2</v>
      </c>
      <c r="H783" s="5">
        <v>0</v>
      </c>
      <c r="I783" s="5">
        <f t="shared" si="105"/>
        <v>2</v>
      </c>
      <c r="J783" s="6">
        <f t="shared" si="106"/>
        <v>0</v>
      </c>
      <c r="K783" s="33">
        <v>56.281391999999997</v>
      </c>
      <c r="L783" s="33">
        <v>0</v>
      </c>
      <c r="M783" s="33">
        <f t="shared" si="107"/>
        <v>56.281391999999997</v>
      </c>
      <c r="N783" s="2"/>
    </row>
    <row r="784" spans="1:14" hidden="1" x14ac:dyDescent="0.2">
      <c r="A784" s="2" t="s">
        <v>734</v>
      </c>
      <c r="B784" s="2" t="s">
        <v>638</v>
      </c>
      <c r="C784" s="32" t="s">
        <v>159</v>
      </c>
      <c r="D784" s="25" t="s">
        <v>745</v>
      </c>
      <c r="E784" s="19">
        <v>70442220</v>
      </c>
      <c r="F784" s="19" t="s">
        <v>747</v>
      </c>
      <c r="G784" s="5">
        <v>1</v>
      </c>
      <c r="H784" s="5">
        <v>1</v>
      </c>
      <c r="I784" s="5">
        <f t="shared" si="105"/>
        <v>0</v>
      </c>
      <c r="J784" s="6">
        <f t="shared" si="106"/>
        <v>1</v>
      </c>
      <c r="K784" s="33">
        <v>43.327752000000004</v>
      </c>
      <c r="L784" s="33">
        <v>43.327752000000004</v>
      </c>
      <c r="M784" s="33">
        <f t="shared" si="107"/>
        <v>0</v>
      </c>
      <c r="N784" s="2"/>
    </row>
    <row r="785" spans="1:14" hidden="1" x14ac:dyDescent="0.2">
      <c r="A785" s="2" t="s">
        <v>734</v>
      </c>
      <c r="B785" s="2" t="s">
        <v>638</v>
      </c>
      <c r="C785" s="32" t="s">
        <v>159</v>
      </c>
      <c r="D785" s="25" t="s">
        <v>745</v>
      </c>
      <c r="E785" s="19">
        <v>70442224</v>
      </c>
      <c r="F785" s="19" t="s">
        <v>750</v>
      </c>
      <c r="G785" s="5">
        <v>1</v>
      </c>
      <c r="H785" s="5">
        <v>1</v>
      </c>
      <c r="I785" s="5">
        <f t="shared" si="105"/>
        <v>0</v>
      </c>
      <c r="J785" s="6">
        <f t="shared" si="106"/>
        <v>1</v>
      </c>
      <c r="K785" s="33">
        <v>43.327752000000004</v>
      </c>
      <c r="L785" s="33">
        <v>43.327752000000004</v>
      </c>
      <c r="M785" s="33">
        <f t="shared" si="107"/>
        <v>0</v>
      </c>
      <c r="N785" s="2"/>
    </row>
    <row r="786" spans="1:14" hidden="1" x14ac:dyDescent="0.2">
      <c r="A786" s="2" t="s">
        <v>735</v>
      </c>
      <c r="B786" s="2" t="s">
        <v>632</v>
      </c>
      <c r="C786" s="32" t="s">
        <v>159</v>
      </c>
      <c r="D786" s="25" t="s">
        <v>745</v>
      </c>
      <c r="E786" s="19">
        <v>70442220</v>
      </c>
      <c r="F786" s="19" t="s">
        <v>747</v>
      </c>
      <c r="G786" s="5">
        <v>1</v>
      </c>
      <c r="H786" s="5">
        <v>1</v>
      </c>
      <c r="I786" s="5">
        <f t="shared" si="105"/>
        <v>0</v>
      </c>
      <c r="J786" s="6">
        <f t="shared" si="106"/>
        <v>1</v>
      </c>
      <c r="K786" s="33">
        <v>43.327752000000004</v>
      </c>
      <c r="L786" s="33">
        <v>43.327752000000004</v>
      </c>
      <c r="M786" s="33">
        <f t="shared" si="107"/>
        <v>0</v>
      </c>
      <c r="N786" s="2"/>
    </row>
    <row r="787" spans="1:14" hidden="1" x14ac:dyDescent="0.2">
      <c r="A787" s="2" t="s">
        <v>735</v>
      </c>
      <c r="B787" s="2" t="s">
        <v>632</v>
      </c>
      <c r="C787" s="32" t="s">
        <v>159</v>
      </c>
      <c r="D787" s="25" t="s">
        <v>745</v>
      </c>
      <c r="E787" s="19">
        <v>70442221</v>
      </c>
      <c r="F787" s="19" t="s">
        <v>748</v>
      </c>
      <c r="G787" s="5">
        <v>3</v>
      </c>
      <c r="H787" s="5">
        <v>3</v>
      </c>
      <c r="I787" s="5">
        <f t="shared" si="105"/>
        <v>0</v>
      </c>
      <c r="J787" s="6">
        <f t="shared" si="106"/>
        <v>1</v>
      </c>
      <c r="K787" s="33">
        <v>84.422088000000002</v>
      </c>
      <c r="L787" s="33">
        <v>84.422088000000002</v>
      </c>
      <c r="M787" s="33">
        <f t="shared" si="107"/>
        <v>0</v>
      </c>
      <c r="N787" s="2"/>
    </row>
    <row r="788" spans="1:14" hidden="1" x14ac:dyDescent="0.2">
      <c r="A788" s="2" t="s">
        <v>735</v>
      </c>
      <c r="B788" s="2" t="s">
        <v>632</v>
      </c>
      <c r="C788" s="32" t="s">
        <v>159</v>
      </c>
      <c r="D788" s="25" t="s">
        <v>745</v>
      </c>
      <c r="E788" s="19">
        <v>70442222</v>
      </c>
      <c r="F788" s="19" t="s">
        <v>713</v>
      </c>
      <c r="G788" s="5">
        <v>4</v>
      </c>
      <c r="H788" s="5">
        <v>4</v>
      </c>
      <c r="I788" s="5">
        <f t="shared" si="105"/>
        <v>0</v>
      </c>
      <c r="J788" s="6">
        <f t="shared" si="106"/>
        <v>1</v>
      </c>
      <c r="K788" s="33">
        <v>173.31100800000002</v>
      </c>
      <c r="L788" s="33">
        <v>173.31100800000002</v>
      </c>
      <c r="M788" s="33">
        <f t="shared" si="107"/>
        <v>0</v>
      </c>
      <c r="N788" s="2"/>
    </row>
    <row r="789" spans="1:14" hidden="1" x14ac:dyDescent="0.2">
      <c r="A789" s="2" t="s">
        <v>735</v>
      </c>
      <c r="B789" s="2" t="s">
        <v>632</v>
      </c>
      <c r="C789" s="32" t="s">
        <v>159</v>
      </c>
      <c r="D789" s="25" t="s">
        <v>745</v>
      </c>
      <c r="E789" s="19">
        <v>70442223</v>
      </c>
      <c r="F789" s="19" t="s">
        <v>749</v>
      </c>
      <c r="G789" s="5">
        <v>5</v>
      </c>
      <c r="H789" s="5">
        <v>5</v>
      </c>
      <c r="I789" s="5">
        <f t="shared" si="105"/>
        <v>0</v>
      </c>
      <c r="J789" s="6">
        <f t="shared" si="106"/>
        <v>1</v>
      </c>
      <c r="K789" s="33">
        <v>140.70347999999998</v>
      </c>
      <c r="L789" s="33">
        <v>140.70347999999998</v>
      </c>
      <c r="M789" s="33">
        <f t="shared" si="107"/>
        <v>0</v>
      </c>
      <c r="N789" s="2"/>
    </row>
    <row r="790" spans="1:14" hidden="1" x14ac:dyDescent="0.2">
      <c r="A790" s="2" t="s">
        <v>735</v>
      </c>
      <c r="B790" s="2" t="s">
        <v>632</v>
      </c>
      <c r="C790" s="32" t="s">
        <v>159</v>
      </c>
      <c r="D790" s="25" t="s">
        <v>745</v>
      </c>
      <c r="E790" s="19">
        <v>70442224</v>
      </c>
      <c r="F790" s="19" t="s">
        <v>750</v>
      </c>
      <c r="G790" s="5">
        <v>1</v>
      </c>
      <c r="H790" s="5">
        <v>1</v>
      </c>
      <c r="I790" s="5">
        <f t="shared" si="105"/>
        <v>0</v>
      </c>
      <c r="J790" s="6">
        <f t="shared" si="106"/>
        <v>1</v>
      </c>
      <c r="K790" s="33">
        <v>43.327752000000004</v>
      </c>
      <c r="L790" s="33">
        <v>43.327752000000004</v>
      </c>
      <c r="M790" s="33">
        <f t="shared" si="107"/>
        <v>0</v>
      </c>
      <c r="N790" s="2"/>
    </row>
    <row r="791" spans="1:14" hidden="1" x14ac:dyDescent="0.2">
      <c r="A791" s="2" t="s">
        <v>735</v>
      </c>
      <c r="B791" s="2" t="s">
        <v>632</v>
      </c>
      <c r="C791" s="32" t="s">
        <v>159</v>
      </c>
      <c r="D791" s="25" t="s">
        <v>745</v>
      </c>
      <c r="E791" s="19">
        <v>70442225</v>
      </c>
      <c r="F791" s="19" t="s">
        <v>751</v>
      </c>
      <c r="G791" s="5">
        <v>6</v>
      </c>
      <c r="H791" s="5">
        <v>6</v>
      </c>
      <c r="I791" s="5">
        <f t="shared" si="105"/>
        <v>0</v>
      </c>
      <c r="J791" s="6">
        <f t="shared" si="106"/>
        <v>1</v>
      </c>
      <c r="K791" s="33">
        <v>168.844176</v>
      </c>
      <c r="L791" s="33">
        <v>168.844176</v>
      </c>
      <c r="M791" s="33">
        <f t="shared" si="107"/>
        <v>0</v>
      </c>
      <c r="N791" s="2"/>
    </row>
    <row r="792" spans="1:14" hidden="1" x14ac:dyDescent="0.2">
      <c r="A792" s="2" t="s">
        <v>736</v>
      </c>
      <c r="B792" s="2" t="s">
        <v>639</v>
      </c>
      <c r="C792" s="32" t="s">
        <v>159</v>
      </c>
      <c r="D792" s="25" t="s">
        <v>745</v>
      </c>
      <c r="E792" s="19">
        <v>70442220</v>
      </c>
      <c r="F792" s="19" t="s">
        <v>747</v>
      </c>
      <c r="G792" s="5">
        <v>23</v>
      </c>
      <c r="H792" s="5">
        <v>23</v>
      </c>
      <c r="I792" s="5">
        <f t="shared" si="105"/>
        <v>0</v>
      </c>
      <c r="J792" s="6">
        <f t="shared" si="106"/>
        <v>1</v>
      </c>
      <c r="K792" s="33">
        <v>996.53829600000006</v>
      </c>
      <c r="L792" s="33">
        <v>996.53829600000006</v>
      </c>
      <c r="M792" s="33">
        <f t="shared" si="107"/>
        <v>0</v>
      </c>
      <c r="N792" s="2"/>
    </row>
    <row r="793" spans="1:14" hidden="1" x14ac:dyDescent="0.2">
      <c r="A793" s="2" t="s">
        <v>736</v>
      </c>
      <c r="B793" s="2" t="s">
        <v>639</v>
      </c>
      <c r="C793" s="32" t="s">
        <v>159</v>
      </c>
      <c r="D793" s="25" t="s">
        <v>745</v>
      </c>
      <c r="E793" s="19">
        <v>70442221</v>
      </c>
      <c r="F793" s="19" t="s">
        <v>748</v>
      </c>
      <c r="G793" s="5">
        <v>40</v>
      </c>
      <c r="H793" s="5">
        <v>40</v>
      </c>
      <c r="I793" s="5">
        <f t="shared" si="105"/>
        <v>0</v>
      </c>
      <c r="J793" s="6">
        <f t="shared" si="106"/>
        <v>1</v>
      </c>
      <c r="K793" s="33">
        <v>1125.6278399999999</v>
      </c>
      <c r="L793" s="33">
        <v>1125.6278399999999</v>
      </c>
      <c r="M793" s="33">
        <f t="shared" si="107"/>
        <v>0</v>
      </c>
      <c r="N793" s="2"/>
    </row>
    <row r="794" spans="1:14" hidden="1" x14ac:dyDescent="0.2">
      <c r="A794" s="2" t="s">
        <v>736</v>
      </c>
      <c r="B794" s="2" t="s">
        <v>639</v>
      </c>
      <c r="C794" s="32" t="s">
        <v>159</v>
      </c>
      <c r="D794" s="25" t="s">
        <v>745</v>
      </c>
      <c r="E794" s="19">
        <v>70442222</v>
      </c>
      <c r="F794" s="19" t="s">
        <v>713</v>
      </c>
      <c r="G794" s="5">
        <v>22</v>
      </c>
      <c r="H794" s="5">
        <v>22</v>
      </c>
      <c r="I794" s="5">
        <f t="shared" si="105"/>
        <v>0</v>
      </c>
      <c r="J794" s="6">
        <f t="shared" si="106"/>
        <v>1</v>
      </c>
      <c r="K794" s="33">
        <v>953.21054400000003</v>
      </c>
      <c r="L794" s="33">
        <v>953.21054400000003</v>
      </c>
      <c r="M794" s="33">
        <f t="shared" si="107"/>
        <v>0</v>
      </c>
      <c r="N794" s="2"/>
    </row>
    <row r="795" spans="1:14" hidden="1" x14ac:dyDescent="0.2">
      <c r="A795" s="2" t="s">
        <v>736</v>
      </c>
      <c r="B795" s="2" t="s">
        <v>639</v>
      </c>
      <c r="C795" s="32" t="s">
        <v>159</v>
      </c>
      <c r="D795" s="25" t="s">
        <v>745</v>
      </c>
      <c r="E795" s="19">
        <v>70442223</v>
      </c>
      <c r="F795" s="19" t="s">
        <v>749</v>
      </c>
      <c r="G795" s="5">
        <v>37</v>
      </c>
      <c r="H795" s="5">
        <v>37</v>
      </c>
      <c r="I795" s="5">
        <f t="shared" si="105"/>
        <v>0</v>
      </c>
      <c r="J795" s="6">
        <f t="shared" si="106"/>
        <v>1</v>
      </c>
      <c r="K795" s="33">
        <v>1041.2057520000001</v>
      </c>
      <c r="L795" s="33">
        <v>1041.2057520000001</v>
      </c>
      <c r="M795" s="33">
        <f t="shared" si="107"/>
        <v>0</v>
      </c>
      <c r="N795" s="2"/>
    </row>
    <row r="796" spans="1:14" hidden="1" x14ac:dyDescent="0.2">
      <c r="A796" s="2" t="s">
        <v>736</v>
      </c>
      <c r="B796" s="2" t="s">
        <v>639</v>
      </c>
      <c r="C796" s="32" t="s">
        <v>159</v>
      </c>
      <c r="D796" s="25" t="s">
        <v>745</v>
      </c>
      <c r="E796" s="19">
        <v>70442224</v>
      </c>
      <c r="F796" s="19" t="s">
        <v>750</v>
      </c>
      <c r="G796" s="5">
        <v>17</v>
      </c>
      <c r="H796" s="5">
        <v>17</v>
      </c>
      <c r="I796" s="5">
        <f t="shared" ref="I796:I831" si="108">+G796-H796</f>
        <v>0</v>
      </c>
      <c r="J796" s="6">
        <f t="shared" ref="J796:J831" si="109">H796/G796</f>
        <v>1</v>
      </c>
      <c r="K796" s="33">
        <v>736.57178399999998</v>
      </c>
      <c r="L796" s="33">
        <v>736.57178399999998</v>
      </c>
      <c r="M796" s="33">
        <f t="shared" si="107"/>
        <v>0</v>
      </c>
      <c r="N796" s="2"/>
    </row>
    <row r="797" spans="1:14" hidden="1" x14ac:dyDescent="0.2">
      <c r="A797" s="2" t="s">
        <v>736</v>
      </c>
      <c r="B797" s="2" t="s">
        <v>639</v>
      </c>
      <c r="C797" s="32" t="s">
        <v>159</v>
      </c>
      <c r="D797" s="25" t="s">
        <v>745</v>
      </c>
      <c r="E797" s="19">
        <v>70442225</v>
      </c>
      <c r="F797" s="19" t="s">
        <v>751</v>
      </c>
      <c r="G797" s="5">
        <v>22</v>
      </c>
      <c r="H797" s="5">
        <v>22</v>
      </c>
      <c r="I797" s="5">
        <f t="shared" si="108"/>
        <v>0</v>
      </c>
      <c r="J797" s="6">
        <f t="shared" si="109"/>
        <v>1</v>
      </c>
      <c r="K797" s="33">
        <v>619.09531200000004</v>
      </c>
      <c r="L797" s="33">
        <v>619.09531200000004</v>
      </c>
      <c r="M797" s="33">
        <f t="shared" si="107"/>
        <v>0</v>
      </c>
      <c r="N797" s="2"/>
    </row>
    <row r="798" spans="1:14" hidden="1" x14ac:dyDescent="0.2">
      <c r="A798" s="2" t="s">
        <v>737</v>
      </c>
      <c r="B798" s="2" t="s">
        <v>640</v>
      </c>
      <c r="C798" s="32" t="s">
        <v>159</v>
      </c>
      <c r="D798" s="25" t="s">
        <v>745</v>
      </c>
      <c r="E798" s="19">
        <v>70442223</v>
      </c>
      <c r="F798" s="19" t="s">
        <v>749</v>
      </c>
      <c r="G798" s="5">
        <v>1</v>
      </c>
      <c r="H798" s="5">
        <v>0</v>
      </c>
      <c r="I798" s="5">
        <f t="shared" si="108"/>
        <v>1</v>
      </c>
      <c r="J798" s="6">
        <f t="shared" si="109"/>
        <v>0</v>
      </c>
      <c r="K798" s="33">
        <v>28.140695999999998</v>
      </c>
      <c r="L798" s="33">
        <v>0</v>
      </c>
      <c r="M798" s="33">
        <f t="shared" si="107"/>
        <v>28.140695999999998</v>
      </c>
      <c r="N798" s="2"/>
    </row>
    <row r="799" spans="1:14" hidden="1" x14ac:dyDescent="0.2">
      <c r="A799" s="2" t="s">
        <v>737</v>
      </c>
      <c r="B799" s="2" t="s">
        <v>640</v>
      </c>
      <c r="C799" s="32" t="s">
        <v>159</v>
      </c>
      <c r="D799" s="25" t="s">
        <v>745</v>
      </c>
      <c r="E799" s="19">
        <v>70442225</v>
      </c>
      <c r="F799" s="19" t="s">
        <v>751</v>
      </c>
      <c r="G799" s="5">
        <v>1</v>
      </c>
      <c r="H799" s="5">
        <v>0</v>
      </c>
      <c r="I799" s="5">
        <f t="shared" si="108"/>
        <v>1</v>
      </c>
      <c r="J799" s="6">
        <f t="shared" si="109"/>
        <v>0</v>
      </c>
      <c r="K799" s="33">
        <v>28.140695999999998</v>
      </c>
      <c r="L799" s="33">
        <v>0</v>
      </c>
      <c r="M799" s="33">
        <f t="shared" si="107"/>
        <v>28.140695999999998</v>
      </c>
      <c r="N799" s="2"/>
    </row>
    <row r="800" spans="1:14" hidden="1" x14ac:dyDescent="0.2">
      <c r="A800" s="2" t="s">
        <v>738</v>
      </c>
      <c r="B800" s="2" t="s">
        <v>663</v>
      </c>
      <c r="C800" s="32" t="s">
        <v>159</v>
      </c>
      <c r="D800" s="25" t="s">
        <v>745</v>
      </c>
      <c r="E800" s="19">
        <v>70442220</v>
      </c>
      <c r="F800" s="19" t="s">
        <v>747</v>
      </c>
      <c r="G800" s="5">
        <v>3</v>
      </c>
      <c r="H800" s="5">
        <v>3</v>
      </c>
      <c r="I800" s="5">
        <f t="shared" si="108"/>
        <v>0</v>
      </c>
      <c r="J800" s="6">
        <f t="shared" si="109"/>
        <v>1</v>
      </c>
      <c r="K800" s="33">
        <v>129.98325600000001</v>
      </c>
      <c r="L800" s="33">
        <v>129.98325600000001</v>
      </c>
      <c r="M800" s="33">
        <f t="shared" si="107"/>
        <v>0</v>
      </c>
      <c r="N800" s="2"/>
    </row>
    <row r="801" spans="1:14" hidden="1" x14ac:dyDescent="0.2">
      <c r="A801" s="2" t="s">
        <v>738</v>
      </c>
      <c r="B801" s="2" t="s">
        <v>663</v>
      </c>
      <c r="C801" s="32" t="s">
        <v>159</v>
      </c>
      <c r="D801" s="25" t="s">
        <v>745</v>
      </c>
      <c r="E801" s="19">
        <v>70442221</v>
      </c>
      <c r="F801" s="19" t="s">
        <v>748</v>
      </c>
      <c r="G801" s="5">
        <v>18</v>
      </c>
      <c r="H801" s="5">
        <v>18</v>
      </c>
      <c r="I801" s="5">
        <f t="shared" si="108"/>
        <v>0</v>
      </c>
      <c r="J801" s="6">
        <f t="shared" si="109"/>
        <v>1</v>
      </c>
      <c r="K801" s="33">
        <v>506.53252800000001</v>
      </c>
      <c r="L801" s="33">
        <v>506.53252800000001</v>
      </c>
      <c r="M801" s="33">
        <f t="shared" si="107"/>
        <v>0</v>
      </c>
      <c r="N801" s="2"/>
    </row>
    <row r="802" spans="1:14" hidden="1" x14ac:dyDescent="0.2">
      <c r="A802" s="2" t="s">
        <v>738</v>
      </c>
      <c r="B802" s="2" t="s">
        <v>663</v>
      </c>
      <c r="C802" s="32" t="s">
        <v>159</v>
      </c>
      <c r="D802" s="25" t="s">
        <v>745</v>
      </c>
      <c r="E802" s="19">
        <v>70442222</v>
      </c>
      <c r="F802" s="19" t="s">
        <v>713</v>
      </c>
      <c r="G802" s="5">
        <v>12</v>
      </c>
      <c r="H802" s="5">
        <v>12</v>
      </c>
      <c r="I802" s="5">
        <f t="shared" si="108"/>
        <v>0</v>
      </c>
      <c r="J802" s="6">
        <f t="shared" si="109"/>
        <v>1</v>
      </c>
      <c r="K802" s="33">
        <v>519.93302400000005</v>
      </c>
      <c r="L802" s="33">
        <v>519.93302400000005</v>
      </c>
      <c r="M802" s="33">
        <f t="shared" si="107"/>
        <v>0</v>
      </c>
      <c r="N802" s="2"/>
    </row>
    <row r="803" spans="1:14" hidden="1" x14ac:dyDescent="0.2">
      <c r="A803" s="2" t="s">
        <v>738</v>
      </c>
      <c r="B803" s="2" t="s">
        <v>663</v>
      </c>
      <c r="C803" s="32" t="s">
        <v>159</v>
      </c>
      <c r="D803" s="25" t="s">
        <v>745</v>
      </c>
      <c r="E803" s="19">
        <v>70442223</v>
      </c>
      <c r="F803" s="19" t="s">
        <v>749</v>
      </c>
      <c r="G803" s="5">
        <v>24</v>
      </c>
      <c r="H803" s="5">
        <v>24</v>
      </c>
      <c r="I803" s="5">
        <f t="shared" si="108"/>
        <v>0</v>
      </c>
      <c r="J803" s="6">
        <f t="shared" si="109"/>
        <v>1</v>
      </c>
      <c r="K803" s="33">
        <v>675.37670400000002</v>
      </c>
      <c r="L803" s="33">
        <v>675.37670400000002</v>
      </c>
      <c r="M803" s="33">
        <f t="shared" si="107"/>
        <v>0</v>
      </c>
      <c r="N803" s="2"/>
    </row>
    <row r="804" spans="1:14" hidden="1" x14ac:dyDescent="0.2">
      <c r="A804" s="2" t="s">
        <v>738</v>
      </c>
      <c r="B804" s="2" t="s">
        <v>663</v>
      </c>
      <c r="C804" s="32" t="s">
        <v>159</v>
      </c>
      <c r="D804" s="25" t="s">
        <v>745</v>
      </c>
      <c r="E804" s="19">
        <v>70442224</v>
      </c>
      <c r="F804" s="19" t="s">
        <v>750</v>
      </c>
      <c r="G804" s="5">
        <v>2</v>
      </c>
      <c r="H804" s="5">
        <v>2</v>
      </c>
      <c r="I804" s="5">
        <f t="shared" si="108"/>
        <v>0</v>
      </c>
      <c r="J804" s="6">
        <f t="shared" si="109"/>
        <v>1</v>
      </c>
      <c r="K804" s="33">
        <v>86.655504000000008</v>
      </c>
      <c r="L804" s="33">
        <v>86.655504000000008</v>
      </c>
      <c r="M804" s="33">
        <f t="shared" si="107"/>
        <v>0</v>
      </c>
      <c r="N804" s="2"/>
    </row>
    <row r="805" spans="1:14" hidden="1" x14ac:dyDescent="0.2">
      <c r="A805" s="2" t="s">
        <v>738</v>
      </c>
      <c r="B805" s="2" t="s">
        <v>663</v>
      </c>
      <c r="C805" s="32" t="s">
        <v>159</v>
      </c>
      <c r="D805" s="25" t="s">
        <v>745</v>
      </c>
      <c r="E805" s="19">
        <v>70442225</v>
      </c>
      <c r="F805" s="19" t="s">
        <v>751</v>
      </c>
      <c r="G805" s="5">
        <v>20</v>
      </c>
      <c r="H805" s="5">
        <v>20</v>
      </c>
      <c r="I805" s="5">
        <f t="shared" si="108"/>
        <v>0</v>
      </c>
      <c r="J805" s="6">
        <f t="shared" si="109"/>
        <v>1</v>
      </c>
      <c r="K805" s="33">
        <v>562.81391999999994</v>
      </c>
      <c r="L805" s="33">
        <v>562.81391999999994</v>
      </c>
      <c r="M805" s="33">
        <f t="shared" si="107"/>
        <v>0</v>
      </c>
      <c r="N805" s="2"/>
    </row>
    <row r="806" spans="1:14" hidden="1" x14ac:dyDescent="0.2">
      <c r="A806" s="2" t="s">
        <v>739</v>
      </c>
      <c r="B806" s="2" t="s">
        <v>658</v>
      </c>
      <c r="C806" s="32" t="s">
        <v>159</v>
      </c>
      <c r="D806" s="25" t="s">
        <v>745</v>
      </c>
      <c r="E806" s="19">
        <v>70442221</v>
      </c>
      <c r="F806" s="19" t="s">
        <v>748</v>
      </c>
      <c r="G806" s="5">
        <v>1</v>
      </c>
      <c r="H806" s="5">
        <v>0</v>
      </c>
      <c r="I806" s="5">
        <f t="shared" si="108"/>
        <v>1</v>
      </c>
      <c r="J806" s="6">
        <f t="shared" si="109"/>
        <v>0</v>
      </c>
      <c r="K806" s="33">
        <v>28.140695999999998</v>
      </c>
      <c r="L806" s="33">
        <v>0</v>
      </c>
      <c r="M806" s="33">
        <f t="shared" si="107"/>
        <v>28.140695999999998</v>
      </c>
      <c r="N806" s="2"/>
    </row>
    <row r="807" spans="1:14" hidden="1" x14ac:dyDescent="0.2">
      <c r="A807" s="2" t="s">
        <v>740</v>
      </c>
      <c r="B807" s="2" t="s">
        <v>659</v>
      </c>
      <c r="C807" s="32" t="s">
        <v>159</v>
      </c>
      <c r="D807" s="25" t="s">
        <v>745</v>
      </c>
      <c r="E807" s="19">
        <v>70442220</v>
      </c>
      <c r="F807" s="19" t="s">
        <v>747</v>
      </c>
      <c r="G807" s="5">
        <v>4</v>
      </c>
      <c r="H807" s="5">
        <v>4</v>
      </c>
      <c r="I807" s="5">
        <f t="shared" si="108"/>
        <v>0</v>
      </c>
      <c r="J807" s="6">
        <f t="shared" si="109"/>
        <v>1</v>
      </c>
      <c r="K807" s="33">
        <v>173.31100800000002</v>
      </c>
      <c r="L807" s="33">
        <v>173.31100800000002</v>
      </c>
      <c r="M807" s="33">
        <f t="shared" si="107"/>
        <v>0</v>
      </c>
      <c r="N807" s="2"/>
    </row>
    <row r="808" spans="1:14" hidden="1" x14ac:dyDescent="0.2">
      <c r="A808" s="2" t="s">
        <v>740</v>
      </c>
      <c r="B808" s="2" t="s">
        <v>659</v>
      </c>
      <c r="C808" s="32" t="s">
        <v>159</v>
      </c>
      <c r="D808" s="25" t="s">
        <v>745</v>
      </c>
      <c r="E808" s="19">
        <v>70442221</v>
      </c>
      <c r="F808" s="19" t="s">
        <v>748</v>
      </c>
      <c r="G808" s="5">
        <v>15</v>
      </c>
      <c r="H808" s="5">
        <v>15</v>
      </c>
      <c r="I808" s="5">
        <f t="shared" si="108"/>
        <v>0</v>
      </c>
      <c r="J808" s="6">
        <f t="shared" si="109"/>
        <v>1</v>
      </c>
      <c r="K808" s="33">
        <v>422.11043999999998</v>
      </c>
      <c r="L808" s="33">
        <v>422.11043999999998</v>
      </c>
      <c r="M808" s="33">
        <f t="shared" si="107"/>
        <v>0</v>
      </c>
      <c r="N808" s="2"/>
    </row>
    <row r="809" spans="1:14" hidden="1" x14ac:dyDescent="0.2">
      <c r="A809" s="2" t="s">
        <v>740</v>
      </c>
      <c r="B809" s="2" t="s">
        <v>659</v>
      </c>
      <c r="C809" s="32" t="s">
        <v>159</v>
      </c>
      <c r="D809" s="25" t="s">
        <v>745</v>
      </c>
      <c r="E809" s="19">
        <v>70442222</v>
      </c>
      <c r="F809" s="19" t="s">
        <v>713</v>
      </c>
      <c r="G809" s="5">
        <v>6</v>
      </c>
      <c r="H809" s="5">
        <v>6</v>
      </c>
      <c r="I809" s="5">
        <f t="shared" si="108"/>
        <v>0</v>
      </c>
      <c r="J809" s="6">
        <f t="shared" si="109"/>
        <v>1</v>
      </c>
      <c r="K809" s="33">
        <v>259.96651200000002</v>
      </c>
      <c r="L809" s="33">
        <v>259.96651200000002</v>
      </c>
      <c r="M809" s="33">
        <f t="shared" si="107"/>
        <v>0</v>
      </c>
      <c r="N809" s="2"/>
    </row>
    <row r="810" spans="1:14" hidden="1" x14ac:dyDescent="0.2">
      <c r="A810" s="2" t="s">
        <v>740</v>
      </c>
      <c r="B810" s="2" t="s">
        <v>659</v>
      </c>
      <c r="C810" s="32" t="s">
        <v>159</v>
      </c>
      <c r="D810" s="25" t="s">
        <v>745</v>
      </c>
      <c r="E810" s="19">
        <v>70442223</v>
      </c>
      <c r="F810" s="19" t="s">
        <v>749</v>
      </c>
      <c r="G810" s="5">
        <v>18</v>
      </c>
      <c r="H810" s="5">
        <v>18</v>
      </c>
      <c r="I810" s="5">
        <f t="shared" si="108"/>
        <v>0</v>
      </c>
      <c r="J810" s="6">
        <f t="shared" si="109"/>
        <v>1</v>
      </c>
      <c r="K810" s="33">
        <v>506.53252800000001</v>
      </c>
      <c r="L810" s="33">
        <v>506.53252800000001</v>
      </c>
      <c r="M810" s="33">
        <f t="shared" si="107"/>
        <v>0</v>
      </c>
      <c r="N810" s="2"/>
    </row>
    <row r="811" spans="1:14" hidden="1" x14ac:dyDescent="0.2">
      <c r="A811" s="2" t="s">
        <v>740</v>
      </c>
      <c r="B811" s="2" t="s">
        <v>659</v>
      </c>
      <c r="C811" s="32" t="s">
        <v>159</v>
      </c>
      <c r="D811" s="25" t="s">
        <v>745</v>
      </c>
      <c r="E811" s="19">
        <v>70442224</v>
      </c>
      <c r="F811" s="19" t="s">
        <v>750</v>
      </c>
      <c r="G811" s="5">
        <v>6</v>
      </c>
      <c r="H811" s="5">
        <v>6</v>
      </c>
      <c r="I811" s="5">
        <f t="shared" si="108"/>
        <v>0</v>
      </c>
      <c r="J811" s="6">
        <f t="shared" si="109"/>
        <v>1</v>
      </c>
      <c r="K811" s="33">
        <v>259.96651200000002</v>
      </c>
      <c r="L811" s="33">
        <v>259.96651200000002</v>
      </c>
      <c r="M811" s="33">
        <f t="shared" si="107"/>
        <v>0</v>
      </c>
      <c r="N811" s="2"/>
    </row>
    <row r="812" spans="1:14" hidden="1" x14ac:dyDescent="0.2">
      <c r="A812" s="2" t="s">
        <v>740</v>
      </c>
      <c r="B812" s="2" t="s">
        <v>659</v>
      </c>
      <c r="C812" s="32" t="s">
        <v>159</v>
      </c>
      <c r="D812" s="25" t="s">
        <v>745</v>
      </c>
      <c r="E812" s="19">
        <v>70442225</v>
      </c>
      <c r="F812" s="19" t="s">
        <v>751</v>
      </c>
      <c r="G812" s="5">
        <v>5</v>
      </c>
      <c r="H812" s="5">
        <v>5</v>
      </c>
      <c r="I812" s="5">
        <f t="shared" si="108"/>
        <v>0</v>
      </c>
      <c r="J812" s="6">
        <f t="shared" si="109"/>
        <v>1</v>
      </c>
      <c r="K812" s="33">
        <v>140.70347999999998</v>
      </c>
      <c r="L812" s="33">
        <v>140.70347999999998</v>
      </c>
      <c r="M812" s="33">
        <f t="shared" si="107"/>
        <v>0</v>
      </c>
      <c r="N812" s="2"/>
    </row>
    <row r="813" spans="1:14" hidden="1" x14ac:dyDescent="0.2">
      <c r="A813" s="2" t="s">
        <v>741</v>
      </c>
      <c r="B813" s="2" t="s">
        <v>666</v>
      </c>
      <c r="C813" s="32" t="s">
        <v>159</v>
      </c>
      <c r="D813" s="25" t="s">
        <v>745</v>
      </c>
      <c r="E813" s="19">
        <v>70442220</v>
      </c>
      <c r="F813" s="19" t="s">
        <v>747</v>
      </c>
      <c r="G813" s="5">
        <v>20</v>
      </c>
      <c r="H813" s="5">
        <v>20</v>
      </c>
      <c r="I813" s="5">
        <f t="shared" si="108"/>
        <v>0</v>
      </c>
      <c r="J813" s="6">
        <f t="shared" si="109"/>
        <v>1</v>
      </c>
      <c r="K813" s="33">
        <v>866.55503999999996</v>
      </c>
      <c r="L813" s="33">
        <v>866.55503999999996</v>
      </c>
      <c r="M813" s="33">
        <f t="shared" si="107"/>
        <v>0</v>
      </c>
      <c r="N813" s="2"/>
    </row>
    <row r="814" spans="1:14" hidden="1" x14ac:dyDescent="0.2">
      <c r="A814" s="2" t="s">
        <v>741</v>
      </c>
      <c r="B814" s="2" t="s">
        <v>666</v>
      </c>
      <c r="C814" s="32" t="s">
        <v>159</v>
      </c>
      <c r="D814" s="25" t="s">
        <v>745</v>
      </c>
      <c r="E814" s="19">
        <v>70442221</v>
      </c>
      <c r="F814" s="19" t="s">
        <v>748</v>
      </c>
      <c r="G814" s="5">
        <v>37</v>
      </c>
      <c r="H814" s="5">
        <v>37</v>
      </c>
      <c r="I814" s="5">
        <f t="shared" si="108"/>
        <v>0</v>
      </c>
      <c r="J814" s="6">
        <f t="shared" si="109"/>
        <v>1</v>
      </c>
      <c r="K814" s="33">
        <v>1041.2057520000001</v>
      </c>
      <c r="L814" s="33">
        <v>1041.2057520000001</v>
      </c>
      <c r="M814" s="33">
        <f t="shared" si="107"/>
        <v>0</v>
      </c>
      <c r="N814" s="2"/>
    </row>
    <row r="815" spans="1:14" hidden="1" x14ac:dyDescent="0.2">
      <c r="A815" s="2" t="s">
        <v>741</v>
      </c>
      <c r="B815" s="2" t="s">
        <v>666</v>
      </c>
      <c r="C815" s="32" t="s">
        <v>159</v>
      </c>
      <c r="D815" s="25" t="s">
        <v>745</v>
      </c>
      <c r="E815" s="19">
        <v>70442222</v>
      </c>
      <c r="F815" s="19" t="s">
        <v>713</v>
      </c>
      <c r="G815" s="5">
        <v>23</v>
      </c>
      <c r="H815" s="5">
        <v>23</v>
      </c>
      <c r="I815" s="5">
        <f t="shared" si="108"/>
        <v>0</v>
      </c>
      <c r="J815" s="6">
        <f t="shared" si="109"/>
        <v>1</v>
      </c>
      <c r="K815" s="33">
        <v>996.53829600000006</v>
      </c>
      <c r="L815" s="33">
        <v>996.53829600000006</v>
      </c>
      <c r="M815" s="33">
        <f t="shared" si="107"/>
        <v>0</v>
      </c>
      <c r="N815" s="2"/>
    </row>
    <row r="816" spans="1:14" hidden="1" x14ac:dyDescent="0.2">
      <c r="A816" s="2" t="s">
        <v>741</v>
      </c>
      <c r="B816" s="2" t="s">
        <v>666</v>
      </c>
      <c r="C816" s="32" t="s">
        <v>159</v>
      </c>
      <c r="D816" s="25" t="s">
        <v>745</v>
      </c>
      <c r="E816" s="19">
        <v>70442223</v>
      </c>
      <c r="F816" s="19" t="s">
        <v>749</v>
      </c>
      <c r="G816" s="5">
        <v>41</v>
      </c>
      <c r="H816" s="5">
        <v>41</v>
      </c>
      <c r="I816" s="5">
        <f t="shared" si="108"/>
        <v>0</v>
      </c>
      <c r="J816" s="6">
        <f t="shared" si="109"/>
        <v>1</v>
      </c>
      <c r="K816" s="33">
        <v>1153.768536</v>
      </c>
      <c r="L816" s="33">
        <v>1153.768536</v>
      </c>
      <c r="M816" s="33">
        <f t="shared" si="107"/>
        <v>0</v>
      </c>
      <c r="N816" s="2"/>
    </row>
    <row r="817" spans="1:14" hidden="1" x14ac:dyDescent="0.2">
      <c r="A817" s="2" t="s">
        <v>741</v>
      </c>
      <c r="B817" s="2" t="s">
        <v>666</v>
      </c>
      <c r="C817" s="32" t="s">
        <v>159</v>
      </c>
      <c r="D817" s="25" t="s">
        <v>745</v>
      </c>
      <c r="E817" s="19">
        <v>70442224</v>
      </c>
      <c r="F817" s="19" t="s">
        <v>750</v>
      </c>
      <c r="G817" s="5">
        <v>9</v>
      </c>
      <c r="H817" s="5">
        <v>9</v>
      </c>
      <c r="I817" s="5">
        <f t="shared" si="108"/>
        <v>0</v>
      </c>
      <c r="J817" s="6">
        <f t="shared" si="109"/>
        <v>1</v>
      </c>
      <c r="K817" s="33">
        <v>389.94976800000001</v>
      </c>
      <c r="L817" s="33">
        <v>389.94976800000001</v>
      </c>
      <c r="M817" s="33">
        <f t="shared" si="107"/>
        <v>0</v>
      </c>
      <c r="N817" s="2"/>
    </row>
    <row r="818" spans="1:14" hidden="1" x14ac:dyDescent="0.2">
      <c r="A818" s="2" t="s">
        <v>741</v>
      </c>
      <c r="B818" s="2" t="s">
        <v>666</v>
      </c>
      <c r="C818" s="32" t="s">
        <v>159</v>
      </c>
      <c r="D818" s="25" t="s">
        <v>745</v>
      </c>
      <c r="E818" s="19">
        <v>70442225</v>
      </c>
      <c r="F818" s="19" t="s">
        <v>751</v>
      </c>
      <c r="G818" s="5">
        <v>27</v>
      </c>
      <c r="H818" s="5">
        <v>27</v>
      </c>
      <c r="I818" s="5">
        <f t="shared" si="108"/>
        <v>0</v>
      </c>
      <c r="J818" s="6">
        <f t="shared" si="109"/>
        <v>1</v>
      </c>
      <c r="K818" s="33">
        <v>759.79879200000005</v>
      </c>
      <c r="L818" s="33">
        <v>759.79879200000005</v>
      </c>
      <c r="M818" s="33">
        <f t="shared" si="107"/>
        <v>0</v>
      </c>
      <c r="N818" s="2"/>
    </row>
    <row r="819" spans="1:14" hidden="1" x14ac:dyDescent="0.2">
      <c r="A819" s="2" t="s">
        <v>742</v>
      </c>
      <c r="B819" s="2" t="s">
        <v>660</v>
      </c>
      <c r="C819" s="32" t="s">
        <v>159</v>
      </c>
      <c r="D819" s="25" t="s">
        <v>745</v>
      </c>
      <c r="E819" s="19">
        <v>70442221</v>
      </c>
      <c r="F819" s="19" t="s">
        <v>748</v>
      </c>
      <c r="G819" s="5">
        <v>11</v>
      </c>
      <c r="H819" s="5">
        <v>11</v>
      </c>
      <c r="I819" s="5">
        <f t="shared" si="108"/>
        <v>0</v>
      </c>
      <c r="J819" s="6">
        <f t="shared" si="109"/>
        <v>1</v>
      </c>
      <c r="K819" s="33">
        <v>309.54765600000002</v>
      </c>
      <c r="L819" s="33">
        <v>309.54765600000002</v>
      </c>
      <c r="M819" s="33">
        <f t="shared" si="107"/>
        <v>0</v>
      </c>
      <c r="N819" s="2"/>
    </row>
    <row r="820" spans="1:14" hidden="1" x14ac:dyDescent="0.2">
      <c r="A820" s="2" t="s">
        <v>742</v>
      </c>
      <c r="B820" s="2" t="s">
        <v>660</v>
      </c>
      <c r="C820" s="32" t="s">
        <v>159</v>
      </c>
      <c r="D820" s="25" t="s">
        <v>745</v>
      </c>
      <c r="E820" s="19">
        <v>70442222</v>
      </c>
      <c r="F820" s="19" t="s">
        <v>713</v>
      </c>
      <c r="G820" s="5">
        <v>4</v>
      </c>
      <c r="H820" s="5">
        <v>4</v>
      </c>
      <c r="I820" s="5">
        <f t="shared" si="108"/>
        <v>0</v>
      </c>
      <c r="J820" s="6">
        <f t="shared" si="109"/>
        <v>1</v>
      </c>
      <c r="K820" s="33">
        <v>173.31100800000002</v>
      </c>
      <c r="L820" s="33">
        <v>173.31100800000002</v>
      </c>
      <c r="M820" s="33">
        <f t="shared" si="107"/>
        <v>0</v>
      </c>
      <c r="N820" s="2"/>
    </row>
    <row r="821" spans="1:14" hidden="1" x14ac:dyDescent="0.2">
      <c r="A821" s="2" t="s">
        <v>742</v>
      </c>
      <c r="B821" s="2" t="s">
        <v>660</v>
      </c>
      <c r="C821" s="32" t="s">
        <v>159</v>
      </c>
      <c r="D821" s="25" t="s">
        <v>745</v>
      </c>
      <c r="E821" s="19">
        <v>70442223</v>
      </c>
      <c r="F821" s="19" t="s">
        <v>749</v>
      </c>
      <c r="G821" s="5">
        <v>7</v>
      </c>
      <c r="H821" s="5">
        <v>7</v>
      </c>
      <c r="I821" s="5">
        <f t="shared" si="108"/>
        <v>0</v>
      </c>
      <c r="J821" s="6">
        <f t="shared" si="109"/>
        <v>1</v>
      </c>
      <c r="K821" s="33">
        <v>196.984872</v>
      </c>
      <c r="L821" s="33">
        <v>196.984872</v>
      </c>
      <c r="M821" s="33">
        <f t="shared" si="107"/>
        <v>0</v>
      </c>
      <c r="N821" s="2"/>
    </row>
    <row r="822" spans="1:14" hidden="1" x14ac:dyDescent="0.2">
      <c r="A822" s="2" t="s">
        <v>742</v>
      </c>
      <c r="B822" s="2" t="s">
        <v>660</v>
      </c>
      <c r="C822" s="32" t="s">
        <v>159</v>
      </c>
      <c r="D822" s="25" t="s">
        <v>745</v>
      </c>
      <c r="E822" s="19">
        <v>70442224</v>
      </c>
      <c r="F822" s="19" t="s">
        <v>750</v>
      </c>
      <c r="G822" s="5">
        <v>2</v>
      </c>
      <c r="H822" s="5">
        <v>2</v>
      </c>
      <c r="I822" s="5">
        <f t="shared" si="108"/>
        <v>0</v>
      </c>
      <c r="J822" s="6">
        <f t="shared" si="109"/>
        <v>1</v>
      </c>
      <c r="K822" s="33">
        <v>86.655504000000008</v>
      </c>
      <c r="L822" s="33">
        <v>86.655504000000008</v>
      </c>
      <c r="M822" s="33">
        <f t="shared" si="107"/>
        <v>0</v>
      </c>
      <c r="N822" s="2"/>
    </row>
    <row r="823" spans="1:14" hidden="1" x14ac:dyDescent="0.2">
      <c r="A823" s="2" t="s">
        <v>742</v>
      </c>
      <c r="B823" s="2" t="s">
        <v>660</v>
      </c>
      <c r="C823" s="32" t="s">
        <v>159</v>
      </c>
      <c r="D823" s="25" t="s">
        <v>745</v>
      </c>
      <c r="E823" s="19">
        <v>70442225</v>
      </c>
      <c r="F823" s="19" t="s">
        <v>751</v>
      </c>
      <c r="G823" s="5">
        <v>14</v>
      </c>
      <c r="H823" s="5">
        <v>14</v>
      </c>
      <c r="I823" s="5">
        <f t="shared" si="108"/>
        <v>0</v>
      </c>
      <c r="J823" s="6">
        <f t="shared" si="109"/>
        <v>1</v>
      </c>
      <c r="K823" s="33">
        <v>393.96974399999999</v>
      </c>
      <c r="L823" s="33">
        <v>393.96974399999999</v>
      </c>
      <c r="M823" s="33">
        <f t="shared" si="107"/>
        <v>0</v>
      </c>
      <c r="N823" s="2"/>
    </row>
    <row r="824" spans="1:14" hidden="1" x14ac:dyDescent="0.2">
      <c r="A824" s="2" t="s">
        <v>743</v>
      </c>
      <c r="B824" s="2" t="s">
        <v>669</v>
      </c>
      <c r="C824" s="32" t="s">
        <v>159</v>
      </c>
      <c r="D824" s="25" t="s">
        <v>745</v>
      </c>
      <c r="E824" s="19">
        <v>70442220</v>
      </c>
      <c r="F824" s="19" t="s">
        <v>747</v>
      </c>
      <c r="G824" s="5">
        <v>20</v>
      </c>
      <c r="H824" s="5">
        <v>20</v>
      </c>
      <c r="I824" s="5">
        <f t="shared" si="108"/>
        <v>0</v>
      </c>
      <c r="J824" s="6">
        <f t="shared" si="109"/>
        <v>1</v>
      </c>
      <c r="K824" s="33">
        <v>866.55503999999996</v>
      </c>
      <c r="L824" s="33">
        <v>866.55503999999996</v>
      </c>
      <c r="M824" s="33">
        <f t="shared" si="107"/>
        <v>0</v>
      </c>
      <c r="N824" s="2"/>
    </row>
    <row r="825" spans="1:14" hidden="1" x14ac:dyDescent="0.2">
      <c r="A825" s="2" t="s">
        <v>743</v>
      </c>
      <c r="B825" s="2" t="s">
        <v>669</v>
      </c>
      <c r="C825" s="32" t="s">
        <v>159</v>
      </c>
      <c r="D825" s="25" t="s">
        <v>745</v>
      </c>
      <c r="E825" s="19">
        <v>70442221</v>
      </c>
      <c r="F825" s="19" t="s">
        <v>748</v>
      </c>
      <c r="G825" s="5">
        <v>32</v>
      </c>
      <c r="H825" s="5">
        <v>32</v>
      </c>
      <c r="I825" s="5">
        <f t="shared" si="108"/>
        <v>0</v>
      </c>
      <c r="J825" s="6">
        <f t="shared" si="109"/>
        <v>1</v>
      </c>
      <c r="K825" s="33">
        <v>900.50227199999995</v>
      </c>
      <c r="L825" s="33">
        <v>900.50227199999995</v>
      </c>
      <c r="M825" s="33">
        <f t="shared" si="107"/>
        <v>0</v>
      </c>
      <c r="N825" s="2"/>
    </row>
    <row r="826" spans="1:14" hidden="1" x14ac:dyDescent="0.2">
      <c r="A826" s="2" t="s">
        <v>743</v>
      </c>
      <c r="B826" s="2" t="s">
        <v>669</v>
      </c>
      <c r="C826" s="32" t="s">
        <v>159</v>
      </c>
      <c r="D826" s="25" t="s">
        <v>745</v>
      </c>
      <c r="E826" s="19">
        <v>70442222</v>
      </c>
      <c r="F826" s="19" t="s">
        <v>713</v>
      </c>
      <c r="G826" s="5">
        <v>13</v>
      </c>
      <c r="H826" s="5">
        <v>13</v>
      </c>
      <c r="I826" s="5">
        <f t="shared" si="108"/>
        <v>0</v>
      </c>
      <c r="J826" s="6">
        <f t="shared" si="109"/>
        <v>1</v>
      </c>
      <c r="K826" s="33">
        <v>563.26077599999996</v>
      </c>
      <c r="L826" s="33">
        <v>563.26077599999996</v>
      </c>
      <c r="M826" s="33">
        <f t="shared" si="107"/>
        <v>0</v>
      </c>
      <c r="N826" s="2"/>
    </row>
    <row r="827" spans="1:14" hidden="1" x14ac:dyDescent="0.2">
      <c r="A827" s="2" t="s">
        <v>743</v>
      </c>
      <c r="B827" s="2" t="s">
        <v>669</v>
      </c>
      <c r="C827" s="32" t="s">
        <v>159</v>
      </c>
      <c r="D827" s="25" t="s">
        <v>745</v>
      </c>
      <c r="E827" s="19">
        <v>70442223</v>
      </c>
      <c r="F827" s="19" t="s">
        <v>749</v>
      </c>
      <c r="G827" s="5">
        <v>36</v>
      </c>
      <c r="H827" s="5">
        <v>36</v>
      </c>
      <c r="I827" s="5">
        <f t="shared" si="108"/>
        <v>0</v>
      </c>
      <c r="J827" s="6">
        <f t="shared" si="109"/>
        <v>1</v>
      </c>
      <c r="K827" s="33">
        <v>1013.065056</v>
      </c>
      <c r="L827" s="33">
        <v>1013.065056</v>
      </c>
      <c r="M827" s="33">
        <f t="shared" si="107"/>
        <v>0</v>
      </c>
      <c r="N827" s="2"/>
    </row>
    <row r="828" spans="1:14" hidden="1" x14ac:dyDescent="0.2">
      <c r="A828" s="2" t="s">
        <v>743</v>
      </c>
      <c r="B828" s="2" t="s">
        <v>669</v>
      </c>
      <c r="C828" s="32" t="s">
        <v>159</v>
      </c>
      <c r="D828" s="25" t="s">
        <v>745</v>
      </c>
      <c r="E828" s="19">
        <v>70442224</v>
      </c>
      <c r="F828" s="19" t="s">
        <v>750</v>
      </c>
      <c r="G828" s="5">
        <v>11</v>
      </c>
      <c r="H828" s="5">
        <v>11</v>
      </c>
      <c r="I828" s="5">
        <f t="shared" si="108"/>
        <v>0</v>
      </c>
      <c r="J828" s="6">
        <f t="shared" si="109"/>
        <v>1</v>
      </c>
      <c r="K828" s="33">
        <v>476.60527200000001</v>
      </c>
      <c r="L828" s="33">
        <v>476.60527200000001</v>
      </c>
      <c r="M828" s="33">
        <f t="shared" si="107"/>
        <v>0</v>
      </c>
      <c r="N828" s="2"/>
    </row>
    <row r="829" spans="1:14" hidden="1" x14ac:dyDescent="0.2">
      <c r="A829" s="2" t="s">
        <v>743</v>
      </c>
      <c r="B829" s="2" t="s">
        <v>669</v>
      </c>
      <c r="C829" s="32" t="s">
        <v>159</v>
      </c>
      <c r="D829" s="25" t="s">
        <v>745</v>
      </c>
      <c r="E829" s="19">
        <v>70442225</v>
      </c>
      <c r="F829" s="19" t="s">
        <v>751</v>
      </c>
      <c r="G829" s="5">
        <v>19</v>
      </c>
      <c r="H829" s="5">
        <v>19</v>
      </c>
      <c r="I829" s="5">
        <f t="shared" si="108"/>
        <v>0</v>
      </c>
      <c r="J829" s="6">
        <f t="shared" si="109"/>
        <v>1</v>
      </c>
      <c r="K829" s="33">
        <v>534.673224</v>
      </c>
      <c r="L829" s="33">
        <v>534.673224</v>
      </c>
      <c r="M829" s="33">
        <f t="shared" si="107"/>
        <v>0</v>
      </c>
      <c r="N829" s="2"/>
    </row>
    <row r="830" spans="1:14" hidden="1" x14ac:dyDescent="0.2">
      <c r="A830" s="2" t="s">
        <v>744</v>
      </c>
      <c r="B830" s="2" t="s">
        <v>662</v>
      </c>
      <c r="C830" s="32" t="s">
        <v>159</v>
      </c>
      <c r="D830" s="25" t="s">
        <v>745</v>
      </c>
      <c r="E830" s="19">
        <v>70442221</v>
      </c>
      <c r="F830" s="19" t="s">
        <v>748</v>
      </c>
      <c r="G830" s="5">
        <v>2</v>
      </c>
      <c r="H830" s="5">
        <v>0</v>
      </c>
      <c r="I830" s="5">
        <f t="shared" si="108"/>
        <v>2</v>
      </c>
      <c r="J830" s="6">
        <f t="shared" si="109"/>
        <v>0</v>
      </c>
      <c r="K830" s="33">
        <v>56.281391999999997</v>
      </c>
      <c r="L830" s="33">
        <v>0</v>
      </c>
      <c r="M830" s="33">
        <f t="shared" si="107"/>
        <v>56.281391999999997</v>
      </c>
      <c r="N830" s="2"/>
    </row>
    <row r="831" spans="1:14" hidden="1" x14ac:dyDescent="0.2">
      <c r="A831" s="2" t="s">
        <v>744</v>
      </c>
      <c r="B831" s="2" t="s">
        <v>662</v>
      </c>
      <c r="C831" s="32" t="s">
        <v>159</v>
      </c>
      <c r="D831" s="25" t="s">
        <v>745</v>
      </c>
      <c r="E831" s="19">
        <v>70442222</v>
      </c>
      <c r="F831" s="19" t="s">
        <v>713</v>
      </c>
      <c r="G831" s="5">
        <v>5</v>
      </c>
      <c r="H831" s="5">
        <v>0</v>
      </c>
      <c r="I831" s="5">
        <f t="shared" si="108"/>
        <v>5</v>
      </c>
      <c r="J831" s="6">
        <f t="shared" si="109"/>
        <v>0</v>
      </c>
      <c r="K831" s="33">
        <v>216.63875999999999</v>
      </c>
      <c r="L831" s="33">
        <v>0</v>
      </c>
      <c r="M831" s="33">
        <f t="shared" si="107"/>
        <v>216.63875999999999</v>
      </c>
      <c r="N831" s="2"/>
    </row>
    <row r="832" spans="1:14" x14ac:dyDescent="0.2">
      <c r="A832" s="2"/>
      <c r="B832" s="2"/>
      <c r="C832" s="32"/>
      <c r="D832" s="32"/>
      <c r="J832" s="6"/>
      <c r="K832" s="33"/>
      <c r="L832" s="33"/>
      <c r="M832" s="33"/>
      <c r="N832" s="2"/>
    </row>
    <row r="833" spans="1:14" x14ac:dyDescent="0.2">
      <c r="A833" s="2"/>
      <c r="B833" s="2"/>
      <c r="C833" s="32"/>
      <c r="D833" s="32"/>
      <c r="J833" s="6"/>
      <c r="K833" s="33"/>
      <c r="L833" s="33"/>
      <c r="M833" s="33"/>
      <c r="N833" s="2"/>
    </row>
    <row r="834" spans="1:14" x14ac:dyDescent="0.2">
      <c r="A834" s="2"/>
      <c r="B834" s="2"/>
      <c r="C834" s="32"/>
      <c r="D834" s="32"/>
      <c r="J834" s="6"/>
      <c r="K834" s="33"/>
      <c r="L834" s="33"/>
      <c r="M834" s="33"/>
      <c r="N834" s="2"/>
    </row>
    <row r="835" spans="1:14" x14ac:dyDescent="0.2">
      <c r="A835" s="2"/>
      <c r="B835" s="2"/>
      <c r="C835" s="32"/>
      <c r="D835" s="32"/>
      <c r="J835" s="6"/>
      <c r="K835" s="33"/>
      <c r="L835" s="33"/>
      <c r="M835" s="33"/>
      <c r="N835" s="2"/>
    </row>
    <row r="836" spans="1:14" x14ac:dyDescent="0.2">
      <c r="A836" s="2"/>
      <c r="B836" s="2"/>
      <c r="C836" s="32"/>
      <c r="D836" s="32"/>
      <c r="J836" s="6"/>
      <c r="K836" s="33"/>
      <c r="L836" s="33"/>
      <c r="M836" s="33"/>
      <c r="N836" s="2"/>
    </row>
    <row r="837" spans="1:14" x14ac:dyDescent="0.2">
      <c r="A837" s="2"/>
      <c r="B837" s="2"/>
      <c r="C837" s="32"/>
      <c r="D837" s="32"/>
      <c r="J837" s="6"/>
      <c r="K837" s="33"/>
      <c r="L837" s="33"/>
      <c r="M837" s="33"/>
      <c r="N837" s="2"/>
    </row>
    <row r="838" spans="1:14" x14ac:dyDescent="0.2">
      <c r="A838" s="2"/>
      <c r="B838" s="2"/>
      <c r="C838" s="32"/>
      <c r="D838" s="32"/>
      <c r="J838" s="6"/>
      <c r="K838" s="33"/>
      <c r="L838" s="33"/>
      <c r="M838" s="33"/>
      <c r="N838" s="2"/>
    </row>
    <row r="839" spans="1:14" x14ac:dyDescent="0.2">
      <c r="A839" s="2"/>
      <c r="B839" s="2"/>
      <c r="C839" s="32"/>
      <c r="D839" s="32"/>
      <c r="J839" s="6"/>
      <c r="K839" s="33"/>
      <c r="L839" s="33"/>
      <c r="M839" s="33"/>
      <c r="N839" s="2"/>
    </row>
    <row r="840" spans="1:14" x14ac:dyDescent="0.2">
      <c r="A840" s="2"/>
      <c r="B840" s="2"/>
      <c r="C840" s="32"/>
      <c r="D840" s="32"/>
      <c r="J840" s="6"/>
      <c r="K840" s="33"/>
      <c r="L840" s="33"/>
      <c r="M840" s="33"/>
      <c r="N840" s="2"/>
    </row>
    <row r="841" spans="1:14" x14ac:dyDescent="0.2">
      <c r="A841" s="2"/>
      <c r="B841" s="2"/>
      <c r="C841" s="32"/>
      <c r="D841" s="32"/>
      <c r="J841" s="6"/>
      <c r="K841" s="33"/>
      <c r="L841" s="33"/>
      <c r="M841" s="33"/>
      <c r="N841" s="2"/>
    </row>
    <row r="842" spans="1:14" x14ac:dyDescent="0.2">
      <c r="A842" s="2"/>
      <c r="B842" s="2"/>
      <c r="C842" s="32"/>
      <c r="D842" s="32"/>
      <c r="J842" s="6"/>
      <c r="K842" s="33"/>
      <c r="L842" s="33"/>
      <c r="M842" s="33"/>
      <c r="N842" s="2"/>
    </row>
    <row r="843" spans="1:14" x14ac:dyDescent="0.2">
      <c r="A843" s="2"/>
      <c r="B843" s="2"/>
      <c r="C843" s="32"/>
      <c r="D843" s="32"/>
      <c r="J843" s="6"/>
      <c r="K843" s="33"/>
      <c r="L843" s="33"/>
      <c r="M843" s="33"/>
      <c r="N843" s="2"/>
    </row>
    <row r="844" spans="1:14" x14ac:dyDescent="0.2">
      <c r="A844" s="2"/>
      <c r="B844" s="2"/>
      <c r="C844" s="32"/>
      <c r="D844" s="32"/>
      <c r="J844" s="6"/>
      <c r="K844" s="33"/>
      <c r="L844" s="33"/>
      <c r="M844" s="33"/>
      <c r="N844" s="2"/>
    </row>
    <row r="845" spans="1:14" x14ac:dyDescent="0.2">
      <c r="A845" s="2"/>
      <c r="B845" s="2"/>
      <c r="C845" s="32"/>
      <c r="D845" s="32"/>
      <c r="J845" s="6"/>
      <c r="K845" s="33"/>
      <c r="L845" s="33"/>
      <c r="M845" s="33"/>
      <c r="N845" s="2"/>
    </row>
    <row r="846" spans="1:14" x14ac:dyDescent="0.2">
      <c r="A846" s="2"/>
      <c r="B846" s="2"/>
      <c r="C846" s="32"/>
      <c r="D846" s="32"/>
      <c r="J846" s="6"/>
      <c r="K846" s="33"/>
      <c r="L846" s="33"/>
      <c r="M846" s="33"/>
      <c r="N846" s="2"/>
    </row>
    <row r="847" spans="1:14" x14ac:dyDescent="0.2">
      <c r="A847" s="2"/>
      <c r="B847" s="2"/>
      <c r="C847" s="32"/>
      <c r="D847" s="32"/>
      <c r="J847" s="6"/>
      <c r="K847" s="33"/>
      <c r="L847" s="33"/>
      <c r="M847" s="33"/>
      <c r="N847" s="2"/>
    </row>
    <row r="848" spans="1:14" x14ac:dyDescent="0.2">
      <c r="A848" s="2"/>
      <c r="B848" s="2"/>
      <c r="C848" s="32"/>
      <c r="D848" s="32"/>
      <c r="J848" s="6"/>
      <c r="K848" s="33"/>
      <c r="L848" s="33"/>
      <c r="M848" s="33"/>
      <c r="N848" s="2"/>
    </row>
    <row r="849" spans="1:14" x14ac:dyDescent="0.2">
      <c r="A849" s="2"/>
      <c r="B849" s="2"/>
      <c r="C849" s="32"/>
      <c r="D849" s="32"/>
      <c r="J849" s="6"/>
      <c r="K849" s="33"/>
      <c r="L849" s="33"/>
      <c r="M849" s="33"/>
      <c r="N849" s="2"/>
    </row>
    <row r="850" spans="1:14" x14ac:dyDescent="0.2">
      <c r="A850" s="2"/>
      <c r="B850" s="2"/>
      <c r="C850" s="32"/>
      <c r="D850" s="32"/>
      <c r="J850" s="6"/>
      <c r="K850" s="33"/>
      <c r="L850" s="33"/>
      <c r="M850" s="33"/>
      <c r="N850" s="2"/>
    </row>
    <row r="851" spans="1:14" x14ac:dyDescent="0.2">
      <c r="A851" s="2"/>
      <c r="B851" s="2"/>
      <c r="C851" s="32"/>
      <c r="D851" s="32"/>
      <c r="J851" s="6"/>
      <c r="K851" s="33"/>
      <c r="L851" s="33"/>
      <c r="M851" s="33"/>
      <c r="N851" s="2"/>
    </row>
    <row r="852" spans="1:14" x14ac:dyDescent="0.2">
      <c r="A852" s="2"/>
      <c r="B852" s="2"/>
      <c r="C852" s="32"/>
      <c r="D852" s="32"/>
      <c r="J852" s="6"/>
      <c r="K852" s="33"/>
      <c r="L852" s="33"/>
      <c r="M852" s="33"/>
      <c r="N852" s="2"/>
    </row>
    <row r="853" spans="1:14" x14ac:dyDescent="0.2">
      <c r="A853" s="2"/>
      <c r="B853" s="2"/>
      <c r="C853" s="32"/>
      <c r="D853" s="32"/>
      <c r="J853" s="6"/>
      <c r="K853" s="33"/>
      <c r="L853" s="33"/>
      <c r="M853" s="33"/>
      <c r="N853" s="2"/>
    </row>
    <row r="854" spans="1:14" x14ac:dyDescent="0.2">
      <c r="A854" s="2"/>
      <c r="B854" s="2"/>
      <c r="C854" s="32"/>
      <c r="D854" s="32"/>
      <c r="J854" s="6"/>
      <c r="K854" s="33"/>
      <c r="L854" s="33"/>
      <c r="M854" s="33"/>
      <c r="N854" s="2"/>
    </row>
    <row r="855" spans="1:14" x14ac:dyDescent="0.2">
      <c r="A855" s="2"/>
      <c r="B855" s="2"/>
      <c r="C855" s="32"/>
      <c r="D855" s="32"/>
      <c r="J855" s="6"/>
      <c r="K855" s="33"/>
      <c r="L855" s="33"/>
      <c r="M855" s="33"/>
      <c r="N855" s="2"/>
    </row>
    <row r="856" spans="1:14" x14ac:dyDescent="0.2">
      <c r="A856" s="2"/>
      <c r="B856" s="2"/>
      <c r="C856" s="32"/>
      <c r="D856" s="32"/>
      <c r="J856" s="6"/>
      <c r="K856" s="33"/>
      <c r="L856" s="33"/>
      <c r="M856" s="33"/>
      <c r="N856" s="2"/>
    </row>
    <row r="857" spans="1:14" x14ac:dyDescent="0.2">
      <c r="A857" s="2"/>
      <c r="B857" s="2"/>
      <c r="C857" s="32"/>
      <c r="D857" s="32"/>
      <c r="J857" s="6"/>
      <c r="K857" s="33"/>
      <c r="L857" s="33"/>
      <c r="M857" s="33"/>
      <c r="N857" s="2"/>
    </row>
    <row r="858" spans="1:14" x14ac:dyDescent="0.2">
      <c r="A858" s="2"/>
      <c r="B858" s="2"/>
      <c r="C858" s="32"/>
      <c r="D858" s="32"/>
      <c r="J858" s="6"/>
      <c r="K858" s="33"/>
      <c r="L858" s="33"/>
      <c r="M858" s="33"/>
      <c r="N858" s="2"/>
    </row>
    <row r="859" spans="1:14" x14ac:dyDescent="0.2">
      <c r="A859" s="2"/>
      <c r="B859" s="2"/>
      <c r="C859" s="32"/>
      <c r="D859" s="32"/>
      <c r="J859" s="6"/>
      <c r="K859" s="33"/>
      <c r="L859" s="33"/>
      <c r="M859" s="33"/>
      <c r="N859" s="2"/>
    </row>
    <row r="860" spans="1:14" x14ac:dyDescent="0.2">
      <c r="A860" s="2"/>
      <c r="B860" s="2"/>
      <c r="C860" s="32"/>
      <c r="D860" s="32"/>
      <c r="J860" s="6"/>
      <c r="K860" s="33"/>
      <c r="L860" s="33"/>
      <c r="M860" s="33"/>
      <c r="N860" s="2"/>
    </row>
    <row r="861" spans="1:14" x14ac:dyDescent="0.2">
      <c r="A861" s="2"/>
      <c r="B861" s="2"/>
      <c r="C861" s="32"/>
      <c r="D861" s="32"/>
      <c r="J861" s="6"/>
      <c r="K861" s="33"/>
      <c r="L861" s="33"/>
      <c r="M861" s="33"/>
      <c r="N861" s="2"/>
    </row>
    <row r="862" spans="1:14" x14ac:dyDescent="0.2">
      <c r="A862" s="2"/>
      <c r="B862" s="2"/>
      <c r="C862" s="32"/>
      <c r="D862" s="32"/>
      <c r="J862" s="6"/>
      <c r="K862" s="33"/>
      <c r="L862" s="33"/>
      <c r="M862" s="33"/>
      <c r="N862" s="2"/>
    </row>
    <row r="863" spans="1:14" x14ac:dyDescent="0.2">
      <c r="A863" s="2"/>
      <c r="B863" s="2"/>
      <c r="C863" s="32"/>
      <c r="D863" s="32"/>
      <c r="J863" s="6"/>
      <c r="K863" s="33"/>
      <c r="L863" s="33"/>
      <c r="M863" s="33"/>
      <c r="N863" s="2"/>
    </row>
    <row r="864" spans="1:14" x14ac:dyDescent="0.2">
      <c r="A864" s="2"/>
      <c r="B864" s="2"/>
      <c r="C864" s="32"/>
      <c r="D864" s="32"/>
      <c r="J864" s="6"/>
      <c r="K864" s="33"/>
      <c r="L864" s="33"/>
      <c r="M864" s="33"/>
      <c r="N864" s="2"/>
    </row>
    <row r="865" spans="1:14" x14ac:dyDescent="0.2">
      <c r="A865" s="2"/>
      <c r="B865" s="2"/>
      <c r="C865" s="32"/>
      <c r="D865" s="32"/>
      <c r="J865" s="6"/>
      <c r="K865" s="33"/>
      <c r="L865" s="33"/>
      <c r="M865" s="33"/>
      <c r="N865" s="2"/>
    </row>
    <row r="866" spans="1:14" x14ac:dyDescent="0.2">
      <c r="A866" s="2"/>
      <c r="B866" s="2"/>
      <c r="C866" s="32"/>
      <c r="D866" s="32"/>
      <c r="J866" s="6"/>
      <c r="K866" s="33"/>
      <c r="L866" s="33"/>
      <c r="M866" s="33"/>
      <c r="N866" s="2"/>
    </row>
    <row r="867" spans="1:14" x14ac:dyDescent="0.2">
      <c r="A867" s="2"/>
      <c r="B867" s="2"/>
      <c r="C867" s="32"/>
      <c r="D867" s="32"/>
      <c r="J867" s="6"/>
      <c r="K867" s="33"/>
      <c r="L867" s="33"/>
      <c r="M867" s="33"/>
      <c r="N867" s="2"/>
    </row>
    <row r="868" spans="1:14" x14ac:dyDescent="0.2">
      <c r="A868" s="2"/>
      <c r="B868" s="2"/>
      <c r="C868" s="32"/>
      <c r="D868" s="32"/>
      <c r="J868" s="6"/>
      <c r="K868" s="33"/>
      <c r="L868" s="33"/>
      <c r="M868" s="33"/>
      <c r="N868" s="2"/>
    </row>
    <row r="869" spans="1:14" x14ac:dyDescent="0.2">
      <c r="A869" s="2"/>
      <c r="B869" s="2"/>
      <c r="C869" s="32"/>
      <c r="D869" s="32"/>
      <c r="J869" s="6"/>
      <c r="K869" s="33"/>
      <c r="L869" s="33"/>
      <c r="M869" s="33"/>
      <c r="N869" s="2"/>
    </row>
    <row r="870" spans="1:14" x14ac:dyDescent="0.2">
      <c r="A870" s="2"/>
      <c r="B870" s="2"/>
      <c r="C870" s="32"/>
      <c r="D870" s="32"/>
      <c r="J870" s="6"/>
      <c r="K870" s="33"/>
      <c r="L870" s="33"/>
      <c r="M870" s="33"/>
      <c r="N870" s="2"/>
    </row>
    <row r="871" spans="1:14" x14ac:dyDescent="0.2">
      <c r="A871" s="2"/>
      <c r="B871" s="2"/>
      <c r="C871" s="32"/>
      <c r="D871" s="32"/>
      <c r="J871" s="6"/>
      <c r="K871" s="33"/>
      <c r="L871" s="33"/>
      <c r="M871" s="33"/>
      <c r="N871" s="2"/>
    </row>
    <row r="872" spans="1:14" x14ac:dyDescent="0.2">
      <c r="A872" s="2"/>
      <c r="B872" s="2"/>
      <c r="C872" s="32"/>
      <c r="D872" s="32"/>
      <c r="J872" s="6"/>
      <c r="K872" s="33"/>
      <c r="L872" s="33"/>
      <c r="M872" s="33"/>
      <c r="N872" s="2"/>
    </row>
    <row r="873" spans="1:14" x14ac:dyDescent="0.2">
      <c r="A873" s="2"/>
      <c r="B873" s="2"/>
      <c r="C873" s="32"/>
      <c r="D873" s="32"/>
      <c r="J873" s="6"/>
      <c r="K873" s="33"/>
      <c r="L873" s="33"/>
      <c r="M873" s="33"/>
      <c r="N873" s="2"/>
    </row>
    <row r="874" spans="1:14" x14ac:dyDescent="0.2">
      <c r="A874" s="2"/>
      <c r="B874" s="2"/>
      <c r="C874" s="32"/>
      <c r="D874" s="32"/>
      <c r="J874" s="6"/>
      <c r="K874" s="33"/>
      <c r="L874" s="33"/>
      <c r="M874" s="33"/>
      <c r="N874" s="2"/>
    </row>
    <row r="875" spans="1:14" x14ac:dyDescent="0.2">
      <c r="A875" s="2"/>
      <c r="B875" s="2"/>
      <c r="C875" s="32"/>
      <c r="D875" s="32"/>
      <c r="J875" s="6"/>
      <c r="K875" s="33"/>
      <c r="L875" s="33"/>
      <c r="M875" s="33"/>
      <c r="N875" s="2"/>
    </row>
    <row r="876" spans="1:14" x14ac:dyDescent="0.2">
      <c r="A876" s="2"/>
      <c r="B876" s="2"/>
      <c r="C876" s="32"/>
      <c r="D876" s="32"/>
      <c r="J876" s="6"/>
      <c r="K876" s="33"/>
      <c r="L876" s="33"/>
      <c r="M876" s="33"/>
      <c r="N876" s="2"/>
    </row>
    <row r="877" spans="1:14" x14ac:dyDescent="0.2">
      <c r="A877" s="2"/>
      <c r="B877" s="2"/>
      <c r="C877" s="32"/>
      <c r="D877" s="32"/>
      <c r="J877" s="6"/>
      <c r="K877" s="33"/>
      <c r="L877" s="33"/>
      <c r="M877" s="33"/>
      <c r="N877" s="2"/>
    </row>
    <row r="878" spans="1:14" x14ac:dyDescent="0.2">
      <c r="A878" s="2"/>
      <c r="B878" s="2"/>
      <c r="C878" s="32"/>
      <c r="D878" s="32"/>
      <c r="J878" s="6"/>
      <c r="K878" s="33"/>
      <c r="L878" s="33"/>
      <c r="M878" s="33"/>
      <c r="N878" s="2"/>
    </row>
    <row r="879" spans="1:14" x14ac:dyDescent="0.2">
      <c r="A879" s="2"/>
      <c r="B879" s="2"/>
      <c r="C879" s="32"/>
      <c r="D879" s="32"/>
      <c r="J879" s="6"/>
      <c r="K879" s="33"/>
      <c r="L879" s="33"/>
      <c r="M879" s="33"/>
      <c r="N879" s="2"/>
    </row>
    <row r="880" spans="1:14" x14ac:dyDescent="0.2">
      <c r="A880" s="2"/>
      <c r="B880" s="2"/>
      <c r="C880" s="32"/>
      <c r="D880" s="32"/>
      <c r="J880" s="6"/>
      <c r="K880" s="33"/>
      <c r="L880" s="33"/>
      <c r="M880" s="33"/>
      <c r="N880" s="2"/>
    </row>
    <row r="881" spans="1:14" x14ac:dyDescent="0.2">
      <c r="A881" s="2"/>
      <c r="B881" s="2"/>
      <c r="C881" s="32"/>
      <c r="D881" s="32"/>
      <c r="J881" s="6"/>
      <c r="K881" s="33"/>
      <c r="L881" s="33"/>
      <c r="M881" s="33"/>
      <c r="N881" s="2"/>
    </row>
    <row r="882" spans="1:14" x14ac:dyDescent="0.2">
      <c r="A882" s="2"/>
      <c r="B882" s="2"/>
      <c r="C882" s="32"/>
      <c r="D882" s="32"/>
      <c r="J882" s="6"/>
      <c r="K882" s="33"/>
      <c r="L882" s="33"/>
      <c r="M882" s="33"/>
      <c r="N882" s="2"/>
    </row>
    <row r="883" spans="1:14" x14ac:dyDescent="0.2">
      <c r="A883" s="2"/>
      <c r="B883" s="2"/>
      <c r="C883" s="32"/>
      <c r="D883" s="32"/>
      <c r="J883" s="6"/>
      <c r="K883" s="33"/>
      <c r="L883" s="33"/>
      <c r="M883" s="33"/>
      <c r="N883" s="2"/>
    </row>
    <row r="884" spans="1:14" x14ac:dyDescent="0.2">
      <c r="A884" s="2"/>
      <c r="B884" s="2"/>
      <c r="C884" s="32"/>
      <c r="D884" s="32"/>
      <c r="J884" s="6"/>
      <c r="K884" s="33"/>
      <c r="L884" s="33"/>
      <c r="M884" s="33"/>
      <c r="N884" s="2"/>
    </row>
    <row r="885" spans="1:14" x14ac:dyDescent="0.2">
      <c r="A885" s="2"/>
      <c r="B885" s="2"/>
      <c r="C885" s="32"/>
      <c r="D885" s="32"/>
      <c r="J885" s="6"/>
      <c r="K885" s="33"/>
      <c r="L885" s="33"/>
      <c r="M885" s="33"/>
      <c r="N885" s="2"/>
    </row>
    <row r="886" spans="1:14" x14ac:dyDescent="0.2">
      <c r="A886" s="2"/>
      <c r="B886" s="2"/>
      <c r="C886" s="32"/>
      <c r="D886" s="32"/>
      <c r="J886" s="6"/>
      <c r="K886" s="33"/>
      <c r="L886" s="33"/>
      <c r="M886" s="33"/>
      <c r="N886" s="2"/>
    </row>
    <row r="887" spans="1:14" x14ac:dyDescent="0.2">
      <c r="A887" s="2"/>
      <c r="B887" s="2"/>
      <c r="C887" s="32"/>
      <c r="D887" s="32"/>
      <c r="J887" s="6"/>
      <c r="K887" s="33"/>
      <c r="L887" s="33"/>
      <c r="M887" s="33"/>
      <c r="N887" s="2"/>
    </row>
    <row r="888" spans="1:14" x14ac:dyDescent="0.2">
      <c r="A888" s="2"/>
      <c r="B888" s="2"/>
      <c r="C888" s="32"/>
      <c r="D888" s="32"/>
      <c r="J888" s="6"/>
      <c r="K888" s="33"/>
      <c r="L888" s="33"/>
      <c r="M888" s="33"/>
      <c r="N888" s="2"/>
    </row>
    <row r="889" spans="1:14" x14ac:dyDescent="0.2">
      <c r="A889" s="2"/>
      <c r="B889" s="2"/>
      <c r="C889" s="32"/>
      <c r="D889" s="32"/>
      <c r="J889" s="6"/>
      <c r="K889" s="33"/>
      <c r="L889" s="33"/>
      <c r="M889" s="33"/>
      <c r="N889" s="2"/>
    </row>
  </sheetData>
  <autoFilter ref="A7:N831">
    <filterColumn colId="1">
      <filters>
        <filter val="11/09/2015"/>
      </filters>
    </filterColumn>
  </autoFilter>
  <mergeCells count="4">
    <mergeCell ref="B2:E4"/>
    <mergeCell ref="G2:M2"/>
    <mergeCell ref="A6:F6"/>
    <mergeCell ref="B5:E5"/>
  </mergeCells>
  <conditionalFormatting sqref="J4">
    <cfRule type="cellIs" dxfId="274" priority="432" operator="lessThan">
      <formula>0.5</formula>
    </cfRule>
    <cfRule type="cellIs" dxfId="273" priority="433" operator="between">
      <formula>0.5</formula>
      <formula>0.9</formula>
    </cfRule>
    <cfRule type="cellIs" dxfId="272" priority="434" operator="greaterThan">
      <formula>0.9</formula>
    </cfRule>
  </conditionalFormatting>
  <conditionalFormatting sqref="J346:J387">
    <cfRule type="cellIs" dxfId="271" priority="431" operator="equal">
      <formula>0</formula>
    </cfRule>
  </conditionalFormatting>
  <conditionalFormatting sqref="H171:H292">
    <cfRule type="cellIs" dxfId="270" priority="429" operator="equal">
      <formula>0</formula>
    </cfRule>
  </conditionalFormatting>
  <conditionalFormatting sqref="J171:J284">
    <cfRule type="cellIs" dxfId="269" priority="428" operator="equal">
      <formula>0</formula>
    </cfRule>
  </conditionalFormatting>
  <conditionalFormatting sqref="I171:I284">
    <cfRule type="cellIs" dxfId="268" priority="427" operator="greaterThan">
      <formula>0</formula>
    </cfRule>
  </conditionalFormatting>
  <conditionalFormatting sqref="H311">
    <cfRule type="cellIs" dxfId="267" priority="343" operator="equal">
      <formula>0</formula>
    </cfRule>
  </conditionalFormatting>
  <conditionalFormatting sqref="H312">
    <cfRule type="cellIs" dxfId="266" priority="340" operator="equal">
      <formula>0</formula>
    </cfRule>
  </conditionalFormatting>
  <conditionalFormatting sqref="J296">
    <cfRule type="cellIs" dxfId="265" priority="351" operator="equal">
      <formula>0</formula>
    </cfRule>
  </conditionalFormatting>
  <conditionalFormatting sqref="J297">
    <cfRule type="cellIs" dxfId="264" priority="349" operator="equal">
      <formula>0</formula>
    </cfRule>
  </conditionalFormatting>
  <conditionalFormatting sqref="J298">
    <cfRule type="cellIs" dxfId="263" priority="347" operator="equal">
      <formula>0</formula>
    </cfRule>
  </conditionalFormatting>
  <conditionalFormatting sqref="J299">
    <cfRule type="cellIs" dxfId="262" priority="345" operator="equal">
      <formula>0</formula>
    </cfRule>
  </conditionalFormatting>
  <conditionalFormatting sqref="J285">
    <cfRule type="cellIs" dxfId="261" priority="405" operator="equal">
      <formula>0</formula>
    </cfRule>
  </conditionalFormatting>
  <conditionalFormatting sqref="I285">
    <cfRule type="cellIs" dxfId="260" priority="404" operator="greaterThan">
      <formula>0</formula>
    </cfRule>
  </conditionalFormatting>
  <conditionalFormatting sqref="J286">
    <cfRule type="cellIs" dxfId="259" priority="403" operator="equal">
      <formula>0</formula>
    </cfRule>
  </conditionalFormatting>
  <conditionalFormatting sqref="I286">
    <cfRule type="cellIs" dxfId="258" priority="402" operator="greaterThan">
      <formula>0</formula>
    </cfRule>
  </conditionalFormatting>
  <conditionalFormatting sqref="J287">
    <cfRule type="cellIs" dxfId="257" priority="401" operator="equal">
      <formula>0</formula>
    </cfRule>
  </conditionalFormatting>
  <conditionalFormatting sqref="I287">
    <cfRule type="cellIs" dxfId="256" priority="400" operator="greaterThan">
      <formula>0</formula>
    </cfRule>
  </conditionalFormatting>
  <conditionalFormatting sqref="J288">
    <cfRule type="cellIs" dxfId="255" priority="399" operator="equal">
      <formula>0</formula>
    </cfRule>
  </conditionalFormatting>
  <conditionalFormatting sqref="I288">
    <cfRule type="cellIs" dxfId="254" priority="398" operator="greaterThan">
      <formula>0</formula>
    </cfRule>
  </conditionalFormatting>
  <conditionalFormatting sqref="J289">
    <cfRule type="cellIs" dxfId="253" priority="397" operator="equal">
      <formula>0</formula>
    </cfRule>
  </conditionalFormatting>
  <conditionalFormatting sqref="I289">
    <cfRule type="cellIs" dxfId="252" priority="396" operator="greaterThan">
      <formula>0</formula>
    </cfRule>
  </conditionalFormatting>
  <conditionalFormatting sqref="J290">
    <cfRule type="cellIs" dxfId="251" priority="395" operator="equal">
      <formula>0</formula>
    </cfRule>
  </conditionalFormatting>
  <conditionalFormatting sqref="I290">
    <cfRule type="cellIs" dxfId="250" priority="394" operator="greaterThan">
      <formula>0</formula>
    </cfRule>
  </conditionalFormatting>
  <conditionalFormatting sqref="J291">
    <cfRule type="cellIs" dxfId="249" priority="393" operator="equal">
      <formula>0</formula>
    </cfRule>
  </conditionalFormatting>
  <conditionalFormatting sqref="I291">
    <cfRule type="cellIs" dxfId="248" priority="392" operator="greaterThan">
      <formula>0</formula>
    </cfRule>
  </conditionalFormatting>
  <conditionalFormatting sqref="J292">
    <cfRule type="cellIs" dxfId="247" priority="391" operator="equal">
      <formula>0</formula>
    </cfRule>
  </conditionalFormatting>
  <conditionalFormatting sqref="I292">
    <cfRule type="cellIs" dxfId="246" priority="390" operator="greaterThan">
      <formula>0</formula>
    </cfRule>
  </conditionalFormatting>
  <conditionalFormatting sqref="H304">
    <cfRule type="cellIs" dxfId="245" priority="389" operator="equal">
      <formula>0</formula>
    </cfRule>
  </conditionalFormatting>
  <conditionalFormatting sqref="H305">
    <cfRule type="cellIs" dxfId="244" priority="388" operator="equal">
      <formula>0</formula>
    </cfRule>
  </conditionalFormatting>
  <conditionalFormatting sqref="H306">
    <cfRule type="cellIs" dxfId="243" priority="387" operator="equal">
      <formula>0</formula>
    </cfRule>
  </conditionalFormatting>
  <conditionalFormatting sqref="H307">
    <cfRule type="cellIs" dxfId="242" priority="386" operator="equal">
      <formula>0</formula>
    </cfRule>
  </conditionalFormatting>
  <conditionalFormatting sqref="J300">
    <cfRule type="cellIs" dxfId="241" priority="385" operator="equal">
      <formula>0</formula>
    </cfRule>
  </conditionalFormatting>
  <conditionalFormatting sqref="I300">
    <cfRule type="cellIs" dxfId="240" priority="384" operator="greaterThan">
      <formula>0</formula>
    </cfRule>
  </conditionalFormatting>
  <conditionalFormatting sqref="J301">
    <cfRule type="cellIs" dxfId="239" priority="383" operator="equal">
      <formula>0</formula>
    </cfRule>
  </conditionalFormatting>
  <conditionalFormatting sqref="I301">
    <cfRule type="cellIs" dxfId="238" priority="382" operator="greaterThan">
      <formula>0</formula>
    </cfRule>
  </conditionalFormatting>
  <conditionalFormatting sqref="J302">
    <cfRule type="cellIs" dxfId="237" priority="381" operator="equal">
      <formula>0</formula>
    </cfRule>
  </conditionalFormatting>
  <conditionalFormatting sqref="I302">
    <cfRule type="cellIs" dxfId="236" priority="380" operator="greaterThan">
      <formula>0</formula>
    </cfRule>
  </conditionalFormatting>
  <conditionalFormatting sqref="J303">
    <cfRule type="cellIs" dxfId="235" priority="379" operator="equal">
      <formula>0</formula>
    </cfRule>
  </conditionalFormatting>
  <conditionalFormatting sqref="I303">
    <cfRule type="cellIs" dxfId="234" priority="378" operator="greaterThan">
      <formula>0</formula>
    </cfRule>
  </conditionalFormatting>
  <conditionalFormatting sqref="J304">
    <cfRule type="cellIs" dxfId="233" priority="331" operator="equal">
      <formula>0</formula>
    </cfRule>
  </conditionalFormatting>
  <conditionalFormatting sqref="H293">
    <cfRule type="cellIs" dxfId="232" priority="369" operator="equal">
      <formula>0</formula>
    </cfRule>
  </conditionalFormatting>
  <conditionalFormatting sqref="H294">
    <cfRule type="cellIs" dxfId="231" priority="368" operator="equal">
      <formula>0</formula>
    </cfRule>
  </conditionalFormatting>
  <conditionalFormatting sqref="H295">
    <cfRule type="cellIs" dxfId="230" priority="367" operator="equal">
      <formula>0</formula>
    </cfRule>
  </conditionalFormatting>
  <conditionalFormatting sqref="J293">
    <cfRule type="cellIs" dxfId="229" priority="366" operator="equal">
      <formula>0</formula>
    </cfRule>
  </conditionalFormatting>
  <conditionalFormatting sqref="I293">
    <cfRule type="cellIs" dxfId="228" priority="365" operator="greaterThan">
      <formula>0</formula>
    </cfRule>
  </conditionalFormatting>
  <conditionalFormatting sqref="J294">
    <cfRule type="cellIs" dxfId="227" priority="364" operator="equal">
      <formula>0</formula>
    </cfRule>
  </conditionalFormatting>
  <conditionalFormatting sqref="I294">
    <cfRule type="cellIs" dxfId="226" priority="363" operator="greaterThan">
      <formula>0</formula>
    </cfRule>
  </conditionalFormatting>
  <conditionalFormatting sqref="J295">
    <cfRule type="cellIs" dxfId="225" priority="362" operator="equal">
      <formula>0</formula>
    </cfRule>
  </conditionalFormatting>
  <conditionalFormatting sqref="I295">
    <cfRule type="cellIs" dxfId="224" priority="361" operator="greaterThan">
      <formula>0</formula>
    </cfRule>
  </conditionalFormatting>
  <conditionalFormatting sqref="H308">
    <cfRule type="cellIs" dxfId="223" priority="360" operator="equal">
      <formula>0</formula>
    </cfRule>
  </conditionalFormatting>
  <conditionalFormatting sqref="H309">
    <cfRule type="cellIs" dxfId="222" priority="357" operator="equal">
      <formula>0</formula>
    </cfRule>
  </conditionalFormatting>
  <conditionalFormatting sqref="H310">
    <cfRule type="cellIs" dxfId="221" priority="354" operator="equal">
      <formula>0</formula>
    </cfRule>
  </conditionalFormatting>
  <conditionalFormatting sqref="I296">
    <cfRule type="cellIs" dxfId="220" priority="350" operator="greaterThan">
      <formula>0</formula>
    </cfRule>
  </conditionalFormatting>
  <conditionalFormatting sqref="I297">
    <cfRule type="cellIs" dxfId="219" priority="348" operator="greaterThan">
      <formula>0</formula>
    </cfRule>
  </conditionalFormatting>
  <conditionalFormatting sqref="I298">
    <cfRule type="cellIs" dxfId="218" priority="346" operator="greaterThan">
      <formula>0</formula>
    </cfRule>
  </conditionalFormatting>
  <conditionalFormatting sqref="I299">
    <cfRule type="cellIs" dxfId="217" priority="344" operator="greaterThan">
      <formula>0</formula>
    </cfRule>
  </conditionalFormatting>
  <conditionalFormatting sqref="H313">
    <cfRule type="cellIs" dxfId="216" priority="337" operator="equal">
      <formula>0</formula>
    </cfRule>
  </conditionalFormatting>
  <conditionalFormatting sqref="H314">
    <cfRule type="cellIs" dxfId="215" priority="334" operator="equal">
      <formula>0</formula>
    </cfRule>
  </conditionalFormatting>
  <conditionalFormatting sqref="I304">
    <cfRule type="cellIs" dxfId="214" priority="330" operator="greaterThan">
      <formula>0</formula>
    </cfRule>
  </conditionalFormatting>
  <conditionalFormatting sqref="J305">
    <cfRule type="cellIs" dxfId="213" priority="329" operator="equal">
      <formula>0</formula>
    </cfRule>
  </conditionalFormatting>
  <conditionalFormatting sqref="I305">
    <cfRule type="cellIs" dxfId="212" priority="328" operator="greaterThan">
      <formula>0</formula>
    </cfRule>
  </conditionalFormatting>
  <conditionalFormatting sqref="J306">
    <cfRule type="cellIs" dxfId="211" priority="327" operator="equal">
      <formula>0</formula>
    </cfRule>
  </conditionalFormatting>
  <conditionalFormatting sqref="I306">
    <cfRule type="cellIs" dxfId="210" priority="326" operator="greaterThan">
      <formula>0</formula>
    </cfRule>
  </conditionalFormatting>
  <conditionalFormatting sqref="J307">
    <cfRule type="cellIs" dxfId="209" priority="325" operator="equal">
      <formula>0</formula>
    </cfRule>
  </conditionalFormatting>
  <conditionalFormatting sqref="I307">
    <cfRule type="cellIs" dxfId="208" priority="324" operator="greaterThan">
      <formula>0</formula>
    </cfRule>
  </conditionalFormatting>
  <conditionalFormatting sqref="J315">
    <cfRule type="cellIs" dxfId="207" priority="323" operator="equal">
      <formula>0</formula>
    </cfRule>
  </conditionalFormatting>
  <conditionalFormatting sqref="I315">
    <cfRule type="cellIs" dxfId="206" priority="322" operator="greaterThan">
      <formula>0</formula>
    </cfRule>
  </conditionalFormatting>
  <conditionalFormatting sqref="J316">
    <cfRule type="cellIs" dxfId="205" priority="321" operator="equal">
      <formula>0</formula>
    </cfRule>
  </conditionalFormatting>
  <conditionalFormatting sqref="I316">
    <cfRule type="cellIs" dxfId="204" priority="320" operator="greaterThan">
      <formula>0</formula>
    </cfRule>
  </conditionalFormatting>
  <conditionalFormatting sqref="J317">
    <cfRule type="cellIs" dxfId="203" priority="319" operator="equal">
      <formula>0</formula>
    </cfRule>
  </conditionalFormatting>
  <conditionalFormatting sqref="I317">
    <cfRule type="cellIs" dxfId="202" priority="318" operator="greaterThan">
      <formula>0</formula>
    </cfRule>
  </conditionalFormatting>
  <conditionalFormatting sqref="J318">
    <cfRule type="cellIs" dxfId="201" priority="317" operator="equal">
      <formula>0</formula>
    </cfRule>
  </conditionalFormatting>
  <conditionalFormatting sqref="I318">
    <cfRule type="cellIs" dxfId="200" priority="316" operator="greaterThan">
      <formula>0</formula>
    </cfRule>
  </conditionalFormatting>
  <conditionalFormatting sqref="H319">
    <cfRule type="cellIs" dxfId="199" priority="315" operator="equal">
      <formula>0</formula>
    </cfRule>
  </conditionalFormatting>
  <conditionalFormatting sqref="H320">
    <cfRule type="cellIs" dxfId="198" priority="312" operator="equal">
      <formula>0</formula>
    </cfRule>
  </conditionalFormatting>
  <conditionalFormatting sqref="H321">
    <cfRule type="cellIs" dxfId="197" priority="309" operator="equal">
      <formula>0</formula>
    </cfRule>
  </conditionalFormatting>
  <conditionalFormatting sqref="H326">
    <cfRule type="cellIs" dxfId="196" priority="294" operator="equal">
      <formula>0</formula>
    </cfRule>
  </conditionalFormatting>
  <conditionalFormatting sqref="H327">
    <cfRule type="cellIs" dxfId="195" priority="291" operator="equal">
      <formula>0</formula>
    </cfRule>
  </conditionalFormatting>
  <conditionalFormatting sqref="H328">
    <cfRule type="cellIs" dxfId="194" priority="288" operator="equal">
      <formula>0</formula>
    </cfRule>
  </conditionalFormatting>
  <conditionalFormatting sqref="J308">
    <cfRule type="cellIs" dxfId="193" priority="285" operator="equal">
      <formula>0</formula>
    </cfRule>
  </conditionalFormatting>
  <conditionalFormatting sqref="I308">
    <cfRule type="cellIs" dxfId="192" priority="284" operator="greaterThan">
      <formula>0</formula>
    </cfRule>
  </conditionalFormatting>
  <conditionalFormatting sqref="J309">
    <cfRule type="cellIs" dxfId="191" priority="283" operator="equal">
      <formula>0</formula>
    </cfRule>
  </conditionalFormatting>
  <conditionalFormatting sqref="I309">
    <cfRule type="cellIs" dxfId="190" priority="282" operator="greaterThan">
      <formula>0</formula>
    </cfRule>
  </conditionalFormatting>
  <conditionalFormatting sqref="J310">
    <cfRule type="cellIs" dxfId="189" priority="281" operator="equal">
      <formula>0</formula>
    </cfRule>
  </conditionalFormatting>
  <conditionalFormatting sqref="I310">
    <cfRule type="cellIs" dxfId="188" priority="280" operator="greaterThan">
      <formula>0</formula>
    </cfRule>
  </conditionalFormatting>
  <conditionalFormatting sqref="H329">
    <cfRule type="cellIs" dxfId="187" priority="279" operator="equal">
      <formula>0</formula>
    </cfRule>
  </conditionalFormatting>
  <conditionalFormatting sqref="J321">
    <cfRule type="cellIs" dxfId="186" priority="254" operator="equal">
      <formula>0</formula>
    </cfRule>
  </conditionalFormatting>
  <conditionalFormatting sqref="J314">
    <cfRule type="cellIs" dxfId="185" priority="260" operator="equal">
      <formula>0</formula>
    </cfRule>
  </conditionalFormatting>
  <conditionalFormatting sqref="H334:H340">
    <cfRule type="cellIs" dxfId="184" priority="270" operator="equal">
      <formula>0</formula>
    </cfRule>
  </conditionalFormatting>
  <conditionalFormatting sqref="J312">
    <cfRule type="cellIs" dxfId="183" priority="264" operator="equal">
      <formula>0</formula>
    </cfRule>
  </conditionalFormatting>
  <conditionalFormatting sqref="J311">
    <cfRule type="cellIs" dxfId="182" priority="266" operator="equal">
      <formula>0</formula>
    </cfRule>
  </conditionalFormatting>
  <conditionalFormatting sqref="I311">
    <cfRule type="cellIs" dxfId="181" priority="265" operator="greaterThan">
      <formula>0</formula>
    </cfRule>
  </conditionalFormatting>
  <conditionalFormatting sqref="I312">
    <cfRule type="cellIs" dxfId="180" priority="263" operator="greaterThan">
      <formula>0</formula>
    </cfRule>
  </conditionalFormatting>
  <conditionalFormatting sqref="J313">
    <cfRule type="cellIs" dxfId="179" priority="262" operator="equal">
      <formula>0</formula>
    </cfRule>
  </conditionalFormatting>
  <conditionalFormatting sqref="I313">
    <cfRule type="cellIs" dxfId="178" priority="261" operator="greaterThan">
      <formula>0</formula>
    </cfRule>
  </conditionalFormatting>
  <conditionalFormatting sqref="I314">
    <cfRule type="cellIs" dxfId="177" priority="259" operator="greaterThan">
      <formula>0</formula>
    </cfRule>
  </conditionalFormatting>
  <conditionalFormatting sqref="J319">
    <cfRule type="cellIs" dxfId="176" priority="258" operator="equal">
      <formula>0</formula>
    </cfRule>
  </conditionalFormatting>
  <conditionalFormatting sqref="I319">
    <cfRule type="cellIs" dxfId="175" priority="257" operator="greaterThan">
      <formula>0</formula>
    </cfRule>
  </conditionalFormatting>
  <conditionalFormatting sqref="J320">
    <cfRule type="cellIs" dxfId="174" priority="256" operator="equal">
      <formula>0</formula>
    </cfRule>
  </conditionalFormatting>
  <conditionalFormatting sqref="I320">
    <cfRule type="cellIs" dxfId="173" priority="255" operator="greaterThan">
      <formula>0</formula>
    </cfRule>
  </conditionalFormatting>
  <conditionalFormatting sqref="I321">
    <cfRule type="cellIs" dxfId="172" priority="253" operator="greaterThan">
      <formula>0</formula>
    </cfRule>
  </conditionalFormatting>
  <conditionalFormatting sqref="J322">
    <cfRule type="cellIs" dxfId="171" priority="252" operator="equal">
      <formula>0</formula>
    </cfRule>
  </conditionalFormatting>
  <conditionalFormatting sqref="I322">
    <cfRule type="cellIs" dxfId="170" priority="251" operator="greaterThan">
      <formula>0</formula>
    </cfRule>
  </conditionalFormatting>
  <conditionalFormatting sqref="J323">
    <cfRule type="cellIs" dxfId="169" priority="250" operator="equal">
      <formula>0</formula>
    </cfRule>
  </conditionalFormatting>
  <conditionalFormatting sqref="I323">
    <cfRule type="cellIs" dxfId="168" priority="249" operator="greaterThan">
      <formula>0</formula>
    </cfRule>
  </conditionalFormatting>
  <conditionalFormatting sqref="J324">
    <cfRule type="cellIs" dxfId="167" priority="248" operator="equal">
      <formula>0</formula>
    </cfRule>
  </conditionalFormatting>
  <conditionalFormatting sqref="I324">
    <cfRule type="cellIs" dxfId="166" priority="247" operator="greaterThan">
      <formula>0</formula>
    </cfRule>
  </conditionalFormatting>
  <conditionalFormatting sqref="J325">
    <cfRule type="cellIs" dxfId="165" priority="246" operator="equal">
      <formula>0</formula>
    </cfRule>
  </conditionalFormatting>
  <conditionalFormatting sqref="I325">
    <cfRule type="cellIs" dxfId="164" priority="245" operator="greaterThan">
      <formula>0</formula>
    </cfRule>
  </conditionalFormatting>
  <conditionalFormatting sqref="J326">
    <cfRule type="cellIs" dxfId="163" priority="244" operator="equal">
      <formula>0</formula>
    </cfRule>
  </conditionalFormatting>
  <conditionalFormatting sqref="I326">
    <cfRule type="cellIs" dxfId="162" priority="243" operator="greaterThan">
      <formula>0</formula>
    </cfRule>
  </conditionalFormatting>
  <conditionalFormatting sqref="J327">
    <cfRule type="cellIs" dxfId="161" priority="242" operator="equal">
      <formula>0</formula>
    </cfRule>
  </conditionalFormatting>
  <conditionalFormatting sqref="I327">
    <cfRule type="cellIs" dxfId="160" priority="241" operator="greaterThan">
      <formula>0</formula>
    </cfRule>
  </conditionalFormatting>
  <conditionalFormatting sqref="J328">
    <cfRule type="cellIs" dxfId="159" priority="240" operator="equal">
      <formula>0</formula>
    </cfRule>
  </conditionalFormatting>
  <conditionalFormatting sqref="I328">
    <cfRule type="cellIs" dxfId="158" priority="239" operator="greaterThan">
      <formula>0</formula>
    </cfRule>
  </conditionalFormatting>
  <conditionalFormatting sqref="H333">
    <cfRule type="cellIs" dxfId="157" priority="238" operator="equal">
      <formula>0</formula>
    </cfRule>
  </conditionalFormatting>
  <conditionalFormatting sqref="J333">
    <cfRule type="cellIs" dxfId="156" priority="237" operator="equal">
      <formula>0</formula>
    </cfRule>
  </conditionalFormatting>
  <conditionalFormatting sqref="I333">
    <cfRule type="cellIs" dxfId="155" priority="236" operator="greaterThan">
      <formula>0</formula>
    </cfRule>
  </conditionalFormatting>
  <conditionalFormatting sqref="J330">
    <cfRule type="cellIs" dxfId="154" priority="225" operator="equal">
      <formula>0</formula>
    </cfRule>
  </conditionalFormatting>
  <conditionalFormatting sqref="H331">
    <cfRule type="cellIs" dxfId="153" priority="223" operator="equal">
      <formula>0</formula>
    </cfRule>
  </conditionalFormatting>
  <conditionalFormatting sqref="J331">
    <cfRule type="cellIs" dxfId="152" priority="222" operator="equal">
      <formula>0</formula>
    </cfRule>
  </conditionalFormatting>
  <conditionalFormatting sqref="H332">
    <cfRule type="cellIs" dxfId="151" priority="220" operator="equal">
      <formula>0</formula>
    </cfRule>
  </conditionalFormatting>
  <conditionalFormatting sqref="H330">
    <cfRule type="cellIs" dxfId="150" priority="226" operator="equal">
      <formula>0</formula>
    </cfRule>
  </conditionalFormatting>
  <conditionalFormatting sqref="I330">
    <cfRule type="cellIs" dxfId="149" priority="224" operator="greaterThan">
      <formula>0</formula>
    </cfRule>
  </conditionalFormatting>
  <conditionalFormatting sqref="I331">
    <cfRule type="cellIs" dxfId="148" priority="221" operator="greaterThan">
      <formula>0</formula>
    </cfRule>
  </conditionalFormatting>
  <conditionalFormatting sqref="J332">
    <cfRule type="cellIs" dxfId="147" priority="219" operator="equal">
      <formula>0</formula>
    </cfRule>
  </conditionalFormatting>
  <conditionalFormatting sqref="I332">
    <cfRule type="cellIs" dxfId="146" priority="218" operator="greaterThan">
      <formula>0</formula>
    </cfRule>
  </conditionalFormatting>
  <conditionalFormatting sqref="J334">
    <cfRule type="cellIs" dxfId="145" priority="217" operator="equal">
      <formula>0</formula>
    </cfRule>
  </conditionalFormatting>
  <conditionalFormatting sqref="I334">
    <cfRule type="cellIs" dxfId="144" priority="216" operator="greaterThan">
      <formula>0</formula>
    </cfRule>
  </conditionalFormatting>
  <conditionalFormatting sqref="J335">
    <cfRule type="cellIs" dxfId="143" priority="215" operator="equal">
      <formula>0</formula>
    </cfRule>
  </conditionalFormatting>
  <conditionalFormatting sqref="I335">
    <cfRule type="cellIs" dxfId="142" priority="214" operator="greaterThan">
      <formula>0</formula>
    </cfRule>
  </conditionalFormatting>
  <conditionalFormatting sqref="J336">
    <cfRule type="cellIs" dxfId="141" priority="213" operator="equal">
      <formula>0</formula>
    </cfRule>
  </conditionalFormatting>
  <conditionalFormatting sqref="I336">
    <cfRule type="cellIs" dxfId="140" priority="212" operator="greaterThan">
      <formula>0</formula>
    </cfRule>
  </conditionalFormatting>
  <conditionalFormatting sqref="J337">
    <cfRule type="cellIs" dxfId="139" priority="211" operator="equal">
      <formula>0</formula>
    </cfRule>
  </conditionalFormatting>
  <conditionalFormatting sqref="I337">
    <cfRule type="cellIs" dxfId="138" priority="210" operator="greaterThan">
      <formula>0</formula>
    </cfRule>
  </conditionalFormatting>
  <conditionalFormatting sqref="J338">
    <cfRule type="cellIs" dxfId="137" priority="209" operator="equal">
      <formula>0</formula>
    </cfRule>
  </conditionalFormatting>
  <conditionalFormatting sqref="I338">
    <cfRule type="cellIs" dxfId="136" priority="208" operator="greaterThan">
      <formula>0</formula>
    </cfRule>
  </conditionalFormatting>
  <conditionalFormatting sqref="J339">
    <cfRule type="cellIs" dxfId="135" priority="207" operator="equal">
      <formula>0</formula>
    </cfRule>
  </conditionalFormatting>
  <conditionalFormatting sqref="I339">
    <cfRule type="cellIs" dxfId="134" priority="206" operator="greaterThan">
      <formula>0</formula>
    </cfRule>
  </conditionalFormatting>
  <conditionalFormatting sqref="J340">
    <cfRule type="cellIs" dxfId="133" priority="205" operator="equal">
      <formula>0</formula>
    </cfRule>
  </conditionalFormatting>
  <conditionalFormatting sqref="I340">
    <cfRule type="cellIs" dxfId="132" priority="204" operator="greaterThan">
      <formula>0</formula>
    </cfRule>
  </conditionalFormatting>
  <conditionalFormatting sqref="J329">
    <cfRule type="cellIs" dxfId="131" priority="203" operator="equal">
      <formula>0</formula>
    </cfRule>
  </conditionalFormatting>
  <conditionalFormatting sqref="I329">
    <cfRule type="cellIs" dxfId="130" priority="202" operator="greaterThan">
      <formula>0</formula>
    </cfRule>
  </conditionalFormatting>
  <conditionalFormatting sqref="H341">
    <cfRule type="cellIs" dxfId="129" priority="201" operator="equal">
      <formula>0</formula>
    </cfRule>
  </conditionalFormatting>
  <conditionalFormatting sqref="J341">
    <cfRule type="cellIs" dxfId="128" priority="200" operator="equal">
      <formula>0</formula>
    </cfRule>
  </conditionalFormatting>
  <conditionalFormatting sqref="I341">
    <cfRule type="cellIs" dxfId="127" priority="199" operator="greaterThan">
      <formula>0</formula>
    </cfRule>
  </conditionalFormatting>
  <conditionalFormatting sqref="H342">
    <cfRule type="cellIs" dxfId="126" priority="198" operator="equal">
      <formula>0</formula>
    </cfRule>
  </conditionalFormatting>
  <conditionalFormatting sqref="J342">
    <cfRule type="cellIs" dxfId="125" priority="197" operator="equal">
      <formula>0</formula>
    </cfRule>
  </conditionalFormatting>
  <conditionalFormatting sqref="I342">
    <cfRule type="cellIs" dxfId="124" priority="196" operator="greaterThan">
      <formula>0</formula>
    </cfRule>
  </conditionalFormatting>
  <conditionalFormatting sqref="H343">
    <cfRule type="cellIs" dxfId="123" priority="195" operator="equal">
      <formula>0</formula>
    </cfRule>
  </conditionalFormatting>
  <conditionalFormatting sqref="J343">
    <cfRule type="cellIs" dxfId="122" priority="194" operator="equal">
      <formula>0</formula>
    </cfRule>
  </conditionalFormatting>
  <conditionalFormatting sqref="I343">
    <cfRule type="cellIs" dxfId="121" priority="193" operator="greaterThan">
      <formula>0</formula>
    </cfRule>
  </conditionalFormatting>
  <conditionalFormatting sqref="H344">
    <cfRule type="cellIs" dxfId="120" priority="192" operator="equal">
      <formula>0</formula>
    </cfRule>
  </conditionalFormatting>
  <conditionalFormatting sqref="J344">
    <cfRule type="cellIs" dxfId="119" priority="191" operator="equal">
      <formula>0</formula>
    </cfRule>
  </conditionalFormatting>
  <conditionalFormatting sqref="I344">
    <cfRule type="cellIs" dxfId="118" priority="190" operator="greaterThan">
      <formula>0</formula>
    </cfRule>
  </conditionalFormatting>
  <conditionalFormatting sqref="H345:H350">
    <cfRule type="cellIs" dxfId="117" priority="189" operator="equal">
      <formula>0</formula>
    </cfRule>
  </conditionalFormatting>
  <conditionalFormatting sqref="J345">
    <cfRule type="cellIs" dxfId="116" priority="188" operator="equal">
      <formula>0</formula>
    </cfRule>
  </conditionalFormatting>
  <conditionalFormatting sqref="I345 I347:I376">
    <cfRule type="cellIs" dxfId="115" priority="187" operator="greaterThan">
      <formula>0</formula>
    </cfRule>
  </conditionalFormatting>
  <conditionalFormatting sqref="I346:I376">
    <cfRule type="cellIs" dxfId="114" priority="185" operator="greaterThan">
      <formula>0</formula>
    </cfRule>
  </conditionalFormatting>
  <conditionalFormatting sqref="H388:H392">
    <cfRule type="cellIs" dxfId="113" priority="179" operator="equal">
      <formula>0</formula>
    </cfRule>
  </conditionalFormatting>
  <conditionalFormatting sqref="J389:J436">
    <cfRule type="cellIs" dxfId="112" priority="178" operator="equal">
      <formula>0</formula>
    </cfRule>
  </conditionalFormatting>
  <conditionalFormatting sqref="I389:I421">
    <cfRule type="cellIs" dxfId="111" priority="177" operator="greaterThan">
      <formula>0</formula>
    </cfRule>
  </conditionalFormatting>
  <conditionalFormatting sqref="J388:J436">
    <cfRule type="cellIs" dxfId="110" priority="176" operator="equal">
      <formula>0</formula>
    </cfRule>
  </conditionalFormatting>
  <conditionalFormatting sqref="I388:I421">
    <cfRule type="cellIs" dxfId="109" priority="175" operator="greaterThan">
      <formula>0</formula>
    </cfRule>
  </conditionalFormatting>
  <conditionalFormatting sqref="J437:J441">
    <cfRule type="cellIs" dxfId="108" priority="174" operator="equal">
      <formula>0</formula>
    </cfRule>
  </conditionalFormatting>
  <conditionalFormatting sqref="J437:J441">
    <cfRule type="cellIs" dxfId="107" priority="173" operator="equal">
      <formula>0</formula>
    </cfRule>
  </conditionalFormatting>
  <conditionalFormatting sqref="J442:J444 J462">
    <cfRule type="cellIs" dxfId="106" priority="172" operator="equal">
      <formula>0</formula>
    </cfRule>
  </conditionalFormatting>
  <conditionalFormatting sqref="J442:J444 J462">
    <cfRule type="cellIs" dxfId="105" priority="171" operator="equal">
      <formula>0</formula>
    </cfRule>
  </conditionalFormatting>
  <conditionalFormatting sqref="J463">
    <cfRule type="cellIs" dxfId="104" priority="168" operator="equal">
      <formula>0</formula>
    </cfRule>
  </conditionalFormatting>
  <conditionalFormatting sqref="J463">
    <cfRule type="cellIs" dxfId="103" priority="167" operator="equal">
      <formula>0</formula>
    </cfRule>
  </conditionalFormatting>
  <conditionalFormatting sqref="J461">
    <cfRule type="cellIs" dxfId="102" priority="164" operator="equal">
      <formula>0</formula>
    </cfRule>
  </conditionalFormatting>
  <conditionalFormatting sqref="J461">
    <cfRule type="cellIs" dxfId="101" priority="163" operator="equal">
      <formula>0</formula>
    </cfRule>
  </conditionalFormatting>
  <conditionalFormatting sqref="J460">
    <cfRule type="cellIs" dxfId="100" priority="166" operator="equal">
      <formula>0</formula>
    </cfRule>
  </conditionalFormatting>
  <conditionalFormatting sqref="J460">
    <cfRule type="cellIs" dxfId="99" priority="165" operator="equal">
      <formula>0</formula>
    </cfRule>
  </conditionalFormatting>
  <conditionalFormatting sqref="J459">
    <cfRule type="cellIs" dxfId="98" priority="160" operator="equal">
      <formula>0</formula>
    </cfRule>
  </conditionalFormatting>
  <conditionalFormatting sqref="J459">
    <cfRule type="cellIs" dxfId="97" priority="159" operator="equal">
      <formula>0</formula>
    </cfRule>
  </conditionalFormatting>
  <conditionalFormatting sqref="J446">
    <cfRule type="cellIs" dxfId="96" priority="108" operator="equal">
      <formula>0</formula>
    </cfRule>
  </conditionalFormatting>
  <conditionalFormatting sqref="J446">
    <cfRule type="cellIs" dxfId="95" priority="107" operator="equal">
      <formula>0</formula>
    </cfRule>
  </conditionalFormatting>
  <conditionalFormatting sqref="J458">
    <cfRule type="cellIs" dxfId="94" priority="132" operator="equal">
      <formula>0</formula>
    </cfRule>
  </conditionalFormatting>
  <conditionalFormatting sqref="J458">
    <cfRule type="cellIs" dxfId="93" priority="131" operator="equal">
      <formula>0</formula>
    </cfRule>
  </conditionalFormatting>
  <conditionalFormatting sqref="J457">
    <cfRule type="cellIs" dxfId="92" priority="134" operator="equal">
      <formula>0</formula>
    </cfRule>
  </conditionalFormatting>
  <conditionalFormatting sqref="J457">
    <cfRule type="cellIs" dxfId="91" priority="133" operator="equal">
      <formula>0</formula>
    </cfRule>
  </conditionalFormatting>
  <conditionalFormatting sqref="J454">
    <cfRule type="cellIs" dxfId="90" priority="124" operator="equal">
      <formula>0</formula>
    </cfRule>
  </conditionalFormatting>
  <conditionalFormatting sqref="J454">
    <cfRule type="cellIs" dxfId="89" priority="123" operator="equal">
      <formula>0</formula>
    </cfRule>
  </conditionalFormatting>
  <conditionalFormatting sqref="J455">
    <cfRule type="cellIs" dxfId="88" priority="130" operator="equal">
      <formula>0</formula>
    </cfRule>
  </conditionalFormatting>
  <conditionalFormatting sqref="J455">
    <cfRule type="cellIs" dxfId="87" priority="129" operator="equal">
      <formula>0</formula>
    </cfRule>
  </conditionalFormatting>
  <conditionalFormatting sqref="J456">
    <cfRule type="cellIs" dxfId="86" priority="128" operator="equal">
      <formula>0</formula>
    </cfRule>
  </conditionalFormatting>
  <conditionalFormatting sqref="J456">
    <cfRule type="cellIs" dxfId="85" priority="127" operator="equal">
      <formula>0</formula>
    </cfRule>
  </conditionalFormatting>
  <conditionalFormatting sqref="J465">
    <cfRule type="cellIs" dxfId="84" priority="100" operator="equal">
      <formula>0</formula>
    </cfRule>
  </conditionalFormatting>
  <conditionalFormatting sqref="J465">
    <cfRule type="cellIs" dxfId="83" priority="99" operator="equal">
      <formula>0</formula>
    </cfRule>
  </conditionalFormatting>
  <conditionalFormatting sqref="J453">
    <cfRule type="cellIs" dxfId="82" priority="126" operator="equal">
      <formula>0</formula>
    </cfRule>
  </conditionalFormatting>
  <conditionalFormatting sqref="J453">
    <cfRule type="cellIs" dxfId="81" priority="125" operator="equal">
      <formula>0</formula>
    </cfRule>
  </conditionalFormatting>
  <conditionalFormatting sqref="J451">
    <cfRule type="cellIs" dxfId="80" priority="122" operator="equal">
      <formula>0</formula>
    </cfRule>
  </conditionalFormatting>
  <conditionalFormatting sqref="J451">
    <cfRule type="cellIs" dxfId="79" priority="121" operator="equal">
      <formula>0</formula>
    </cfRule>
  </conditionalFormatting>
  <conditionalFormatting sqref="J452">
    <cfRule type="cellIs" dxfId="78" priority="120" operator="equal">
      <formula>0</formula>
    </cfRule>
  </conditionalFormatting>
  <conditionalFormatting sqref="J452">
    <cfRule type="cellIs" dxfId="77" priority="119" operator="equal">
      <formula>0</formula>
    </cfRule>
  </conditionalFormatting>
  <conditionalFormatting sqref="J450">
    <cfRule type="cellIs" dxfId="76" priority="116" operator="equal">
      <formula>0</formula>
    </cfRule>
  </conditionalFormatting>
  <conditionalFormatting sqref="J450">
    <cfRule type="cellIs" dxfId="75" priority="115" operator="equal">
      <formula>0</formula>
    </cfRule>
  </conditionalFormatting>
  <conditionalFormatting sqref="J449">
    <cfRule type="cellIs" dxfId="74" priority="118" operator="equal">
      <formula>0</formula>
    </cfRule>
  </conditionalFormatting>
  <conditionalFormatting sqref="J449">
    <cfRule type="cellIs" dxfId="73" priority="117" operator="equal">
      <formula>0</formula>
    </cfRule>
  </conditionalFormatting>
  <conditionalFormatting sqref="J447">
    <cfRule type="cellIs" dxfId="72" priority="114" operator="equal">
      <formula>0</formula>
    </cfRule>
  </conditionalFormatting>
  <conditionalFormatting sqref="J447">
    <cfRule type="cellIs" dxfId="71" priority="113" operator="equal">
      <formula>0</formula>
    </cfRule>
  </conditionalFormatting>
  <conditionalFormatting sqref="J448">
    <cfRule type="cellIs" dxfId="70" priority="112" operator="equal">
      <formula>0</formula>
    </cfRule>
  </conditionalFormatting>
  <conditionalFormatting sqref="J448">
    <cfRule type="cellIs" dxfId="69" priority="111" operator="equal">
      <formula>0</formula>
    </cfRule>
  </conditionalFormatting>
  <conditionalFormatting sqref="J445">
    <cfRule type="cellIs" dxfId="68" priority="110" operator="equal">
      <formula>0</formula>
    </cfRule>
  </conditionalFormatting>
  <conditionalFormatting sqref="J445">
    <cfRule type="cellIs" dxfId="67" priority="109" operator="equal">
      <formula>0</formula>
    </cfRule>
  </conditionalFormatting>
  <conditionalFormatting sqref="J466">
    <cfRule type="cellIs" dxfId="66" priority="106" operator="equal">
      <formula>0</formula>
    </cfRule>
  </conditionalFormatting>
  <conditionalFormatting sqref="J466">
    <cfRule type="cellIs" dxfId="65" priority="105" operator="equal">
      <formula>0</formula>
    </cfRule>
  </conditionalFormatting>
  <conditionalFormatting sqref="J467">
    <cfRule type="cellIs" dxfId="64" priority="104" operator="equal">
      <formula>0</formula>
    </cfRule>
  </conditionalFormatting>
  <conditionalFormatting sqref="J467">
    <cfRule type="cellIs" dxfId="63" priority="103" operator="equal">
      <formula>0</formula>
    </cfRule>
  </conditionalFormatting>
  <conditionalFormatting sqref="J469">
    <cfRule type="cellIs" dxfId="62" priority="92" operator="equal">
      <formula>0</formula>
    </cfRule>
  </conditionalFormatting>
  <conditionalFormatting sqref="J469">
    <cfRule type="cellIs" dxfId="61" priority="91" operator="equal">
      <formula>0</formula>
    </cfRule>
  </conditionalFormatting>
  <conditionalFormatting sqref="J464">
    <cfRule type="cellIs" dxfId="60" priority="102" operator="equal">
      <formula>0</formula>
    </cfRule>
  </conditionalFormatting>
  <conditionalFormatting sqref="J464">
    <cfRule type="cellIs" dxfId="59" priority="101" operator="equal">
      <formula>0</formula>
    </cfRule>
  </conditionalFormatting>
  <conditionalFormatting sqref="J473">
    <cfRule type="cellIs" dxfId="58" priority="84" operator="equal">
      <formula>0</formula>
    </cfRule>
  </conditionalFormatting>
  <conditionalFormatting sqref="J473">
    <cfRule type="cellIs" dxfId="57" priority="83" operator="equal">
      <formula>0</formula>
    </cfRule>
  </conditionalFormatting>
  <conditionalFormatting sqref="J470">
    <cfRule type="cellIs" dxfId="56" priority="98" operator="equal">
      <formula>0</formula>
    </cfRule>
  </conditionalFormatting>
  <conditionalFormatting sqref="J470">
    <cfRule type="cellIs" dxfId="55" priority="97" operator="equal">
      <formula>0</formula>
    </cfRule>
  </conditionalFormatting>
  <conditionalFormatting sqref="J471">
    <cfRule type="cellIs" dxfId="54" priority="96" operator="equal">
      <formula>0</formula>
    </cfRule>
  </conditionalFormatting>
  <conditionalFormatting sqref="J471">
    <cfRule type="cellIs" dxfId="53" priority="95" operator="equal">
      <formula>0</formula>
    </cfRule>
  </conditionalFormatting>
  <conditionalFormatting sqref="J468">
    <cfRule type="cellIs" dxfId="52" priority="94" operator="equal">
      <formula>0</formula>
    </cfRule>
  </conditionalFormatting>
  <conditionalFormatting sqref="J468">
    <cfRule type="cellIs" dxfId="51" priority="93" operator="equal">
      <formula>0</formula>
    </cfRule>
  </conditionalFormatting>
  <conditionalFormatting sqref="J472">
    <cfRule type="cellIs" dxfId="50" priority="86" operator="equal">
      <formula>0</formula>
    </cfRule>
  </conditionalFormatting>
  <conditionalFormatting sqref="J472">
    <cfRule type="cellIs" dxfId="49" priority="85" operator="equal">
      <formula>0</formula>
    </cfRule>
  </conditionalFormatting>
  <pageMargins left="0.7" right="0.7" top="0.75" bottom="0.75" header="0.3" footer="0.3"/>
  <pageSetup orientation="portrait" horizontalDpi="4294967293" verticalDpi="4294967293" r:id="rId1"/>
  <ignoredErrors>
    <ignoredError sqref="J4" unlockedFormula="1"/>
    <ignoredError sqref="A259:A328 A255 A330:A33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5:B10"/>
      <pivotSelection pane="bottomRight" showHeader="1" dimension="1" activeRow="8" activeCol="1" click="1" r:id="rId1">
        <pivotArea dataOnly="0" labelOnly="1" fieldPosition="0">
          <references count="1">
            <reference field="5" count="0"/>
          </references>
        </pivotArea>
      </pivotSelection>
    </sheetView>
  </sheetViews>
  <sheetFormatPr baseColWidth="10" defaultRowHeight="12.75" x14ac:dyDescent="0.2"/>
  <cols>
    <col min="1" max="1" width="18" customWidth="1"/>
    <col min="2" max="2" width="45.28515625" customWidth="1"/>
    <col min="3" max="3" width="24.28515625" bestFit="1" customWidth="1"/>
  </cols>
  <sheetData>
    <row r="1" spans="1:3" x14ac:dyDescent="0.2">
      <c r="A1" s="158" t="s">
        <v>9</v>
      </c>
      <c r="B1" t="s">
        <v>159</v>
      </c>
    </row>
    <row r="2" spans="1:3" x14ac:dyDescent="0.2">
      <c r="A2" s="158" t="s">
        <v>716</v>
      </c>
      <c r="B2" t="s">
        <v>745</v>
      </c>
    </row>
    <row r="4" spans="1:3" x14ac:dyDescent="0.2">
      <c r="A4" s="158" t="s">
        <v>1134</v>
      </c>
      <c r="B4" s="158" t="s">
        <v>3</v>
      </c>
      <c r="C4" t="s">
        <v>1133</v>
      </c>
    </row>
    <row r="5" spans="1:3" x14ac:dyDescent="0.2">
      <c r="A5" s="159">
        <v>70442220</v>
      </c>
      <c r="B5" s="159" t="s">
        <v>747</v>
      </c>
      <c r="C5" s="161">
        <v>72</v>
      </c>
    </row>
    <row r="6" spans="1:3" x14ac:dyDescent="0.2">
      <c r="A6" s="159">
        <v>70442221</v>
      </c>
      <c r="B6" s="159" t="s">
        <v>748</v>
      </c>
      <c r="C6" s="161">
        <v>156</v>
      </c>
    </row>
    <row r="7" spans="1:3" x14ac:dyDescent="0.2">
      <c r="A7" s="159">
        <v>70442222</v>
      </c>
      <c r="B7" s="159" t="s">
        <v>713</v>
      </c>
      <c r="C7" s="161">
        <v>84</v>
      </c>
    </row>
    <row r="8" spans="1:3" x14ac:dyDescent="0.2">
      <c r="A8" s="159">
        <v>70442223</v>
      </c>
      <c r="B8" s="159" t="s">
        <v>749</v>
      </c>
      <c r="C8" s="161">
        <v>168</v>
      </c>
    </row>
    <row r="9" spans="1:3" x14ac:dyDescent="0.2">
      <c r="A9" s="159">
        <v>70442224</v>
      </c>
      <c r="B9" s="159" t="s">
        <v>750</v>
      </c>
      <c r="C9" s="161">
        <v>49</v>
      </c>
    </row>
    <row r="10" spans="1:3" x14ac:dyDescent="0.2">
      <c r="A10" s="159">
        <v>70442225</v>
      </c>
      <c r="B10" s="159" t="s">
        <v>751</v>
      </c>
      <c r="C10" s="161">
        <v>113</v>
      </c>
    </row>
    <row r="11" spans="1:3" x14ac:dyDescent="0.2">
      <c r="A11" s="159" t="s">
        <v>1132</v>
      </c>
      <c r="C11" s="16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autoPageBreaks="0"/>
  </sheetPr>
  <dimension ref="B2:O30"/>
  <sheetViews>
    <sheetView showGridLines="0" tabSelected="1" zoomScaleNormal="100" workbookViewId="0">
      <selection activeCell="B17" sqref="B17:D30"/>
    </sheetView>
  </sheetViews>
  <sheetFormatPr baseColWidth="10" defaultColWidth="9.140625" defaultRowHeight="12.75" x14ac:dyDescent="0.2"/>
  <cols>
    <col min="1" max="1" width="2.28515625" style="12" customWidth="1"/>
    <col min="2" max="2" width="42" style="12" bestFit="1" customWidth="1"/>
    <col min="3" max="3" width="13.42578125" style="12" bestFit="1" customWidth="1"/>
    <col min="4" max="4" width="16.28515625" style="12" bestFit="1" customWidth="1"/>
    <col min="5" max="5" width="15.7109375" style="12" bestFit="1" customWidth="1"/>
    <col min="6" max="6" width="15.140625" style="12" bestFit="1" customWidth="1"/>
    <col min="7" max="8" width="11" style="12" bestFit="1" customWidth="1"/>
    <col min="9" max="9" width="11.7109375" style="12" customWidth="1"/>
    <col min="10" max="10" width="2.140625" style="12" hidden="1" customWidth="1"/>
    <col min="11" max="11" width="11.7109375" style="12" hidden="1" customWidth="1"/>
    <col min="12" max="12" width="5.28515625" style="12" hidden="1" customWidth="1"/>
    <col min="13" max="13" width="2" style="12" customWidth="1"/>
    <col min="14" max="16384" width="9.140625" style="12"/>
  </cols>
  <sheetData>
    <row r="2" spans="2:15" ht="18" customHeight="1" x14ac:dyDescent="0.25">
      <c r="B2" s="299" t="s">
        <v>1563</v>
      </c>
      <c r="C2" s="299"/>
      <c r="D2" s="299"/>
      <c r="E2" s="299"/>
      <c r="F2" s="17"/>
      <c r="G2" s="17"/>
      <c r="H2" s="17"/>
      <c r="I2" s="17"/>
      <c r="K2" s="17"/>
      <c r="L2" s="17"/>
    </row>
    <row r="3" spans="2:15" ht="18" customHeight="1" x14ac:dyDescent="0.25">
      <c r="B3" s="299"/>
      <c r="C3" s="299"/>
      <c r="D3" s="299"/>
      <c r="E3" s="299"/>
      <c r="F3" s="17"/>
      <c r="G3" s="17"/>
      <c r="H3" s="17"/>
      <c r="I3" s="17"/>
      <c r="K3" s="17"/>
      <c r="L3" s="17"/>
    </row>
    <row r="4" spans="2:15" s="37" customFormat="1" ht="18.75" x14ac:dyDescent="0.2">
      <c r="B4" s="229"/>
      <c r="C4" s="234" t="s">
        <v>95</v>
      </c>
      <c r="D4" s="236" t="s">
        <v>1237</v>
      </c>
      <c r="E4" s="236" t="s">
        <v>129</v>
      </c>
      <c r="F4" s="236" t="s">
        <v>4</v>
      </c>
      <c r="G4" s="235" t="s">
        <v>5</v>
      </c>
      <c r="H4" s="234" t="s">
        <v>6</v>
      </c>
      <c r="I4" s="236" t="s">
        <v>957</v>
      </c>
      <c r="K4" s="162" t="s">
        <v>1135</v>
      </c>
      <c r="L4" s="122" t="s">
        <v>1136</v>
      </c>
      <c r="N4" s="2"/>
      <c r="O4" s="2"/>
    </row>
    <row r="5" spans="2:15" ht="15" x14ac:dyDescent="0.25">
      <c r="B5" s="243" t="s">
        <v>1324</v>
      </c>
      <c r="C5" s="237">
        <f>+SUM(C6+C7)</f>
        <v>571</v>
      </c>
      <c r="D5" s="246">
        <f>+SUM(D6+D7)</f>
        <v>555</v>
      </c>
      <c r="E5" s="238">
        <f t="shared" ref="E5" si="0">C5-D5</f>
        <v>16</v>
      </c>
      <c r="F5" s="253">
        <f t="shared" ref="F5" si="1">D5/C5</f>
        <v>0.97197898423817863</v>
      </c>
      <c r="G5" s="241">
        <f>+SUM(G6+G7)</f>
        <v>21815.829923999994</v>
      </c>
      <c r="H5" s="248">
        <f>+SUM(H6+H7)</f>
        <v>21393.757559999995</v>
      </c>
      <c r="I5" s="241">
        <f>+SUM(I6+I7)</f>
        <v>422.07236400000005</v>
      </c>
      <c r="K5" s="163" t="e">
        <f>+SUM(K6:K6)</f>
        <v>#REF!</v>
      </c>
      <c r="L5" s="225" t="e">
        <f>+D5/K5</f>
        <v>#REF!</v>
      </c>
      <c r="N5" s="2"/>
      <c r="O5" s="110"/>
    </row>
    <row r="6" spans="2:15" ht="15" x14ac:dyDescent="0.25">
      <c r="B6" s="244" t="s">
        <v>717</v>
      </c>
      <c r="C6" s="251">
        <v>358</v>
      </c>
      <c r="D6" s="251">
        <v>357</v>
      </c>
      <c r="E6" s="252">
        <f t="shared" ref="E6" si="2">C6-D6</f>
        <v>1</v>
      </c>
      <c r="F6" s="254">
        <f t="shared" ref="F6" si="3">D6/C6</f>
        <v>0.9972067039106145</v>
      </c>
      <c r="G6" s="231">
        <v>15995.984159999995</v>
      </c>
      <c r="H6" s="231">
        <v>15937.736255999995</v>
      </c>
      <c r="I6" s="287">
        <v>58.247903999999998</v>
      </c>
      <c r="K6" s="163" t="e">
        <f>+SUM(#REF!)</f>
        <v>#REF!</v>
      </c>
      <c r="L6" s="225" t="e">
        <f>+D6/K6</f>
        <v>#REF!</v>
      </c>
      <c r="N6" s="2"/>
      <c r="O6" s="110"/>
    </row>
    <row r="7" spans="2:15" ht="15" x14ac:dyDescent="0.25">
      <c r="B7" s="245" t="s">
        <v>745</v>
      </c>
      <c r="C7" s="249">
        <v>213</v>
      </c>
      <c r="D7" s="247">
        <v>198</v>
      </c>
      <c r="E7" s="250">
        <f t="shared" ref="E7" si="4">C7-D7</f>
        <v>15</v>
      </c>
      <c r="F7" s="255">
        <f>D7/C7</f>
        <v>0.92957746478873238</v>
      </c>
      <c r="G7" s="231">
        <v>5819.8457639999997</v>
      </c>
      <c r="H7" s="286">
        <v>5456.021303999999</v>
      </c>
      <c r="I7" s="287">
        <v>363.82446000000004</v>
      </c>
      <c r="K7" s="163" t="e">
        <f>+SUM(#REF!)</f>
        <v>#REF!</v>
      </c>
      <c r="L7" s="225" t="e">
        <f>+D7/K7</f>
        <v>#REF!</v>
      </c>
    </row>
    <row r="8" spans="2:15" ht="3.75" customHeight="1" x14ac:dyDescent="0.2">
      <c r="B8" s="36"/>
      <c r="C8" s="121"/>
      <c r="D8" s="121"/>
      <c r="E8" s="121"/>
      <c r="F8" s="14"/>
      <c r="G8" s="123"/>
      <c r="H8" s="123"/>
      <c r="I8" s="124"/>
      <c r="K8" s="164"/>
      <c r="L8" s="164"/>
    </row>
    <row r="9" spans="2:15" ht="15.75" x14ac:dyDescent="0.25">
      <c r="B9" s="242" t="s">
        <v>1311</v>
      </c>
      <c r="C9" s="239">
        <f>+SUM(C6+C7)</f>
        <v>571</v>
      </c>
      <c r="D9" s="239">
        <f>+SUM(D6+D7)</f>
        <v>555</v>
      </c>
      <c r="E9" s="288">
        <f>C9-D9</f>
        <v>16</v>
      </c>
      <c r="F9" s="256">
        <f>D9/C9</f>
        <v>0.97197898423817863</v>
      </c>
      <c r="G9" s="240">
        <f>+SUM(G6+G7)</f>
        <v>21815.829923999994</v>
      </c>
      <c r="H9" s="240">
        <f>+SUM(H6+H7)</f>
        <v>21393.757559999995</v>
      </c>
      <c r="I9" s="240">
        <f>+SUM(I6+I7)</f>
        <v>422.07236400000005</v>
      </c>
      <c r="K9" s="165" t="e">
        <f>+SUM(K6+K7+#REF!)</f>
        <v>#REF!</v>
      </c>
      <c r="L9" s="166" t="e">
        <f>+D9/K9</f>
        <v>#REF!</v>
      </c>
    </row>
    <row r="10" spans="2:15" x14ac:dyDescent="0.2">
      <c r="C10" s="34"/>
      <c r="D10" s="34"/>
      <c r="E10" s="34"/>
      <c r="F10" s="34"/>
      <c r="G10" s="34"/>
      <c r="H10" s="34"/>
      <c r="I10" s="34"/>
      <c r="K10" s="34"/>
      <c r="L10" s="34"/>
    </row>
    <row r="11" spans="2:15" hidden="1" x14ac:dyDescent="0.2">
      <c r="B11" s="230" t="s">
        <v>1264</v>
      </c>
      <c r="C11" s="5" t="s">
        <v>1231</v>
      </c>
      <c r="D11" s="5" t="s">
        <v>1232</v>
      </c>
      <c r="E11" s="5" t="s">
        <v>1233</v>
      </c>
      <c r="F11" s="5" t="s">
        <v>1234</v>
      </c>
      <c r="G11" s="217" t="s">
        <v>1235</v>
      </c>
      <c r="H11" s="226"/>
    </row>
    <row r="12" spans="2:15" s="2" customFormat="1" hidden="1" x14ac:dyDescent="0.2">
      <c r="B12" s="220" t="s">
        <v>1236</v>
      </c>
      <c r="C12" s="221">
        <v>229</v>
      </c>
      <c r="D12" s="222">
        <v>167</v>
      </c>
      <c r="E12" s="222">
        <v>202</v>
      </c>
      <c r="F12" s="222">
        <v>396</v>
      </c>
      <c r="G12" s="222">
        <f>+SUM(C12:F12)</f>
        <v>994</v>
      </c>
      <c r="H12" s="227"/>
    </row>
    <row r="13" spans="2:15" s="2" customFormat="1" hidden="1" x14ac:dyDescent="0.2">
      <c r="B13" s="220" t="s">
        <v>1238</v>
      </c>
      <c r="C13" s="221">
        <v>199</v>
      </c>
      <c r="D13" s="222">
        <v>160</v>
      </c>
      <c r="E13" s="222">
        <v>183</v>
      </c>
      <c r="F13" s="222">
        <v>390</v>
      </c>
      <c r="G13" s="222">
        <f>+SUM(C13:F13)</f>
        <v>932</v>
      </c>
      <c r="H13" s="227"/>
    </row>
    <row r="14" spans="2:15" s="2" customFormat="1" ht="15" hidden="1" x14ac:dyDescent="0.25">
      <c r="B14" s="219" t="s">
        <v>1269</v>
      </c>
      <c r="C14" s="218">
        <f>+C13/C12</f>
        <v>0.86899563318777295</v>
      </c>
      <c r="D14" s="218">
        <f>+D13/D12</f>
        <v>0.95808383233532934</v>
      </c>
      <c r="E14" s="218">
        <f>+E13/E12</f>
        <v>0.90594059405940597</v>
      </c>
      <c r="F14" s="218">
        <f>+F13/F12</f>
        <v>0.98484848484848486</v>
      </c>
      <c r="G14" s="218">
        <f>+G13/G12</f>
        <v>0.93762575452716301</v>
      </c>
      <c r="H14" s="228"/>
    </row>
    <row r="15" spans="2:15" s="2" customFormat="1" ht="15" x14ac:dyDescent="0.25">
      <c r="B15" s="233"/>
      <c r="C15" s="232"/>
      <c r="D15" s="232"/>
      <c r="E15" s="232"/>
      <c r="F15" s="232"/>
      <c r="G15" s="232"/>
      <c r="H15" s="232"/>
    </row>
    <row r="16" spans="2:15" ht="15" x14ac:dyDescent="0.25">
      <c r="B16" s="264"/>
      <c r="D16" s="263"/>
    </row>
    <row r="17" spans="2:9" ht="15" x14ac:dyDescent="0.25">
      <c r="B17" s="280" t="s">
        <v>1310</v>
      </c>
      <c r="C17" s="261">
        <f>E9</f>
        <v>16</v>
      </c>
      <c r="D17" s="261" t="s">
        <v>1453</v>
      </c>
      <c r="E17" s="277"/>
      <c r="F17" s="300">
        <f>SUM(C18:C30)</f>
        <v>16</v>
      </c>
      <c r="G17" s="300"/>
      <c r="H17" s="300"/>
      <c r="I17" s="278"/>
    </row>
    <row r="18" spans="2:9" s="259" customFormat="1" ht="12" x14ac:dyDescent="0.2">
      <c r="B18" s="257" t="s">
        <v>1439</v>
      </c>
      <c r="C18" s="258">
        <v>1</v>
      </c>
      <c r="D18" s="260" t="s">
        <v>1527</v>
      </c>
      <c r="E18" s="262"/>
      <c r="F18" s="301"/>
      <c r="G18" s="301"/>
      <c r="H18" s="301"/>
      <c r="I18" s="279"/>
    </row>
    <row r="19" spans="2:9" s="259" customFormat="1" ht="12" x14ac:dyDescent="0.2">
      <c r="B19" s="257" t="s">
        <v>748</v>
      </c>
      <c r="C19" s="258">
        <v>10</v>
      </c>
      <c r="D19" s="260" t="s">
        <v>1527</v>
      </c>
      <c r="E19" s="283"/>
      <c r="F19" s="301"/>
      <c r="G19" s="301"/>
      <c r="H19" s="301"/>
      <c r="I19" s="279"/>
    </row>
    <row r="20" spans="2:9" s="259" customFormat="1" ht="12" x14ac:dyDescent="0.2">
      <c r="B20" s="257" t="s">
        <v>748</v>
      </c>
      <c r="C20" s="258">
        <v>5</v>
      </c>
      <c r="D20" s="260" t="s">
        <v>1527</v>
      </c>
      <c r="E20" s="283"/>
      <c r="F20" s="301"/>
      <c r="G20" s="301"/>
      <c r="H20" s="301"/>
      <c r="I20" s="279"/>
    </row>
    <row r="21" spans="2:9" s="259" customFormat="1" ht="12" x14ac:dyDescent="0.2">
      <c r="B21" s="257"/>
      <c r="C21" s="258"/>
      <c r="D21" s="258"/>
      <c r="E21" s="283"/>
      <c r="F21" s="301"/>
      <c r="G21" s="301"/>
      <c r="H21" s="301"/>
      <c r="I21" s="279"/>
    </row>
    <row r="22" spans="2:9" s="259" customFormat="1" ht="12" x14ac:dyDescent="0.2">
      <c r="B22" s="257"/>
      <c r="C22" s="258"/>
      <c r="D22" s="258"/>
      <c r="E22" s="283"/>
      <c r="F22" s="301"/>
      <c r="G22" s="301"/>
      <c r="H22" s="301"/>
      <c r="I22" s="279"/>
    </row>
    <row r="23" spans="2:9" s="259" customFormat="1" ht="12" x14ac:dyDescent="0.2">
      <c r="B23" s="257"/>
      <c r="C23" s="258"/>
      <c r="D23" s="258"/>
      <c r="E23" s="283"/>
      <c r="F23" s="301"/>
      <c r="G23" s="301"/>
      <c r="H23" s="301"/>
      <c r="I23" s="279"/>
    </row>
    <row r="24" spans="2:9" s="259" customFormat="1" ht="12" x14ac:dyDescent="0.2">
      <c r="B24" s="257"/>
      <c r="C24" s="258"/>
      <c r="D24" s="258"/>
      <c r="E24" s="283"/>
      <c r="F24" s="301"/>
      <c r="G24" s="301"/>
      <c r="H24" s="301"/>
      <c r="I24" s="279"/>
    </row>
    <row r="25" spans="2:9" s="259" customFormat="1" ht="12" x14ac:dyDescent="0.2">
      <c r="B25" s="257"/>
      <c r="C25" s="258"/>
      <c r="D25" s="258"/>
      <c r="E25" s="283"/>
      <c r="F25" s="301"/>
      <c r="G25" s="301"/>
      <c r="H25" s="301"/>
      <c r="I25" s="279"/>
    </row>
    <row r="26" spans="2:9" s="259" customFormat="1" ht="12" x14ac:dyDescent="0.2">
      <c r="B26" s="257"/>
      <c r="C26" s="258"/>
      <c r="D26" s="260"/>
      <c r="E26" s="262"/>
      <c r="F26" s="301"/>
      <c r="G26" s="301"/>
      <c r="H26" s="301"/>
      <c r="I26" s="279"/>
    </row>
    <row r="27" spans="2:9" s="259" customFormat="1" ht="12" x14ac:dyDescent="0.2">
      <c r="B27" s="257"/>
      <c r="C27" s="258"/>
      <c r="D27" s="258"/>
      <c r="E27" s="262"/>
      <c r="F27" s="301"/>
      <c r="G27" s="301"/>
      <c r="H27" s="301"/>
      <c r="I27" s="279"/>
    </row>
    <row r="28" spans="2:9" s="259" customFormat="1" ht="12" x14ac:dyDescent="0.2">
      <c r="B28" s="257"/>
      <c r="C28" s="258"/>
      <c r="D28" s="258"/>
      <c r="E28" s="262"/>
      <c r="F28" s="301"/>
      <c r="G28" s="301"/>
      <c r="H28" s="301"/>
      <c r="I28" s="279"/>
    </row>
    <row r="29" spans="2:9" s="259" customFormat="1" ht="12" x14ac:dyDescent="0.2">
      <c r="B29" s="257"/>
      <c r="C29" s="258"/>
      <c r="D29" s="258"/>
      <c r="E29" s="262"/>
      <c r="F29" s="301"/>
      <c r="G29" s="301"/>
      <c r="H29" s="301"/>
      <c r="I29" s="279"/>
    </row>
    <row r="30" spans="2:9" x14ac:dyDescent="0.2">
      <c r="B30" s="257"/>
      <c r="C30" s="258"/>
      <c r="D30" s="258"/>
    </row>
  </sheetData>
  <mergeCells count="14">
    <mergeCell ref="F28:H28"/>
    <mergeCell ref="F29:H29"/>
    <mergeCell ref="F19:H19"/>
    <mergeCell ref="F24:H24"/>
    <mergeCell ref="F25:H25"/>
    <mergeCell ref="F20:H20"/>
    <mergeCell ref="F21:H21"/>
    <mergeCell ref="F22:H22"/>
    <mergeCell ref="F23:H23"/>
    <mergeCell ref="B2:E3"/>
    <mergeCell ref="F17:H17"/>
    <mergeCell ref="F18:H18"/>
    <mergeCell ref="F26:H26"/>
    <mergeCell ref="F27:H27"/>
  </mergeCells>
  <conditionalFormatting sqref="F9 F6:F7">
    <cfRule type="cellIs" dxfId="48" priority="137" operator="lessThan">
      <formula>0.5</formula>
    </cfRule>
    <cfRule type="cellIs" dxfId="47" priority="138" operator="between">
      <formula>0.5</formula>
      <formula>0.9</formula>
    </cfRule>
    <cfRule type="cellIs" dxfId="46" priority="139" operator="greaterThan">
      <formula>0.9</formula>
    </cfRule>
  </conditionalFormatting>
  <conditionalFormatting sqref="L9">
    <cfRule type="cellIs" dxfId="45" priority="101" operator="greaterThan">
      <formula>1</formula>
    </cfRule>
  </conditionalFormatting>
  <conditionalFormatting sqref="C14">
    <cfRule type="cellIs" dxfId="44" priority="53" operator="lessThan">
      <formula>0.5</formula>
    </cfRule>
    <cfRule type="cellIs" dxfId="43" priority="54" operator="between">
      <formula>0.5</formula>
      <formula>0.9</formula>
    </cfRule>
    <cfRule type="cellIs" dxfId="42" priority="55" operator="greaterThan">
      <formula>0.9</formula>
    </cfRule>
  </conditionalFormatting>
  <conditionalFormatting sqref="D14">
    <cfRule type="cellIs" dxfId="41" priority="48" operator="lessThan">
      <formula>0.5</formula>
    </cfRule>
    <cfRule type="cellIs" dxfId="40" priority="49" operator="between">
      <formula>0.5</formula>
      <formula>0.9</formula>
    </cfRule>
    <cfRule type="cellIs" dxfId="39" priority="50" operator="greaterThan">
      <formula>0.9</formula>
    </cfRule>
  </conditionalFormatting>
  <conditionalFormatting sqref="E14">
    <cfRule type="cellIs" dxfId="38" priority="45" operator="lessThan">
      <formula>0.5</formula>
    </cfRule>
    <cfRule type="cellIs" dxfId="37" priority="46" operator="between">
      <formula>0.5</formula>
      <formula>0.9</formula>
    </cfRule>
    <cfRule type="cellIs" dxfId="36" priority="47" operator="greaterThan">
      <formula>0.9</formula>
    </cfRule>
  </conditionalFormatting>
  <conditionalFormatting sqref="F14">
    <cfRule type="cellIs" dxfId="35" priority="42" operator="lessThan">
      <formula>0.5</formula>
    </cfRule>
    <cfRule type="cellIs" dxfId="34" priority="43" operator="between">
      <formula>0.5</formula>
      <formula>0.9</formula>
    </cfRule>
    <cfRule type="cellIs" dxfId="33" priority="44" operator="greaterThan">
      <formula>0.9</formula>
    </cfRule>
  </conditionalFormatting>
  <conditionalFormatting sqref="G14">
    <cfRule type="cellIs" dxfId="32" priority="39" operator="lessThan">
      <formula>0.5</formula>
    </cfRule>
    <cfRule type="cellIs" dxfId="31" priority="40" operator="between">
      <formula>0.5</formula>
      <formula>0.9</formula>
    </cfRule>
    <cfRule type="cellIs" dxfId="30" priority="41" operator="greaterThan">
      <formula>0.9</formula>
    </cfRule>
  </conditionalFormatting>
  <conditionalFormatting sqref="F5">
    <cfRule type="cellIs" dxfId="29" priority="8" operator="lessThan">
      <formula>0.5</formula>
    </cfRule>
    <cfRule type="cellIs" dxfId="28" priority="9" operator="between">
      <formula>0.5</formula>
      <formula>0.9</formula>
    </cfRule>
    <cfRule type="cellIs" dxfId="27" priority="10" operator="greaterThan">
      <formula>0.9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85" zoomScaleNormal="85" workbookViewId="0">
      <selection activeCell="D15" sqref="D15:E15"/>
    </sheetView>
  </sheetViews>
  <sheetFormatPr baseColWidth="10" defaultColWidth="11.42578125" defaultRowHeight="12.75" x14ac:dyDescent="0.2"/>
  <cols>
    <col min="1" max="1" width="51.7109375" style="156" customWidth="1"/>
    <col min="2" max="2" width="25.42578125" style="156" customWidth="1"/>
    <col min="3" max="3" width="27.42578125" style="156" customWidth="1"/>
    <col min="4" max="4" width="21.85546875" style="156" customWidth="1"/>
    <col min="5" max="5" width="20.85546875" style="156" customWidth="1"/>
    <col min="6" max="6" width="19.140625" style="156" customWidth="1"/>
    <col min="7" max="8" width="13.28515625" style="156" customWidth="1"/>
    <col min="9" max="9" width="5.7109375" style="156" customWidth="1"/>
    <col min="10" max="10" width="7.5703125" style="156" customWidth="1"/>
    <col min="11" max="11" width="8.28515625" style="156" customWidth="1"/>
    <col min="12" max="12" width="10.42578125" style="156" customWidth="1"/>
    <col min="13" max="13" width="13.28515625" style="156" bestFit="1" customWidth="1"/>
    <col min="14" max="16384" width="11.42578125" style="156"/>
  </cols>
  <sheetData>
    <row r="1" spans="1:13" x14ac:dyDescent="0.2">
      <c r="A1" s="158" t="s">
        <v>1</v>
      </c>
      <c r="B1" t="s">
        <v>1282</v>
      </c>
      <c r="C1"/>
      <c r="D1"/>
      <c r="E1"/>
      <c r="F1"/>
      <c r="G1"/>
      <c r="H1"/>
      <c r="I1"/>
      <c r="J1"/>
      <c r="K1"/>
      <c r="L1"/>
      <c r="M1"/>
    </row>
    <row r="2" spans="1:13" x14ac:dyDescent="0.2">
      <c r="A2" s="158" t="s">
        <v>9</v>
      </c>
      <c r="B2" t="s">
        <v>712</v>
      </c>
      <c r="C2"/>
      <c r="D2"/>
      <c r="E2"/>
      <c r="F2"/>
      <c r="G2"/>
      <c r="H2"/>
      <c r="I2"/>
      <c r="J2"/>
      <c r="K2"/>
      <c r="L2"/>
      <c r="M2"/>
    </row>
    <row r="3" spans="1:13" x14ac:dyDescent="0.2">
      <c r="A3"/>
      <c r="B3"/>
      <c r="C3"/>
      <c r="D3"/>
      <c r="E3"/>
      <c r="F3"/>
      <c r="G3"/>
      <c r="H3"/>
      <c r="I3"/>
      <c r="J3"/>
      <c r="K3"/>
      <c r="L3"/>
      <c r="M3"/>
    </row>
    <row r="4" spans="1:13" x14ac:dyDescent="0.2">
      <c r="A4" s="158" t="s">
        <v>1134</v>
      </c>
      <c r="B4" t="s">
        <v>1142</v>
      </c>
      <c r="C4" t="s">
        <v>1133</v>
      </c>
      <c r="D4" t="s">
        <v>1143</v>
      </c>
      <c r="E4" t="s">
        <v>1144</v>
      </c>
      <c r="F4"/>
      <c r="G4"/>
      <c r="H4"/>
      <c r="I4"/>
      <c r="J4"/>
      <c r="K4"/>
      <c r="L4"/>
      <c r="M4"/>
    </row>
    <row r="5" spans="1:13" x14ac:dyDescent="0.2">
      <c r="A5" s="159" t="s">
        <v>97</v>
      </c>
      <c r="B5" s="161">
        <v>133</v>
      </c>
      <c r="C5" s="161">
        <v>89</v>
      </c>
      <c r="D5" s="161">
        <v>6153.3006359999999</v>
      </c>
      <c r="E5" s="161">
        <v>4128.1319880000001</v>
      </c>
      <c r="F5"/>
      <c r="G5"/>
      <c r="H5"/>
      <c r="I5"/>
      <c r="J5"/>
      <c r="K5"/>
      <c r="L5"/>
      <c r="M5"/>
    </row>
    <row r="6" spans="1:13" x14ac:dyDescent="0.2">
      <c r="A6" s="160" t="s">
        <v>234</v>
      </c>
      <c r="B6" s="161">
        <v>17</v>
      </c>
      <c r="C6" s="161">
        <v>17</v>
      </c>
      <c r="D6" s="161">
        <v>782.36774400000002</v>
      </c>
      <c r="E6" s="161">
        <v>782.36774400000002</v>
      </c>
      <c r="F6"/>
      <c r="G6"/>
      <c r="H6"/>
      <c r="I6"/>
      <c r="J6"/>
      <c r="K6"/>
      <c r="L6"/>
      <c r="M6"/>
    </row>
    <row r="7" spans="1:13" x14ac:dyDescent="0.2">
      <c r="A7" s="160" t="s">
        <v>233</v>
      </c>
      <c r="B7" s="161">
        <v>34</v>
      </c>
      <c r="C7" s="161">
        <v>0</v>
      </c>
      <c r="D7" s="161">
        <v>1564.735488</v>
      </c>
      <c r="E7" s="161">
        <v>0</v>
      </c>
      <c r="F7"/>
      <c r="G7"/>
      <c r="H7"/>
      <c r="I7"/>
      <c r="J7"/>
      <c r="K7"/>
      <c r="L7"/>
      <c r="M7"/>
    </row>
    <row r="8" spans="1:13" x14ac:dyDescent="0.2">
      <c r="A8" s="160" t="s">
        <v>232</v>
      </c>
      <c r="B8" s="161">
        <v>34</v>
      </c>
      <c r="C8" s="161">
        <v>34</v>
      </c>
      <c r="D8" s="161">
        <v>1564.735488</v>
      </c>
      <c r="E8" s="161">
        <v>1564.735488</v>
      </c>
      <c r="F8"/>
      <c r="G8"/>
      <c r="H8"/>
      <c r="I8"/>
      <c r="J8"/>
      <c r="K8"/>
      <c r="L8"/>
      <c r="M8"/>
    </row>
    <row r="9" spans="1:13" x14ac:dyDescent="0.2">
      <c r="A9" s="160" t="s">
        <v>1163</v>
      </c>
      <c r="B9" s="161">
        <v>11</v>
      </c>
      <c r="C9" s="161">
        <v>11</v>
      </c>
      <c r="D9" s="161">
        <v>524.84625600000004</v>
      </c>
      <c r="E9" s="161">
        <v>524.84625600000004</v>
      </c>
      <c r="F9"/>
      <c r="G9"/>
      <c r="H9"/>
      <c r="I9"/>
      <c r="J9"/>
      <c r="K9"/>
      <c r="L9"/>
      <c r="M9"/>
    </row>
    <row r="10" spans="1:13" x14ac:dyDescent="0.2">
      <c r="A10" s="160" t="s">
        <v>1158</v>
      </c>
      <c r="B10" s="161">
        <v>3</v>
      </c>
      <c r="C10" s="161">
        <v>3</v>
      </c>
      <c r="D10" s="161">
        <v>138.78061200000002</v>
      </c>
      <c r="E10" s="161">
        <v>138.78061200000002</v>
      </c>
      <c r="F10"/>
      <c r="G10"/>
      <c r="H10"/>
      <c r="I10"/>
      <c r="J10"/>
      <c r="K10"/>
      <c r="L10"/>
      <c r="M10"/>
    </row>
    <row r="11" spans="1:13" x14ac:dyDescent="0.2">
      <c r="A11" s="160" t="s">
        <v>1159</v>
      </c>
      <c r="B11" s="161">
        <v>6</v>
      </c>
      <c r="C11" s="161">
        <v>6</v>
      </c>
      <c r="D11" s="161">
        <v>260.25422400000002</v>
      </c>
      <c r="E11" s="161">
        <v>260.25422400000002</v>
      </c>
      <c r="F11"/>
      <c r="G11"/>
      <c r="H11"/>
      <c r="I11"/>
      <c r="J11"/>
      <c r="K11"/>
      <c r="L11"/>
      <c r="M11"/>
    </row>
    <row r="12" spans="1:13" x14ac:dyDescent="0.2">
      <c r="A12" s="160" t="s">
        <v>1162</v>
      </c>
      <c r="B12" s="161">
        <v>13</v>
      </c>
      <c r="C12" s="161">
        <v>13</v>
      </c>
      <c r="D12" s="161">
        <v>620.27284800000007</v>
      </c>
      <c r="E12" s="161">
        <v>620.27284800000007</v>
      </c>
      <c r="F12"/>
      <c r="G12"/>
      <c r="H12"/>
      <c r="I12"/>
      <c r="J12"/>
      <c r="K12"/>
      <c r="L12"/>
      <c r="M12"/>
    </row>
    <row r="13" spans="1:13" x14ac:dyDescent="0.2">
      <c r="A13" s="160" t="s">
        <v>649</v>
      </c>
      <c r="B13" s="161">
        <v>10</v>
      </c>
      <c r="C13" s="161">
        <v>0</v>
      </c>
      <c r="D13" s="161">
        <v>460.43316000000004</v>
      </c>
      <c r="E13" s="161">
        <v>0</v>
      </c>
      <c r="F13"/>
      <c r="G13"/>
      <c r="H13"/>
      <c r="I13"/>
      <c r="J13"/>
      <c r="K13"/>
      <c r="L13"/>
      <c r="M13"/>
    </row>
    <row r="14" spans="1:13" x14ac:dyDescent="0.2">
      <c r="A14" s="160" t="s">
        <v>1161</v>
      </c>
      <c r="B14" s="161">
        <v>4</v>
      </c>
      <c r="C14" s="161">
        <v>4</v>
      </c>
      <c r="D14" s="161">
        <v>190.853184</v>
      </c>
      <c r="E14" s="161">
        <v>190.853184</v>
      </c>
      <c r="F14"/>
      <c r="G14"/>
      <c r="H14"/>
      <c r="I14"/>
      <c r="J14"/>
      <c r="K14"/>
      <c r="L14"/>
      <c r="M14"/>
    </row>
    <row r="15" spans="1:13" x14ac:dyDescent="0.2">
      <c r="A15" s="160" t="s">
        <v>1176</v>
      </c>
      <c r="B15" s="161">
        <v>1</v>
      </c>
      <c r="C15" s="161">
        <v>1</v>
      </c>
      <c r="D15" s="161">
        <v>46.021631999999997</v>
      </c>
      <c r="E15" s="161">
        <v>46.021631999999997</v>
      </c>
      <c r="F15"/>
      <c r="G15"/>
      <c r="H15"/>
      <c r="I15"/>
      <c r="J15"/>
      <c r="K15"/>
      <c r="L15"/>
      <c r="M15"/>
    </row>
    <row r="16" spans="1:13" x14ac:dyDescent="0.2">
      <c r="A16" s="159" t="s">
        <v>956</v>
      </c>
      <c r="B16" s="161">
        <v>102</v>
      </c>
      <c r="C16" s="161">
        <v>102</v>
      </c>
      <c r="D16" s="161">
        <v>3185.512596</v>
      </c>
      <c r="E16" s="161">
        <v>3185.512596</v>
      </c>
      <c r="F16"/>
      <c r="G16"/>
      <c r="H16"/>
      <c r="I16"/>
      <c r="J16"/>
      <c r="K16"/>
      <c r="L16"/>
      <c r="M16"/>
    </row>
    <row r="17" spans="1:13" x14ac:dyDescent="0.2">
      <c r="A17" s="160" t="s">
        <v>750</v>
      </c>
      <c r="B17" s="161">
        <v>9</v>
      </c>
      <c r="C17" s="161">
        <v>9</v>
      </c>
      <c r="D17" s="161">
        <v>378.67003199999999</v>
      </c>
      <c r="E17" s="161">
        <v>378.67003199999999</v>
      </c>
      <c r="F17"/>
      <c r="G17"/>
      <c r="H17"/>
      <c r="I17"/>
      <c r="J17"/>
      <c r="K17"/>
      <c r="L17"/>
      <c r="M17"/>
    </row>
    <row r="18" spans="1:13" x14ac:dyDescent="0.2">
      <c r="A18" s="160" t="s">
        <v>747</v>
      </c>
      <c r="B18" s="161">
        <v>6</v>
      </c>
      <c r="C18" s="161">
        <v>6</v>
      </c>
      <c r="D18" s="161">
        <v>252.44668799999997</v>
      </c>
      <c r="E18" s="161">
        <v>252.44668799999997</v>
      </c>
      <c r="F18"/>
      <c r="G18"/>
      <c r="H18"/>
      <c r="I18"/>
      <c r="J18"/>
      <c r="K18"/>
      <c r="L18"/>
      <c r="M18"/>
    </row>
    <row r="19" spans="1:13" x14ac:dyDescent="0.2">
      <c r="A19" s="160" t="s">
        <v>713</v>
      </c>
      <c r="B19" s="161">
        <v>12</v>
      </c>
      <c r="C19" s="161">
        <v>12</v>
      </c>
      <c r="D19" s="161">
        <v>504.89337599999999</v>
      </c>
      <c r="E19" s="161">
        <v>504.89337599999999</v>
      </c>
      <c r="F19"/>
      <c r="G19"/>
      <c r="H19"/>
      <c r="I19"/>
      <c r="J19"/>
      <c r="K19"/>
      <c r="L19"/>
      <c r="M19"/>
    </row>
    <row r="20" spans="1:13" x14ac:dyDescent="0.2">
      <c r="A20" s="160" t="s">
        <v>751</v>
      </c>
      <c r="B20" s="161">
        <v>15</v>
      </c>
      <c r="C20" s="161">
        <v>15</v>
      </c>
      <c r="D20" s="161">
        <v>409.90050000000002</v>
      </c>
      <c r="E20" s="161">
        <v>409.90050000000002</v>
      </c>
      <c r="F20"/>
      <c r="G20"/>
      <c r="H20"/>
      <c r="I20"/>
      <c r="J20"/>
      <c r="K20"/>
      <c r="L20"/>
      <c r="M20"/>
    </row>
    <row r="21" spans="1:13" x14ac:dyDescent="0.2">
      <c r="A21" s="160" t="s">
        <v>748</v>
      </c>
      <c r="B21" s="161">
        <v>30</v>
      </c>
      <c r="C21" s="161">
        <v>30</v>
      </c>
      <c r="D21" s="161">
        <v>819.80100000000004</v>
      </c>
      <c r="E21" s="161">
        <v>819.80100000000004</v>
      </c>
      <c r="F21"/>
      <c r="G21"/>
      <c r="H21"/>
      <c r="I21"/>
      <c r="J21"/>
      <c r="K21"/>
      <c r="L21"/>
      <c r="M21"/>
    </row>
    <row r="22" spans="1:13" x14ac:dyDescent="0.2">
      <c r="A22" s="160" t="s">
        <v>749</v>
      </c>
      <c r="B22" s="161">
        <v>30</v>
      </c>
      <c r="C22" s="161">
        <v>30</v>
      </c>
      <c r="D22" s="161">
        <v>819.80100000000004</v>
      </c>
      <c r="E22" s="161">
        <v>819.80100000000004</v>
      </c>
      <c r="F22"/>
      <c r="G22"/>
      <c r="H22"/>
      <c r="I22"/>
      <c r="J22"/>
      <c r="K22"/>
      <c r="L22"/>
      <c r="M22"/>
    </row>
    <row r="23" spans="1:13" x14ac:dyDescent="0.2">
      <c r="A23" s="159" t="s">
        <v>243</v>
      </c>
      <c r="B23" s="161">
        <v>15</v>
      </c>
      <c r="C23" s="161">
        <v>8</v>
      </c>
      <c r="D23" s="161">
        <v>910.89</v>
      </c>
      <c r="E23" s="161">
        <v>485.80799999999999</v>
      </c>
      <c r="F23"/>
      <c r="G23"/>
      <c r="H23"/>
      <c r="I23"/>
      <c r="J23"/>
      <c r="K23"/>
      <c r="L23"/>
      <c r="M23"/>
    </row>
    <row r="24" spans="1:13" x14ac:dyDescent="0.2">
      <c r="A24" s="160" t="s">
        <v>1250</v>
      </c>
      <c r="B24" s="161">
        <v>3</v>
      </c>
      <c r="C24" s="161">
        <v>3</v>
      </c>
      <c r="D24" s="161">
        <v>182.178</v>
      </c>
      <c r="E24" s="161">
        <v>182.178</v>
      </c>
      <c r="F24"/>
      <c r="G24"/>
      <c r="H24"/>
      <c r="I24"/>
      <c r="J24"/>
      <c r="K24"/>
      <c r="L24"/>
      <c r="M24"/>
    </row>
    <row r="25" spans="1:13" x14ac:dyDescent="0.2">
      <c r="A25" s="160" t="s">
        <v>1167</v>
      </c>
      <c r="B25" s="161">
        <v>5</v>
      </c>
      <c r="C25" s="161">
        <v>0</v>
      </c>
      <c r="D25" s="161">
        <v>303.63</v>
      </c>
      <c r="E25" s="161">
        <v>0</v>
      </c>
      <c r="F25"/>
      <c r="G25"/>
      <c r="H25"/>
      <c r="I25"/>
      <c r="J25"/>
      <c r="K25"/>
      <c r="L25"/>
      <c r="M25"/>
    </row>
    <row r="26" spans="1:13" x14ac:dyDescent="0.2">
      <c r="A26" s="160" t="s">
        <v>1166</v>
      </c>
      <c r="B26" s="161">
        <v>4</v>
      </c>
      <c r="C26" s="161">
        <v>2</v>
      </c>
      <c r="D26" s="161">
        <v>242.904</v>
      </c>
      <c r="E26" s="161">
        <v>121.452</v>
      </c>
      <c r="F26"/>
      <c r="G26"/>
      <c r="H26"/>
      <c r="I26"/>
      <c r="J26"/>
      <c r="K26"/>
      <c r="L26"/>
      <c r="M26"/>
    </row>
    <row r="27" spans="1:13" x14ac:dyDescent="0.2">
      <c r="A27" s="160" t="s">
        <v>1165</v>
      </c>
      <c r="B27" s="161">
        <v>3</v>
      </c>
      <c r="C27" s="161">
        <v>3</v>
      </c>
      <c r="D27" s="161">
        <v>182.178</v>
      </c>
      <c r="E27" s="161">
        <v>182.178</v>
      </c>
      <c r="F27"/>
      <c r="G27"/>
      <c r="H27"/>
      <c r="I27"/>
      <c r="J27"/>
      <c r="K27"/>
      <c r="L27"/>
      <c r="M27"/>
    </row>
    <row r="28" spans="1:13" x14ac:dyDescent="0.2">
      <c r="A28" s="159" t="s">
        <v>1132</v>
      </c>
      <c r="B28" s="161">
        <v>250</v>
      </c>
      <c r="C28" s="161">
        <v>199</v>
      </c>
      <c r="D28" s="161">
        <v>10249.703231999998</v>
      </c>
      <c r="E28" s="161">
        <v>7799.4525840000006</v>
      </c>
      <c r="F28"/>
      <c r="G28"/>
      <c r="H28"/>
      <c r="I28"/>
      <c r="J28"/>
      <c r="K28"/>
      <c r="L28"/>
      <c r="M28"/>
    </row>
    <row r="29" spans="1:13" x14ac:dyDescent="0.2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">
      <c r="A31"/>
    </row>
    <row r="32" spans="1:13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19"/>
  <sheetViews>
    <sheetView zoomScaleNormal="100" workbookViewId="0">
      <pane ySplit="6" topLeftCell="A1001" activePane="bottomLeft" state="frozen"/>
      <selection activeCell="B1" sqref="B1"/>
      <selection pane="bottomLeft" activeCell="G981" sqref="G981:G1018"/>
    </sheetView>
  </sheetViews>
  <sheetFormatPr baseColWidth="10" defaultColWidth="9.140625" defaultRowHeight="12.75" x14ac:dyDescent="0.2"/>
  <cols>
    <col min="1" max="1" width="11" style="19" customWidth="1"/>
    <col min="2" max="2" width="12.85546875" style="19" customWidth="1"/>
    <col min="3" max="3" width="10.85546875" style="19" bestFit="1" customWidth="1"/>
    <col min="4" max="4" width="12.42578125" style="19" bestFit="1" customWidth="1"/>
    <col min="5" max="5" width="9" style="19" customWidth="1"/>
    <col min="6" max="6" width="39.7109375" style="19" customWidth="1"/>
    <col min="7" max="7" width="14.42578125" style="5" customWidth="1"/>
    <col min="8" max="8" width="14.28515625" style="5" customWidth="1"/>
    <col min="9" max="9" width="14.7109375" style="5" customWidth="1"/>
    <col min="10" max="10" width="17.85546875" style="5" customWidth="1"/>
    <col min="11" max="11" width="14.7109375" style="2" customWidth="1"/>
    <col min="12" max="12" width="13.42578125" style="2" customWidth="1"/>
    <col min="13" max="13" width="12.28515625" style="2" customWidth="1"/>
    <col min="14" max="14" width="14.5703125" style="10" customWidth="1"/>
    <col min="15" max="16384" width="9.140625" style="2"/>
  </cols>
  <sheetData>
    <row r="1" spans="1:14" ht="6" customHeight="1" x14ac:dyDescent="0.2"/>
    <row r="2" spans="1:14" ht="12.75" customHeight="1" x14ac:dyDescent="0.2">
      <c r="B2" s="302" t="s">
        <v>1528</v>
      </c>
      <c r="C2" s="302"/>
      <c r="D2" s="302"/>
      <c r="E2" s="302"/>
      <c r="G2" s="129" t="s">
        <v>1015</v>
      </c>
      <c r="H2" s="129" t="s">
        <v>96</v>
      </c>
      <c r="I2" s="130" t="s">
        <v>129</v>
      </c>
      <c r="J2" s="132" t="s">
        <v>4</v>
      </c>
      <c r="K2" s="129" t="s">
        <v>1016</v>
      </c>
      <c r="L2" s="129" t="s">
        <v>1017</v>
      </c>
      <c r="M2" s="129" t="s">
        <v>7</v>
      </c>
    </row>
    <row r="3" spans="1:14" ht="12.75" customHeight="1" x14ac:dyDescent="0.2">
      <c r="B3" s="302"/>
      <c r="C3" s="302"/>
      <c r="D3" s="302"/>
      <c r="E3" s="302"/>
      <c r="G3" s="129">
        <f>SUBTOTAL(9,G7:G980)</f>
        <v>571</v>
      </c>
      <c r="H3" s="129">
        <f>SUBTOTAL(9,H7:H980)</f>
        <v>555</v>
      </c>
      <c r="I3" s="129">
        <f>SUBTOTAL(9,I7:I980)</f>
        <v>16</v>
      </c>
      <c r="J3" s="131">
        <f>H3/G3</f>
        <v>0.97197898423817863</v>
      </c>
      <c r="K3" s="231">
        <f>SUBTOTAL(9,K19:K980)</f>
        <v>21815.829923999998</v>
      </c>
      <c r="L3" s="231">
        <f>SUBTOTAL(9,L7:L980)</f>
        <v>21393.757559999998</v>
      </c>
      <c r="M3" s="231">
        <f>SUBTOTAL(9,M7:M980)</f>
        <v>422.07236400000005</v>
      </c>
    </row>
    <row r="4" spans="1:14" x14ac:dyDescent="0.2">
      <c r="B4" s="298"/>
      <c r="C4" s="298"/>
      <c r="D4" s="298"/>
      <c r="E4" s="298"/>
    </row>
    <row r="5" spans="1:14" ht="13.5" thickBot="1" x14ac:dyDescent="0.25">
      <c r="A5" s="292"/>
      <c r="B5" s="293"/>
      <c r="C5" s="293"/>
      <c r="D5" s="293"/>
      <c r="E5" s="293"/>
      <c r="F5" s="293"/>
    </row>
    <row r="6" spans="1:14" s="4" customFormat="1" ht="13.5" thickBot="1" x14ac:dyDescent="0.25">
      <c r="A6" s="22" t="s">
        <v>0</v>
      </c>
      <c r="B6" s="20" t="s">
        <v>1</v>
      </c>
      <c r="C6" s="24" t="s">
        <v>9</v>
      </c>
      <c r="D6" s="24" t="s">
        <v>716</v>
      </c>
      <c r="E6" s="20" t="s">
        <v>2</v>
      </c>
      <c r="F6" s="20" t="s">
        <v>3</v>
      </c>
      <c r="G6" s="3" t="s">
        <v>95</v>
      </c>
      <c r="H6" s="3" t="s">
        <v>96</v>
      </c>
      <c r="I6" s="3" t="s">
        <v>129</v>
      </c>
      <c r="J6" s="3" t="s">
        <v>4</v>
      </c>
      <c r="K6" s="3" t="s">
        <v>5</v>
      </c>
      <c r="L6" s="3" t="s">
        <v>6</v>
      </c>
      <c r="M6" s="7" t="s">
        <v>7</v>
      </c>
      <c r="N6" s="11" t="s">
        <v>8</v>
      </c>
    </row>
    <row r="7" spans="1:14" ht="12.75" hidden="1" customHeight="1" x14ac:dyDescent="0.2">
      <c r="A7" s="2" t="s">
        <v>1272</v>
      </c>
      <c r="B7" s="2" t="s">
        <v>1277</v>
      </c>
      <c r="C7" s="25" t="s">
        <v>712</v>
      </c>
      <c r="D7" s="25" t="s">
        <v>97</v>
      </c>
      <c r="E7" s="19">
        <v>70045429</v>
      </c>
      <c r="F7" s="19" t="s">
        <v>1159</v>
      </c>
      <c r="G7" s="5">
        <v>2</v>
      </c>
      <c r="H7" s="5">
        <v>2</v>
      </c>
      <c r="I7" s="5">
        <f t="shared" ref="I7:I70" si="0">G7-H7</f>
        <v>0</v>
      </c>
      <c r="J7" s="6">
        <f t="shared" ref="J7:J70" si="1">H7/G7</f>
        <v>1</v>
      </c>
      <c r="K7" s="23">
        <v>86.470895999999996</v>
      </c>
      <c r="L7" s="23">
        <v>86.470895999999996</v>
      </c>
      <c r="M7" s="23">
        <f t="shared" ref="M7:M70" si="2">K7-L7</f>
        <v>0</v>
      </c>
      <c r="N7" s="2"/>
    </row>
    <row r="8" spans="1:14" ht="12.75" hidden="1" customHeight="1" x14ac:dyDescent="0.2">
      <c r="A8" s="2" t="s">
        <v>1272</v>
      </c>
      <c r="B8" s="2" t="s">
        <v>1277</v>
      </c>
      <c r="C8" s="25" t="s">
        <v>712</v>
      </c>
      <c r="D8" s="25" t="s">
        <v>97</v>
      </c>
      <c r="E8" s="19">
        <v>70345322</v>
      </c>
      <c r="F8" s="19" t="s">
        <v>232</v>
      </c>
      <c r="G8" s="5">
        <v>17</v>
      </c>
      <c r="H8" s="5">
        <v>17</v>
      </c>
      <c r="I8" s="5">
        <f t="shared" si="0"/>
        <v>0</v>
      </c>
      <c r="J8" s="6">
        <f t="shared" si="1"/>
        <v>1</v>
      </c>
      <c r="K8" s="23">
        <v>779.83794</v>
      </c>
      <c r="L8" s="23">
        <v>779.83794</v>
      </c>
      <c r="M8" s="23">
        <f t="shared" si="2"/>
        <v>0</v>
      </c>
      <c r="N8" s="2"/>
    </row>
    <row r="9" spans="1:14" ht="12.75" hidden="1" customHeight="1" x14ac:dyDescent="0.2">
      <c r="A9" s="2" t="s">
        <v>1272</v>
      </c>
      <c r="B9" s="2" t="s">
        <v>1277</v>
      </c>
      <c r="C9" s="25" t="s">
        <v>712</v>
      </c>
      <c r="D9" s="25" t="s">
        <v>97</v>
      </c>
      <c r="E9" s="19">
        <v>70556068</v>
      </c>
      <c r="F9" s="19" t="s">
        <v>1176</v>
      </c>
      <c r="G9" s="5">
        <v>1</v>
      </c>
      <c r="H9" s="5">
        <v>1</v>
      </c>
      <c r="I9" s="5">
        <f t="shared" si="0"/>
        <v>0</v>
      </c>
      <c r="J9" s="6">
        <f t="shared" si="1"/>
        <v>1</v>
      </c>
      <c r="K9" s="23">
        <v>45.872820000000004</v>
      </c>
      <c r="L9" s="23">
        <v>45.872820000000004</v>
      </c>
      <c r="M9" s="23">
        <f t="shared" si="2"/>
        <v>0</v>
      </c>
      <c r="N9" s="2"/>
    </row>
    <row r="10" spans="1:14" ht="12.75" hidden="1" customHeight="1" x14ac:dyDescent="0.2">
      <c r="A10" s="2" t="s">
        <v>1272</v>
      </c>
      <c r="B10" s="2" t="s">
        <v>1277</v>
      </c>
      <c r="C10" s="25" t="s">
        <v>712</v>
      </c>
      <c r="D10" s="25" t="s">
        <v>956</v>
      </c>
      <c r="E10" s="19">
        <v>70442220</v>
      </c>
      <c r="F10" s="19" t="s">
        <v>747</v>
      </c>
      <c r="G10" s="5">
        <v>4</v>
      </c>
      <c r="H10" s="5">
        <v>4</v>
      </c>
      <c r="I10" s="5">
        <f t="shared" si="0"/>
        <v>0</v>
      </c>
      <c r="J10" s="6">
        <f t="shared" si="1"/>
        <v>1</v>
      </c>
      <c r="K10" s="23">
        <v>167.753568</v>
      </c>
      <c r="L10" s="23">
        <v>167.753568</v>
      </c>
      <c r="M10" s="23">
        <f t="shared" si="2"/>
        <v>0</v>
      </c>
      <c r="N10" s="2"/>
    </row>
    <row r="11" spans="1:14" ht="12.75" hidden="1" customHeight="1" x14ac:dyDescent="0.2">
      <c r="A11" s="2" t="s">
        <v>1272</v>
      </c>
      <c r="B11" s="2" t="s">
        <v>1277</v>
      </c>
      <c r="C11" s="25" t="s">
        <v>712</v>
      </c>
      <c r="D11" s="25" t="s">
        <v>956</v>
      </c>
      <c r="E11" s="19">
        <v>70442222</v>
      </c>
      <c r="F11" s="19" t="s">
        <v>713</v>
      </c>
      <c r="G11" s="5">
        <v>6</v>
      </c>
      <c r="H11" s="5">
        <v>6</v>
      </c>
      <c r="I11" s="5">
        <f t="shared" si="0"/>
        <v>0</v>
      </c>
      <c r="J11" s="6">
        <f t="shared" si="1"/>
        <v>1</v>
      </c>
      <c r="K11" s="23">
        <v>251.63035200000002</v>
      </c>
      <c r="L11" s="23">
        <v>251.63035200000002</v>
      </c>
      <c r="M11" s="23">
        <f t="shared" si="2"/>
        <v>0</v>
      </c>
      <c r="N11" s="2"/>
    </row>
    <row r="12" spans="1:14" ht="12.75" hidden="1" customHeight="1" x14ac:dyDescent="0.2">
      <c r="A12" s="2" t="s">
        <v>1272</v>
      </c>
      <c r="B12" s="2" t="s">
        <v>1277</v>
      </c>
      <c r="C12" s="25" t="s">
        <v>712</v>
      </c>
      <c r="D12" s="25" t="s">
        <v>956</v>
      </c>
      <c r="E12" s="19">
        <v>70442224</v>
      </c>
      <c r="F12" s="19" t="s">
        <v>750</v>
      </c>
      <c r="G12" s="5">
        <v>4</v>
      </c>
      <c r="H12" s="5">
        <v>4</v>
      </c>
      <c r="I12" s="5">
        <f t="shared" si="0"/>
        <v>0</v>
      </c>
      <c r="J12" s="6">
        <f t="shared" si="1"/>
        <v>1</v>
      </c>
      <c r="K12" s="23">
        <v>167.753568</v>
      </c>
      <c r="L12" s="23">
        <v>167.753568</v>
      </c>
      <c r="M12" s="23">
        <f t="shared" si="2"/>
        <v>0</v>
      </c>
      <c r="N12" s="2"/>
    </row>
    <row r="13" spans="1:14" ht="12.75" hidden="1" customHeight="1" x14ac:dyDescent="0.2">
      <c r="A13" s="2" t="s">
        <v>1272</v>
      </c>
      <c r="B13" s="2" t="s">
        <v>1277</v>
      </c>
      <c r="C13" s="25" t="s">
        <v>712</v>
      </c>
      <c r="D13" s="25" t="s">
        <v>243</v>
      </c>
      <c r="E13" s="19">
        <v>70045489</v>
      </c>
      <c r="F13" s="19" t="s">
        <v>1165</v>
      </c>
      <c r="G13" s="5">
        <v>1</v>
      </c>
      <c r="H13" s="5">
        <v>1</v>
      </c>
      <c r="I13" s="5">
        <f t="shared" si="0"/>
        <v>0</v>
      </c>
      <c r="J13" s="6">
        <f t="shared" si="1"/>
        <v>1</v>
      </c>
      <c r="K13" s="23">
        <v>60.529631999999999</v>
      </c>
      <c r="L13" s="23">
        <v>60.529631999999999</v>
      </c>
      <c r="M13" s="23">
        <f t="shared" si="2"/>
        <v>0</v>
      </c>
      <c r="N13" s="2"/>
    </row>
    <row r="14" spans="1:14" ht="12.75" hidden="1" customHeight="1" x14ac:dyDescent="0.2">
      <c r="A14" s="2" t="s">
        <v>1272</v>
      </c>
      <c r="B14" s="2" t="s">
        <v>1277</v>
      </c>
      <c r="C14" s="25" t="s">
        <v>712</v>
      </c>
      <c r="D14" s="25" t="s">
        <v>243</v>
      </c>
      <c r="E14" s="19">
        <v>70045490</v>
      </c>
      <c r="F14" s="19" t="s">
        <v>1166</v>
      </c>
      <c r="G14" s="5">
        <v>2</v>
      </c>
      <c r="H14" s="5">
        <v>0</v>
      </c>
      <c r="I14" s="5">
        <f t="shared" si="0"/>
        <v>2</v>
      </c>
      <c r="J14" s="6">
        <f t="shared" si="1"/>
        <v>0</v>
      </c>
      <c r="K14" s="23">
        <v>121.059264</v>
      </c>
      <c r="L14" s="23">
        <v>0</v>
      </c>
      <c r="M14" s="23">
        <f t="shared" si="2"/>
        <v>121.059264</v>
      </c>
      <c r="N14" s="2"/>
    </row>
    <row r="15" spans="1:14" ht="12.75" hidden="1" customHeight="1" x14ac:dyDescent="0.2">
      <c r="A15" s="2" t="s">
        <v>1272</v>
      </c>
      <c r="B15" s="2" t="s">
        <v>1277</v>
      </c>
      <c r="C15" s="25" t="s">
        <v>712</v>
      </c>
      <c r="D15" s="25" t="s">
        <v>243</v>
      </c>
      <c r="E15" s="19">
        <v>70045492</v>
      </c>
      <c r="F15" s="19" t="s">
        <v>1167</v>
      </c>
      <c r="G15" s="5">
        <v>2</v>
      </c>
      <c r="H15" s="5">
        <v>0</v>
      </c>
      <c r="I15" s="5">
        <f t="shared" si="0"/>
        <v>2</v>
      </c>
      <c r="J15" s="6">
        <f t="shared" si="1"/>
        <v>0</v>
      </c>
      <c r="K15" s="23">
        <v>121.059264</v>
      </c>
      <c r="L15" s="23">
        <v>0</v>
      </c>
      <c r="M15" s="23">
        <f t="shared" si="2"/>
        <v>121.059264</v>
      </c>
      <c r="N15" s="2"/>
    </row>
    <row r="16" spans="1:14" ht="12.75" hidden="1" customHeight="1" x14ac:dyDescent="0.2">
      <c r="A16" s="2" t="s">
        <v>1272</v>
      </c>
      <c r="B16" s="2" t="s">
        <v>1277</v>
      </c>
      <c r="C16" s="25" t="s">
        <v>712</v>
      </c>
      <c r="D16" s="25" t="s">
        <v>243</v>
      </c>
      <c r="E16" s="19">
        <v>70067242</v>
      </c>
      <c r="F16" s="19" t="s">
        <v>1250</v>
      </c>
      <c r="G16" s="5">
        <v>2</v>
      </c>
      <c r="H16" s="5">
        <v>2</v>
      </c>
      <c r="I16" s="5">
        <f t="shared" si="0"/>
        <v>0</v>
      </c>
      <c r="J16" s="6">
        <f t="shared" si="1"/>
        <v>1</v>
      </c>
      <c r="K16" s="23">
        <v>121.059264</v>
      </c>
      <c r="L16" s="23">
        <v>121.059264</v>
      </c>
      <c r="M16" s="23">
        <f t="shared" si="2"/>
        <v>0</v>
      </c>
      <c r="N16" s="2"/>
    </row>
    <row r="17" spans="1:14" ht="12.75" hidden="1" customHeight="1" x14ac:dyDescent="0.2">
      <c r="A17" s="2" t="s">
        <v>1273</v>
      </c>
      <c r="B17" s="2" t="s">
        <v>1278</v>
      </c>
      <c r="C17" s="25" t="s">
        <v>712</v>
      </c>
      <c r="D17" s="25" t="s">
        <v>97</v>
      </c>
      <c r="E17" s="19">
        <v>70045438</v>
      </c>
      <c r="F17" s="19" t="s">
        <v>1161</v>
      </c>
      <c r="G17" s="5">
        <v>2</v>
      </c>
      <c r="H17" s="5">
        <v>2</v>
      </c>
      <c r="I17" s="5">
        <f t="shared" si="0"/>
        <v>0</v>
      </c>
      <c r="J17" s="6">
        <f t="shared" si="1"/>
        <v>1</v>
      </c>
      <c r="K17" s="23">
        <v>95.117999999999995</v>
      </c>
      <c r="L17" s="23">
        <v>95.117999999999995</v>
      </c>
      <c r="M17" s="23">
        <f t="shared" si="2"/>
        <v>0</v>
      </c>
      <c r="N17" s="2"/>
    </row>
    <row r="18" spans="1:14" ht="12.75" hidden="1" customHeight="1" x14ac:dyDescent="0.2">
      <c r="A18" s="2" t="s">
        <v>1273</v>
      </c>
      <c r="B18" s="2" t="s">
        <v>1278</v>
      </c>
      <c r="C18" s="25" t="s">
        <v>712</v>
      </c>
      <c r="D18" s="25" t="s">
        <v>97</v>
      </c>
      <c r="E18" s="19">
        <v>70045439</v>
      </c>
      <c r="F18" s="19" t="s">
        <v>1162</v>
      </c>
      <c r="G18" s="5">
        <v>5</v>
      </c>
      <c r="H18" s="5">
        <v>5</v>
      </c>
      <c r="I18" s="5">
        <f t="shared" si="0"/>
        <v>0</v>
      </c>
      <c r="J18" s="6">
        <f t="shared" si="1"/>
        <v>1</v>
      </c>
      <c r="K18" s="23">
        <v>237.79499999999999</v>
      </c>
      <c r="L18" s="23">
        <v>237.79499999999999</v>
      </c>
      <c r="M18" s="23">
        <f t="shared" si="2"/>
        <v>0</v>
      </c>
      <c r="N18" s="2"/>
    </row>
    <row r="19" spans="1:14" ht="12.75" hidden="1" customHeight="1" x14ac:dyDescent="0.2">
      <c r="A19" s="2" t="s">
        <v>1273</v>
      </c>
      <c r="B19" s="2" t="s">
        <v>1278</v>
      </c>
      <c r="C19" s="25" t="s">
        <v>712</v>
      </c>
      <c r="D19" s="25" t="s">
        <v>97</v>
      </c>
      <c r="E19" s="19">
        <v>70045455</v>
      </c>
      <c r="F19" s="19" t="s">
        <v>1163</v>
      </c>
      <c r="G19" s="5">
        <v>4</v>
      </c>
      <c r="H19" s="5">
        <v>4</v>
      </c>
      <c r="I19" s="5">
        <f t="shared" si="0"/>
        <v>0</v>
      </c>
      <c r="J19" s="6">
        <f t="shared" si="1"/>
        <v>1</v>
      </c>
      <c r="K19" s="23">
        <v>190.23599999999999</v>
      </c>
      <c r="L19" s="23">
        <v>190.23599999999999</v>
      </c>
      <c r="M19" s="23">
        <f t="shared" si="2"/>
        <v>0</v>
      </c>
      <c r="N19" s="2"/>
    </row>
    <row r="20" spans="1:14" ht="12.75" hidden="1" customHeight="1" x14ac:dyDescent="0.2">
      <c r="A20" s="2" t="s">
        <v>1273</v>
      </c>
      <c r="B20" s="2" t="s">
        <v>1278</v>
      </c>
      <c r="C20" s="25" t="s">
        <v>712</v>
      </c>
      <c r="D20" s="25" t="s">
        <v>97</v>
      </c>
      <c r="E20" s="19">
        <v>70345322</v>
      </c>
      <c r="F20" s="19" t="s">
        <v>232</v>
      </c>
      <c r="G20" s="5">
        <v>17</v>
      </c>
      <c r="H20" s="5">
        <v>17</v>
      </c>
      <c r="I20" s="5">
        <f t="shared" si="0"/>
        <v>0</v>
      </c>
      <c r="J20" s="6">
        <f t="shared" si="1"/>
        <v>1</v>
      </c>
      <c r="K20" s="23">
        <v>779.83794</v>
      </c>
      <c r="L20" s="23">
        <v>779.83794</v>
      </c>
      <c r="M20" s="23">
        <f t="shared" si="2"/>
        <v>0</v>
      </c>
      <c r="N20" s="2"/>
    </row>
    <row r="21" spans="1:14" ht="12.75" hidden="1" customHeight="1" x14ac:dyDescent="0.2">
      <c r="A21" s="2" t="s">
        <v>1273</v>
      </c>
      <c r="B21" s="2" t="s">
        <v>1278</v>
      </c>
      <c r="C21" s="25" t="s">
        <v>712</v>
      </c>
      <c r="D21" s="25" t="s">
        <v>956</v>
      </c>
      <c r="E21" s="19">
        <v>70442220</v>
      </c>
      <c r="F21" s="19" t="s">
        <v>747</v>
      </c>
      <c r="G21" s="5">
        <v>1</v>
      </c>
      <c r="H21" s="5">
        <v>1</v>
      </c>
      <c r="I21" s="5">
        <f t="shared" si="0"/>
        <v>0</v>
      </c>
      <c r="J21" s="6">
        <f t="shared" si="1"/>
        <v>1</v>
      </c>
      <c r="K21" s="23">
        <v>41.938392</v>
      </c>
      <c r="L21" s="23">
        <v>41.938392</v>
      </c>
      <c r="M21" s="23">
        <f t="shared" si="2"/>
        <v>0</v>
      </c>
      <c r="N21" s="2"/>
    </row>
    <row r="22" spans="1:14" ht="12.75" hidden="1" customHeight="1" x14ac:dyDescent="0.2">
      <c r="A22" s="2" t="s">
        <v>1273</v>
      </c>
      <c r="B22" s="2" t="s">
        <v>1278</v>
      </c>
      <c r="C22" s="25" t="s">
        <v>712</v>
      </c>
      <c r="D22" s="25" t="s">
        <v>956</v>
      </c>
      <c r="E22" s="19">
        <v>70442221</v>
      </c>
      <c r="F22" s="19" t="s">
        <v>748</v>
      </c>
      <c r="G22" s="5">
        <v>15</v>
      </c>
      <c r="H22" s="5">
        <v>15</v>
      </c>
      <c r="I22" s="5">
        <f t="shared" si="0"/>
        <v>0</v>
      </c>
      <c r="J22" s="6">
        <f t="shared" si="1"/>
        <v>1</v>
      </c>
      <c r="K22" s="23">
        <v>408.57507000000004</v>
      </c>
      <c r="L22" s="23">
        <v>408.57507000000004</v>
      </c>
      <c r="M22" s="23">
        <f t="shared" si="2"/>
        <v>0</v>
      </c>
      <c r="N22" s="2"/>
    </row>
    <row r="23" spans="1:14" ht="12.75" hidden="1" customHeight="1" x14ac:dyDescent="0.2">
      <c r="A23" s="2" t="s">
        <v>1273</v>
      </c>
      <c r="B23" s="2" t="s">
        <v>1278</v>
      </c>
      <c r="C23" s="25" t="s">
        <v>712</v>
      </c>
      <c r="D23" s="25" t="s">
        <v>956</v>
      </c>
      <c r="E23" s="19">
        <v>70442222</v>
      </c>
      <c r="F23" s="19" t="s">
        <v>713</v>
      </c>
      <c r="G23" s="5">
        <v>1</v>
      </c>
      <c r="H23" s="5">
        <v>1</v>
      </c>
      <c r="I23" s="5">
        <f t="shared" si="0"/>
        <v>0</v>
      </c>
      <c r="J23" s="6">
        <f t="shared" si="1"/>
        <v>1</v>
      </c>
      <c r="K23" s="23">
        <v>41.938392</v>
      </c>
      <c r="L23" s="23">
        <v>41.938392</v>
      </c>
      <c r="M23" s="23">
        <f t="shared" si="2"/>
        <v>0</v>
      </c>
      <c r="N23" s="2"/>
    </row>
    <row r="24" spans="1:14" ht="12.75" hidden="1" customHeight="1" x14ac:dyDescent="0.2">
      <c r="A24" s="2" t="s">
        <v>1273</v>
      </c>
      <c r="B24" s="2" t="s">
        <v>1278</v>
      </c>
      <c r="C24" s="25" t="s">
        <v>712</v>
      </c>
      <c r="D24" s="25" t="s">
        <v>956</v>
      </c>
      <c r="E24" s="19">
        <v>70442223</v>
      </c>
      <c r="F24" s="19" t="s">
        <v>749</v>
      </c>
      <c r="G24" s="5">
        <v>15</v>
      </c>
      <c r="H24" s="5">
        <v>15</v>
      </c>
      <c r="I24" s="5">
        <f t="shared" si="0"/>
        <v>0</v>
      </c>
      <c r="J24" s="6">
        <f t="shared" si="1"/>
        <v>1</v>
      </c>
      <c r="K24" s="23">
        <v>408.57507000000004</v>
      </c>
      <c r="L24" s="23">
        <v>408.57507000000004</v>
      </c>
      <c r="M24" s="23">
        <f t="shared" si="2"/>
        <v>0</v>
      </c>
      <c r="N24" s="2"/>
    </row>
    <row r="25" spans="1:14" ht="12.75" hidden="1" customHeight="1" x14ac:dyDescent="0.2">
      <c r="A25" s="2" t="s">
        <v>1273</v>
      </c>
      <c r="B25" s="2" t="s">
        <v>1278</v>
      </c>
      <c r="C25" s="25" t="s">
        <v>712</v>
      </c>
      <c r="D25" s="25" t="s">
        <v>956</v>
      </c>
      <c r="E25" s="19">
        <v>70442224</v>
      </c>
      <c r="F25" s="19" t="s">
        <v>750</v>
      </c>
      <c r="G25" s="5">
        <v>1</v>
      </c>
      <c r="H25" s="5">
        <v>1</v>
      </c>
      <c r="I25" s="5">
        <f t="shared" si="0"/>
        <v>0</v>
      </c>
      <c r="J25" s="6">
        <f t="shared" si="1"/>
        <v>1</v>
      </c>
      <c r="K25" s="23">
        <v>41.938392</v>
      </c>
      <c r="L25" s="23">
        <v>41.938392</v>
      </c>
      <c r="M25" s="23">
        <f t="shared" si="2"/>
        <v>0</v>
      </c>
      <c r="N25" s="2"/>
    </row>
    <row r="26" spans="1:14" ht="12.75" hidden="1" customHeight="1" x14ac:dyDescent="0.2">
      <c r="A26" s="2" t="s">
        <v>1273</v>
      </c>
      <c r="B26" s="2" t="s">
        <v>1278</v>
      </c>
      <c r="C26" s="25" t="s">
        <v>712</v>
      </c>
      <c r="D26" s="25" t="s">
        <v>956</v>
      </c>
      <c r="E26" s="19">
        <v>70442225</v>
      </c>
      <c r="F26" s="19" t="s">
        <v>751</v>
      </c>
      <c r="G26" s="5">
        <v>15</v>
      </c>
      <c r="H26" s="5">
        <v>15</v>
      </c>
      <c r="I26" s="5">
        <f t="shared" si="0"/>
        <v>0</v>
      </c>
      <c r="J26" s="6">
        <f t="shared" si="1"/>
        <v>1</v>
      </c>
      <c r="K26" s="23">
        <v>408.57507000000004</v>
      </c>
      <c r="L26" s="23">
        <v>408.57507000000004</v>
      </c>
      <c r="M26" s="23">
        <f t="shared" si="2"/>
        <v>0</v>
      </c>
      <c r="N26" s="2"/>
    </row>
    <row r="27" spans="1:14" ht="12.75" hidden="1" customHeight="1" x14ac:dyDescent="0.2">
      <c r="A27" s="2" t="s">
        <v>1273</v>
      </c>
      <c r="B27" s="2" t="s">
        <v>1278</v>
      </c>
      <c r="C27" s="25" t="s">
        <v>712</v>
      </c>
      <c r="D27" s="25" t="s">
        <v>243</v>
      </c>
      <c r="E27" s="19">
        <v>70045489</v>
      </c>
      <c r="F27" s="19" t="s">
        <v>1165</v>
      </c>
      <c r="G27" s="5">
        <v>1</v>
      </c>
      <c r="H27" s="5">
        <v>1</v>
      </c>
      <c r="I27" s="5">
        <f t="shared" si="0"/>
        <v>0</v>
      </c>
      <c r="J27" s="6">
        <f t="shared" si="1"/>
        <v>1</v>
      </c>
      <c r="K27" s="23">
        <v>60.529631999999999</v>
      </c>
      <c r="L27" s="23">
        <v>60.529631999999999</v>
      </c>
      <c r="M27" s="23">
        <f t="shared" si="2"/>
        <v>0</v>
      </c>
      <c r="N27" s="2"/>
    </row>
    <row r="28" spans="1:14" ht="12.75" hidden="1" customHeight="1" x14ac:dyDescent="0.2">
      <c r="A28" s="2" t="s">
        <v>1273</v>
      </c>
      <c r="B28" s="2" t="s">
        <v>1278</v>
      </c>
      <c r="C28" s="25" t="s">
        <v>712</v>
      </c>
      <c r="D28" s="25" t="s">
        <v>243</v>
      </c>
      <c r="E28" s="19">
        <v>70045490</v>
      </c>
      <c r="F28" s="19" t="s">
        <v>1166</v>
      </c>
      <c r="G28" s="5">
        <v>1</v>
      </c>
      <c r="H28" s="5">
        <v>1</v>
      </c>
      <c r="I28" s="5">
        <f t="shared" si="0"/>
        <v>0</v>
      </c>
      <c r="J28" s="6">
        <f t="shared" si="1"/>
        <v>1</v>
      </c>
      <c r="K28" s="23">
        <v>60.529631999999999</v>
      </c>
      <c r="L28" s="23">
        <v>60.529631999999999</v>
      </c>
      <c r="M28" s="23">
        <f t="shared" si="2"/>
        <v>0</v>
      </c>
      <c r="N28" s="2"/>
    </row>
    <row r="29" spans="1:14" ht="12.75" hidden="1" customHeight="1" x14ac:dyDescent="0.2">
      <c r="A29" s="2" t="s">
        <v>1273</v>
      </c>
      <c r="B29" s="2" t="s">
        <v>1278</v>
      </c>
      <c r="C29" s="25" t="s">
        <v>712</v>
      </c>
      <c r="D29" s="25" t="s">
        <v>243</v>
      </c>
      <c r="E29" s="19">
        <v>70045492</v>
      </c>
      <c r="F29" s="19" t="s">
        <v>1167</v>
      </c>
      <c r="G29" s="5">
        <v>1</v>
      </c>
      <c r="H29" s="5">
        <v>0</v>
      </c>
      <c r="I29" s="5">
        <f t="shared" si="0"/>
        <v>1</v>
      </c>
      <c r="J29" s="6">
        <f t="shared" si="1"/>
        <v>0</v>
      </c>
      <c r="K29" s="23">
        <v>60.529631999999999</v>
      </c>
      <c r="L29" s="23">
        <v>0</v>
      </c>
      <c r="M29" s="23">
        <f t="shared" si="2"/>
        <v>60.529631999999999</v>
      </c>
      <c r="N29" s="2"/>
    </row>
    <row r="30" spans="1:14" ht="12.75" hidden="1" customHeight="1" x14ac:dyDescent="0.2">
      <c r="A30" s="2" t="s">
        <v>1274</v>
      </c>
      <c r="B30" s="2" t="s">
        <v>1279</v>
      </c>
      <c r="C30" s="25" t="s">
        <v>712</v>
      </c>
      <c r="D30" s="25" t="s">
        <v>97</v>
      </c>
      <c r="E30" s="19">
        <v>70012080</v>
      </c>
      <c r="F30" s="19" t="s">
        <v>649</v>
      </c>
      <c r="G30" s="5">
        <v>10</v>
      </c>
      <c r="H30" s="5">
        <v>0</v>
      </c>
      <c r="I30" s="5">
        <f t="shared" si="0"/>
        <v>10</v>
      </c>
      <c r="J30" s="6">
        <f t="shared" si="1"/>
        <v>0</v>
      </c>
      <c r="K30" s="23">
        <v>458.94432</v>
      </c>
      <c r="L30" s="23">
        <v>0</v>
      </c>
      <c r="M30" s="23">
        <f t="shared" si="2"/>
        <v>458.94432</v>
      </c>
      <c r="N30" s="2"/>
    </row>
    <row r="31" spans="1:14" ht="12.75" hidden="1" customHeight="1" x14ac:dyDescent="0.2">
      <c r="A31" s="2" t="s">
        <v>1275</v>
      </c>
      <c r="B31" s="2" t="s">
        <v>1280</v>
      </c>
      <c r="C31" s="25" t="s">
        <v>712</v>
      </c>
      <c r="D31" s="25" t="s">
        <v>97</v>
      </c>
      <c r="E31" s="19">
        <v>70045428</v>
      </c>
      <c r="F31" s="19" t="s">
        <v>1158</v>
      </c>
      <c r="G31" s="5">
        <v>1</v>
      </c>
      <c r="H31" s="5">
        <v>1</v>
      </c>
      <c r="I31" s="5">
        <f t="shared" si="0"/>
        <v>0</v>
      </c>
      <c r="J31" s="6">
        <f t="shared" si="1"/>
        <v>1</v>
      </c>
      <c r="K31" s="23">
        <v>46.110611999999996</v>
      </c>
      <c r="L31" s="23">
        <v>46.110611999999996</v>
      </c>
      <c r="M31" s="23">
        <f t="shared" si="2"/>
        <v>0</v>
      </c>
      <c r="N31" s="2"/>
    </row>
    <row r="32" spans="1:14" ht="12.75" hidden="1" customHeight="1" x14ac:dyDescent="0.2">
      <c r="A32" s="2" t="s">
        <v>1275</v>
      </c>
      <c r="B32" s="2" t="s">
        <v>1280</v>
      </c>
      <c r="C32" s="25" t="s">
        <v>712</v>
      </c>
      <c r="D32" s="25" t="s">
        <v>97</v>
      </c>
      <c r="E32" s="19">
        <v>70045429</v>
      </c>
      <c r="F32" s="19" t="s">
        <v>1159</v>
      </c>
      <c r="G32" s="5">
        <v>2</v>
      </c>
      <c r="H32" s="5">
        <v>2</v>
      </c>
      <c r="I32" s="5">
        <f t="shared" si="0"/>
        <v>0</v>
      </c>
      <c r="J32" s="6">
        <f t="shared" si="1"/>
        <v>1</v>
      </c>
      <c r="K32" s="23">
        <v>86.470895999999996</v>
      </c>
      <c r="L32" s="23">
        <v>86.470895999999996</v>
      </c>
      <c r="M32" s="23">
        <f t="shared" si="2"/>
        <v>0</v>
      </c>
      <c r="N32" s="2"/>
    </row>
    <row r="33" spans="1:14" ht="12.75" hidden="1" customHeight="1" x14ac:dyDescent="0.2">
      <c r="A33" s="2" t="s">
        <v>1275</v>
      </c>
      <c r="B33" s="2" t="s">
        <v>1280</v>
      </c>
      <c r="C33" s="25" t="s">
        <v>712</v>
      </c>
      <c r="D33" s="25" t="s">
        <v>97</v>
      </c>
      <c r="E33" s="19">
        <v>70045438</v>
      </c>
      <c r="F33" s="19" t="s">
        <v>1161</v>
      </c>
      <c r="G33" s="5">
        <v>2</v>
      </c>
      <c r="H33" s="5">
        <v>2</v>
      </c>
      <c r="I33" s="5">
        <f t="shared" si="0"/>
        <v>0</v>
      </c>
      <c r="J33" s="6">
        <f t="shared" si="1"/>
        <v>1</v>
      </c>
      <c r="K33" s="23">
        <v>95.117999999999995</v>
      </c>
      <c r="L33" s="23">
        <v>95.117999999999995</v>
      </c>
      <c r="M33" s="23">
        <f t="shared" si="2"/>
        <v>0</v>
      </c>
      <c r="N33" s="2"/>
    </row>
    <row r="34" spans="1:14" ht="12.75" hidden="1" customHeight="1" x14ac:dyDescent="0.2">
      <c r="A34" s="2" t="s">
        <v>1275</v>
      </c>
      <c r="B34" s="2" t="s">
        <v>1280</v>
      </c>
      <c r="C34" s="25" t="s">
        <v>712</v>
      </c>
      <c r="D34" s="25" t="s">
        <v>97</v>
      </c>
      <c r="E34" s="19">
        <v>70045439</v>
      </c>
      <c r="F34" s="19" t="s">
        <v>1162</v>
      </c>
      <c r="G34" s="5">
        <v>4</v>
      </c>
      <c r="H34" s="5">
        <v>4</v>
      </c>
      <c r="I34" s="5">
        <f t="shared" si="0"/>
        <v>0</v>
      </c>
      <c r="J34" s="6">
        <f t="shared" si="1"/>
        <v>1</v>
      </c>
      <c r="K34" s="23">
        <v>190.23599999999999</v>
      </c>
      <c r="L34" s="23">
        <v>190.23599999999999</v>
      </c>
      <c r="M34" s="23">
        <f t="shared" si="2"/>
        <v>0</v>
      </c>
      <c r="N34" s="2"/>
    </row>
    <row r="35" spans="1:14" ht="12.75" hidden="1" customHeight="1" x14ac:dyDescent="0.2">
      <c r="A35" s="2" t="s">
        <v>1275</v>
      </c>
      <c r="B35" s="2" t="s">
        <v>1280</v>
      </c>
      <c r="C35" s="25" t="s">
        <v>712</v>
      </c>
      <c r="D35" s="25" t="s">
        <v>97</v>
      </c>
      <c r="E35" s="19">
        <v>70045455</v>
      </c>
      <c r="F35" s="19" t="s">
        <v>1163</v>
      </c>
      <c r="G35" s="5">
        <v>4</v>
      </c>
      <c r="H35" s="5">
        <v>4</v>
      </c>
      <c r="I35" s="5">
        <f t="shared" si="0"/>
        <v>0</v>
      </c>
      <c r="J35" s="6">
        <f t="shared" si="1"/>
        <v>1</v>
      </c>
      <c r="K35" s="23">
        <v>190.23599999999999</v>
      </c>
      <c r="L35" s="23">
        <v>190.23599999999999</v>
      </c>
      <c r="M35" s="23">
        <f t="shared" si="2"/>
        <v>0</v>
      </c>
      <c r="N35" s="2"/>
    </row>
    <row r="36" spans="1:14" ht="12.75" hidden="1" customHeight="1" x14ac:dyDescent="0.2">
      <c r="A36" s="2" t="s">
        <v>1275</v>
      </c>
      <c r="B36" s="2" t="s">
        <v>1280</v>
      </c>
      <c r="C36" s="25" t="s">
        <v>712</v>
      </c>
      <c r="D36" s="25" t="s">
        <v>97</v>
      </c>
      <c r="E36" s="19">
        <v>70345323</v>
      </c>
      <c r="F36" s="19" t="s">
        <v>233</v>
      </c>
      <c r="G36" s="5">
        <v>17</v>
      </c>
      <c r="H36" s="5">
        <v>0</v>
      </c>
      <c r="I36" s="5">
        <f t="shared" si="0"/>
        <v>17</v>
      </c>
      <c r="J36" s="6">
        <f t="shared" si="1"/>
        <v>0</v>
      </c>
      <c r="K36" s="23">
        <v>779.83794</v>
      </c>
      <c r="L36" s="23">
        <v>0</v>
      </c>
      <c r="M36" s="23">
        <f t="shared" si="2"/>
        <v>779.83794</v>
      </c>
      <c r="N36" s="2"/>
    </row>
    <row r="37" spans="1:14" ht="12.75" hidden="1" customHeight="1" x14ac:dyDescent="0.2">
      <c r="A37" s="2" t="s">
        <v>1275</v>
      </c>
      <c r="B37" s="2" t="s">
        <v>1280</v>
      </c>
      <c r="C37" s="25" t="s">
        <v>712</v>
      </c>
      <c r="D37" s="25" t="s">
        <v>97</v>
      </c>
      <c r="E37" s="19">
        <v>70345324</v>
      </c>
      <c r="F37" s="19" t="s">
        <v>234</v>
      </c>
      <c r="G37" s="5">
        <v>17</v>
      </c>
      <c r="H37" s="5">
        <v>17</v>
      </c>
      <c r="I37" s="5">
        <f t="shared" si="0"/>
        <v>0</v>
      </c>
      <c r="J37" s="6">
        <f t="shared" si="1"/>
        <v>1</v>
      </c>
      <c r="K37" s="23">
        <v>779.83794</v>
      </c>
      <c r="L37" s="23">
        <v>779.83794</v>
      </c>
      <c r="M37" s="23">
        <f t="shared" si="2"/>
        <v>0</v>
      </c>
      <c r="N37" s="2"/>
    </row>
    <row r="38" spans="1:14" ht="12.75" hidden="1" customHeight="1" x14ac:dyDescent="0.2">
      <c r="A38" s="2" t="s">
        <v>1275</v>
      </c>
      <c r="B38" s="2" t="s">
        <v>1280</v>
      </c>
      <c r="C38" s="25" t="s">
        <v>712</v>
      </c>
      <c r="D38" s="25" t="s">
        <v>956</v>
      </c>
      <c r="E38" s="19">
        <v>70442220</v>
      </c>
      <c r="F38" s="19" t="s">
        <v>747</v>
      </c>
      <c r="G38" s="5">
        <v>1</v>
      </c>
      <c r="H38" s="5">
        <v>1</v>
      </c>
      <c r="I38" s="5">
        <f t="shared" si="0"/>
        <v>0</v>
      </c>
      <c r="J38" s="6">
        <f t="shared" si="1"/>
        <v>1</v>
      </c>
      <c r="K38" s="23">
        <v>41.938392</v>
      </c>
      <c r="L38" s="23">
        <v>41.938392</v>
      </c>
      <c r="M38" s="23">
        <f t="shared" si="2"/>
        <v>0</v>
      </c>
      <c r="N38" s="2"/>
    </row>
    <row r="39" spans="1:14" ht="12.75" hidden="1" customHeight="1" x14ac:dyDescent="0.2">
      <c r="A39" s="2" t="s">
        <v>1275</v>
      </c>
      <c r="B39" s="2" t="s">
        <v>1280</v>
      </c>
      <c r="C39" s="25" t="s">
        <v>712</v>
      </c>
      <c r="D39" s="25" t="s">
        <v>956</v>
      </c>
      <c r="E39" s="19">
        <v>70442222</v>
      </c>
      <c r="F39" s="19" t="s">
        <v>713</v>
      </c>
      <c r="G39" s="5">
        <v>5</v>
      </c>
      <c r="H39" s="5">
        <v>5</v>
      </c>
      <c r="I39" s="5">
        <f t="shared" si="0"/>
        <v>0</v>
      </c>
      <c r="J39" s="6">
        <f t="shared" si="1"/>
        <v>1</v>
      </c>
      <c r="K39" s="23">
        <v>209.69195999999999</v>
      </c>
      <c r="L39" s="23">
        <v>209.69195999999999</v>
      </c>
      <c r="M39" s="23">
        <f t="shared" si="2"/>
        <v>0</v>
      </c>
      <c r="N39" s="2"/>
    </row>
    <row r="40" spans="1:14" ht="12.75" hidden="1" customHeight="1" x14ac:dyDescent="0.2">
      <c r="A40" s="2" t="s">
        <v>1275</v>
      </c>
      <c r="B40" s="2" t="s">
        <v>1280</v>
      </c>
      <c r="C40" s="25" t="s">
        <v>712</v>
      </c>
      <c r="D40" s="25" t="s">
        <v>956</v>
      </c>
      <c r="E40" s="19">
        <v>70442223</v>
      </c>
      <c r="F40" s="19" t="s">
        <v>749</v>
      </c>
      <c r="G40" s="5">
        <v>15</v>
      </c>
      <c r="H40" s="5">
        <v>15</v>
      </c>
      <c r="I40" s="5">
        <f t="shared" si="0"/>
        <v>0</v>
      </c>
      <c r="J40" s="6">
        <f t="shared" si="1"/>
        <v>1</v>
      </c>
      <c r="K40" s="23">
        <v>408.57507000000004</v>
      </c>
      <c r="L40" s="23">
        <v>408.57507000000004</v>
      </c>
      <c r="M40" s="23">
        <f t="shared" si="2"/>
        <v>0</v>
      </c>
      <c r="N40" s="2"/>
    </row>
    <row r="41" spans="1:14" ht="12.75" hidden="1" customHeight="1" x14ac:dyDescent="0.2">
      <c r="A41" s="2" t="s">
        <v>1275</v>
      </c>
      <c r="B41" s="2" t="s">
        <v>1280</v>
      </c>
      <c r="C41" s="25" t="s">
        <v>712</v>
      </c>
      <c r="D41" s="25" t="s">
        <v>956</v>
      </c>
      <c r="E41" s="19">
        <v>70442224</v>
      </c>
      <c r="F41" s="19" t="s">
        <v>750</v>
      </c>
      <c r="G41" s="5">
        <v>3</v>
      </c>
      <c r="H41" s="5">
        <v>3</v>
      </c>
      <c r="I41" s="5">
        <f t="shared" si="0"/>
        <v>0</v>
      </c>
      <c r="J41" s="6">
        <f t="shared" si="1"/>
        <v>1</v>
      </c>
      <c r="K41" s="23">
        <v>125.81517600000001</v>
      </c>
      <c r="L41" s="23">
        <v>125.81517600000001</v>
      </c>
      <c r="M41" s="23">
        <f t="shared" si="2"/>
        <v>0</v>
      </c>
      <c r="N41" s="2"/>
    </row>
    <row r="42" spans="1:14" ht="12.75" hidden="1" customHeight="1" x14ac:dyDescent="0.2">
      <c r="A42" s="2" t="s">
        <v>1275</v>
      </c>
      <c r="B42" s="2" t="s">
        <v>1280</v>
      </c>
      <c r="C42" s="25" t="s">
        <v>712</v>
      </c>
      <c r="D42" s="25" t="s">
        <v>243</v>
      </c>
      <c r="E42" s="19">
        <v>70045492</v>
      </c>
      <c r="F42" s="19" t="s">
        <v>1167</v>
      </c>
      <c r="G42" s="5">
        <v>1</v>
      </c>
      <c r="H42" s="5">
        <v>0</v>
      </c>
      <c r="I42" s="5">
        <f t="shared" si="0"/>
        <v>1</v>
      </c>
      <c r="J42" s="6">
        <f t="shared" si="1"/>
        <v>0</v>
      </c>
      <c r="K42" s="23">
        <v>60.529631999999999</v>
      </c>
      <c r="L42" s="23">
        <v>0</v>
      </c>
      <c r="M42" s="23">
        <f t="shared" si="2"/>
        <v>60.529631999999999</v>
      </c>
      <c r="N42" s="2"/>
    </row>
    <row r="43" spans="1:14" ht="12.75" hidden="1" customHeight="1" x14ac:dyDescent="0.2">
      <c r="A43" s="2" t="s">
        <v>1276</v>
      </c>
      <c r="B43" s="2" t="s">
        <v>1281</v>
      </c>
      <c r="C43" s="25" t="s">
        <v>712</v>
      </c>
      <c r="D43" s="25" t="s">
        <v>97</v>
      </c>
      <c r="E43" s="19">
        <v>70045428</v>
      </c>
      <c r="F43" s="19" t="s">
        <v>1158</v>
      </c>
      <c r="G43" s="5">
        <v>2</v>
      </c>
      <c r="H43" s="5">
        <v>2</v>
      </c>
      <c r="I43" s="5">
        <f t="shared" si="0"/>
        <v>0</v>
      </c>
      <c r="J43" s="6">
        <f t="shared" si="1"/>
        <v>1</v>
      </c>
      <c r="K43" s="23">
        <v>92.221223999999992</v>
      </c>
      <c r="L43" s="23">
        <v>92.221223999999992</v>
      </c>
      <c r="M43" s="23">
        <f t="shared" si="2"/>
        <v>0</v>
      </c>
      <c r="N43" s="2"/>
    </row>
    <row r="44" spans="1:14" ht="12.75" hidden="1" customHeight="1" x14ac:dyDescent="0.2">
      <c r="A44" s="2" t="s">
        <v>1276</v>
      </c>
      <c r="B44" s="2" t="s">
        <v>1281</v>
      </c>
      <c r="C44" s="25" t="s">
        <v>712</v>
      </c>
      <c r="D44" s="25" t="s">
        <v>97</v>
      </c>
      <c r="E44" s="19">
        <v>70045429</v>
      </c>
      <c r="F44" s="19" t="s">
        <v>1159</v>
      </c>
      <c r="G44" s="5">
        <v>2</v>
      </c>
      <c r="H44" s="5">
        <v>2</v>
      </c>
      <c r="I44" s="5">
        <f t="shared" si="0"/>
        <v>0</v>
      </c>
      <c r="J44" s="6">
        <f t="shared" si="1"/>
        <v>1</v>
      </c>
      <c r="K44" s="23">
        <v>86.470895999999996</v>
      </c>
      <c r="L44" s="23">
        <v>86.470895999999996</v>
      </c>
      <c r="M44" s="23">
        <f t="shared" si="2"/>
        <v>0</v>
      </c>
      <c r="N44" s="2"/>
    </row>
    <row r="45" spans="1:14" ht="12.75" hidden="1" customHeight="1" x14ac:dyDescent="0.2">
      <c r="A45" s="2" t="s">
        <v>1276</v>
      </c>
      <c r="B45" s="2" t="s">
        <v>1281</v>
      </c>
      <c r="C45" s="25" t="s">
        <v>712</v>
      </c>
      <c r="D45" s="25" t="s">
        <v>97</v>
      </c>
      <c r="E45" s="19">
        <v>70045439</v>
      </c>
      <c r="F45" s="19" t="s">
        <v>1162</v>
      </c>
      <c r="G45" s="5">
        <v>4</v>
      </c>
      <c r="H45" s="5">
        <v>4</v>
      </c>
      <c r="I45" s="5">
        <f t="shared" si="0"/>
        <v>0</v>
      </c>
      <c r="J45" s="6">
        <f t="shared" si="1"/>
        <v>1</v>
      </c>
      <c r="K45" s="23">
        <v>190.23599999999999</v>
      </c>
      <c r="L45" s="23">
        <v>190.23599999999999</v>
      </c>
      <c r="M45" s="23">
        <f t="shared" si="2"/>
        <v>0</v>
      </c>
      <c r="N45" s="2"/>
    </row>
    <row r="46" spans="1:14" ht="12.75" hidden="1" customHeight="1" x14ac:dyDescent="0.2">
      <c r="A46" s="2" t="s">
        <v>1276</v>
      </c>
      <c r="B46" s="2" t="s">
        <v>1281</v>
      </c>
      <c r="C46" s="25" t="s">
        <v>712</v>
      </c>
      <c r="D46" s="25" t="s">
        <v>97</v>
      </c>
      <c r="E46" s="19">
        <v>70045455</v>
      </c>
      <c r="F46" s="19" t="s">
        <v>1163</v>
      </c>
      <c r="G46" s="5">
        <v>3</v>
      </c>
      <c r="H46" s="5">
        <v>3</v>
      </c>
      <c r="I46" s="5">
        <f t="shared" si="0"/>
        <v>0</v>
      </c>
      <c r="J46" s="6">
        <f t="shared" si="1"/>
        <v>1</v>
      </c>
      <c r="K46" s="23">
        <v>142.67699999999999</v>
      </c>
      <c r="L46" s="23">
        <v>142.67699999999999</v>
      </c>
      <c r="M46" s="23">
        <f t="shared" si="2"/>
        <v>0</v>
      </c>
      <c r="N46" s="2"/>
    </row>
    <row r="47" spans="1:14" ht="12.75" hidden="1" customHeight="1" x14ac:dyDescent="0.2">
      <c r="A47" s="2" t="s">
        <v>1276</v>
      </c>
      <c r="B47" s="2" t="s">
        <v>1281</v>
      </c>
      <c r="C47" s="25" t="s">
        <v>712</v>
      </c>
      <c r="D47" s="25" t="s">
        <v>97</v>
      </c>
      <c r="E47" s="19">
        <v>70345323</v>
      </c>
      <c r="F47" s="19" t="s">
        <v>233</v>
      </c>
      <c r="G47" s="5">
        <v>17</v>
      </c>
      <c r="H47" s="5">
        <v>0</v>
      </c>
      <c r="I47" s="5">
        <f t="shared" si="0"/>
        <v>17</v>
      </c>
      <c r="J47" s="6">
        <f t="shared" si="1"/>
        <v>0</v>
      </c>
      <c r="K47" s="23">
        <v>779.83794</v>
      </c>
      <c r="L47" s="23">
        <v>0</v>
      </c>
      <c r="M47" s="23">
        <f t="shared" si="2"/>
        <v>779.83794</v>
      </c>
      <c r="N47" s="2"/>
    </row>
    <row r="48" spans="1:14" ht="12.75" hidden="1" customHeight="1" x14ac:dyDescent="0.2">
      <c r="A48" s="2" t="s">
        <v>1276</v>
      </c>
      <c r="B48" s="2" t="s">
        <v>1281</v>
      </c>
      <c r="C48" s="25" t="s">
        <v>712</v>
      </c>
      <c r="D48" s="25" t="s">
        <v>956</v>
      </c>
      <c r="E48" s="19">
        <v>70442221</v>
      </c>
      <c r="F48" s="19" t="s">
        <v>748</v>
      </c>
      <c r="G48" s="5">
        <v>15</v>
      </c>
      <c r="H48" s="5">
        <v>15</v>
      </c>
      <c r="I48" s="5">
        <f t="shared" si="0"/>
        <v>0</v>
      </c>
      <c r="J48" s="6">
        <f t="shared" si="1"/>
        <v>1</v>
      </c>
      <c r="K48" s="23">
        <v>408.57507000000004</v>
      </c>
      <c r="L48" s="23">
        <v>408.57507000000004</v>
      </c>
      <c r="M48" s="23">
        <f t="shared" si="2"/>
        <v>0</v>
      </c>
      <c r="N48" s="2"/>
    </row>
    <row r="49" spans="1:14" ht="12.75" hidden="1" customHeight="1" x14ac:dyDescent="0.2">
      <c r="A49" s="2" t="s">
        <v>1276</v>
      </c>
      <c r="B49" s="2" t="s">
        <v>1281</v>
      </c>
      <c r="C49" s="25" t="s">
        <v>712</v>
      </c>
      <c r="D49" s="25" t="s">
        <v>956</v>
      </c>
      <c r="E49" s="19">
        <v>70442224</v>
      </c>
      <c r="F49" s="19" t="s">
        <v>750</v>
      </c>
      <c r="G49" s="5">
        <v>1</v>
      </c>
      <c r="H49" s="5">
        <v>1</v>
      </c>
      <c r="I49" s="5">
        <f t="shared" si="0"/>
        <v>0</v>
      </c>
      <c r="J49" s="6">
        <f t="shared" si="1"/>
        <v>1</v>
      </c>
      <c r="K49" s="23">
        <v>41.938392</v>
      </c>
      <c r="L49" s="23">
        <v>41.938392</v>
      </c>
      <c r="M49" s="23">
        <f t="shared" si="2"/>
        <v>0</v>
      </c>
      <c r="N49" s="2"/>
    </row>
    <row r="50" spans="1:14" ht="12.75" hidden="1" customHeight="1" x14ac:dyDescent="0.2">
      <c r="A50" s="2" t="s">
        <v>1276</v>
      </c>
      <c r="B50" s="2" t="s">
        <v>1281</v>
      </c>
      <c r="C50" s="25" t="s">
        <v>712</v>
      </c>
      <c r="D50" s="25" t="s">
        <v>243</v>
      </c>
      <c r="E50" s="19">
        <v>70045489</v>
      </c>
      <c r="F50" s="19" t="s">
        <v>1165</v>
      </c>
      <c r="G50" s="5">
        <v>1</v>
      </c>
      <c r="H50" s="5">
        <v>1</v>
      </c>
      <c r="I50" s="5">
        <f t="shared" si="0"/>
        <v>0</v>
      </c>
      <c r="J50" s="6">
        <f t="shared" si="1"/>
        <v>1</v>
      </c>
      <c r="K50" s="23">
        <v>60.529631999999999</v>
      </c>
      <c r="L50" s="23">
        <v>60.529631999999999</v>
      </c>
      <c r="M50" s="23">
        <f t="shared" si="2"/>
        <v>0</v>
      </c>
      <c r="N50" s="2"/>
    </row>
    <row r="51" spans="1:14" ht="12.75" hidden="1" customHeight="1" x14ac:dyDescent="0.2">
      <c r="A51" s="2" t="s">
        <v>1276</v>
      </c>
      <c r="B51" s="2" t="s">
        <v>1281</v>
      </c>
      <c r="C51" s="25" t="s">
        <v>712</v>
      </c>
      <c r="D51" s="25" t="s">
        <v>243</v>
      </c>
      <c r="E51" s="19">
        <v>70045490</v>
      </c>
      <c r="F51" s="19" t="s">
        <v>1166</v>
      </c>
      <c r="G51" s="5">
        <v>1</v>
      </c>
      <c r="H51" s="5">
        <v>1</v>
      </c>
      <c r="I51" s="5">
        <f t="shared" si="0"/>
        <v>0</v>
      </c>
      <c r="J51" s="6">
        <f t="shared" si="1"/>
        <v>1</v>
      </c>
      <c r="K51" s="23">
        <v>60.529631999999999</v>
      </c>
      <c r="L51" s="23">
        <v>60.529631999999999</v>
      </c>
      <c r="M51" s="23">
        <f t="shared" si="2"/>
        <v>0</v>
      </c>
      <c r="N51" s="2"/>
    </row>
    <row r="52" spans="1:14" ht="12.75" hidden="1" customHeight="1" x14ac:dyDescent="0.2">
      <c r="A52" s="2" t="s">
        <v>1276</v>
      </c>
      <c r="B52" s="2" t="s">
        <v>1281</v>
      </c>
      <c r="C52" s="25" t="s">
        <v>712</v>
      </c>
      <c r="D52" s="25" t="s">
        <v>243</v>
      </c>
      <c r="E52" s="19">
        <v>70045492</v>
      </c>
      <c r="F52" s="19" t="s">
        <v>1167</v>
      </c>
      <c r="G52" s="5">
        <v>1</v>
      </c>
      <c r="H52" s="5">
        <v>0</v>
      </c>
      <c r="I52" s="5">
        <f t="shared" si="0"/>
        <v>1</v>
      </c>
      <c r="J52" s="6">
        <f t="shared" si="1"/>
        <v>0</v>
      </c>
      <c r="K52" s="23">
        <v>60.529631999999999</v>
      </c>
      <c r="L52" s="23">
        <v>0</v>
      </c>
      <c r="M52" s="23">
        <f t="shared" si="2"/>
        <v>60.529631999999999</v>
      </c>
      <c r="N52" s="2"/>
    </row>
    <row r="53" spans="1:14" ht="12.75" hidden="1" customHeight="1" x14ac:dyDescent="0.2">
      <c r="A53" s="2" t="s">
        <v>1276</v>
      </c>
      <c r="B53" s="2" t="s">
        <v>1281</v>
      </c>
      <c r="C53" s="25" t="s">
        <v>712</v>
      </c>
      <c r="D53" s="25" t="s">
        <v>243</v>
      </c>
      <c r="E53" s="19">
        <v>70067242</v>
      </c>
      <c r="F53" s="19" t="s">
        <v>1250</v>
      </c>
      <c r="G53" s="5">
        <v>1</v>
      </c>
      <c r="H53" s="5">
        <v>1</v>
      </c>
      <c r="I53" s="5">
        <f t="shared" si="0"/>
        <v>0</v>
      </c>
      <c r="J53" s="6">
        <f t="shared" si="1"/>
        <v>1</v>
      </c>
      <c r="K53" s="23">
        <v>60.529631999999999</v>
      </c>
      <c r="L53" s="23">
        <v>60.529631999999999</v>
      </c>
      <c r="M53" s="23">
        <f t="shared" si="2"/>
        <v>0</v>
      </c>
      <c r="N53" s="2"/>
    </row>
    <row r="54" spans="1:14" ht="12.75" hidden="1" customHeight="1" x14ac:dyDescent="0.2">
      <c r="A54" s="2" t="s">
        <v>1283</v>
      </c>
      <c r="B54" s="2" t="s">
        <v>1285</v>
      </c>
      <c r="C54" s="25" t="s">
        <v>712</v>
      </c>
      <c r="D54" s="25" t="s">
        <v>97</v>
      </c>
      <c r="E54" s="19">
        <v>70045429</v>
      </c>
      <c r="F54" s="19" t="s">
        <v>1159</v>
      </c>
      <c r="G54" s="5">
        <v>2</v>
      </c>
      <c r="H54" s="5">
        <v>2</v>
      </c>
      <c r="I54" s="5">
        <f t="shared" si="0"/>
        <v>0</v>
      </c>
      <c r="J54" s="6">
        <f t="shared" si="1"/>
        <v>1</v>
      </c>
      <c r="K54" s="23">
        <v>86.470895999999996</v>
      </c>
      <c r="L54" s="23">
        <v>86.470895999999996</v>
      </c>
      <c r="M54" s="23">
        <f t="shared" si="2"/>
        <v>0</v>
      </c>
      <c r="N54" s="2"/>
    </row>
    <row r="55" spans="1:14" ht="12.75" hidden="1" customHeight="1" x14ac:dyDescent="0.2">
      <c r="A55" s="2" t="s">
        <v>1283</v>
      </c>
      <c r="B55" s="2" t="s">
        <v>1285</v>
      </c>
      <c r="C55" s="25" t="s">
        <v>712</v>
      </c>
      <c r="D55" s="25" t="s">
        <v>97</v>
      </c>
      <c r="E55" s="19">
        <v>70045438</v>
      </c>
      <c r="F55" s="19" t="s">
        <v>1161</v>
      </c>
      <c r="G55" s="5">
        <v>1</v>
      </c>
      <c r="H55" s="5">
        <v>1</v>
      </c>
      <c r="I55" s="5">
        <f t="shared" si="0"/>
        <v>0</v>
      </c>
      <c r="J55" s="6">
        <f t="shared" si="1"/>
        <v>1</v>
      </c>
      <c r="K55" s="23">
        <v>47.558999999999997</v>
      </c>
      <c r="L55" s="23">
        <v>47.558999999999997</v>
      </c>
      <c r="M55" s="23">
        <f t="shared" si="2"/>
        <v>0</v>
      </c>
      <c r="N55" s="2"/>
    </row>
    <row r="56" spans="1:14" ht="12.75" hidden="1" customHeight="1" x14ac:dyDescent="0.2">
      <c r="A56" s="2" t="s">
        <v>1283</v>
      </c>
      <c r="B56" s="2" t="s">
        <v>1285</v>
      </c>
      <c r="C56" s="25" t="s">
        <v>712</v>
      </c>
      <c r="D56" s="25" t="s">
        <v>97</v>
      </c>
      <c r="E56" s="19">
        <v>70045439</v>
      </c>
      <c r="F56" s="19" t="s">
        <v>1162</v>
      </c>
      <c r="G56" s="5">
        <v>4</v>
      </c>
      <c r="H56" s="5">
        <v>4</v>
      </c>
      <c r="I56" s="5">
        <f t="shared" si="0"/>
        <v>0</v>
      </c>
      <c r="J56" s="6">
        <f t="shared" si="1"/>
        <v>1</v>
      </c>
      <c r="K56" s="23">
        <v>190.23599999999999</v>
      </c>
      <c r="L56" s="23">
        <v>190.23599999999999</v>
      </c>
      <c r="M56" s="23">
        <f t="shared" si="2"/>
        <v>0</v>
      </c>
      <c r="N56" s="2"/>
    </row>
    <row r="57" spans="1:14" ht="12.75" hidden="1" customHeight="1" x14ac:dyDescent="0.2">
      <c r="A57" s="2" t="s">
        <v>1283</v>
      </c>
      <c r="B57" s="2" t="s">
        <v>1285</v>
      </c>
      <c r="C57" s="25" t="s">
        <v>712</v>
      </c>
      <c r="D57" s="25" t="s">
        <v>97</v>
      </c>
      <c r="E57" s="19">
        <v>70045455</v>
      </c>
      <c r="F57" s="19" t="s">
        <v>1163</v>
      </c>
      <c r="G57" s="5">
        <v>3</v>
      </c>
      <c r="H57" s="5">
        <v>3</v>
      </c>
      <c r="I57" s="5">
        <f t="shared" si="0"/>
        <v>0</v>
      </c>
      <c r="J57" s="6">
        <f t="shared" si="1"/>
        <v>1</v>
      </c>
      <c r="K57" s="23">
        <v>142.67699999999999</v>
      </c>
      <c r="L57" s="23">
        <v>142.67699999999999</v>
      </c>
      <c r="M57" s="23">
        <f t="shared" si="2"/>
        <v>0</v>
      </c>
      <c r="N57" s="2"/>
    </row>
    <row r="58" spans="1:14" ht="12.75" hidden="1" customHeight="1" x14ac:dyDescent="0.2">
      <c r="A58" s="2" t="s">
        <v>1283</v>
      </c>
      <c r="B58" s="2" t="s">
        <v>1285</v>
      </c>
      <c r="C58" s="25" t="s">
        <v>712</v>
      </c>
      <c r="D58" s="25" t="s">
        <v>97</v>
      </c>
      <c r="E58" s="19">
        <v>70345323</v>
      </c>
      <c r="F58" s="19" t="s">
        <v>233</v>
      </c>
      <c r="G58" s="5">
        <v>17</v>
      </c>
      <c r="H58" s="5">
        <v>0</v>
      </c>
      <c r="I58" s="5">
        <f t="shared" si="0"/>
        <v>17</v>
      </c>
      <c r="J58" s="6">
        <f t="shared" si="1"/>
        <v>0</v>
      </c>
      <c r="K58" s="23">
        <v>779.83794</v>
      </c>
      <c r="L58" s="23">
        <v>0</v>
      </c>
      <c r="M58" s="23">
        <f t="shared" si="2"/>
        <v>779.83794</v>
      </c>
      <c r="N58" s="2"/>
    </row>
    <row r="59" spans="1:14" ht="12.75" hidden="1" customHeight="1" x14ac:dyDescent="0.2">
      <c r="A59" s="2" t="s">
        <v>1283</v>
      </c>
      <c r="B59" s="2" t="s">
        <v>1285</v>
      </c>
      <c r="C59" s="25" t="s">
        <v>712</v>
      </c>
      <c r="D59" s="25" t="s">
        <v>97</v>
      </c>
      <c r="E59" s="19">
        <v>70345325</v>
      </c>
      <c r="F59" s="19" t="s">
        <v>235</v>
      </c>
      <c r="G59" s="5">
        <v>17</v>
      </c>
      <c r="H59" s="5">
        <v>17</v>
      </c>
      <c r="I59" s="5">
        <f t="shared" si="0"/>
        <v>0</v>
      </c>
      <c r="J59" s="6">
        <f t="shared" si="1"/>
        <v>1</v>
      </c>
      <c r="K59" s="23">
        <v>779.83794</v>
      </c>
      <c r="L59" s="23">
        <v>779.83794</v>
      </c>
      <c r="M59" s="23">
        <f t="shared" si="2"/>
        <v>0</v>
      </c>
      <c r="N59" s="2"/>
    </row>
    <row r="60" spans="1:14" ht="12.75" hidden="1" customHeight="1" x14ac:dyDescent="0.2">
      <c r="A60" s="2" t="s">
        <v>1283</v>
      </c>
      <c r="B60" s="2" t="s">
        <v>1285</v>
      </c>
      <c r="C60" s="25" t="s">
        <v>712</v>
      </c>
      <c r="D60" s="25" t="s">
        <v>956</v>
      </c>
      <c r="E60" s="19">
        <v>70442225</v>
      </c>
      <c r="F60" s="19" t="s">
        <v>751</v>
      </c>
      <c r="G60" s="5">
        <v>15</v>
      </c>
      <c r="H60" s="5">
        <v>15</v>
      </c>
      <c r="I60" s="5">
        <f t="shared" si="0"/>
        <v>0</v>
      </c>
      <c r="J60" s="6">
        <f t="shared" si="1"/>
        <v>1</v>
      </c>
      <c r="K60" s="23">
        <v>408.57507000000004</v>
      </c>
      <c r="L60" s="23">
        <v>408.57507000000004</v>
      </c>
      <c r="M60" s="23">
        <f t="shared" si="2"/>
        <v>0</v>
      </c>
      <c r="N60" s="2"/>
    </row>
    <row r="61" spans="1:14" ht="12.75" hidden="1" customHeight="1" x14ac:dyDescent="0.2">
      <c r="A61" s="2" t="s">
        <v>1283</v>
      </c>
      <c r="B61" s="2" t="s">
        <v>1285</v>
      </c>
      <c r="C61" s="25" t="s">
        <v>712</v>
      </c>
      <c r="D61" s="25" t="s">
        <v>243</v>
      </c>
      <c r="E61" s="19">
        <v>70045489</v>
      </c>
      <c r="F61" s="19" t="s">
        <v>1165</v>
      </c>
      <c r="G61" s="5">
        <v>1</v>
      </c>
      <c r="H61" s="5">
        <v>1</v>
      </c>
      <c r="I61" s="5">
        <f t="shared" si="0"/>
        <v>0</v>
      </c>
      <c r="J61" s="6">
        <f t="shared" si="1"/>
        <v>1</v>
      </c>
      <c r="K61" s="23">
        <v>60.529631999999999</v>
      </c>
      <c r="L61" s="23">
        <v>60.529631999999999</v>
      </c>
      <c r="M61" s="23">
        <f t="shared" si="2"/>
        <v>0</v>
      </c>
      <c r="N61" s="2"/>
    </row>
    <row r="62" spans="1:14" ht="12.75" hidden="1" customHeight="1" x14ac:dyDescent="0.2">
      <c r="A62" s="2" t="s">
        <v>1283</v>
      </c>
      <c r="B62" s="2" t="s">
        <v>1285</v>
      </c>
      <c r="C62" s="25" t="s">
        <v>712</v>
      </c>
      <c r="D62" s="25" t="s">
        <v>243</v>
      </c>
      <c r="E62" s="19">
        <v>70045490</v>
      </c>
      <c r="F62" s="19" t="s">
        <v>1166</v>
      </c>
      <c r="G62" s="5">
        <v>1</v>
      </c>
      <c r="H62" s="5">
        <v>1</v>
      </c>
      <c r="I62" s="5">
        <f t="shared" si="0"/>
        <v>0</v>
      </c>
      <c r="J62" s="6">
        <f t="shared" si="1"/>
        <v>1</v>
      </c>
      <c r="K62" s="23">
        <v>60.529631999999999</v>
      </c>
      <c r="L62" s="23">
        <v>60.529631999999999</v>
      </c>
      <c r="M62" s="23">
        <f t="shared" si="2"/>
        <v>0</v>
      </c>
      <c r="N62" s="2"/>
    </row>
    <row r="63" spans="1:14" ht="12.75" hidden="1" customHeight="1" x14ac:dyDescent="0.2">
      <c r="A63" s="2" t="s">
        <v>1283</v>
      </c>
      <c r="B63" s="2" t="s">
        <v>1285</v>
      </c>
      <c r="C63" s="25" t="s">
        <v>712</v>
      </c>
      <c r="D63" s="25" t="s">
        <v>243</v>
      </c>
      <c r="E63" s="19">
        <v>70045492</v>
      </c>
      <c r="F63" s="19" t="s">
        <v>1167</v>
      </c>
      <c r="G63" s="5">
        <v>1</v>
      </c>
      <c r="H63" s="5">
        <v>0</v>
      </c>
      <c r="I63" s="5">
        <f t="shared" si="0"/>
        <v>1</v>
      </c>
      <c r="J63" s="6">
        <f t="shared" si="1"/>
        <v>0</v>
      </c>
      <c r="K63" s="23">
        <v>60.529631999999999</v>
      </c>
      <c r="L63" s="23">
        <v>0</v>
      </c>
      <c r="M63" s="23">
        <f t="shared" si="2"/>
        <v>60.529631999999999</v>
      </c>
      <c r="N63" s="2"/>
    </row>
    <row r="64" spans="1:14" ht="12.75" hidden="1" customHeight="1" x14ac:dyDescent="0.2">
      <c r="A64" s="2" t="s">
        <v>1284</v>
      </c>
      <c r="B64" s="2" t="s">
        <v>1286</v>
      </c>
      <c r="C64" s="25" t="s">
        <v>712</v>
      </c>
      <c r="D64" s="25" t="s">
        <v>97</v>
      </c>
      <c r="E64" s="19">
        <v>70045428</v>
      </c>
      <c r="F64" s="19" t="s">
        <v>1158</v>
      </c>
      <c r="G64" s="5">
        <v>2</v>
      </c>
      <c r="H64" s="5">
        <v>2</v>
      </c>
      <c r="I64" s="5">
        <f t="shared" si="0"/>
        <v>0</v>
      </c>
      <c r="J64" s="6">
        <f t="shared" si="1"/>
        <v>1</v>
      </c>
      <c r="K64" s="23">
        <v>92.221223999999992</v>
      </c>
      <c r="L64" s="23">
        <v>92.221223999999992</v>
      </c>
      <c r="M64" s="23">
        <f t="shared" si="2"/>
        <v>0</v>
      </c>
      <c r="N64" s="2"/>
    </row>
    <row r="65" spans="1:14" ht="12.75" hidden="1" customHeight="1" x14ac:dyDescent="0.2">
      <c r="A65" s="2" t="s">
        <v>1284</v>
      </c>
      <c r="B65" s="2" t="s">
        <v>1286</v>
      </c>
      <c r="C65" s="25" t="s">
        <v>712</v>
      </c>
      <c r="D65" s="25" t="s">
        <v>97</v>
      </c>
      <c r="E65" s="19">
        <v>70045429</v>
      </c>
      <c r="F65" s="19" t="s">
        <v>1159</v>
      </c>
      <c r="G65" s="5">
        <v>2</v>
      </c>
      <c r="H65" s="5">
        <v>2</v>
      </c>
      <c r="I65" s="5">
        <f t="shared" si="0"/>
        <v>0</v>
      </c>
      <c r="J65" s="6">
        <f t="shared" si="1"/>
        <v>1</v>
      </c>
      <c r="K65" s="23">
        <v>86.470895999999996</v>
      </c>
      <c r="L65" s="23">
        <v>86.470895999999996</v>
      </c>
      <c r="M65" s="23">
        <f t="shared" si="2"/>
        <v>0</v>
      </c>
      <c r="N65" s="2"/>
    </row>
    <row r="66" spans="1:14" ht="12.75" hidden="1" customHeight="1" x14ac:dyDescent="0.2">
      <c r="A66" s="2" t="s">
        <v>1284</v>
      </c>
      <c r="B66" s="2" t="s">
        <v>1286</v>
      </c>
      <c r="C66" s="25" t="s">
        <v>712</v>
      </c>
      <c r="D66" s="25" t="s">
        <v>97</v>
      </c>
      <c r="E66" s="19">
        <v>70045438</v>
      </c>
      <c r="F66" s="19" t="s">
        <v>1161</v>
      </c>
      <c r="G66" s="5">
        <v>1</v>
      </c>
      <c r="H66" s="5">
        <v>1</v>
      </c>
      <c r="I66" s="5">
        <f t="shared" si="0"/>
        <v>0</v>
      </c>
      <c r="J66" s="6">
        <f t="shared" si="1"/>
        <v>1</v>
      </c>
      <c r="K66" s="23">
        <v>47.558999999999997</v>
      </c>
      <c r="L66" s="23">
        <v>47.558999999999997</v>
      </c>
      <c r="M66" s="23">
        <f t="shared" si="2"/>
        <v>0</v>
      </c>
      <c r="N66" s="2"/>
    </row>
    <row r="67" spans="1:14" ht="12.75" hidden="1" customHeight="1" x14ac:dyDescent="0.2">
      <c r="A67" s="2" t="s">
        <v>1284</v>
      </c>
      <c r="B67" s="2" t="s">
        <v>1286</v>
      </c>
      <c r="C67" s="25" t="s">
        <v>712</v>
      </c>
      <c r="D67" s="25" t="s">
        <v>97</v>
      </c>
      <c r="E67" s="19">
        <v>70045439</v>
      </c>
      <c r="F67" s="19" t="s">
        <v>1162</v>
      </c>
      <c r="G67" s="5">
        <v>4</v>
      </c>
      <c r="H67" s="5">
        <v>4</v>
      </c>
      <c r="I67" s="5">
        <f t="shared" si="0"/>
        <v>0</v>
      </c>
      <c r="J67" s="6">
        <f t="shared" si="1"/>
        <v>1</v>
      </c>
      <c r="K67" s="23">
        <v>190.23599999999999</v>
      </c>
      <c r="L67" s="23">
        <v>190.23599999999999</v>
      </c>
      <c r="M67" s="23">
        <f t="shared" si="2"/>
        <v>0</v>
      </c>
      <c r="N67" s="2"/>
    </row>
    <row r="68" spans="1:14" ht="12.75" hidden="1" customHeight="1" x14ac:dyDescent="0.2">
      <c r="A68" s="2" t="s">
        <v>1284</v>
      </c>
      <c r="B68" s="2" t="s">
        <v>1286</v>
      </c>
      <c r="C68" s="25" t="s">
        <v>712</v>
      </c>
      <c r="D68" s="25" t="s">
        <v>97</v>
      </c>
      <c r="E68" s="19">
        <v>70045455</v>
      </c>
      <c r="F68" s="19" t="s">
        <v>1163</v>
      </c>
      <c r="G68" s="5">
        <v>3</v>
      </c>
      <c r="H68" s="5">
        <v>3</v>
      </c>
      <c r="I68" s="5">
        <f t="shared" si="0"/>
        <v>0</v>
      </c>
      <c r="J68" s="6">
        <f t="shared" si="1"/>
        <v>1</v>
      </c>
      <c r="K68" s="23">
        <v>142.67699999999999</v>
      </c>
      <c r="L68" s="23">
        <v>142.67699999999999</v>
      </c>
      <c r="M68" s="23">
        <f t="shared" si="2"/>
        <v>0</v>
      </c>
      <c r="N68" s="2"/>
    </row>
    <row r="69" spans="1:14" ht="12.75" hidden="1" customHeight="1" x14ac:dyDescent="0.2">
      <c r="A69" s="2" t="s">
        <v>1284</v>
      </c>
      <c r="B69" s="2" t="s">
        <v>1286</v>
      </c>
      <c r="C69" s="25" t="s">
        <v>712</v>
      </c>
      <c r="D69" s="25" t="s">
        <v>97</v>
      </c>
      <c r="E69" s="19">
        <v>70345323</v>
      </c>
      <c r="F69" s="19" t="s">
        <v>233</v>
      </c>
      <c r="G69" s="5">
        <v>17</v>
      </c>
      <c r="H69" s="5">
        <v>0</v>
      </c>
      <c r="I69" s="5">
        <f t="shared" si="0"/>
        <v>17</v>
      </c>
      <c r="J69" s="6">
        <f t="shared" si="1"/>
        <v>0</v>
      </c>
      <c r="K69" s="23">
        <v>779.83794</v>
      </c>
      <c r="L69" s="23">
        <v>0</v>
      </c>
      <c r="M69" s="23">
        <f t="shared" si="2"/>
        <v>779.83794</v>
      </c>
      <c r="N69" s="2"/>
    </row>
    <row r="70" spans="1:14" ht="12.75" hidden="1" customHeight="1" x14ac:dyDescent="0.2">
      <c r="A70" s="2" t="s">
        <v>1284</v>
      </c>
      <c r="B70" s="2" t="s">
        <v>1286</v>
      </c>
      <c r="C70" s="25" t="s">
        <v>712</v>
      </c>
      <c r="D70" s="25" t="s">
        <v>956</v>
      </c>
      <c r="E70" s="19">
        <v>70442220</v>
      </c>
      <c r="F70" s="19" t="s">
        <v>747</v>
      </c>
      <c r="G70" s="5">
        <v>3</v>
      </c>
      <c r="H70" s="5">
        <v>3</v>
      </c>
      <c r="I70" s="5">
        <f t="shared" si="0"/>
        <v>0</v>
      </c>
      <c r="J70" s="6">
        <f t="shared" si="1"/>
        <v>1</v>
      </c>
      <c r="K70" s="23">
        <v>125.81517600000001</v>
      </c>
      <c r="L70" s="23">
        <v>125.81517600000001</v>
      </c>
      <c r="M70" s="23">
        <f t="shared" si="2"/>
        <v>0</v>
      </c>
      <c r="N70" s="2"/>
    </row>
    <row r="71" spans="1:14" ht="12.75" hidden="1" customHeight="1" x14ac:dyDescent="0.2">
      <c r="A71" s="2" t="s">
        <v>1284</v>
      </c>
      <c r="B71" s="2" t="s">
        <v>1286</v>
      </c>
      <c r="C71" s="25" t="s">
        <v>712</v>
      </c>
      <c r="D71" s="25" t="s">
        <v>243</v>
      </c>
      <c r="E71" s="19">
        <v>70045489</v>
      </c>
      <c r="F71" s="19" t="s">
        <v>1165</v>
      </c>
      <c r="G71" s="5">
        <v>1</v>
      </c>
      <c r="H71" s="5">
        <v>1</v>
      </c>
      <c r="I71" s="5">
        <f t="shared" ref="I71:I134" si="3">G71-H71</f>
        <v>0</v>
      </c>
      <c r="J71" s="6">
        <f t="shared" ref="J71:J134" si="4">H71/G71</f>
        <v>1</v>
      </c>
      <c r="K71" s="23">
        <v>60.529631999999999</v>
      </c>
      <c r="L71" s="23">
        <v>60.529631999999999</v>
      </c>
      <c r="M71" s="23">
        <f t="shared" ref="M71:M134" si="5">K71-L71</f>
        <v>0</v>
      </c>
      <c r="N71" s="2"/>
    </row>
    <row r="72" spans="1:14" ht="12.75" hidden="1" customHeight="1" x14ac:dyDescent="0.2">
      <c r="A72" s="2" t="s">
        <v>1284</v>
      </c>
      <c r="B72" s="2" t="s">
        <v>1286</v>
      </c>
      <c r="C72" s="25" t="s">
        <v>712</v>
      </c>
      <c r="D72" s="25" t="s">
        <v>243</v>
      </c>
      <c r="E72" s="19">
        <v>70045490</v>
      </c>
      <c r="F72" s="19" t="s">
        <v>1166</v>
      </c>
      <c r="G72" s="5">
        <v>1</v>
      </c>
      <c r="H72" s="5">
        <v>0</v>
      </c>
      <c r="I72" s="5">
        <f t="shared" si="3"/>
        <v>1</v>
      </c>
      <c r="J72" s="6">
        <f t="shared" si="4"/>
        <v>0</v>
      </c>
      <c r="K72" s="23">
        <v>60.529631999999999</v>
      </c>
      <c r="L72" s="23">
        <v>0</v>
      </c>
      <c r="M72" s="23">
        <f t="shared" si="5"/>
        <v>60.529631999999999</v>
      </c>
      <c r="N72" s="2"/>
    </row>
    <row r="73" spans="1:14" ht="12.75" hidden="1" customHeight="1" x14ac:dyDescent="0.2">
      <c r="A73" s="2" t="s">
        <v>1284</v>
      </c>
      <c r="B73" s="2" t="s">
        <v>1286</v>
      </c>
      <c r="C73" s="25" t="s">
        <v>712</v>
      </c>
      <c r="D73" s="25" t="s">
        <v>243</v>
      </c>
      <c r="E73" s="19">
        <v>70045492</v>
      </c>
      <c r="F73" s="19" t="s">
        <v>1167</v>
      </c>
      <c r="G73" s="5">
        <v>1</v>
      </c>
      <c r="H73" s="5">
        <v>0</v>
      </c>
      <c r="I73" s="5">
        <f t="shared" si="3"/>
        <v>1</v>
      </c>
      <c r="J73" s="6">
        <f t="shared" si="4"/>
        <v>0</v>
      </c>
      <c r="K73" s="23">
        <v>60.529631999999999</v>
      </c>
      <c r="L73" s="23">
        <v>0</v>
      </c>
      <c r="M73" s="23">
        <f t="shared" si="5"/>
        <v>60.529631999999999</v>
      </c>
      <c r="N73" s="2"/>
    </row>
    <row r="74" spans="1:14" ht="12.75" hidden="1" customHeight="1" x14ac:dyDescent="0.2">
      <c r="A74" s="2" t="s">
        <v>1284</v>
      </c>
      <c r="B74" s="2" t="s">
        <v>1286</v>
      </c>
      <c r="C74" s="25" t="s">
        <v>712</v>
      </c>
      <c r="D74" s="25" t="s">
        <v>243</v>
      </c>
      <c r="E74" s="19">
        <v>70067242</v>
      </c>
      <c r="F74" s="19" t="s">
        <v>1250</v>
      </c>
      <c r="G74" s="5">
        <v>1</v>
      </c>
      <c r="H74" s="5">
        <v>1</v>
      </c>
      <c r="I74" s="5">
        <f t="shared" si="3"/>
        <v>0</v>
      </c>
      <c r="J74" s="6">
        <f t="shared" si="4"/>
        <v>1</v>
      </c>
      <c r="K74" s="23">
        <v>60.529631999999999</v>
      </c>
      <c r="L74" s="23">
        <v>60.529631999999999</v>
      </c>
      <c r="M74" s="23">
        <f t="shared" si="5"/>
        <v>0</v>
      </c>
      <c r="N74" s="2"/>
    </row>
    <row r="75" spans="1:14" ht="12.75" hidden="1" customHeight="1" x14ac:dyDescent="0.2">
      <c r="A75" s="2" t="s">
        <v>1287</v>
      </c>
      <c r="B75" s="2" t="s">
        <v>1288</v>
      </c>
      <c r="C75" s="25" t="s">
        <v>712</v>
      </c>
      <c r="D75" s="25" t="s">
        <v>97</v>
      </c>
      <c r="E75" s="19">
        <v>70045428</v>
      </c>
      <c r="F75" s="19" t="s">
        <v>1158</v>
      </c>
      <c r="G75" s="5">
        <v>2</v>
      </c>
      <c r="H75" s="5">
        <v>2</v>
      </c>
      <c r="I75" s="5">
        <f t="shared" si="3"/>
        <v>0</v>
      </c>
      <c r="J75" s="6">
        <f t="shared" si="4"/>
        <v>1</v>
      </c>
      <c r="K75" s="23">
        <v>92.221223999999992</v>
      </c>
      <c r="L75" s="23">
        <v>92.221223999999992</v>
      </c>
      <c r="M75" s="23">
        <f t="shared" si="5"/>
        <v>0</v>
      </c>
      <c r="N75" s="2"/>
    </row>
    <row r="76" spans="1:14" ht="12.75" hidden="1" customHeight="1" x14ac:dyDescent="0.2">
      <c r="A76" s="2" t="s">
        <v>1287</v>
      </c>
      <c r="B76" s="2" t="s">
        <v>1288</v>
      </c>
      <c r="C76" s="25" t="s">
        <v>712</v>
      </c>
      <c r="D76" s="25" t="s">
        <v>97</v>
      </c>
      <c r="E76" s="19">
        <v>70045429</v>
      </c>
      <c r="F76" s="19" t="s">
        <v>1159</v>
      </c>
      <c r="G76" s="5">
        <v>2</v>
      </c>
      <c r="H76" s="5">
        <v>2</v>
      </c>
      <c r="I76" s="5">
        <f t="shared" si="3"/>
        <v>0</v>
      </c>
      <c r="J76" s="6">
        <f t="shared" si="4"/>
        <v>1</v>
      </c>
      <c r="K76" s="23">
        <v>86.470895999999996</v>
      </c>
      <c r="L76" s="23">
        <v>86.470895999999996</v>
      </c>
      <c r="M76" s="23">
        <f t="shared" si="5"/>
        <v>0</v>
      </c>
      <c r="N76" s="2"/>
    </row>
    <row r="77" spans="1:14" ht="12.75" hidden="1" customHeight="1" x14ac:dyDescent="0.2">
      <c r="A77" s="2" t="s">
        <v>1287</v>
      </c>
      <c r="B77" s="2" t="s">
        <v>1288</v>
      </c>
      <c r="C77" s="25" t="s">
        <v>712</v>
      </c>
      <c r="D77" s="25" t="s">
        <v>97</v>
      </c>
      <c r="E77" s="19">
        <v>70045438</v>
      </c>
      <c r="F77" s="19" t="s">
        <v>1161</v>
      </c>
      <c r="G77" s="5">
        <v>1</v>
      </c>
      <c r="H77" s="5">
        <v>1</v>
      </c>
      <c r="I77" s="5">
        <f t="shared" si="3"/>
        <v>0</v>
      </c>
      <c r="J77" s="6">
        <f t="shared" si="4"/>
        <v>1</v>
      </c>
      <c r="K77" s="23">
        <v>47.558999999999997</v>
      </c>
      <c r="L77" s="23">
        <v>47.558999999999997</v>
      </c>
      <c r="M77" s="23">
        <f t="shared" si="5"/>
        <v>0</v>
      </c>
      <c r="N77" s="2"/>
    </row>
    <row r="78" spans="1:14" ht="12.75" hidden="1" customHeight="1" x14ac:dyDescent="0.2">
      <c r="A78" s="2" t="s">
        <v>1287</v>
      </c>
      <c r="B78" s="2" t="s">
        <v>1288</v>
      </c>
      <c r="C78" s="25" t="s">
        <v>712</v>
      </c>
      <c r="D78" s="25" t="s">
        <v>97</v>
      </c>
      <c r="E78" s="19">
        <v>70045439</v>
      </c>
      <c r="F78" s="19" t="s">
        <v>1162</v>
      </c>
      <c r="G78" s="5">
        <v>4</v>
      </c>
      <c r="H78" s="5">
        <v>4</v>
      </c>
      <c r="I78" s="5">
        <f t="shared" si="3"/>
        <v>0</v>
      </c>
      <c r="J78" s="6">
        <f t="shared" si="4"/>
        <v>1</v>
      </c>
      <c r="K78" s="23">
        <v>190.23599999999999</v>
      </c>
      <c r="L78" s="23">
        <v>190.23599999999999</v>
      </c>
      <c r="M78" s="23">
        <f t="shared" si="5"/>
        <v>0</v>
      </c>
      <c r="N78" s="2"/>
    </row>
    <row r="79" spans="1:14" ht="12.75" hidden="1" customHeight="1" x14ac:dyDescent="0.2">
      <c r="A79" s="2" t="s">
        <v>1287</v>
      </c>
      <c r="B79" s="2" t="s">
        <v>1288</v>
      </c>
      <c r="C79" s="25" t="s">
        <v>712</v>
      </c>
      <c r="D79" s="25" t="s">
        <v>97</v>
      </c>
      <c r="E79" s="19">
        <v>70045455</v>
      </c>
      <c r="F79" s="19" t="s">
        <v>1163</v>
      </c>
      <c r="G79" s="5">
        <v>3</v>
      </c>
      <c r="H79" s="5">
        <v>3</v>
      </c>
      <c r="I79" s="5">
        <f t="shared" si="3"/>
        <v>0</v>
      </c>
      <c r="J79" s="6">
        <f t="shared" si="4"/>
        <v>1</v>
      </c>
      <c r="K79" s="23">
        <v>142.67699999999999</v>
      </c>
      <c r="L79" s="23">
        <v>142.67699999999999</v>
      </c>
      <c r="M79" s="23">
        <f t="shared" si="5"/>
        <v>0</v>
      </c>
      <c r="N79" s="2"/>
    </row>
    <row r="80" spans="1:14" ht="12.75" hidden="1" customHeight="1" x14ac:dyDescent="0.2">
      <c r="A80" s="2" t="s">
        <v>1287</v>
      </c>
      <c r="B80" s="2" t="s">
        <v>1288</v>
      </c>
      <c r="C80" s="25" t="s">
        <v>712</v>
      </c>
      <c r="D80" s="25" t="s">
        <v>97</v>
      </c>
      <c r="E80" s="19">
        <v>70045486</v>
      </c>
      <c r="F80" s="19" t="s">
        <v>1164</v>
      </c>
      <c r="G80" s="5">
        <v>3</v>
      </c>
      <c r="H80" s="5">
        <v>3</v>
      </c>
      <c r="I80" s="5">
        <f t="shared" si="3"/>
        <v>0</v>
      </c>
      <c r="J80" s="6">
        <f t="shared" si="4"/>
        <v>1</v>
      </c>
      <c r="K80" s="23">
        <v>137.68329600000001</v>
      </c>
      <c r="L80" s="23">
        <v>137.68329600000001</v>
      </c>
      <c r="M80" s="23">
        <f t="shared" si="5"/>
        <v>0</v>
      </c>
      <c r="N80" s="2"/>
    </row>
    <row r="81" spans="1:14" ht="12.75" hidden="1" customHeight="1" x14ac:dyDescent="0.2">
      <c r="A81" s="2" t="s">
        <v>1287</v>
      </c>
      <c r="B81" s="2" t="s">
        <v>1288</v>
      </c>
      <c r="C81" s="25" t="s">
        <v>712</v>
      </c>
      <c r="D81" s="25" t="s">
        <v>97</v>
      </c>
      <c r="E81" s="19">
        <v>70345322</v>
      </c>
      <c r="F81" s="19" t="s">
        <v>232</v>
      </c>
      <c r="G81" s="5">
        <v>17</v>
      </c>
      <c r="H81" s="5">
        <v>17</v>
      </c>
      <c r="I81" s="5">
        <f t="shared" si="3"/>
        <v>0</v>
      </c>
      <c r="J81" s="6">
        <f t="shared" si="4"/>
        <v>1</v>
      </c>
      <c r="K81" s="23">
        <v>779.83794</v>
      </c>
      <c r="L81" s="23">
        <v>779.83794</v>
      </c>
      <c r="M81" s="23">
        <f t="shared" si="5"/>
        <v>0</v>
      </c>
      <c r="N81" s="2"/>
    </row>
    <row r="82" spans="1:14" ht="12.75" hidden="1" customHeight="1" x14ac:dyDescent="0.2">
      <c r="A82" s="2" t="s">
        <v>1287</v>
      </c>
      <c r="B82" s="2" t="s">
        <v>1288</v>
      </c>
      <c r="C82" s="25" t="s">
        <v>712</v>
      </c>
      <c r="D82" s="25" t="s">
        <v>97</v>
      </c>
      <c r="E82" s="19">
        <v>70345323</v>
      </c>
      <c r="F82" s="19" t="s">
        <v>233</v>
      </c>
      <c r="G82" s="5">
        <v>34</v>
      </c>
      <c r="H82" s="5">
        <v>0</v>
      </c>
      <c r="I82" s="5">
        <f t="shared" si="3"/>
        <v>34</v>
      </c>
      <c r="J82" s="6">
        <f t="shared" si="4"/>
        <v>0</v>
      </c>
      <c r="K82" s="23">
        <v>1559.67588</v>
      </c>
      <c r="L82" s="23">
        <v>0</v>
      </c>
      <c r="M82" s="23">
        <f t="shared" si="5"/>
        <v>1559.67588</v>
      </c>
      <c r="N82" s="2"/>
    </row>
    <row r="83" spans="1:14" ht="12.75" hidden="1" customHeight="1" x14ac:dyDescent="0.2">
      <c r="A83" s="2" t="s">
        <v>1287</v>
      </c>
      <c r="B83" s="2" t="s">
        <v>1288</v>
      </c>
      <c r="C83" s="25" t="s">
        <v>712</v>
      </c>
      <c r="D83" s="25" t="s">
        <v>97</v>
      </c>
      <c r="E83" s="19">
        <v>70556068</v>
      </c>
      <c r="F83" s="19" t="s">
        <v>1176</v>
      </c>
      <c r="G83" s="5">
        <v>1</v>
      </c>
      <c r="H83" s="5">
        <v>1</v>
      </c>
      <c r="I83" s="5">
        <f t="shared" si="3"/>
        <v>0</v>
      </c>
      <c r="J83" s="6">
        <f t="shared" si="4"/>
        <v>1</v>
      </c>
      <c r="K83" s="23">
        <v>45.872820000000004</v>
      </c>
      <c r="L83" s="23">
        <v>45.872820000000004</v>
      </c>
      <c r="M83" s="23">
        <f t="shared" si="5"/>
        <v>0</v>
      </c>
      <c r="N83" s="2"/>
    </row>
    <row r="84" spans="1:14" ht="12.75" hidden="1" customHeight="1" x14ac:dyDescent="0.2">
      <c r="A84" s="2" t="s">
        <v>1287</v>
      </c>
      <c r="B84" s="2" t="s">
        <v>1288</v>
      </c>
      <c r="C84" s="25" t="s">
        <v>712</v>
      </c>
      <c r="D84" s="25" t="s">
        <v>956</v>
      </c>
      <c r="E84" s="19">
        <v>70442222</v>
      </c>
      <c r="F84" s="19" t="s">
        <v>713</v>
      </c>
      <c r="G84" s="5">
        <v>2</v>
      </c>
      <c r="H84" s="5">
        <v>2</v>
      </c>
      <c r="I84" s="5">
        <f t="shared" si="3"/>
        <v>0</v>
      </c>
      <c r="J84" s="6">
        <f t="shared" si="4"/>
        <v>1</v>
      </c>
      <c r="K84" s="23">
        <v>83.876784000000001</v>
      </c>
      <c r="L84" s="23">
        <v>83.876784000000001</v>
      </c>
      <c r="M84" s="23">
        <f t="shared" si="5"/>
        <v>0</v>
      </c>
      <c r="N84" s="2"/>
    </row>
    <row r="85" spans="1:14" ht="12.75" hidden="1" customHeight="1" x14ac:dyDescent="0.2">
      <c r="A85" s="2" t="s">
        <v>1287</v>
      </c>
      <c r="B85" s="2" t="s">
        <v>1288</v>
      </c>
      <c r="C85" s="25" t="s">
        <v>712</v>
      </c>
      <c r="D85" s="25" t="s">
        <v>956</v>
      </c>
      <c r="E85" s="19">
        <v>70442224</v>
      </c>
      <c r="F85" s="19" t="s">
        <v>750</v>
      </c>
      <c r="G85" s="5">
        <v>3</v>
      </c>
      <c r="H85" s="5">
        <v>3</v>
      </c>
      <c r="I85" s="5">
        <f t="shared" si="3"/>
        <v>0</v>
      </c>
      <c r="J85" s="6">
        <f t="shared" si="4"/>
        <v>1</v>
      </c>
      <c r="K85" s="23">
        <v>125.81517600000001</v>
      </c>
      <c r="L85" s="23">
        <v>125.81517600000001</v>
      </c>
      <c r="M85" s="23">
        <f t="shared" si="5"/>
        <v>0</v>
      </c>
      <c r="N85" s="2"/>
    </row>
    <row r="86" spans="1:14" ht="12.75" hidden="1" customHeight="1" x14ac:dyDescent="0.2">
      <c r="A86" s="2" t="s">
        <v>1287</v>
      </c>
      <c r="B86" s="2" t="s">
        <v>1288</v>
      </c>
      <c r="C86" s="25" t="s">
        <v>712</v>
      </c>
      <c r="D86" s="25" t="s">
        <v>956</v>
      </c>
      <c r="E86" s="19">
        <v>70442225</v>
      </c>
      <c r="F86" s="19" t="s">
        <v>751</v>
      </c>
      <c r="G86" s="5">
        <v>15</v>
      </c>
      <c r="H86" s="5">
        <v>15</v>
      </c>
      <c r="I86" s="5">
        <f t="shared" si="3"/>
        <v>0</v>
      </c>
      <c r="J86" s="6">
        <f t="shared" si="4"/>
        <v>1</v>
      </c>
      <c r="K86" s="23">
        <v>408.57507000000004</v>
      </c>
      <c r="L86" s="23">
        <v>408.57507000000004</v>
      </c>
      <c r="M86" s="23">
        <f t="shared" si="5"/>
        <v>0</v>
      </c>
      <c r="N86" s="2"/>
    </row>
    <row r="87" spans="1:14" ht="12.75" hidden="1" customHeight="1" x14ac:dyDescent="0.2">
      <c r="A87" s="2" t="s">
        <v>1287</v>
      </c>
      <c r="B87" s="2" t="s">
        <v>1288</v>
      </c>
      <c r="C87" s="25" t="s">
        <v>712</v>
      </c>
      <c r="D87" s="25" t="s">
        <v>243</v>
      </c>
      <c r="E87" s="19">
        <v>70045490</v>
      </c>
      <c r="F87" s="19" t="s">
        <v>1166</v>
      </c>
      <c r="G87" s="5">
        <v>1</v>
      </c>
      <c r="H87" s="5">
        <v>1</v>
      </c>
      <c r="I87" s="5">
        <f t="shared" si="3"/>
        <v>0</v>
      </c>
      <c r="J87" s="6">
        <f t="shared" si="4"/>
        <v>1</v>
      </c>
      <c r="K87" s="23">
        <v>60.529631999999999</v>
      </c>
      <c r="L87" s="23">
        <v>60.529631999999999</v>
      </c>
      <c r="M87" s="23">
        <f t="shared" si="5"/>
        <v>0</v>
      </c>
      <c r="N87" s="2"/>
    </row>
    <row r="88" spans="1:14" ht="12.75" hidden="1" customHeight="1" x14ac:dyDescent="0.2">
      <c r="A88" s="2" t="s">
        <v>1287</v>
      </c>
      <c r="B88" s="2" t="s">
        <v>1288</v>
      </c>
      <c r="C88" s="25" t="s">
        <v>712</v>
      </c>
      <c r="D88" s="25" t="s">
        <v>243</v>
      </c>
      <c r="E88" s="19">
        <v>70045492</v>
      </c>
      <c r="F88" s="19" t="s">
        <v>1167</v>
      </c>
      <c r="G88" s="5">
        <v>1</v>
      </c>
      <c r="H88" s="5">
        <v>0</v>
      </c>
      <c r="I88" s="5">
        <f t="shared" si="3"/>
        <v>1</v>
      </c>
      <c r="J88" s="6">
        <f t="shared" si="4"/>
        <v>0</v>
      </c>
      <c r="K88" s="23">
        <v>60.529631999999999</v>
      </c>
      <c r="L88" s="23">
        <v>0</v>
      </c>
      <c r="M88" s="23">
        <f t="shared" si="5"/>
        <v>60.529631999999999</v>
      </c>
      <c r="N88" s="2"/>
    </row>
    <row r="89" spans="1:14" ht="12.75" hidden="1" customHeight="1" x14ac:dyDescent="0.2">
      <c r="A89" s="2" t="s">
        <v>1289</v>
      </c>
      <c r="B89" s="2" t="s">
        <v>1290</v>
      </c>
      <c r="C89" s="25" t="s">
        <v>712</v>
      </c>
      <c r="D89" s="25" t="s">
        <v>97</v>
      </c>
      <c r="E89" s="19">
        <v>70045429</v>
      </c>
      <c r="F89" s="19" t="s">
        <v>1159</v>
      </c>
      <c r="G89" s="5">
        <v>2</v>
      </c>
      <c r="H89" s="5">
        <v>2</v>
      </c>
      <c r="I89" s="5">
        <f t="shared" si="3"/>
        <v>0</v>
      </c>
      <c r="J89" s="6">
        <f t="shared" si="4"/>
        <v>1</v>
      </c>
      <c r="K89" s="23">
        <v>86.470895999999996</v>
      </c>
      <c r="L89" s="23">
        <v>86.470895999999996</v>
      </c>
      <c r="M89" s="23">
        <f t="shared" si="5"/>
        <v>0</v>
      </c>
      <c r="N89" s="2"/>
    </row>
    <row r="90" spans="1:14" ht="12.75" hidden="1" customHeight="1" x14ac:dyDescent="0.2">
      <c r="A90" s="2" t="s">
        <v>1289</v>
      </c>
      <c r="B90" s="2" t="s">
        <v>1290</v>
      </c>
      <c r="C90" s="25" t="s">
        <v>712</v>
      </c>
      <c r="D90" s="25" t="s">
        <v>97</v>
      </c>
      <c r="E90" s="19">
        <v>70045439</v>
      </c>
      <c r="F90" s="19" t="s">
        <v>1162</v>
      </c>
      <c r="G90" s="5">
        <v>4</v>
      </c>
      <c r="H90" s="5">
        <v>4</v>
      </c>
      <c r="I90" s="5">
        <f t="shared" si="3"/>
        <v>0</v>
      </c>
      <c r="J90" s="6">
        <f t="shared" si="4"/>
        <v>1</v>
      </c>
      <c r="K90" s="23">
        <v>190.23599999999999</v>
      </c>
      <c r="L90" s="23">
        <v>190.23599999999999</v>
      </c>
      <c r="M90" s="23">
        <f t="shared" si="5"/>
        <v>0</v>
      </c>
      <c r="N90" s="2"/>
    </row>
    <row r="91" spans="1:14" ht="12.75" hidden="1" customHeight="1" x14ac:dyDescent="0.2">
      <c r="A91" s="2" t="s">
        <v>1289</v>
      </c>
      <c r="B91" s="2" t="s">
        <v>1290</v>
      </c>
      <c r="C91" s="25" t="s">
        <v>712</v>
      </c>
      <c r="D91" s="25" t="s">
        <v>97</v>
      </c>
      <c r="E91" s="19">
        <v>70045455</v>
      </c>
      <c r="F91" s="19" t="s">
        <v>1163</v>
      </c>
      <c r="G91" s="5">
        <v>3</v>
      </c>
      <c r="H91" s="5">
        <v>3</v>
      </c>
      <c r="I91" s="5">
        <f t="shared" si="3"/>
        <v>0</v>
      </c>
      <c r="J91" s="6">
        <f t="shared" si="4"/>
        <v>1</v>
      </c>
      <c r="K91" s="23">
        <v>142.67699999999999</v>
      </c>
      <c r="L91" s="23">
        <v>142.67699999999999</v>
      </c>
      <c r="M91" s="23">
        <f t="shared" si="5"/>
        <v>0</v>
      </c>
      <c r="N91" s="2"/>
    </row>
    <row r="92" spans="1:14" ht="12.75" hidden="1" customHeight="1" x14ac:dyDescent="0.2">
      <c r="A92" s="2" t="s">
        <v>1289</v>
      </c>
      <c r="B92" s="2" t="s">
        <v>1290</v>
      </c>
      <c r="C92" s="25" t="s">
        <v>712</v>
      </c>
      <c r="D92" s="25" t="s">
        <v>97</v>
      </c>
      <c r="E92" s="19">
        <v>70045486</v>
      </c>
      <c r="F92" s="19" t="s">
        <v>1164</v>
      </c>
      <c r="G92" s="5">
        <v>2</v>
      </c>
      <c r="H92" s="5">
        <v>2</v>
      </c>
      <c r="I92" s="5">
        <f t="shared" si="3"/>
        <v>0</v>
      </c>
      <c r="J92" s="6">
        <f t="shared" si="4"/>
        <v>1</v>
      </c>
      <c r="K92" s="23">
        <v>91.788864000000004</v>
      </c>
      <c r="L92" s="23">
        <v>91.788864000000004</v>
      </c>
      <c r="M92" s="23">
        <f t="shared" si="5"/>
        <v>0</v>
      </c>
      <c r="N92" s="2"/>
    </row>
    <row r="93" spans="1:14" ht="12.75" hidden="1" customHeight="1" x14ac:dyDescent="0.2">
      <c r="A93" s="2" t="s">
        <v>1289</v>
      </c>
      <c r="B93" s="2" t="s">
        <v>1290</v>
      </c>
      <c r="C93" s="25" t="s">
        <v>712</v>
      </c>
      <c r="D93" s="25" t="s">
        <v>97</v>
      </c>
      <c r="E93" s="19">
        <v>70345323</v>
      </c>
      <c r="F93" s="19" t="s">
        <v>233</v>
      </c>
      <c r="G93" s="5">
        <v>34</v>
      </c>
      <c r="H93" s="5">
        <v>34</v>
      </c>
      <c r="I93" s="5">
        <f t="shared" si="3"/>
        <v>0</v>
      </c>
      <c r="J93" s="6">
        <f t="shared" si="4"/>
        <v>1</v>
      </c>
      <c r="K93" s="23">
        <v>1559.67588</v>
      </c>
      <c r="L93" s="23">
        <v>1559.67588</v>
      </c>
      <c r="M93" s="23">
        <f t="shared" si="5"/>
        <v>0</v>
      </c>
      <c r="N93" s="2"/>
    </row>
    <row r="94" spans="1:14" ht="12.75" hidden="1" customHeight="1" x14ac:dyDescent="0.2">
      <c r="A94" s="2" t="s">
        <v>1289</v>
      </c>
      <c r="B94" s="2" t="s">
        <v>1290</v>
      </c>
      <c r="C94" s="25" t="s">
        <v>712</v>
      </c>
      <c r="D94" s="25" t="s">
        <v>956</v>
      </c>
      <c r="E94" s="19">
        <v>70442220</v>
      </c>
      <c r="F94" s="19" t="s">
        <v>747</v>
      </c>
      <c r="G94" s="5">
        <v>1</v>
      </c>
      <c r="H94" s="5">
        <v>1</v>
      </c>
      <c r="I94" s="5">
        <f t="shared" si="3"/>
        <v>0</v>
      </c>
      <c r="J94" s="6">
        <f t="shared" si="4"/>
        <v>1</v>
      </c>
      <c r="K94" s="23">
        <v>41.938392</v>
      </c>
      <c r="L94" s="23">
        <v>41.938392</v>
      </c>
      <c r="M94" s="23">
        <f t="shared" si="5"/>
        <v>0</v>
      </c>
      <c r="N94" s="2"/>
    </row>
    <row r="95" spans="1:14" ht="12.75" hidden="1" customHeight="1" x14ac:dyDescent="0.2">
      <c r="A95" s="2" t="s">
        <v>1289</v>
      </c>
      <c r="B95" s="2" t="s">
        <v>1290</v>
      </c>
      <c r="C95" s="25" t="s">
        <v>712</v>
      </c>
      <c r="D95" s="25" t="s">
        <v>956</v>
      </c>
      <c r="E95" s="19">
        <v>70442222</v>
      </c>
      <c r="F95" s="19" t="s">
        <v>713</v>
      </c>
      <c r="G95" s="5">
        <v>1</v>
      </c>
      <c r="H95" s="5">
        <v>1</v>
      </c>
      <c r="I95" s="5">
        <f t="shared" si="3"/>
        <v>0</v>
      </c>
      <c r="J95" s="6">
        <f t="shared" si="4"/>
        <v>1</v>
      </c>
      <c r="K95" s="23">
        <v>41.938392</v>
      </c>
      <c r="L95" s="23">
        <v>41.938392</v>
      </c>
      <c r="M95" s="23">
        <f t="shared" si="5"/>
        <v>0</v>
      </c>
      <c r="N95" s="2"/>
    </row>
    <row r="96" spans="1:14" ht="12.75" hidden="1" customHeight="1" x14ac:dyDescent="0.2">
      <c r="A96" s="2" t="s">
        <v>1289</v>
      </c>
      <c r="B96" s="2" t="s">
        <v>1290</v>
      </c>
      <c r="C96" s="25" t="s">
        <v>712</v>
      </c>
      <c r="D96" s="25" t="s">
        <v>956</v>
      </c>
      <c r="E96" s="19">
        <v>70442223</v>
      </c>
      <c r="F96" s="19" t="s">
        <v>749</v>
      </c>
      <c r="G96" s="5">
        <v>15</v>
      </c>
      <c r="H96" s="5">
        <v>15</v>
      </c>
      <c r="I96" s="5">
        <f t="shared" si="3"/>
        <v>0</v>
      </c>
      <c r="J96" s="6">
        <f t="shared" si="4"/>
        <v>1</v>
      </c>
      <c r="K96" s="23">
        <v>408.57507000000004</v>
      </c>
      <c r="L96" s="23">
        <v>408.57507000000004</v>
      </c>
      <c r="M96" s="23">
        <f t="shared" si="5"/>
        <v>0</v>
      </c>
      <c r="N96" s="2"/>
    </row>
    <row r="97" spans="1:14" ht="12.75" hidden="1" customHeight="1" x14ac:dyDescent="0.2">
      <c r="A97" s="2" t="s">
        <v>1289</v>
      </c>
      <c r="B97" s="2" t="s">
        <v>1290</v>
      </c>
      <c r="C97" s="25" t="s">
        <v>712</v>
      </c>
      <c r="D97" s="25" t="s">
        <v>243</v>
      </c>
      <c r="E97" s="19">
        <v>70045489</v>
      </c>
      <c r="F97" s="19" t="s">
        <v>1165</v>
      </c>
      <c r="G97" s="5">
        <v>1</v>
      </c>
      <c r="H97" s="5">
        <v>1</v>
      </c>
      <c r="I97" s="5">
        <f t="shared" si="3"/>
        <v>0</v>
      </c>
      <c r="J97" s="6">
        <f t="shared" si="4"/>
        <v>1</v>
      </c>
      <c r="K97" s="23">
        <v>60.529631999999999</v>
      </c>
      <c r="L97" s="23">
        <v>60.529631999999999</v>
      </c>
      <c r="M97" s="23">
        <f t="shared" si="5"/>
        <v>0</v>
      </c>
      <c r="N97" s="2"/>
    </row>
    <row r="98" spans="1:14" ht="12.75" hidden="1" customHeight="1" x14ac:dyDescent="0.2">
      <c r="A98" s="2" t="s">
        <v>1289</v>
      </c>
      <c r="B98" s="2" t="s">
        <v>1290</v>
      </c>
      <c r="C98" s="25" t="s">
        <v>712</v>
      </c>
      <c r="D98" s="25" t="s">
        <v>243</v>
      </c>
      <c r="E98" s="19">
        <v>70045492</v>
      </c>
      <c r="F98" s="19" t="s">
        <v>1167</v>
      </c>
      <c r="G98" s="5">
        <v>1</v>
      </c>
      <c r="H98" s="5">
        <v>0</v>
      </c>
      <c r="I98" s="5">
        <f t="shared" si="3"/>
        <v>1</v>
      </c>
      <c r="J98" s="6">
        <f t="shared" si="4"/>
        <v>0</v>
      </c>
      <c r="K98" s="23">
        <v>60.529631999999999</v>
      </c>
      <c r="L98" s="23">
        <v>0</v>
      </c>
      <c r="M98" s="23">
        <f t="shared" si="5"/>
        <v>60.529631999999999</v>
      </c>
      <c r="N98" s="2"/>
    </row>
    <row r="99" spans="1:14" ht="12.75" hidden="1" customHeight="1" x14ac:dyDescent="0.2">
      <c r="A99" s="2" t="s">
        <v>1289</v>
      </c>
      <c r="B99" s="2" t="s">
        <v>1290</v>
      </c>
      <c r="C99" s="25" t="s">
        <v>712</v>
      </c>
      <c r="D99" s="25" t="s">
        <v>243</v>
      </c>
      <c r="E99" s="19">
        <v>70067242</v>
      </c>
      <c r="F99" s="19" t="s">
        <v>1250</v>
      </c>
      <c r="G99" s="5">
        <v>1</v>
      </c>
      <c r="H99" s="5">
        <v>1</v>
      </c>
      <c r="I99" s="5">
        <f t="shared" si="3"/>
        <v>0</v>
      </c>
      <c r="J99" s="6">
        <f t="shared" si="4"/>
        <v>1</v>
      </c>
      <c r="K99" s="23">
        <v>60.529631999999999</v>
      </c>
      <c r="L99" s="23">
        <v>60.529631999999999</v>
      </c>
      <c r="M99" s="23">
        <f t="shared" si="5"/>
        <v>0</v>
      </c>
      <c r="N99" s="2"/>
    </row>
    <row r="100" spans="1:14" ht="12.75" hidden="1" customHeight="1" x14ac:dyDescent="0.2">
      <c r="A100" s="2" t="s">
        <v>1291</v>
      </c>
      <c r="B100" s="2" t="s">
        <v>1292</v>
      </c>
      <c r="C100" s="25" t="s">
        <v>224</v>
      </c>
      <c r="D100" s="25" t="s">
        <v>97</v>
      </c>
      <c r="E100" s="19">
        <v>70045428</v>
      </c>
      <c r="F100" s="19" t="s">
        <v>1158</v>
      </c>
      <c r="G100" s="5">
        <v>2</v>
      </c>
      <c r="H100" s="5">
        <v>2</v>
      </c>
      <c r="I100" s="5">
        <f t="shared" si="3"/>
        <v>0</v>
      </c>
      <c r="J100" s="6">
        <f t="shared" si="4"/>
        <v>1</v>
      </c>
      <c r="K100" s="23">
        <v>91.451040000000006</v>
      </c>
      <c r="L100" s="23">
        <v>91.451040000000006</v>
      </c>
      <c r="M100" s="23">
        <f t="shared" si="5"/>
        <v>0</v>
      </c>
      <c r="N100" s="2"/>
    </row>
    <row r="101" spans="1:14" ht="12.75" hidden="1" customHeight="1" x14ac:dyDescent="0.2">
      <c r="A101" s="2" t="s">
        <v>1291</v>
      </c>
      <c r="B101" s="2" t="s">
        <v>1292</v>
      </c>
      <c r="C101" s="25" t="s">
        <v>224</v>
      </c>
      <c r="D101" s="25" t="s">
        <v>97</v>
      </c>
      <c r="E101" s="19">
        <v>70045429</v>
      </c>
      <c r="F101" s="19" t="s">
        <v>1159</v>
      </c>
      <c r="G101" s="5">
        <v>2</v>
      </c>
      <c r="H101" s="5">
        <v>2</v>
      </c>
      <c r="I101" s="5">
        <f t="shared" si="3"/>
        <v>0</v>
      </c>
      <c r="J101" s="6">
        <f t="shared" si="4"/>
        <v>1</v>
      </c>
      <c r="K101" s="23">
        <v>85.748736000000008</v>
      </c>
      <c r="L101" s="23">
        <v>85.748736000000008</v>
      </c>
      <c r="M101" s="23">
        <f t="shared" si="5"/>
        <v>0</v>
      </c>
      <c r="N101" s="2"/>
    </row>
    <row r="102" spans="1:14" ht="12.75" hidden="1" customHeight="1" x14ac:dyDescent="0.2">
      <c r="A102" s="2" t="s">
        <v>1291</v>
      </c>
      <c r="B102" s="2" t="s">
        <v>1292</v>
      </c>
      <c r="C102" s="25" t="s">
        <v>224</v>
      </c>
      <c r="D102" s="25" t="s">
        <v>97</v>
      </c>
      <c r="E102" s="19">
        <v>70045438</v>
      </c>
      <c r="F102" s="19" t="s">
        <v>1161</v>
      </c>
      <c r="G102" s="5">
        <v>1</v>
      </c>
      <c r="H102" s="5">
        <v>1</v>
      </c>
      <c r="I102" s="5">
        <f t="shared" si="3"/>
        <v>0</v>
      </c>
      <c r="J102" s="6">
        <f t="shared" si="4"/>
        <v>1</v>
      </c>
      <c r="K102" s="23">
        <v>47.161799999999999</v>
      </c>
      <c r="L102" s="23">
        <v>47.161799999999999</v>
      </c>
      <c r="M102" s="23">
        <f t="shared" si="5"/>
        <v>0</v>
      </c>
      <c r="N102" s="2"/>
    </row>
    <row r="103" spans="1:14" ht="12.75" hidden="1" customHeight="1" x14ac:dyDescent="0.2">
      <c r="A103" s="2" t="s">
        <v>1291</v>
      </c>
      <c r="B103" s="2" t="s">
        <v>1292</v>
      </c>
      <c r="C103" s="25" t="s">
        <v>224</v>
      </c>
      <c r="D103" s="25" t="s">
        <v>97</v>
      </c>
      <c r="E103" s="19">
        <v>70045439</v>
      </c>
      <c r="F103" s="19" t="s">
        <v>1162</v>
      </c>
      <c r="G103" s="5">
        <v>4</v>
      </c>
      <c r="H103" s="5">
        <v>0</v>
      </c>
      <c r="I103" s="5">
        <f t="shared" si="3"/>
        <v>4</v>
      </c>
      <c r="J103" s="6">
        <f t="shared" si="4"/>
        <v>0</v>
      </c>
      <c r="K103" s="23">
        <v>188.6472</v>
      </c>
      <c r="L103" s="23">
        <v>0</v>
      </c>
      <c r="M103" s="23">
        <f t="shared" si="5"/>
        <v>188.6472</v>
      </c>
      <c r="N103" s="2"/>
    </row>
    <row r="104" spans="1:14" ht="12.75" hidden="1" customHeight="1" x14ac:dyDescent="0.2">
      <c r="A104" s="2" t="s">
        <v>1291</v>
      </c>
      <c r="B104" s="2" t="s">
        <v>1292</v>
      </c>
      <c r="C104" s="25" t="s">
        <v>224</v>
      </c>
      <c r="D104" s="25" t="s">
        <v>97</v>
      </c>
      <c r="E104" s="19">
        <v>70045455</v>
      </c>
      <c r="F104" s="19" t="s">
        <v>1163</v>
      </c>
      <c r="G104" s="5">
        <v>3</v>
      </c>
      <c r="H104" s="5">
        <v>3</v>
      </c>
      <c r="I104" s="5">
        <f t="shared" si="3"/>
        <v>0</v>
      </c>
      <c r="J104" s="6">
        <f t="shared" si="4"/>
        <v>1</v>
      </c>
      <c r="K104" s="23">
        <v>141.4854</v>
      </c>
      <c r="L104" s="23">
        <v>141.4854</v>
      </c>
      <c r="M104" s="23">
        <f t="shared" si="5"/>
        <v>0</v>
      </c>
      <c r="N104" s="2"/>
    </row>
    <row r="105" spans="1:14" ht="12.75" hidden="1" customHeight="1" x14ac:dyDescent="0.2">
      <c r="A105" s="2" t="s">
        <v>1291</v>
      </c>
      <c r="B105" s="2" t="s">
        <v>1292</v>
      </c>
      <c r="C105" s="25" t="s">
        <v>224</v>
      </c>
      <c r="D105" s="25" t="s">
        <v>97</v>
      </c>
      <c r="E105" s="19">
        <v>70045486</v>
      </c>
      <c r="F105" s="19" t="s">
        <v>1164</v>
      </c>
      <c r="G105" s="5">
        <v>4</v>
      </c>
      <c r="H105" s="5">
        <v>4</v>
      </c>
      <c r="I105" s="5">
        <f t="shared" si="3"/>
        <v>0</v>
      </c>
      <c r="J105" s="6">
        <f t="shared" si="4"/>
        <v>1</v>
      </c>
      <c r="K105" s="23">
        <v>182.04455999999999</v>
      </c>
      <c r="L105" s="23">
        <v>182.04455999999999</v>
      </c>
      <c r="M105" s="23">
        <f t="shared" si="5"/>
        <v>0</v>
      </c>
      <c r="N105" s="2"/>
    </row>
    <row r="106" spans="1:14" ht="12.75" hidden="1" customHeight="1" x14ac:dyDescent="0.2">
      <c r="A106" s="2" t="s">
        <v>1291</v>
      </c>
      <c r="B106" s="2" t="s">
        <v>1292</v>
      </c>
      <c r="C106" s="25" t="s">
        <v>224</v>
      </c>
      <c r="D106" s="25" t="s">
        <v>956</v>
      </c>
      <c r="E106" s="19">
        <v>70442220</v>
      </c>
      <c r="F106" s="19" t="s">
        <v>747</v>
      </c>
      <c r="G106" s="5">
        <v>2</v>
      </c>
      <c r="H106" s="5">
        <v>2</v>
      </c>
      <c r="I106" s="5">
        <f t="shared" si="3"/>
        <v>0</v>
      </c>
      <c r="J106" s="6">
        <f t="shared" si="4"/>
        <v>1</v>
      </c>
      <c r="K106" s="23">
        <v>83.176271999999997</v>
      </c>
      <c r="L106" s="23">
        <v>83.176271999999997</v>
      </c>
      <c r="M106" s="23">
        <f t="shared" si="5"/>
        <v>0</v>
      </c>
      <c r="N106" s="2"/>
    </row>
    <row r="107" spans="1:14" ht="12.75" hidden="1" customHeight="1" x14ac:dyDescent="0.2">
      <c r="A107" s="2" t="s">
        <v>1291</v>
      </c>
      <c r="B107" s="2" t="s">
        <v>1292</v>
      </c>
      <c r="C107" s="25" t="s">
        <v>224</v>
      </c>
      <c r="D107" s="25" t="s">
        <v>956</v>
      </c>
      <c r="E107" s="19">
        <v>70442221</v>
      </c>
      <c r="F107" s="19" t="s">
        <v>748</v>
      </c>
      <c r="G107" s="5">
        <v>15</v>
      </c>
      <c r="H107" s="5">
        <v>15</v>
      </c>
      <c r="I107" s="5">
        <f t="shared" si="3"/>
        <v>0</v>
      </c>
      <c r="J107" s="6">
        <f t="shared" si="4"/>
        <v>1</v>
      </c>
      <c r="K107" s="23">
        <v>405.16280999999998</v>
      </c>
      <c r="L107" s="23">
        <v>405.16280999999998</v>
      </c>
      <c r="M107" s="23">
        <f t="shared" si="5"/>
        <v>0</v>
      </c>
      <c r="N107" s="2"/>
    </row>
    <row r="108" spans="1:14" ht="12.75" hidden="1" customHeight="1" x14ac:dyDescent="0.2">
      <c r="A108" s="2" t="s">
        <v>1291</v>
      </c>
      <c r="B108" s="2" t="s">
        <v>1292</v>
      </c>
      <c r="C108" s="25" t="s">
        <v>224</v>
      </c>
      <c r="D108" s="25" t="s">
        <v>956</v>
      </c>
      <c r="E108" s="19">
        <v>70442222</v>
      </c>
      <c r="F108" s="19" t="s">
        <v>713</v>
      </c>
      <c r="G108" s="5">
        <v>2</v>
      </c>
      <c r="H108" s="5">
        <v>2</v>
      </c>
      <c r="I108" s="5">
        <f t="shared" si="3"/>
        <v>0</v>
      </c>
      <c r="J108" s="6">
        <f t="shared" si="4"/>
        <v>1</v>
      </c>
      <c r="K108" s="23">
        <v>83.176271999999997</v>
      </c>
      <c r="L108" s="23">
        <v>83.176271999999997</v>
      </c>
      <c r="M108" s="23">
        <f t="shared" si="5"/>
        <v>0</v>
      </c>
      <c r="N108" s="2"/>
    </row>
    <row r="109" spans="1:14" ht="12.75" hidden="1" customHeight="1" x14ac:dyDescent="0.2">
      <c r="A109" s="2" t="s">
        <v>1291</v>
      </c>
      <c r="B109" s="2" t="s">
        <v>1292</v>
      </c>
      <c r="C109" s="25" t="s">
        <v>224</v>
      </c>
      <c r="D109" s="25" t="s">
        <v>956</v>
      </c>
      <c r="E109" s="19">
        <v>70442224</v>
      </c>
      <c r="F109" s="19" t="s">
        <v>1298</v>
      </c>
      <c r="G109" s="5">
        <v>2</v>
      </c>
      <c r="H109" s="5">
        <v>2</v>
      </c>
      <c r="I109" s="5">
        <f t="shared" si="3"/>
        <v>0</v>
      </c>
      <c r="J109" s="6">
        <f t="shared" si="4"/>
        <v>1</v>
      </c>
      <c r="K109" s="23">
        <v>83.176271999999997</v>
      </c>
      <c r="L109" s="23">
        <v>83.176271999999997</v>
      </c>
      <c r="M109" s="23">
        <f t="shared" si="5"/>
        <v>0</v>
      </c>
      <c r="N109" s="2"/>
    </row>
    <row r="110" spans="1:14" ht="12.75" hidden="1" customHeight="1" x14ac:dyDescent="0.2">
      <c r="A110" s="2" t="s">
        <v>1291</v>
      </c>
      <c r="B110" s="2" t="s">
        <v>1292</v>
      </c>
      <c r="C110" s="25" t="s">
        <v>224</v>
      </c>
      <c r="D110" s="25" t="s">
        <v>956</v>
      </c>
      <c r="E110" s="19">
        <v>70442225</v>
      </c>
      <c r="F110" s="19" t="s">
        <v>1299</v>
      </c>
      <c r="G110" s="5">
        <v>15</v>
      </c>
      <c r="H110" s="5">
        <v>15</v>
      </c>
      <c r="I110" s="5">
        <f t="shared" si="3"/>
        <v>0</v>
      </c>
      <c r="J110" s="6">
        <f t="shared" si="4"/>
        <v>1</v>
      </c>
      <c r="K110" s="23">
        <v>405.16280999999998</v>
      </c>
      <c r="L110" s="23">
        <v>405.16280999999998</v>
      </c>
      <c r="M110" s="23">
        <f t="shared" si="5"/>
        <v>0</v>
      </c>
      <c r="N110" s="2"/>
    </row>
    <row r="111" spans="1:14" ht="12.75" hidden="1" customHeight="1" x14ac:dyDescent="0.2">
      <c r="A111" s="2" t="s">
        <v>1291</v>
      </c>
      <c r="B111" s="2" t="s">
        <v>1292</v>
      </c>
      <c r="C111" s="25" t="s">
        <v>224</v>
      </c>
      <c r="D111" s="25" t="s">
        <v>243</v>
      </c>
      <c r="E111" s="19">
        <v>70045489</v>
      </c>
      <c r="F111" s="19" t="s">
        <v>1165</v>
      </c>
      <c r="G111" s="5">
        <v>1</v>
      </c>
      <c r="H111" s="5">
        <v>1</v>
      </c>
      <c r="I111" s="5">
        <f t="shared" si="3"/>
        <v>0</v>
      </c>
      <c r="J111" s="6">
        <f t="shared" si="4"/>
        <v>1</v>
      </c>
      <c r="K111" s="23">
        <v>60.024120000000003</v>
      </c>
      <c r="L111" s="23">
        <v>60.024120000000003</v>
      </c>
      <c r="M111" s="23">
        <f t="shared" si="5"/>
        <v>0</v>
      </c>
      <c r="N111" s="2"/>
    </row>
    <row r="112" spans="1:14" ht="12.75" hidden="1" customHeight="1" x14ac:dyDescent="0.2">
      <c r="A112" s="2" t="s">
        <v>1291</v>
      </c>
      <c r="B112" s="2" t="s">
        <v>1292</v>
      </c>
      <c r="C112" s="25" t="s">
        <v>224</v>
      </c>
      <c r="D112" s="25" t="s">
        <v>243</v>
      </c>
      <c r="E112" s="19">
        <v>70045490</v>
      </c>
      <c r="F112" s="19" t="s">
        <v>1166</v>
      </c>
      <c r="G112" s="5">
        <v>1</v>
      </c>
      <c r="H112" s="5">
        <v>1</v>
      </c>
      <c r="I112" s="5">
        <f t="shared" si="3"/>
        <v>0</v>
      </c>
      <c r="J112" s="6">
        <f t="shared" si="4"/>
        <v>1</v>
      </c>
      <c r="K112" s="23">
        <v>60.024120000000003</v>
      </c>
      <c r="L112" s="23">
        <v>60.024120000000003</v>
      </c>
      <c r="M112" s="23">
        <f t="shared" si="5"/>
        <v>0</v>
      </c>
      <c r="N112" s="2"/>
    </row>
    <row r="113" spans="1:14" ht="12.75" hidden="1" customHeight="1" x14ac:dyDescent="0.2">
      <c r="A113" s="2" t="s">
        <v>1291</v>
      </c>
      <c r="B113" s="2" t="s">
        <v>1292</v>
      </c>
      <c r="C113" s="25" t="s">
        <v>224</v>
      </c>
      <c r="D113" s="25" t="s">
        <v>243</v>
      </c>
      <c r="E113" s="19">
        <v>70045492</v>
      </c>
      <c r="F113" s="19" t="s">
        <v>1167</v>
      </c>
      <c r="G113" s="5">
        <v>1</v>
      </c>
      <c r="H113" s="5">
        <v>0</v>
      </c>
      <c r="I113" s="5">
        <f t="shared" si="3"/>
        <v>1</v>
      </c>
      <c r="J113" s="6">
        <f t="shared" si="4"/>
        <v>0</v>
      </c>
      <c r="K113" s="23">
        <v>60.024120000000003</v>
      </c>
      <c r="L113" s="23">
        <v>0</v>
      </c>
      <c r="M113" s="23">
        <f t="shared" si="5"/>
        <v>60.024120000000003</v>
      </c>
      <c r="N113" s="2"/>
    </row>
    <row r="114" spans="1:14" ht="12.75" hidden="1" customHeight="1" x14ac:dyDescent="0.2">
      <c r="A114" s="2" t="s">
        <v>1291</v>
      </c>
      <c r="B114" s="2" t="s">
        <v>1292</v>
      </c>
      <c r="C114" s="25" t="s">
        <v>224</v>
      </c>
      <c r="D114" s="25" t="s">
        <v>243</v>
      </c>
      <c r="E114" s="19">
        <v>70067242</v>
      </c>
      <c r="F114" s="19" t="s">
        <v>1250</v>
      </c>
      <c r="G114" s="5">
        <v>1</v>
      </c>
      <c r="H114" s="5">
        <v>1</v>
      </c>
      <c r="I114" s="5">
        <f t="shared" si="3"/>
        <v>0</v>
      </c>
      <c r="J114" s="6">
        <f t="shared" si="4"/>
        <v>1</v>
      </c>
      <c r="K114" s="23">
        <v>60.024120000000003</v>
      </c>
      <c r="L114" s="23">
        <v>60.024120000000003</v>
      </c>
      <c r="M114" s="23">
        <f t="shared" si="5"/>
        <v>0</v>
      </c>
      <c r="N114" s="2"/>
    </row>
    <row r="115" spans="1:14" ht="12.75" hidden="1" customHeight="1" x14ac:dyDescent="0.2">
      <c r="A115" s="2" t="s">
        <v>1293</v>
      </c>
      <c r="B115" s="2" t="s">
        <v>1296</v>
      </c>
      <c r="C115" s="25" t="s">
        <v>224</v>
      </c>
      <c r="D115" s="25" t="s">
        <v>97</v>
      </c>
      <c r="E115" s="19">
        <v>70045428</v>
      </c>
      <c r="F115" s="19" t="s">
        <v>1158</v>
      </c>
      <c r="G115" s="5">
        <v>1</v>
      </c>
      <c r="H115" s="5">
        <v>1</v>
      </c>
      <c r="I115" s="5">
        <f t="shared" si="3"/>
        <v>0</v>
      </c>
      <c r="J115" s="6">
        <f t="shared" si="4"/>
        <v>1</v>
      </c>
      <c r="K115" s="23">
        <v>45.725520000000003</v>
      </c>
      <c r="L115" s="23">
        <v>45.725520000000003</v>
      </c>
      <c r="M115" s="23">
        <f t="shared" si="5"/>
        <v>0</v>
      </c>
      <c r="N115" s="2"/>
    </row>
    <row r="116" spans="1:14" ht="12.75" hidden="1" customHeight="1" x14ac:dyDescent="0.2">
      <c r="A116" s="2" t="s">
        <v>1293</v>
      </c>
      <c r="B116" s="2" t="s">
        <v>1296</v>
      </c>
      <c r="C116" s="25" t="s">
        <v>224</v>
      </c>
      <c r="D116" s="25" t="s">
        <v>97</v>
      </c>
      <c r="E116" s="19">
        <v>70045429</v>
      </c>
      <c r="F116" s="19" t="s">
        <v>1159</v>
      </c>
      <c r="G116" s="5">
        <v>2</v>
      </c>
      <c r="H116" s="5">
        <v>2</v>
      </c>
      <c r="I116" s="5">
        <f t="shared" si="3"/>
        <v>0</v>
      </c>
      <c r="J116" s="6">
        <f t="shared" si="4"/>
        <v>1</v>
      </c>
      <c r="K116" s="23">
        <v>85.748736000000008</v>
      </c>
      <c r="L116" s="23">
        <v>85.748736000000008</v>
      </c>
      <c r="M116" s="23">
        <f t="shared" si="5"/>
        <v>0</v>
      </c>
      <c r="N116" s="2"/>
    </row>
    <row r="117" spans="1:14" ht="12.75" hidden="1" customHeight="1" x14ac:dyDescent="0.2">
      <c r="A117" s="2" t="s">
        <v>1293</v>
      </c>
      <c r="B117" s="2" t="s">
        <v>1296</v>
      </c>
      <c r="C117" s="25" t="s">
        <v>224</v>
      </c>
      <c r="D117" s="25" t="s">
        <v>97</v>
      </c>
      <c r="E117" s="19">
        <v>70045438</v>
      </c>
      <c r="F117" s="19" t="s">
        <v>1161</v>
      </c>
      <c r="G117" s="5">
        <v>1</v>
      </c>
      <c r="H117" s="5">
        <v>1</v>
      </c>
      <c r="I117" s="5">
        <f t="shared" si="3"/>
        <v>0</v>
      </c>
      <c r="J117" s="6">
        <f t="shared" si="4"/>
        <v>1</v>
      </c>
      <c r="K117" s="23">
        <v>47.161799999999999</v>
      </c>
      <c r="L117" s="23">
        <v>47.161799999999999</v>
      </c>
      <c r="M117" s="23">
        <f t="shared" si="5"/>
        <v>0</v>
      </c>
      <c r="N117" s="2"/>
    </row>
    <row r="118" spans="1:14" ht="12.75" hidden="1" customHeight="1" x14ac:dyDescent="0.2">
      <c r="A118" s="2" t="s">
        <v>1293</v>
      </c>
      <c r="B118" s="2" t="s">
        <v>1296</v>
      </c>
      <c r="C118" s="25" t="s">
        <v>224</v>
      </c>
      <c r="D118" s="25" t="s">
        <v>97</v>
      </c>
      <c r="E118" s="19">
        <v>70045439</v>
      </c>
      <c r="F118" s="19" t="s">
        <v>1162</v>
      </c>
      <c r="G118" s="5">
        <v>4</v>
      </c>
      <c r="H118" s="5">
        <v>4</v>
      </c>
      <c r="I118" s="5">
        <f t="shared" si="3"/>
        <v>0</v>
      </c>
      <c r="J118" s="6">
        <f t="shared" si="4"/>
        <v>1</v>
      </c>
      <c r="K118" s="23">
        <v>188.6472</v>
      </c>
      <c r="L118" s="23">
        <v>188.6472</v>
      </c>
      <c r="M118" s="23">
        <f t="shared" si="5"/>
        <v>0</v>
      </c>
      <c r="N118" s="2"/>
    </row>
    <row r="119" spans="1:14" ht="12.75" hidden="1" customHeight="1" x14ac:dyDescent="0.2">
      <c r="A119" s="2" t="s">
        <v>1293</v>
      </c>
      <c r="B119" s="2" t="s">
        <v>1296</v>
      </c>
      <c r="C119" s="25" t="s">
        <v>224</v>
      </c>
      <c r="D119" s="25" t="s">
        <v>97</v>
      </c>
      <c r="E119" s="19">
        <v>70045455</v>
      </c>
      <c r="F119" s="19" t="s">
        <v>1163</v>
      </c>
      <c r="G119" s="5">
        <v>3</v>
      </c>
      <c r="H119" s="5">
        <v>3</v>
      </c>
      <c r="I119" s="5">
        <f t="shared" si="3"/>
        <v>0</v>
      </c>
      <c r="J119" s="6">
        <f t="shared" si="4"/>
        <v>1</v>
      </c>
      <c r="K119" s="23">
        <v>141.4854</v>
      </c>
      <c r="L119" s="23">
        <v>141.4854</v>
      </c>
      <c r="M119" s="23">
        <f t="shared" si="5"/>
        <v>0</v>
      </c>
      <c r="N119" s="2"/>
    </row>
    <row r="120" spans="1:14" ht="12.75" hidden="1" customHeight="1" x14ac:dyDescent="0.2">
      <c r="A120" s="2" t="s">
        <v>1293</v>
      </c>
      <c r="B120" s="2" t="s">
        <v>1296</v>
      </c>
      <c r="C120" s="25" t="s">
        <v>224</v>
      </c>
      <c r="D120" s="25" t="s">
        <v>97</v>
      </c>
      <c r="E120" s="19">
        <v>70045486</v>
      </c>
      <c r="F120" s="19" t="s">
        <v>1164</v>
      </c>
      <c r="G120" s="5">
        <v>4</v>
      </c>
      <c r="H120" s="5">
        <v>4</v>
      </c>
      <c r="I120" s="5">
        <f t="shared" si="3"/>
        <v>0</v>
      </c>
      <c r="J120" s="6">
        <f t="shared" si="4"/>
        <v>1</v>
      </c>
      <c r="K120" s="23">
        <v>182.04455999999999</v>
      </c>
      <c r="L120" s="23">
        <v>182.04455999999999</v>
      </c>
      <c r="M120" s="23">
        <f t="shared" si="5"/>
        <v>0</v>
      </c>
      <c r="N120" s="2"/>
    </row>
    <row r="121" spans="1:14" ht="12.75" hidden="1" customHeight="1" x14ac:dyDescent="0.2">
      <c r="A121" s="2" t="s">
        <v>1293</v>
      </c>
      <c r="B121" s="2" t="s">
        <v>1296</v>
      </c>
      <c r="C121" s="25" t="s">
        <v>224</v>
      </c>
      <c r="D121" s="25" t="s">
        <v>97</v>
      </c>
      <c r="E121" s="19">
        <v>70345322</v>
      </c>
      <c r="F121" s="19" t="s">
        <v>232</v>
      </c>
      <c r="G121" s="5">
        <v>17</v>
      </c>
      <c r="H121" s="5">
        <v>17</v>
      </c>
      <c r="I121" s="5">
        <f t="shared" si="3"/>
        <v>0</v>
      </c>
      <c r="J121" s="6">
        <f t="shared" si="4"/>
        <v>1</v>
      </c>
      <c r="K121" s="23">
        <v>773.32503599999995</v>
      </c>
      <c r="L121" s="23">
        <v>773.32503599999995</v>
      </c>
      <c r="M121" s="23">
        <f t="shared" si="5"/>
        <v>0</v>
      </c>
      <c r="N121" s="2"/>
    </row>
    <row r="122" spans="1:14" ht="12.75" hidden="1" customHeight="1" x14ac:dyDescent="0.2">
      <c r="A122" s="2" t="s">
        <v>1293</v>
      </c>
      <c r="B122" s="2" t="s">
        <v>1296</v>
      </c>
      <c r="C122" s="25" t="s">
        <v>224</v>
      </c>
      <c r="D122" s="25" t="s">
        <v>956</v>
      </c>
      <c r="E122" s="19">
        <v>70442220</v>
      </c>
      <c r="F122" s="19" t="s">
        <v>747</v>
      </c>
      <c r="G122" s="5">
        <v>1</v>
      </c>
      <c r="H122" s="5">
        <v>1</v>
      </c>
      <c r="I122" s="5">
        <f t="shared" si="3"/>
        <v>0</v>
      </c>
      <c r="J122" s="6">
        <f t="shared" si="4"/>
        <v>1</v>
      </c>
      <c r="K122" s="23">
        <v>41.588135999999999</v>
      </c>
      <c r="L122" s="23">
        <v>41.588135999999999</v>
      </c>
      <c r="M122" s="23">
        <f t="shared" si="5"/>
        <v>0</v>
      </c>
      <c r="N122" s="2"/>
    </row>
    <row r="123" spans="1:14" ht="12.75" hidden="1" customHeight="1" x14ac:dyDescent="0.2">
      <c r="A123" s="2" t="s">
        <v>1293</v>
      </c>
      <c r="B123" s="2" t="s">
        <v>1296</v>
      </c>
      <c r="C123" s="25" t="s">
        <v>224</v>
      </c>
      <c r="D123" s="25" t="s">
        <v>956</v>
      </c>
      <c r="E123" s="19">
        <v>70442222</v>
      </c>
      <c r="F123" s="19" t="s">
        <v>713</v>
      </c>
      <c r="G123" s="5">
        <v>1</v>
      </c>
      <c r="H123" s="5">
        <v>1</v>
      </c>
      <c r="I123" s="5">
        <f t="shared" si="3"/>
        <v>0</v>
      </c>
      <c r="J123" s="6">
        <f t="shared" si="4"/>
        <v>1</v>
      </c>
      <c r="K123" s="23">
        <v>41.588135999999999</v>
      </c>
      <c r="L123" s="23">
        <v>41.588135999999999</v>
      </c>
      <c r="M123" s="23">
        <f t="shared" si="5"/>
        <v>0</v>
      </c>
      <c r="N123" s="2"/>
    </row>
    <row r="124" spans="1:14" ht="12.75" hidden="1" customHeight="1" x14ac:dyDescent="0.2">
      <c r="A124" s="2" t="s">
        <v>1293</v>
      </c>
      <c r="B124" s="2" t="s">
        <v>1296</v>
      </c>
      <c r="C124" s="25" t="s">
        <v>224</v>
      </c>
      <c r="D124" s="25" t="s">
        <v>243</v>
      </c>
      <c r="E124" s="19">
        <v>70045490</v>
      </c>
      <c r="F124" s="19" t="s">
        <v>1166</v>
      </c>
      <c r="G124" s="5">
        <v>1</v>
      </c>
      <c r="H124" s="5">
        <v>1</v>
      </c>
      <c r="I124" s="5">
        <f t="shared" si="3"/>
        <v>0</v>
      </c>
      <c r="J124" s="6">
        <f t="shared" si="4"/>
        <v>1</v>
      </c>
      <c r="K124" s="23">
        <v>60.024120000000003</v>
      </c>
      <c r="L124" s="23">
        <v>60.024120000000003</v>
      </c>
      <c r="M124" s="23">
        <f t="shared" si="5"/>
        <v>0</v>
      </c>
      <c r="N124" s="2"/>
    </row>
    <row r="125" spans="1:14" ht="12.75" hidden="1" customHeight="1" x14ac:dyDescent="0.2">
      <c r="A125" s="2" t="s">
        <v>1293</v>
      </c>
      <c r="B125" s="2" t="s">
        <v>1296</v>
      </c>
      <c r="C125" s="25" t="s">
        <v>224</v>
      </c>
      <c r="D125" s="25" t="s">
        <v>243</v>
      </c>
      <c r="E125" s="19">
        <v>70045492</v>
      </c>
      <c r="F125" s="19" t="s">
        <v>1167</v>
      </c>
      <c r="G125" s="5">
        <v>1</v>
      </c>
      <c r="H125" s="5">
        <v>0</v>
      </c>
      <c r="I125" s="5">
        <f t="shared" si="3"/>
        <v>1</v>
      </c>
      <c r="J125" s="6">
        <f t="shared" si="4"/>
        <v>0</v>
      </c>
      <c r="K125" s="23">
        <v>60.024120000000003</v>
      </c>
      <c r="L125" s="23">
        <v>0</v>
      </c>
      <c r="M125" s="23">
        <f t="shared" si="5"/>
        <v>60.024120000000003</v>
      </c>
      <c r="N125" s="2"/>
    </row>
    <row r="126" spans="1:14" ht="12.75" hidden="1" customHeight="1" x14ac:dyDescent="0.2">
      <c r="A126" s="2" t="s">
        <v>1293</v>
      </c>
      <c r="B126" s="2" t="s">
        <v>1296</v>
      </c>
      <c r="C126" s="25" t="s">
        <v>224</v>
      </c>
      <c r="D126" s="25" t="s">
        <v>243</v>
      </c>
      <c r="E126" s="19">
        <v>70067242</v>
      </c>
      <c r="F126" s="19" t="s">
        <v>1250</v>
      </c>
      <c r="G126" s="5">
        <v>1</v>
      </c>
      <c r="H126" s="5">
        <v>1</v>
      </c>
      <c r="I126" s="5">
        <f t="shared" si="3"/>
        <v>0</v>
      </c>
      <c r="J126" s="6">
        <f t="shared" si="4"/>
        <v>1</v>
      </c>
      <c r="K126" s="23">
        <v>60.024120000000003</v>
      </c>
      <c r="L126" s="23">
        <v>60.024120000000003</v>
      </c>
      <c r="M126" s="23">
        <f t="shared" si="5"/>
        <v>0</v>
      </c>
      <c r="N126" s="2"/>
    </row>
    <row r="127" spans="1:14" ht="12.75" hidden="1" customHeight="1" x14ac:dyDescent="0.2">
      <c r="A127" s="2" t="s">
        <v>1294</v>
      </c>
      <c r="B127" s="2" t="s">
        <v>1297</v>
      </c>
      <c r="C127" s="25" t="s">
        <v>224</v>
      </c>
      <c r="D127" s="25" t="s">
        <v>97</v>
      </c>
      <c r="E127" s="19">
        <v>70045407</v>
      </c>
      <c r="F127" s="19" t="s">
        <v>1156</v>
      </c>
      <c r="G127" s="5">
        <v>5</v>
      </c>
      <c r="H127" s="5">
        <v>5</v>
      </c>
      <c r="I127" s="5">
        <f t="shared" si="3"/>
        <v>0</v>
      </c>
      <c r="J127" s="6">
        <f t="shared" si="4"/>
        <v>1</v>
      </c>
      <c r="K127" s="23">
        <v>227.5557</v>
      </c>
      <c r="L127" s="23">
        <v>227.5557</v>
      </c>
      <c r="M127" s="23">
        <f t="shared" si="5"/>
        <v>0</v>
      </c>
      <c r="N127" s="2"/>
    </row>
    <row r="128" spans="1:14" ht="12.75" hidden="1" customHeight="1" x14ac:dyDescent="0.2">
      <c r="A128" s="2" t="s">
        <v>1294</v>
      </c>
      <c r="B128" s="2" t="s">
        <v>1297</v>
      </c>
      <c r="C128" s="25" t="s">
        <v>224</v>
      </c>
      <c r="D128" s="25" t="s">
        <v>97</v>
      </c>
      <c r="E128" s="19">
        <v>70045428</v>
      </c>
      <c r="F128" s="19" t="s">
        <v>1158</v>
      </c>
      <c r="G128" s="5">
        <v>8</v>
      </c>
      <c r="H128" s="5">
        <v>8</v>
      </c>
      <c r="I128" s="5">
        <f t="shared" si="3"/>
        <v>0</v>
      </c>
      <c r="J128" s="6">
        <f t="shared" si="4"/>
        <v>1</v>
      </c>
      <c r="K128" s="23">
        <v>365.80416000000002</v>
      </c>
      <c r="L128" s="23">
        <v>365.80416000000002</v>
      </c>
      <c r="M128" s="23">
        <f t="shared" si="5"/>
        <v>0</v>
      </c>
      <c r="N128" s="2"/>
    </row>
    <row r="129" spans="1:14" ht="12.75" hidden="1" customHeight="1" x14ac:dyDescent="0.2">
      <c r="A129" s="2" t="s">
        <v>1294</v>
      </c>
      <c r="B129" s="2" t="s">
        <v>1297</v>
      </c>
      <c r="C129" s="25" t="s">
        <v>224</v>
      </c>
      <c r="D129" s="25" t="s">
        <v>97</v>
      </c>
      <c r="E129" s="19">
        <v>70045429</v>
      </c>
      <c r="F129" s="19" t="s">
        <v>1159</v>
      </c>
      <c r="G129" s="5">
        <v>33</v>
      </c>
      <c r="H129" s="5">
        <v>33</v>
      </c>
      <c r="I129" s="5">
        <f t="shared" si="3"/>
        <v>0</v>
      </c>
      <c r="J129" s="6">
        <f t="shared" si="4"/>
        <v>1</v>
      </c>
      <c r="K129" s="23">
        <v>1414.8541439999999</v>
      </c>
      <c r="L129" s="23">
        <v>1414.8541439999999</v>
      </c>
      <c r="M129" s="23">
        <f t="shared" si="5"/>
        <v>0</v>
      </c>
      <c r="N129" s="2"/>
    </row>
    <row r="130" spans="1:14" ht="12.75" hidden="1" customHeight="1" x14ac:dyDescent="0.2">
      <c r="A130" s="2" t="s">
        <v>1294</v>
      </c>
      <c r="B130" s="2" t="s">
        <v>1297</v>
      </c>
      <c r="C130" s="25" t="s">
        <v>224</v>
      </c>
      <c r="D130" s="25" t="s">
        <v>97</v>
      </c>
      <c r="E130" s="19">
        <v>70045430</v>
      </c>
      <c r="F130" s="19" t="s">
        <v>1160</v>
      </c>
      <c r="G130" s="5">
        <v>13</v>
      </c>
      <c r="H130" s="5">
        <v>13</v>
      </c>
      <c r="I130" s="5">
        <f t="shared" si="3"/>
        <v>0</v>
      </c>
      <c r="J130" s="6">
        <f t="shared" si="4"/>
        <v>1</v>
      </c>
      <c r="K130" s="23">
        <v>591.64481999999998</v>
      </c>
      <c r="L130" s="23">
        <v>591.64481999999998</v>
      </c>
      <c r="M130" s="23">
        <f t="shared" si="5"/>
        <v>0</v>
      </c>
      <c r="N130" s="2"/>
    </row>
    <row r="131" spans="1:14" ht="12.75" hidden="1" customHeight="1" x14ac:dyDescent="0.2">
      <c r="A131" s="2" t="s">
        <v>1294</v>
      </c>
      <c r="B131" s="2" t="s">
        <v>1297</v>
      </c>
      <c r="C131" s="25" t="s">
        <v>224</v>
      </c>
      <c r="D131" s="25" t="s">
        <v>97</v>
      </c>
      <c r="E131" s="19">
        <v>70045438</v>
      </c>
      <c r="F131" s="19" t="s">
        <v>1161</v>
      </c>
      <c r="G131" s="5">
        <v>7</v>
      </c>
      <c r="H131" s="5">
        <v>7</v>
      </c>
      <c r="I131" s="5">
        <f t="shared" si="3"/>
        <v>0</v>
      </c>
      <c r="J131" s="6">
        <f t="shared" si="4"/>
        <v>1</v>
      </c>
      <c r="K131" s="23">
        <v>330.13259999999997</v>
      </c>
      <c r="L131" s="23">
        <v>330.13259999999997</v>
      </c>
      <c r="M131" s="23">
        <f t="shared" si="5"/>
        <v>0</v>
      </c>
      <c r="N131" s="2"/>
    </row>
    <row r="132" spans="1:14" ht="12.75" hidden="1" customHeight="1" x14ac:dyDescent="0.2">
      <c r="A132" s="2" t="s">
        <v>1294</v>
      </c>
      <c r="B132" s="2" t="s">
        <v>1297</v>
      </c>
      <c r="C132" s="25" t="s">
        <v>224</v>
      </c>
      <c r="D132" s="25" t="s">
        <v>97</v>
      </c>
      <c r="E132" s="19">
        <v>70045439</v>
      </c>
      <c r="F132" s="19" t="s">
        <v>1162</v>
      </c>
      <c r="G132" s="5">
        <v>46</v>
      </c>
      <c r="H132" s="5">
        <v>46</v>
      </c>
      <c r="I132" s="5">
        <f t="shared" si="3"/>
        <v>0</v>
      </c>
      <c r="J132" s="6">
        <f t="shared" si="4"/>
        <v>1</v>
      </c>
      <c r="K132" s="23">
        <v>2169.4427999999998</v>
      </c>
      <c r="L132" s="23">
        <v>2169.4427999999998</v>
      </c>
      <c r="M132" s="23">
        <f t="shared" si="5"/>
        <v>0</v>
      </c>
      <c r="N132" s="2"/>
    </row>
    <row r="133" spans="1:14" ht="12.75" hidden="1" customHeight="1" x14ac:dyDescent="0.2">
      <c r="A133" s="2" t="s">
        <v>1294</v>
      </c>
      <c r="B133" s="2" t="s">
        <v>1297</v>
      </c>
      <c r="C133" s="25" t="s">
        <v>224</v>
      </c>
      <c r="D133" s="25" t="s">
        <v>97</v>
      </c>
      <c r="E133" s="19">
        <v>70045455</v>
      </c>
      <c r="F133" s="19" t="s">
        <v>1163</v>
      </c>
      <c r="G133" s="5">
        <v>54</v>
      </c>
      <c r="H133" s="5">
        <v>54</v>
      </c>
      <c r="I133" s="5">
        <f t="shared" si="3"/>
        <v>0</v>
      </c>
      <c r="J133" s="6">
        <f t="shared" si="4"/>
        <v>1</v>
      </c>
      <c r="K133" s="23">
        <v>2546.7372</v>
      </c>
      <c r="L133" s="23">
        <v>2546.7372</v>
      </c>
      <c r="M133" s="23">
        <f t="shared" si="5"/>
        <v>0</v>
      </c>
      <c r="N133" s="2"/>
    </row>
    <row r="134" spans="1:14" hidden="1" x14ac:dyDescent="0.2">
      <c r="A134" s="2" t="s">
        <v>1294</v>
      </c>
      <c r="B134" s="2" t="s">
        <v>1297</v>
      </c>
      <c r="C134" s="25" t="s">
        <v>224</v>
      </c>
      <c r="D134" s="25" t="s">
        <v>97</v>
      </c>
      <c r="E134" s="19">
        <v>70045486</v>
      </c>
      <c r="F134" s="19" t="s">
        <v>1164</v>
      </c>
      <c r="G134" s="5">
        <v>12</v>
      </c>
      <c r="H134" s="5">
        <v>12</v>
      </c>
      <c r="I134" s="5">
        <f t="shared" si="3"/>
        <v>0</v>
      </c>
      <c r="J134" s="6">
        <f t="shared" si="4"/>
        <v>1</v>
      </c>
      <c r="K134" s="23">
        <v>546.13368000000003</v>
      </c>
      <c r="L134" s="23">
        <v>546.13368000000003</v>
      </c>
      <c r="M134" s="23">
        <f t="shared" si="5"/>
        <v>0</v>
      </c>
      <c r="N134" s="2"/>
    </row>
    <row r="135" spans="1:14" hidden="1" x14ac:dyDescent="0.2">
      <c r="A135" s="2" t="s">
        <v>1294</v>
      </c>
      <c r="B135" s="2" t="s">
        <v>1297</v>
      </c>
      <c r="C135" s="25" t="s">
        <v>224</v>
      </c>
      <c r="D135" s="25" t="s">
        <v>97</v>
      </c>
      <c r="E135" s="19">
        <v>70345322</v>
      </c>
      <c r="F135" s="19" t="s">
        <v>232</v>
      </c>
      <c r="G135" s="5">
        <v>4</v>
      </c>
      <c r="H135" s="5">
        <v>4</v>
      </c>
      <c r="I135" s="5">
        <f t="shared" ref="I135:I198" si="6">G135-H135</f>
        <v>0</v>
      </c>
      <c r="J135" s="6">
        <f t="shared" ref="J135:J198" si="7">H135/G135</f>
        <v>1</v>
      </c>
      <c r="K135" s="23">
        <v>181.958832</v>
      </c>
      <c r="L135" s="23">
        <v>181.958832</v>
      </c>
      <c r="M135" s="23">
        <f t="shared" ref="M135:M198" si="8">K135-L135</f>
        <v>0</v>
      </c>
      <c r="N135" s="2"/>
    </row>
    <row r="136" spans="1:14" hidden="1" x14ac:dyDescent="0.2">
      <c r="A136" s="2" t="s">
        <v>1294</v>
      </c>
      <c r="B136" s="2" t="s">
        <v>1297</v>
      </c>
      <c r="C136" s="25" t="s">
        <v>224</v>
      </c>
      <c r="D136" s="25" t="s">
        <v>97</v>
      </c>
      <c r="E136" s="19">
        <v>70345323</v>
      </c>
      <c r="F136" s="19" t="s">
        <v>233</v>
      </c>
      <c r="G136" s="5">
        <v>6</v>
      </c>
      <c r="H136" s="5">
        <v>6</v>
      </c>
      <c r="I136" s="5">
        <f t="shared" si="6"/>
        <v>0</v>
      </c>
      <c r="J136" s="6">
        <f t="shared" si="7"/>
        <v>1</v>
      </c>
      <c r="K136" s="23">
        <v>272.93824799999999</v>
      </c>
      <c r="L136" s="23">
        <v>272.93824799999999</v>
      </c>
      <c r="M136" s="23">
        <f t="shared" si="8"/>
        <v>0</v>
      </c>
      <c r="N136" s="2"/>
    </row>
    <row r="137" spans="1:14" hidden="1" x14ac:dyDescent="0.2">
      <c r="A137" s="2" t="s">
        <v>1294</v>
      </c>
      <c r="B137" s="2" t="s">
        <v>1297</v>
      </c>
      <c r="C137" s="25" t="s">
        <v>224</v>
      </c>
      <c r="D137" s="25" t="s">
        <v>97</v>
      </c>
      <c r="E137" s="19">
        <v>70345324</v>
      </c>
      <c r="F137" s="19" t="s">
        <v>234</v>
      </c>
      <c r="G137" s="5">
        <v>7</v>
      </c>
      <c r="H137" s="5">
        <v>7</v>
      </c>
      <c r="I137" s="5">
        <f t="shared" si="6"/>
        <v>0</v>
      </c>
      <c r="J137" s="6">
        <f t="shared" si="7"/>
        <v>1</v>
      </c>
      <c r="K137" s="23">
        <v>318.42795599999999</v>
      </c>
      <c r="L137" s="23">
        <v>318.42795599999999</v>
      </c>
      <c r="M137" s="23">
        <f t="shared" si="8"/>
        <v>0</v>
      </c>
      <c r="N137" s="2"/>
    </row>
    <row r="138" spans="1:14" hidden="1" x14ac:dyDescent="0.2">
      <c r="A138" s="2" t="s">
        <v>1294</v>
      </c>
      <c r="B138" s="2" t="s">
        <v>1297</v>
      </c>
      <c r="C138" s="25" t="s">
        <v>224</v>
      </c>
      <c r="D138" s="25" t="s">
        <v>97</v>
      </c>
      <c r="E138" s="19">
        <v>70345325</v>
      </c>
      <c r="F138" s="19" t="s">
        <v>235</v>
      </c>
      <c r="G138" s="5">
        <v>5</v>
      </c>
      <c r="H138" s="5">
        <v>5</v>
      </c>
      <c r="I138" s="5">
        <f t="shared" si="6"/>
        <v>0</v>
      </c>
      <c r="J138" s="6">
        <f t="shared" si="7"/>
        <v>1</v>
      </c>
      <c r="K138" s="23">
        <v>227.44853999999998</v>
      </c>
      <c r="L138" s="23">
        <v>227.44853999999998</v>
      </c>
      <c r="M138" s="23">
        <f t="shared" si="8"/>
        <v>0</v>
      </c>
      <c r="N138" s="2"/>
    </row>
    <row r="139" spans="1:14" hidden="1" x14ac:dyDescent="0.2">
      <c r="A139" s="2" t="s">
        <v>1294</v>
      </c>
      <c r="B139" s="2" t="s">
        <v>1297</v>
      </c>
      <c r="C139" s="25" t="s">
        <v>224</v>
      </c>
      <c r="D139" s="25" t="s">
        <v>956</v>
      </c>
      <c r="E139" s="19">
        <v>70442220</v>
      </c>
      <c r="F139" s="19" t="s">
        <v>747</v>
      </c>
      <c r="G139" s="5">
        <v>4</v>
      </c>
      <c r="H139" s="5">
        <v>4</v>
      </c>
      <c r="I139" s="5">
        <f t="shared" si="6"/>
        <v>0</v>
      </c>
      <c r="J139" s="6">
        <f t="shared" si="7"/>
        <v>1</v>
      </c>
      <c r="K139" s="23">
        <v>166.35254399999999</v>
      </c>
      <c r="L139" s="23">
        <v>166.35254399999999</v>
      </c>
      <c r="M139" s="23">
        <f t="shared" si="8"/>
        <v>0</v>
      </c>
      <c r="N139" s="2"/>
    </row>
    <row r="140" spans="1:14" hidden="1" x14ac:dyDescent="0.2">
      <c r="A140" s="2" t="s">
        <v>1294</v>
      </c>
      <c r="B140" s="2" t="s">
        <v>1297</v>
      </c>
      <c r="C140" s="25" t="s">
        <v>224</v>
      </c>
      <c r="D140" s="25" t="s">
        <v>956</v>
      </c>
      <c r="E140" s="19">
        <v>70442221</v>
      </c>
      <c r="F140" s="19" t="s">
        <v>748</v>
      </c>
      <c r="G140" s="5">
        <v>5</v>
      </c>
      <c r="H140" s="5">
        <v>5</v>
      </c>
      <c r="I140" s="5">
        <f t="shared" si="6"/>
        <v>0</v>
      </c>
      <c r="J140" s="6">
        <f t="shared" si="7"/>
        <v>1</v>
      </c>
      <c r="K140" s="23">
        <v>135.05427</v>
      </c>
      <c r="L140" s="23">
        <v>135.05427</v>
      </c>
      <c r="M140" s="23">
        <f t="shared" si="8"/>
        <v>0</v>
      </c>
      <c r="N140" s="2"/>
    </row>
    <row r="141" spans="1:14" hidden="1" x14ac:dyDescent="0.2">
      <c r="A141" s="2" t="s">
        <v>1294</v>
      </c>
      <c r="B141" s="2" t="s">
        <v>1297</v>
      </c>
      <c r="C141" s="25" t="s">
        <v>224</v>
      </c>
      <c r="D141" s="25" t="s">
        <v>956</v>
      </c>
      <c r="E141" s="19">
        <v>70442222</v>
      </c>
      <c r="F141" s="19" t="s">
        <v>713</v>
      </c>
      <c r="G141" s="5">
        <v>3</v>
      </c>
      <c r="H141" s="5">
        <v>3</v>
      </c>
      <c r="I141" s="5">
        <f t="shared" si="6"/>
        <v>0</v>
      </c>
      <c r="J141" s="6">
        <f t="shared" si="7"/>
        <v>1</v>
      </c>
      <c r="K141" s="23">
        <v>124.764408</v>
      </c>
      <c r="L141" s="23">
        <v>124.764408</v>
      </c>
      <c r="M141" s="23">
        <f t="shared" si="8"/>
        <v>0</v>
      </c>
      <c r="N141" s="2"/>
    </row>
    <row r="142" spans="1:14" hidden="1" x14ac:dyDescent="0.2">
      <c r="A142" s="2" t="s">
        <v>1294</v>
      </c>
      <c r="B142" s="2" t="s">
        <v>1297</v>
      </c>
      <c r="C142" s="25" t="s">
        <v>224</v>
      </c>
      <c r="D142" s="25" t="s">
        <v>956</v>
      </c>
      <c r="E142" s="19">
        <v>70442223</v>
      </c>
      <c r="F142" s="19" t="s">
        <v>749</v>
      </c>
      <c r="G142" s="5">
        <v>4</v>
      </c>
      <c r="H142" s="5">
        <v>4</v>
      </c>
      <c r="I142" s="5">
        <f t="shared" si="6"/>
        <v>0</v>
      </c>
      <c r="J142" s="6">
        <f t="shared" si="7"/>
        <v>1</v>
      </c>
      <c r="K142" s="23">
        <v>108.04341599999999</v>
      </c>
      <c r="L142" s="23">
        <v>108.04341599999999</v>
      </c>
      <c r="M142" s="23">
        <f t="shared" si="8"/>
        <v>0</v>
      </c>
      <c r="N142" s="2"/>
    </row>
    <row r="143" spans="1:14" hidden="1" x14ac:dyDescent="0.2">
      <c r="A143" s="2" t="s">
        <v>1294</v>
      </c>
      <c r="B143" s="2" t="s">
        <v>1297</v>
      </c>
      <c r="C143" s="25" t="s">
        <v>224</v>
      </c>
      <c r="D143" s="25" t="s">
        <v>956</v>
      </c>
      <c r="E143" s="19">
        <v>70442224</v>
      </c>
      <c r="F143" s="19" t="s">
        <v>1298</v>
      </c>
      <c r="G143" s="5">
        <v>2</v>
      </c>
      <c r="H143" s="5">
        <v>2</v>
      </c>
      <c r="I143" s="5">
        <f t="shared" si="6"/>
        <v>0</v>
      </c>
      <c r="J143" s="6">
        <f t="shared" si="7"/>
        <v>1</v>
      </c>
      <c r="K143" s="23">
        <v>83.176271999999997</v>
      </c>
      <c r="L143" s="23">
        <v>83.176271999999997</v>
      </c>
      <c r="M143" s="23">
        <f t="shared" si="8"/>
        <v>0</v>
      </c>
      <c r="N143" s="2"/>
    </row>
    <row r="144" spans="1:14" hidden="1" x14ac:dyDescent="0.2">
      <c r="A144" s="2" t="s">
        <v>1294</v>
      </c>
      <c r="B144" s="2" t="s">
        <v>1297</v>
      </c>
      <c r="C144" s="25" t="s">
        <v>224</v>
      </c>
      <c r="D144" s="25" t="s">
        <v>956</v>
      </c>
      <c r="E144" s="19">
        <v>70442225</v>
      </c>
      <c r="F144" s="19" t="s">
        <v>1299</v>
      </c>
      <c r="G144" s="5">
        <v>6</v>
      </c>
      <c r="H144" s="5">
        <v>6</v>
      </c>
      <c r="I144" s="5">
        <f t="shared" si="6"/>
        <v>0</v>
      </c>
      <c r="J144" s="6">
        <f t="shared" si="7"/>
        <v>1</v>
      </c>
      <c r="K144" s="23">
        <v>162.065124</v>
      </c>
      <c r="L144" s="23">
        <v>162.065124</v>
      </c>
      <c r="M144" s="23">
        <f t="shared" si="8"/>
        <v>0</v>
      </c>
      <c r="N144" s="2"/>
    </row>
    <row r="145" spans="1:14" hidden="1" x14ac:dyDescent="0.2">
      <c r="A145" s="2" t="s">
        <v>1294</v>
      </c>
      <c r="B145" s="2" t="s">
        <v>1297</v>
      </c>
      <c r="C145" s="25" t="s">
        <v>224</v>
      </c>
      <c r="D145" s="25" t="s">
        <v>243</v>
      </c>
      <c r="E145" s="19">
        <v>70045489</v>
      </c>
      <c r="F145" s="19" t="s">
        <v>1165</v>
      </c>
      <c r="G145" s="5">
        <v>8</v>
      </c>
      <c r="H145" s="5">
        <v>8</v>
      </c>
      <c r="I145" s="5">
        <f t="shared" si="6"/>
        <v>0</v>
      </c>
      <c r="J145" s="6">
        <f t="shared" si="7"/>
        <v>1</v>
      </c>
      <c r="K145" s="23">
        <v>480.19296000000003</v>
      </c>
      <c r="L145" s="23">
        <v>480.19296000000003</v>
      </c>
      <c r="M145" s="23">
        <f t="shared" si="8"/>
        <v>0</v>
      </c>
      <c r="N145" s="2"/>
    </row>
    <row r="146" spans="1:14" hidden="1" x14ac:dyDescent="0.2">
      <c r="A146" s="2" t="s">
        <v>1294</v>
      </c>
      <c r="B146" s="2" t="s">
        <v>1297</v>
      </c>
      <c r="C146" s="25" t="s">
        <v>224</v>
      </c>
      <c r="D146" s="25" t="s">
        <v>243</v>
      </c>
      <c r="E146" s="19">
        <v>70045490</v>
      </c>
      <c r="F146" s="19" t="s">
        <v>1166</v>
      </c>
      <c r="G146" s="5">
        <v>3</v>
      </c>
      <c r="H146" s="5">
        <v>3</v>
      </c>
      <c r="I146" s="5">
        <f t="shared" si="6"/>
        <v>0</v>
      </c>
      <c r="J146" s="6">
        <f t="shared" si="7"/>
        <v>1</v>
      </c>
      <c r="K146" s="23">
        <v>180.07236</v>
      </c>
      <c r="L146" s="23">
        <v>180.07236</v>
      </c>
      <c r="M146" s="23">
        <f t="shared" si="8"/>
        <v>0</v>
      </c>
      <c r="N146" s="2"/>
    </row>
    <row r="147" spans="1:14" hidden="1" x14ac:dyDescent="0.2">
      <c r="A147" s="2" t="s">
        <v>1294</v>
      </c>
      <c r="B147" s="2" t="s">
        <v>1297</v>
      </c>
      <c r="C147" s="25" t="s">
        <v>224</v>
      </c>
      <c r="D147" s="25" t="s">
        <v>243</v>
      </c>
      <c r="E147" s="19">
        <v>70045492</v>
      </c>
      <c r="F147" s="19" t="s">
        <v>1167</v>
      </c>
      <c r="G147" s="5">
        <v>3</v>
      </c>
      <c r="H147" s="5">
        <v>0</v>
      </c>
      <c r="I147" s="5">
        <f t="shared" si="6"/>
        <v>3</v>
      </c>
      <c r="J147" s="6">
        <f t="shared" si="7"/>
        <v>0</v>
      </c>
      <c r="K147" s="23">
        <v>180.07236</v>
      </c>
      <c r="L147" s="23">
        <v>0</v>
      </c>
      <c r="M147" s="23">
        <f t="shared" si="8"/>
        <v>180.07236</v>
      </c>
      <c r="N147" s="2"/>
    </row>
    <row r="148" spans="1:14" hidden="1" x14ac:dyDescent="0.2">
      <c r="A148" s="2" t="s">
        <v>1294</v>
      </c>
      <c r="B148" s="2" t="s">
        <v>1297</v>
      </c>
      <c r="C148" s="25" t="s">
        <v>224</v>
      </c>
      <c r="D148" s="25" t="s">
        <v>243</v>
      </c>
      <c r="E148" s="19">
        <v>70067242</v>
      </c>
      <c r="F148" s="19" t="s">
        <v>1250</v>
      </c>
      <c r="G148" s="5">
        <v>2</v>
      </c>
      <c r="H148" s="5">
        <v>2</v>
      </c>
      <c r="I148" s="5">
        <f t="shared" si="6"/>
        <v>0</v>
      </c>
      <c r="J148" s="6">
        <f t="shared" si="7"/>
        <v>1</v>
      </c>
      <c r="K148" s="23">
        <v>120.04824000000001</v>
      </c>
      <c r="L148" s="23">
        <v>120.04824000000001</v>
      </c>
      <c r="M148" s="23">
        <f t="shared" si="8"/>
        <v>0</v>
      </c>
      <c r="N148" s="2"/>
    </row>
    <row r="149" spans="1:14" hidden="1" x14ac:dyDescent="0.2">
      <c r="A149" s="2" t="s">
        <v>1295</v>
      </c>
      <c r="B149" s="2" t="s">
        <v>1301</v>
      </c>
      <c r="C149" s="25" t="s">
        <v>224</v>
      </c>
      <c r="D149" s="25" t="s">
        <v>97</v>
      </c>
      <c r="E149" s="19">
        <v>70045428</v>
      </c>
      <c r="F149" s="19" t="s">
        <v>1158</v>
      </c>
      <c r="G149" s="5">
        <v>2</v>
      </c>
      <c r="H149" s="5">
        <v>2</v>
      </c>
      <c r="I149" s="5">
        <f t="shared" si="6"/>
        <v>0</v>
      </c>
      <c r="J149" s="6">
        <f t="shared" si="7"/>
        <v>1</v>
      </c>
      <c r="K149" s="23">
        <v>91.451040000000006</v>
      </c>
      <c r="L149" s="23">
        <v>91.451040000000006</v>
      </c>
      <c r="M149" s="23">
        <f t="shared" si="8"/>
        <v>0</v>
      </c>
      <c r="N149" s="2"/>
    </row>
    <row r="150" spans="1:14" hidden="1" x14ac:dyDescent="0.2">
      <c r="A150" s="2" t="s">
        <v>1295</v>
      </c>
      <c r="B150" s="2" t="s">
        <v>1301</v>
      </c>
      <c r="C150" s="25" t="s">
        <v>224</v>
      </c>
      <c r="D150" s="25" t="s">
        <v>97</v>
      </c>
      <c r="E150" s="19">
        <v>70045429</v>
      </c>
      <c r="F150" s="19" t="s">
        <v>1159</v>
      </c>
      <c r="G150" s="5">
        <v>2</v>
      </c>
      <c r="H150" s="5">
        <v>2</v>
      </c>
      <c r="I150" s="5">
        <f t="shared" si="6"/>
        <v>0</v>
      </c>
      <c r="J150" s="6">
        <f t="shared" si="7"/>
        <v>1</v>
      </c>
      <c r="K150" s="23">
        <v>85.748736000000008</v>
      </c>
      <c r="L150" s="23">
        <v>85.748736000000008</v>
      </c>
      <c r="M150" s="23">
        <f t="shared" si="8"/>
        <v>0</v>
      </c>
      <c r="N150" s="2"/>
    </row>
    <row r="151" spans="1:14" hidden="1" x14ac:dyDescent="0.2">
      <c r="A151" s="2" t="s">
        <v>1295</v>
      </c>
      <c r="B151" s="2" t="s">
        <v>1301</v>
      </c>
      <c r="C151" s="25" t="s">
        <v>224</v>
      </c>
      <c r="D151" s="25" t="s">
        <v>97</v>
      </c>
      <c r="E151" s="19">
        <v>70045438</v>
      </c>
      <c r="F151" s="19" t="s">
        <v>1161</v>
      </c>
      <c r="G151" s="5">
        <v>1</v>
      </c>
      <c r="H151" s="5">
        <v>1</v>
      </c>
      <c r="I151" s="5">
        <f t="shared" si="6"/>
        <v>0</v>
      </c>
      <c r="J151" s="6">
        <f t="shared" si="7"/>
        <v>1</v>
      </c>
      <c r="K151" s="23">
        <v>47.161799999999999</v>
      </c>
      <c r="L151" s="23">
        <v>47.161799999999999</v>
      </c>
      <c r="M151" s="23">
        <f t="shared" si="8"/>
        <v>0</v>
      </c>
      <c r="N151" s="2"/>
    </row>
    <row r="152" spans="1:14" hidden="1" x14ac:dyDescent="0.2">
      <c r="A152" s="2" t="s">
        <v>1295</v>
      </c>
      <c r="B152" s="2" t="s">
        <v>1301</v>
      </c>
      <c r="C152" s="25" t="s">
        <v>224</v>
      </c>
      <c r="D152" s="25" t="s">
        <v>97</v>
      </c>
      <c r="E152" s="19">
        <v>70045439</v>
      </c>
      <c r="F152" s="19" t="s">
        <v>1162</v>
      </c>
      <c r="G152" s="5">
        <v>4</v>
      </c>
      <c r="H152" s="5">
        <v>4</v>
      </c>
      <c r="I152" s="5">
        <f t="shared" si="6"/>
        <v>0</v>
      </c>
      <c r="J152" s="6">
        <f t="shared" si="7"/>
        <v>1</v>
      </c>
      <c r="K152" s="23">
        <v>188.6472</v>
      </c>
      <c r="L152" s="23">
        <v>188.6472</v>
      </c>
      <c r="M152" s="23">
        <f t="shared" si="8"/>
        <v>0</v>
      </c>
      <c r="N152" s="2"/>
    </row>
    <row r="153" spans="1:14" hidden="1" x14ac:dyDescent="0.2">
      <c r="A153" s="2" t="s">
        <v>1295</v>
      </c>
      <c r="B153" s="2" t="s">
        <v>1301</v>
      </c>
      <c r="C153" s="25" t="s">
        <v>224</v>
      </c>
      <c r="D153" s="25" t="s">
        <v>97</v>
      </c>
      <c r="E153" s="19">
        <v>70045455</v>
      </c>
      <c r="F153" s="19" t="s">
        <v>1163</v>
      </c>
      <c r="G153" s="5">
        <v>3</v>
      </c>
      <c r="H153" s="5">
        <v>3</v>
      </c>
      <c r="I153" s="5">
        <f t="shared" si="6"/>
        <v>0</v>
      </c>
      <c r="J153" s="6">
        <f t="shared" si="7"/>
        <v>1</v>
      </c>
      <c r="K153" s="23">
        <v>141.4854</v>
      </c>
      <c r="L153" s="23">
        <v>141.4854</v>
      </c>
      <c r="M153" s="23">
        <f t="shared" si="8"/>
        <v>0</v>
      </c>
      <c r="N153" s="2"/>
    </row>
    <row r="154" spans="1:14" hidden="1" x14ac:dyDescent="0.2">
      <c r="A154" s="2" t="s">
        <v>1295</v>
      </c>
      <c r="B154" s="2" t="s">
        <v>1301</v>
      </c>
      <c r="C154" s="25" t="s">
        <v>224</v>
      </c>
      <c r="D154" s="25" t="s">
        <v>97</v>
      </c>
      <c r="E154" s="19">
        <v>70045486</v>
      </c>
      <c r="F154" s="19" t="s">
        <v>1164</v>
      </c>
      <c r="G154" s="5">
        <v>3</v>
      </c>
      <c r="H154" s="5">
        <v>3</v>
      </c>
      <c r="I154" s="5">
        <f t="shared" si="6"/>
        <v>0</v>
      </c>
      <c r="J154" s="6">
        <f t="shared" si="7"/>
        <v>1</v>
      </c>
      <c r="K154" s="23">
        <v>136.53342000000001</v>
      </c>
      <c r="L154" s="23">
        <v>136.53342000000001</v>
      </c>
      <c r="M154" s="23">
        <f t="shared" si="8"/>
        <v>0</v>
      </c>
      <c r="N154" s="2"/>
    </row>
    <row r="155" spans="1:14" hidden="1" x14ac:dyDescent="0.2">
      <c r="A155" s="2" t="s">
        <v>1295</v>
      </c>
      <c r="B155" s="2" t="s">
        <v>1301</v>
      </c>
      <c r="C155" s="25" t="s">
        <v>224</v>
      </c>
      <c r="D155" s="25" t="s">
        <v>97</v>
      </c>
      <c r="E155" s="19">
        <v>70345323</v>
      </c>
      <c r="F155" s="19" t="s">
        <v>233</v>
      </c>
      <c r="G155" s="5">
        <v>17</v>
      </c>
      <c r="H155" s="5">
        <v>5</v>
      </c>
      <c r="I155" s="5">
        <f t="shared" si="6"/>
        <v>12</v>
      </c>
      <c r="J155" s="6">
        <f t="shared" si="7"/>
        <v>0.29411764705882354</v>
      </c>
      <c r="K155" s="23">
        <v>773.32503599999995</v>
      </c>
      <c r="L155" s="23">
        <v>227.44853999999998</v>
      </c>
      <c r="M155" s="23">
        <f t="shared" si="8"/>
        <v>545.87649599999997</v>
      </c>
      <c r="N155" s="2"/>
    </row>
    <row r="156" spans="1:14" hidden="1" x14ac:dyDescent="0.2">
      <c r="A156" s="2" t="s">
        <v>1295</v>
      </c>
      <c r="B156" s="2" t="s">
        <v>1301</v>
      </c>
      <c r="C156" s="25" t="s">
        <v>224</v>
      </c>
      <c r="D156" s="25" t="s">
        <v>97</v>
      </c>
      <c r="E156" s="19">
        <v>70556068</v>
      </c>
      <c r="F156" s="19" t="s">
        <v>1176</v>
      </c>
      <c r="G156" s="5">
        <v>1</v>
      </c>
      <c r="H156" s="5">
        <v>1</v>
      </c>
      <c r="I156" s="5">
        <f t="shared" si="6"/>
        <v>0</v>
      </c>
      <c r="J156" s="6">
        <f t="shared" si="7"/>
        <v>1</v>
      </c>
      <c r="K156" s="23">
        <v>45.489708</v>
      </c>
      <c r="L156" s="23">
        <v>45.489708</v>
      </c>
      <c r="M156" s="23">
        <f t="shared" si="8"/>
        <v>0</v>
      </c>
      <c r="N156" s="2"/>
    </row>
    <row r="157" spans="1:14" hidden="1" x14ac:dyDescent="0.2">
      <c r="A157" s="2" t="s">
        <v>1295</v>
      </c>
      <c r="B157" s="2" t="s">
        <v>1301</v>
      </c>
      <c r="C157" s="25" t="s">
        <v>224</v>
      </c>
      <c r="D157" s="25" t="s">
        <v>956</v>
      </c>
      <c r="E157" s="19">
        <v>70442220</v>
      </c>
      <c r="F157" s="19" t="s">
        <v>747</v>
      </c>
      <c r="G157" s="5">
        <v>2</v>
      </c>
      <c r="H157" s="5">
        <v>2</v>
      </c>
      <c r="I157" s="5">
        <f t="shared" si="6"/>
        <v>0</v>
      </c>
      <c r="J157" s="6">
        <f t="shared" si="7"/>
        <v>1</v>
      </c>
      <c r="K157" s="23">
        <v>83.176271999999997</v>
      </c>
      <c r="L157" s="23">
        <v>83.176271999999997</v>
      </c>
      <c r="M157" s="23">
        <f t="shared" si="8"/>
        <v>0</v>
      </c>
      <c r="N157" s="2"/>
    </row>
    <row r="158" spans="1:14" hidden="1" x14ac:dyDescent="0.2">
      <c r="A158" s="2" t="s">
        <v>1295</v>
      </c>
      <c r="B158" s="2" t="s">
        <v>1301</v>
      </c>
      <c r="C158" s="25" t="s">
        <v>224</v>
      </c>
      <c r="D158" s="25" t="s">
        <v>956</v>
      </c>
      <c r="E158" s="19">
        <v>70442222</v>
      </c>
      <c r="F158" s="19" t="s">
        <v>713</v>
      </c>
      <c r="G158" s="5">
        <v>2</v>
      </c>
      <c r="H158" s="5">
        <v>2</v>
      </c>
      <c r="I158" s="5">
        <f t="shared" si="6"/>
        <v>0</v>
      </c>
      <c r="J158" s="6">
        <f t="shared" si="7"/>
        <v>1</v>
      </c>
      <c r="K158" s="23">
        <v>83.176271999999997</v>
      </c>
      <c r="L158" s="23">
        <v>83.176271999999997</v>
      </c>
      <c r="M158" s="23">
        <f t="shared" si="8"/>
        <v>0</v>
      </c>
      <c r="N158" s="2"/>
    </row>
    <row r="159" spans="1:14" hidden="1" x14ac:dyDescent="0.2">
      <c r="A159" s="2" t="s">
        <v>1295</v>
      </c>
      <c r="B159" s="2" t="s">
        <v>1301</v>
      </c>
      <c r="C159" s="25" t="s">
        <v>224</v>
      </c>
      <c r="D159" s="25" t="s">
        <v>956</v>
      </c>
      <c r="E159" s="19">
        <v>70442223</v>
      </c>
      <c r="F159" s="19" t="s">
        <v>749</v>
      </c>
      <c r="G159" s="5">
        <v>15</v>
      </c>
      <c r="H159" s="5">
        <v>15</v>
      </c>
      <c r="I159" s="5">
        <f t="shared" si="6"/>
        <v>0</v>
      </c>
      <c r="J159" s="6">
        <f t="shared" si="7"/>
        <v>1</v>
      </c>
      <c r="K159" s="23">
        <v>405.16280999999998</v>
      </c>
      <c r="L159" s="23">
        <v>405.16280999999998</v>
      </c>
      <c r="M159" s="23">
        <f t="shared" si="8"/>
        <v>0</v>
      </c>
      <c r="N159" s="2"/>
    </row>
    <row r="160" spans="1:14" hidden="1" x14ac:dyDescent="0.2">
      <c r="A160" s="2" t="s">
        <v>1295</v>
      </c>
      <c r="B160" s="2" t="s">
        <v>1301</v>
      </c>
      <c r="C160" s="25" t="s">
        <v>224</v>
      </c>
      <c r="D160" s="25" t="s">
        <v>956</v>
      </c>
      <c r="E160" s="19">
        <v>70442224</v>
      </c>
      <c r="F160" s="19" t="s">
        <v>1298</v>
      </c>
      <c r="G160" s="5">
        <v>1</v>
      </c>
      <c r="H160" s="5">
        <v>1</v>
      </c>
      <c r="I160" s="5">
        <f t="shared" si="6"/>
        <v>0</v>
      </c>
      <c r="J160" s="6">
        <f t="shared" si="7"/>
        <v>1</v>
      </c>
      <c r="K160" s="23">
        <v>41.588135999999999</v>
      </c>
      <c r="L160" s="23">
        <v>41.588135999999999</v>
      </c>
      <c r="M160" s="23">
        <f t="shared" si="8"/>
        <v>0</v>
      </c>
      <c r="N160" s="2"/>
    </row>
    <row r="161" spans="1:14" hidden="1" x14ac:dyDescent="0.2">
      <c r="A161" s="2" t="s">
        <v>1295</v>
      </c>
      <c r="B161" s="2" t="s">
        <v>1301</v>
      </c>
      <c r="C161" s="25" t="s">
        <v>224</v>
      </c>
      <c r="D161" s="25" t="s">
        <v>243</v>
      </c>
      <c r="E161" s="19">
        <v>70045492</v>
      </c>
      <c r="F161" s="19" t="s">
        <v>1167</v>
      </c>
      <c r="G161" s="5">
        <v>1</v>
      </c>
      <c r="H161" s="5">
        <v>0</v>
      </c>
      <c r="I161" s="5">
        <f t="shared" si="6"/>
        <v>1</v>
      </c>
      <c r="J161" s="6">
        <f t="shared" si="7"/>
        <v>0</v>
      </c>
      <c r="K161" s="23">
        <v>60.024120000000003</v>
      </c>
      <c r="L161" s="23">
        <v>0</v>
      </c>
      <c r="M161" s="23">
        <f t="shared" si="8"/>
        <v>60.024120000000003</v>
      </c>
      <c r="N161" s="2"/>
    </row>
    <row r="162" spans="1:14" hidden="1" x14ac:dyDescent="0.2">
      <c r="A162" s="2" t="s">
        <v>1300</v>
      </c>
      <c r="B162" s="2" t="s">
        <v>1301</v>
      </c>
      <c r="C162" s="25" t="s">
        <v>224</v>
      </c>
      <c r="D162" s="25" t="s">
        <v>97</v>
      </c>
      <c r="E162" s="19">
        <v>70045407</v>
      </c>
      <c r="F162" s="19" t="s">
        <v>1156</v>
      </c>
      <c r="G162" s="5">
        <v>5</v>
      </c>
      <c r="H162" s="5">
        <v>5</v>
      </c>
      <c r="I162" s="5">
        <f t="shared" si="6"/>
        <v>0</v>
      </c>
      <c r="J162" s="6">
        <f t="shared" si="7"/>
        <v>1</v>
      </c>
      <c r="K162" s="23">
        <v>227.5557</v>
      </c>
      <c r="L162" s="23">
        <v>227.5557</v>
      </c>
      <c r="M162" s="23">
        <f t="shared" si="8"/>
        <v>0</v>
      </c>
      <c r="N162" s="2"/>
    </row>
    <row r="163" spans="1:14" hidden="1" x14ac:dyDescent="0.2">
      <c r="A163" s="2" t="s">
        <v>1300</v>
      </c>
      <c r="B163" s="2" t="s">
        <v>1301</v>
      </c>
      <c r="C163" s="25" t="s">
        <v>224</v>
      </c>
      <c r="D163" s="25" t="s">
        <v>97</v>
      </c>
      <c r="E163" s="19">
        <v>70045428</v>
      </c>
      <c r="F163" s="19" t="s">
        <v>1158</v>
      </c>
      <c r="G163" s="5">
        <v>10</v>
      </c>
      <c r="H163" s="5">
        <v>10</v>
      </c>
      <c r="I163" s="5">
        <f t="shared" si="6"/>
        <v>0</v>
      </c>
      <c r="J163" s="6">
        <f t="shared" si="7"/>
        <v>1</v>
      </c>
      <c r="K163" s="23">
        <v>457.2552</v>
      </c>
      <c r="L163" s="23">
        <v>457.2552</v>
      </c>
      <c r="M163" s="23">
        <f t="shared" si="8"/>
        <v>0</v>
      </c>
      <c r="N163" s="2"/>
    </row>
    <row r="164" spans="1:14" hidden="1" x14ac:dyDescent="0.2">
      <c r="A164" s="2" t="s">
        <v>1300</v>
      </c>
      <c r="B164" s="2" t="s">
        <v>1301</v>
      </c>
      <c r="C164" s="25" t="s">
        <v>224</v>
      </c>
      <c r="D164" s="25" t="s">
        <v>97</v>
      </c>
      <c r="E164" s="19">
        <v>70045429</v>
      </c>
      <c r="F164" s="19" t="s">
        <v>1159</v>
      </c>
      <c r="G164" s="5">
        <v>8</v>
      </c>
      <c r="H164" s="5">
        <v>8</v>
      </c>
      <c r="I164" s="5">
        <f t="shared" si="6"/>
        <v>0</v>
      </c>
      <c r="J164" s="6">
        <f t="shared" si="7"/>
        <v>1</v>
      </c>
      <c r="K164" s="23">
        <v>342.99494400000003</v>
      </c>
      <c r="L164" s="23">
        <v>342.99494400000003</v>
      </c>
      <c r="M164" s="23">
        <f t="shared" si="8"/>
        <v>0</v>
      </c>
      <c r="N164" s="2"/>
    </row>
    <row r="165" spans="1:14" hidden="1" x14ac:dyDescent="0.2">
      <c r="A165" s="2" t="s">
        <v>1300</v>
      </c>
      <c r="B165" s="2" t="s">
        <v>1301</v>
      </c>
      <c r="C165" s="25" t="s">
        <v>224</v>
      </c>
      <c r="D165" s="25" t="s">
        <v>97</v>
      </c>
      <c r="E165" s="19">
        <v>70045438</v>
      </c>
      <c r="F165" s="19" t="s">
        <v>1161</v>
      </c>
      <c r="G165" s="5">
        <v>5</v>
      </c>
      <c r="H165" s="5">
        <v>5</v>
      </c>
      <c r="I165" s="5">
        <f t="shared" si="6"/>
        <v>0</v>
      </c>
      <c r="J165" s="6">
        <f t="shared" si="7"/>
        <v>1</v>
      </c>
      <c r="K165" s="23">
        <v>235.809</v>
      </c>
      <c r="L165" s="23">
        <v>235.809</v>
      </c>
      <c r="M165" s="23">
        <f t="shared" si="8"/>
        <v>0</v>
      </c>
      <c r="N165" s="2"/>
    </row>
    <row r="166" spans="1:14" hidden="1" x14ac:dyDescent="0.2">
      <c r="A166" s="2" t="s">
        <v>1300</v>
      </c>
      <c r="B166" s="2" t="s">
        <v>1301</v>
      </c>
      <c r="C166" s="25" t="s">
        <v>224</v>
      </c>
      <c r="D166" s="25" t="s">
        <v>97</v>
      </c>
      <c r="E166" s="19">
        <v>70045439</v>
      </c>
      <c r="F166" s="19" t="s">
        <v>1162</v>
      </c>
      <c r="G166" s="5">
        <v>19</v>
      </c>
      <c r="H166" s="5">
        <v>19</v>
      </c>
      <c r="I166" s="5">
        <f t="shared" si="6"/>
        <v>0</v>
      </c>
      <c r="J166" s="6">
        <f t="shared" si="7"/>
        <v>1</v>
      </c>
      <c r="K166" s="23">
        <v>896.07419999999991</v>
      </c>
      <c r="L166" s="23">
        <v>896.07419999999991</v>
      </c>
      <c r="M166" s="23">
        <f t="shared" si="8"/>
        <v>0</v>
      </c>
      <c r="N166" s="2"/>
    </row>
    <row r="167" spans="1:14" hidden="1" x14ac:dyDescent="0.2">
      <c r="A167" s="2" t="s">
        <v>1300</v>
      </c>
      <c r="B167" s="2" t="s">
        <v>1301</v>
      </c>
      <c r="C167" s="25" t="s">
        <v>224</v>
      </c>
      <c r="D167" s="25" t="s">
        <v>97</v>
      </c>
      <c r="E167" s="19">
        <v>70045455</v>
      </c>
      <c r="F167" s="19" t="s">
        <v>1163</v>
      </c>
      <c r="G167" s="5">
        <v>14</v>
      </c>
      <c r="H167" s="5">
        <v>14</v>
      </c>
      <c r="I167" s="5">
        <f t="shared" si="6"/>
        <v>0</v>
      </c>
      <c r="J167" s="6">
        <f t="shared" si="7"/>
        <v>1</v>
      </c>
      <c r="K167" s="23">
        <v>660.26519999999994</v>
      </c>
      <c r="L167" s="23">
        <v>660.26519999999994</v>
      </c>
      <c r="M167" s="23">
        <f t="shared" si="8"/>
        <v>0</v>
      </c>
      <c r="N167" s="2"/>
    </row>
    <row r="168" spans="1:14" hidden="1" x14ac:dyDescent="0.2">
      <c r="A168" s="2" t="s">
        <v>1300</v>
      </c>
      <c r="B168" s="2" t="s">
        <v>1301</v>
      </c>
      <c r="C168" s="25" t="s">
        <v>224</v>
      </c>
      <c r="D168" s="25" t="s">
        <v>97</v>
      </c>
      <c r="E168" s="19">
        <v>70045486</v>
      </c>
      <c r="F168" s="19" t="s">
        <v>1164</v>
      </c>
      <c r="G168" s="5">
        <v>19</v>
      </c>
      <c r="H168" s="5">
        <v>19</v>
      </c>
      <c r="I168" s="5">
        <f t="shared" si="6"/>
        <v>0</v>
      </c>
      <c r="J168" s="6">
        <f t="shared" si="7"/>
        <v>1</v>
      </c>
      <c r="K168" s="23">
        <v>864.71165999999994</v>
      </c>
      <c r="L168" s="23">
        <v>864.71165999999994</v>
      </c>
      <c r="M168" s="23">
        <f t="shared" si="8"/>
        <v>0</v>
      </c>
      <c r="N168" s="2"/>
    </row>
    <row r="169" spans="1:14" hidden="1" x14ac:dyDescent="0.2">
      <c r="A169" s="2" t="s">
        <v>1300</v>
      </c>
      <c r="B169" s="2" t="s">
        <v>1301</v>
      </c>
      <c r="C169" s="25" t="s">
        <v>224</v>
      </c>
      <c r="D169" s="25" t="s">
        <v>97</v>
      </c>
      <c r="E169" s="19">
        <v>70345322</v>
      </c>
      <c r="F169" s="19" t="s">
        <v>232</v>
      </c>
      <c r="G169" s="5">
        <v>17</v>
      </c>
      <c r="H169" s="5">
        <v>17</v>
      </c>
      <c r="I169" s="5">
        <f t="shared" si="6"/>
        <v>0</v>
      </c>
      <c r="J169" s="6">
        <f t="shared" si="7"/>
        <v>1</v>
      </c>
      <c r="K169" s="23">
        <v>773.32503599999995</v>
      </c>
      <c r="L169" s="23">
        <v>773.32503599999995</v>
      </c>
      <c r="M169" s="23">
        <f t="shared" si="8"/>
        <v>0</v>
      </c>
      <c r="N169" s="2"/>
    </row>
    <row r="170" spans="1:14" hidden="1" x14ac:dyDescent="0.2">
      <c r="A170" s="2" t="s">
        <v>1300</v>
      </c>
      <c r="B170" s="2" t="s">
        <v>1301</v>
      </c>
      <c r="C170" s="25" t="s">
        <v>224</v>
      </c>
      <c r="D170" s="25" t="s">
        <v>97</v>
      </c>
      <c r="E170" s="19">
        <v>70345323</v>
      </c>
      <c r="F170" s="19" t="s">
        <v>233</v>
      </c>
      <c r="G170" s="5">
        <v>17</v>
      </c>
      <c r="H170" s="5">
        <v>0</v>
      </c>
      <c r="I170" s="5">
        <f t="shared" si="6"/>
        <v>17</v>
      </c>
      <c r="J170" s="6">
        <f t="shared" si="7"/>
        <v>0</v>
      </c>
      <c r="K170" s="23">
        <v>773.32503599999995</v>
      </c>
      <c r="L170" s="23">
        <v>0</v>
      </c>
      <c r="M170" s="23">
        <f t="shared" si="8"/>
        <v>773.32503599999995</v>
      </c>
      <c r="N170" s="2"/>
    </row>
    <row r="171" spans="1:14" hidden="1" x14ac:dyDescent="0.2">
      <c r="A171" s="2" t="s">
        <v>1300</v>
      </c>
      <c r="B171" s="2" t="s">
        <v>1301</v>
      </c>
      <c r="C171" s="25" t="s">
        <v>224</v>
      </c>
      <c r="D171" s="25" t="s">
        <v>97</v>
      </c>
      <c r="E171" s="19">
        <v>70345324</v>
      </c>
      <c r="F171" s="19" t="s">
        <v>234</v>
      </c>
      <c r="G171" s="5">
        <v>17</v>
      </c>
      <c r="H171" s="5">
        <v>17</v>
      </c>
      <c r="I171" s="5">
        <f t="shared" si="6"/>
        <v>0</v>
      </c>
      <c r="J171" s="6">
        <f t="shared" si="7"/>
        <v>1</v>
      </c>
      <c r="K171" s="23">
        <v>773.32503599999995</v>
      </c>
      <c r="L171" s="23">
        <v>773.32503599999995</v>
      </c>
      <c r="M171" s="23">
        <f t="shared" si="8"/>
        <v>0</v>
      </c>
      <c r="N171" s="2"/>
    </row>
    <row r="172" spans="1:14" hidden="1" x14ac:dyDescent="0.2">
      <c r="A172" s="2" t="s">
        <v>1300</v>
      </c>
      <c r="B172" s="2" t="s">
        <v>1301</v>
      </c>
      <c r="C172" s="25" t="s">
        <v>224</v>
      </c>
      <c r="D172" s="25" t="s">
        <v>97</v>
      </c>
      <c r="E172" s="19">
        <v>70345325</v>
      </c>
      <c r="F172" s="19" t="s">
        <v>235</v>
      </c>
      <c r="G172" s="5">
        <v>17</v>
      </c>
      <c r="H172" s="5">
        <v>17</v>
      </c>
      <c r="I172" s="5">
        <f t="shared" si="6"/>
        <v>0</v>
      </c>
      <c r="J172" s="6">
        <f t="shared" si="7"/>
        <v>1</v>
      </c>
      <c r="K172" s="23">
        <v>773.32503599999995</v>
      </c>
      <c r="L172" s="23">
        <v>773.32503599999995</v>
      </c>
      <c r="M172" s="23">
        <f t="shared" si="8"/>
        <v>0</v>
      </c>
      <c r="N172" s="2"/>
    </row>
    <row r="173" spans="1:14" hidden="1" x14ac:dyDescent="0.2">
      <c r="A173" s="2" t="s">
        <v>1300</v>
      </c>
      <c r="B173" s="2" t="s">
        <v>1301</v>
      </c>
      <c r="C173" s="25" t="s">
        <v>224</v>
      </c>
      <c r="D173" s="25" t="s">
        <v>97</v>
      </c>
      <c r="E173" s="19">
        <v>70556068</v>
      </c>
      <c r="F173" s="19" t="s">
        <v>1176</v>
      </c>
      <c r="G173" s="5">
        <v>2</v>
      </c>
      <c r="H173" s="5">
        <v>2</v>
      </c>
      <c r="I173" s="5">
        <f t="shared" si="6"/>
        <v>0</v>
      </c>
      <c r="J173" s="6">
        <f t="shared" si="7"/>
        <v>1</v>
      </c>
      <c r="K173" s="23">
        <v>90.979416000000001</v>
      </c>
      <c r="L173" s="23">
        <v>90.979416000000001</v>
      </c>
      <c r="M173" s="23">
        <f t="shared" si="8"/>
        <v>0</v>
      </c>
      <c r="N173" s="2"/>
    </row>
    <row r="174" spans="1:14" hidden="1" x14ac:dyDescent="0.2">
      <c r="A174" s="2" t="s">
        <v>1300</v>
      </c>
      <c r="B174" s="2" t="s">
        <v>1301</v>
      </c>
      <c r="C174" s="25" t="s">
        <v>224</v>
      </c>
      <c r="D174" s="25" t="s">
        <v>956</v>
      </c>
      <c r="E174" s="19">
        <v>70442220</v>
      </c>
      <c r="F174" s="19" t="s">
        <v>747</v>
      </c>
      <c r="G174" s="5">
        <v>3</v>
      </c>
      <c r="H174" s="5">
        <v>3</v>
      </c>
      <c r="I174" s="5">
        <f t="shared" si="6"/>
        <v>0</v>
      </c>
      <c r="J174" s="6">
        <f t="shared" si="7"/>
        <v>1</v>
      </c>
      <c r="K174" s="23">
        <v>124.764408</v>
      </c>
      <c r="L174" s="23">
        <v>124.764408</v>
      </c>
      <c r="M174" s="23">
        <f t="shared" si="8"/>
        <v>0</v>
      </c>
      <c r="N174" s="2"/>
    </row>
    <row r="175" spans="1:14" hidden="1" x14ac:dyDescent="0.2">
      <c r="A175" s="2" t="s">
        <v>1300</v>
      </c>
      <c r="B175" s="2" t="s">
        <v>1301</v>
      </c>
      <c r="C175" s="25" t="s">
        <v>224</v>
      </c>
      <c r="D175" s="25" t="s">
        <v>956</v>
      </c>
      <c r="E175" s="19">
        <v>70442221</v>
      </c>
      <c r="F175" s="19" t="s">
        <v>748</v>
      </c>
      <c r="G175" s="5">
        <v>15</v>
      </c>
      <c r="H175" s="5">
        <v>15</v>
      </c>
      <c r="I175" s="5">
        <f t="shared" si="6"/>
        <v>0</v>
      </c>
      <c r="J175" s="6">
        <f t="shared" si="7"/>
        <v>1</v>
      </c>
      <c r="K175" s="23">
        <v>405.16280999999998</v>
      </c>
      <c r="L175" s="23">
        <v>405.16280999999998</v>
      </c>
      <c r="M175" s="23">
        <f t="shared" si="8"/>
        <v>0</v>
      </c>
      <c r="N175" s="2"/>
    </row>
    <row r="176" spans="1:14" hidden="1" x14ac:dyDescent="0.2">
      <c r="A176" s="2" t="s">
        <v>1300</v>
      </c>
      <c r="B176" s="2" t="s">
        <v>1301</v>
      </c>
      <c r="C176" s="25" t="s">
        <v>224</v>
      </c>
      <c r="D176" s="25" t="s">
        <v>956</v>
      </c>
      <c r="E176" s="19">
        <v>70442222</v>
      </c>
      <c r="F176" s="19" t="s">
        <v>713</v>
      </c>
      <c r="G176" s="5">
        <v>4</v>
      </c>
      <c r="H176" s="5">
        <v>0</v>
      </c>
      <c r="I176" s="5">
        <f t="shared" si="6"/>
        <v>4</v>
      </c>
      <c r="J176" s="6">
        <f t="shared" si="7"/>
        <v>0</v>
      </c>
      <c r="K176" s="23">
        <v>166.35254399999999</v>
      </c>
      <c r="L176" s="23">
        <v>0</v>
      </c>
      <c r="M176" s="23">
        <f t="shared" si="8"/>
        <v>166.35254399999999</v>
      </c>
      <c r="N176" s="2"/>
    </row>
    <row r="177" spans="1:14" hidden="1" x14ac:dyDescent="0.2">
      <c r="A177" s="2" t="s">
        <v>1300</v>
      </c>
      <c r="B177" s="2" t="s">
        <v>1301</v>
      </c>
      <c r="C177" s="25" t="s">
        <v>224</v>
      </c>
      <c r="D177" s="25" t="s">
        <v>956</v>
      </c>
      <c r="E177" s="19">
        <v>70442223</v>
      </c>
      <c r="F177" s="19" t="s">
        <v>749</v>
      </c>
      <c r="G177" s="5">
        <v>15</v>
      </c>
      <c r="H177" s="5">
        <v>15</v>
      </c>
      <c r="I177" s="5">
        <f t="shared" si="6"/>
        <v>0</v>
      </c>
      <c r="J177" s="6">
        <f t="shared" si="7"/>
        <v>1</v>
      </c>
      <c r="K177" s="23">
        <v>405.16280999999998</v>
      </c>
      <c r="L177" s="23">
        <v>405.16280999999998</v>
      </c>
      <c r="M177" s="23">
        <f t="shared" si="8"/>
        <v>0</v>
      </c>
      <c r="N177" s="2"/>
    </row>
    <row r="178" spans="1:14" hidden="1" x14ac:dyDescent="0.2">
      <c r="A178" s="2" t="s">
        <v>1300</v>
      </c>
      <c r="B178" s="2" t="s">
        <v>1301</v>
      </c>
      <c r="C178" s="25" t="s">
        <v>224</v>
      </c>
      <c r="D178" s="25" t="s">
        <v>956</v>
      </c>
      <c r="E178" s="19">
        <v>70442224</v>
      </c>
      <c r="F178" s="19" t="s">
        <v>1298</v>
      </c>
      <c r="G178" s="5">
        <v>2</v>
      </c>
      <c r="H178" s="5">
        <v>2</v>
      </c>
      <c r="I178" s="5">
        <f t="shared" si="6"/>
        <v>0</v>
      </c>
      <c r="J178" s="6">
        <f t="shared" si="7"/>
        <v>1</v>
      </c>
      <c r="K178" s="23">
        <v>83.176271999999997</v>
      </c>
      <c r="L178" s="23">
        <v>83.176271999999997</v>
      </c>
      <c r="M178" s="23">
        <f t="shared" si="8"/>
        <v>0</v>
      </c>
      <c r="N178" s="2"/>
    </row>
    <row r="179" spans="1:14" hidden="1" x14ac:dyDescent="0.2">
      <c r="A179" s="2" t="s">
        <v>1300</v>
      </c>
      <c r="B179" s="2" t="s">
        <v>1301</v>
      </c>
      <c r="C179" s="25" t="s">
        <v>224</v>
      </c>
      <c r="D179" s="25" t="s">
        <v>243</v>
      </c>
      <c r="E179" s="19">
        <v>70045489</v>
      </c>
      <c r="F179" s="19" t="s">
        <v>1165</v>
      </c>
      <c r="G179" s="5">
        <v>2</v>
      </c>
      <c r="H179" s="5">
        <v>2</v>
      </c>
      <c r="I179" s="5">
        <f t="shared" si="6"/>
        <v>0</v>
      </c>
      <c r="J179" s="6">
        <f t="shared" si="7"/>
        <v>1</v>
      </c>
      <c r="K179" s="23">
        <v>120.04824000000001</v>
      </c>
      <c r="L179" s="23">
        <v>120.04824000000001</v>
      </c>
      <c r="M179" s="23">
        <f t="shared" si="8"/>
        <v>0</v>
      </c>
      <c r="N179" s="2"/>
    </row>
    <row r="180" spans="1:14" hidden="1" x14ac:dyDescent="0.2">
      <c r="A180" s="2" t="s">
        <v>1300</v>
      </c>
      <c r="B180" s="2" t="s">
        <v>1301</v>
      </c>
      <c r="C180" s="25" t="s">
        <v>224</v>
      </c>
      <c r="D180" s="25" t="s">
        <v>243</v>
      </c>
      <c r="E180" s="19">
        <v>70045490</v>
      </c>
      <c r="F180" s="19" t="s">
        <v>1166</v>
      </c>
      <c r="G180" s="5">
        <v>2</v>
      </c>
      <c r="H180" s="5">
        <v>2</v>
      </c>
      <c r="I180" s="5">
        <f t="shared" si="6"/>
        <v>0</v>
      </c>
      <c r="J180" s="6">
        <f t="shared" si="7"/>
        <v>1</v>
      </c>
      <c r="K180" s="23">
        <v>120.04824000000001</v>
      </c>
      <c r="L180" s="23">
        <v>120.04824000000001</v>
      </c>
      <c r="M180" s="23">
        <f t="shared" si="8"/>
        <v>0</v>
      </c>
      <c r="N180" s="2"/>
    </row>
    <row r="181" spans="1:14" hidden="1" x14ac:dyDescent="0.2">
      <c r="A181" s="2" t="s">
        <v>1300</v>
      </c>
      <c r="B181" s="2" t="s">
        <v>1301</v>
      </c>
      <c r="C181" s="25" t="s">
        <v>224</v>
      </c>
      <c r="D181" s="25" t="s">
        <v>243</v>
      </c>
      <c r="E181" s="19">
        <v>70045492</v>
      </c>
      <c r="F181" s="19" t="s">
        <v>1167</v>
      </c>
      <c r="G181" s="5">
        <v>3</v>
      </c>
      <c r="H181" s="5">
        <v>0</v>
      </c>
      <c r="I181" s="5">
        <f t="shared" si="6"/>
        <v>3</v>
      </c>
      <c r="J181" s="6">
        <f t="shared" si="7"/>
        <v>0</v>
      </c>
      <c r="K181" s="23">
        <v>180.07236</v>
      </c>
      <c r="L181" s="23">
        <v>0</v>
      </c>
      <c r="M181" s="23">
        <f t="shared" si="8"/>
        <v>180.07236</v>
      </c>
      <c r="N181" s="2"/>
    </row>
    <row r="182" spans="1:14" hidden="1" x14ac:dyDescent="0.2">
      <c r="A182" s="2" t="s">
        <v>1300</v>
      </c>
      <c r="B182" s="2" t="s">
        <v>1301</v>
      </c>
      <c r="C182" s="25" t="s">
        <v>224</v>
      </c>
      <c r="D182" s="25" t="s">
        <v>243</v>
      </c>
      <c r="E182" s="19">
        <v>70067242</v>
      </c>
      <c r="F182" s="19" t="s">
        <v>1250</v>
      </c>
      <c r="G182" s="5">
        <v>3</v>
      </c>
      <c r="H182" s="5">
        <v>3</v>
      </c>
      <c r="I182" s="5">
        <f t="shared" si="6"/>
        <v>0</v>
      </c>
      <c r="J182" s="6">
        <f t="shared" si="7"/>
        <v>1</v>
      </c>
      <c r="K182" s="23">
        <v>180.07236</v>
      </c>
      <c r="L182" s="23">
        <v>180.07236</v>
      </c>
      <c r="M182" s="23">
        <f t="shared" si="8"/>
        <v>0</v>
      </c>
      <c r="N182" s="2"/>
    </row>
    <row r="183" spans="1:14" hidden="1" x14ac:dyDescent="0.2">
      <c r="A183" s="2" t="s">
        <v>1302</v>
      </c>
      <c r="B183" s="2" t="s">
        <v>1303</v>
      </c>
      <c r="C183" s="25" t="s">
        <v>224</v>
      </c>
      <c r="D183" s="25" t="s">
        <v>97</v>
      </c>
      <c r="E183" s="19">
        <v>70045407</v>
      </c>
      <c r="F183" s="19" t="s">
        <v>1156</v>
      </c>
      <c r="G183" s="5">
        <v>6</v>
      </c>
      <c r="H183" s="5">
        <v>6</v>
      </c>
      <c r="I183" s="5">
        <f t="shared" si="6"/>
        <v>0</v>
      </c>
      <c r="J183" s="6">
        <f t="shared" si="7"/>
        <v>1</v>
      </c>
      <c r="K183" s="23">
        <v>273.06684000000001</v>
      </c>
      <c r="L183" s="23">
        <v>273.06684000000001</v>
      </c>
      <c r="M183" s="23">
        <f t="shared" si="8"/>
        <v>0</v>
      </c>
    </row>
    <row r="184" spans="1:14" hidden="1" x14ac:dyDescent="0.2">
      <c r="A184" s="2" t="s">
        <v>1302</v>
      </c>
      <c r="B184" s="2" t="s">
        <v>1303</v>
      </c>
      <c r="C184" s="25" t="s">
        <v>224</v>
      </c>
      <c r="D184" s="25" t="s">
        <v>97</v>
      </c>
      <c r="E184" s="19">
        <v>70045428</v>
      </c>
      <c r="F184" s="19" t="s">
        <v>1158</v>
      </c>
      <c r="G184" s="5">
        <v>8</v>
      </c>
      <c r="H184" s="5">
        <v>8</v>
      </c>
      <c r="I184" s="5">
        <f t="shared" si="6"/>
        <v>0</v>
      </c>
      <c r="J184" s="6">
        <f t="shared" si="7"/>
        <v>1</v>
      </c>
      <c r="K184" s="23">
        <v>365.80416000000002</v>
      </c>
      <c r="L184" s="23">
        <v>365.80416000000002</v>
      </c>
      <c r="M184" s="23">
        <f t="shared" si="8"/>
        <v>0</v>
      </c>
    </row>
    <row r="185" spans="1:14" hidden="1" x14ac:dyDescent="0.2">
      <c r="A185" s="2" t="s">
        <v>1302</v>
      </c>
      <c r="B185" s="2" t="s">
        <v>1303</v>
      </c>
      <c r="C185" s="25" t="s">
        <v>224</v>
      </c>
      <c r="D185" s="25" t="s">
        <v>97</v>
      </c>
      <c r="E185" s="19">
        <v>70045429</v>
      </c>
      <c r="F185" s="19" t="s">
        <v>1159</v>
      </c>
      <c r="G185" s="5">
        <v>6</v>
      </c>
      <c r="H185" s="5">
        <v>0</v>
      </c>
      <c r="I185" s="5">
        <f t="shared" si="6"/>
        <v>6</v>
      </c>
      <c r="J185" s="6">
        <f t="shared" si="7"/>
        <v>0</v>
      </c>
      <c r="K185" s="23">
        <v>257.24620800000002</v>
      </c>
      <c r="L185" s="23">
        <v>0</v>
      </c>
      <c r="M185" s="23">
        <f t="shared" si="8"/>
        <v>257.24620800000002</v>
      </c>
    </row>
    <row r="186" spans="1:14" hidden="1" x14ac:dyDescent="0.2">
      <c r="A186" s="2" t="s">
        <v>1302</v>
      </c>
      <c r="B186" s="2" t="s">
        <v>1303</v>
      </c>
      <c r="C186" s="25" t="s">
        <v>224</v>
      </c>
      <c r="D186" s="25" t="s">
        <v>97</v>
      </c>
      <c r="E186" s="19">
        <v>70045438</v>
      </c>
      <c r="F186" s="19" t="s">
        <v>1161</v>
      </c>
      <c r="G186" s="5">
        <v>4</v>
      </c>
      <c r="H186" s="5">
        <v>4</v>
      </c>
      <c r="I186" s="5">
        <f t="shared" si="6"/>
        <v>0</v>
      </c>
      <c r="J186" s="6">
        <f t="shared" si="7"/>
        <v>1</v>
      </c>
      <c r="K186" s="23">
        <v>188.6472</v>
      </c>
      <c r="L186" s="23">
        <v>188.6472</v>
      </c>
      <c r="M186" s="23">
        <f t="shared" si="8"/>
        <v>0</v>
      </c>
    </row>
    <row r="187" spans="1:14" hidden="1" x14ac:dyDescent="0.2">
      <c r="A187" s="2" t="s">
        <v>1302</v>
      </c>
      <c r="B187" s="2" t="s">
        <v>1303</v>
      </c>
      <c r="C187" s="25" t="s">
        <v>224</v>
      </c>
      <c r="D187" s="25" t="s">
        <v>97</v>
      </c>
      <c r="E187" s="19">
        <v>70045439</v>
      </c>
      <c r="F187" s="19" t="s">
        <v>1162</v>
      </c>
      <c r="G187" s="5">
        <v>15</v>
      </c>
      <c r="H187" s="5">
        <v>15</v>
      </c>
      <c r="I187" s="5">
        <f t="shared" si="6"/>
        <v>0</v>
      </c>
      <c r="J187" s="6">
        <f t="shared" si="7"/>
        <v>1</v>
      </c>
      <c r="K187" s="23">
        <v>707.42700000000002</v>
      </c>
      <c r="L187" s="23">
        <v>707.42700000000002</v>
      </c>
      <c r="M187" s="23">
        <f t="shared" si="8"/>
        <v>0</v>
      </c>
    </row>
    <row r="188" spans="1:14" hidden="1" x14ac:dyDescent="0.2">
      <c r="A188" s="2" t="s">
        <v>1302</v>
      </c>
      <c r="B188" s="2" t="s">
        <v>1303</v>
      </c>
      <c r="C188" s="25" t="s">
        <v>224</v>
      </c>
      <c r="D188" s="25" t="s">
        <v>97</v>
      </c>
      <c r="E188" s="19">
        <v>70045455</v>
      </c>
      <c r="F188" s="19" t="s">
        <v>1163</v>
      </c>
      <c r="G188" s="5">
        <v>11</v>
      </c>
      <c r="H188" s="5">
        <v>11</v>
      </c>
      <c r="I188" s="5">
        <f t="shared" si="6"/>
        <v>0</v>
      </c>
      <c r="J188" s="6">
        <f t="shared" si="7"/>
        <v>1</v>
      </c>
      <c r="K188" s="23">
        <v>518.77980000000002</v>
      </c>
      <c r="L188" s="23">
        <v>518.77980000000002</v>
      </c>
      <c r="M188" s="23">
        <f t="shared" si="8"/>
        <v>0</v>
      </c>
    </row>
    <row r="189" spans="1:14" hidden="1" x14ac:dyDescent="0.2">
      <c r="A189" s="2" t="s">
        <v>1302</v>
      </c>
      <c r="B189" s="2" t="s">
        <v>1303</v>
      </c>
      <c r="C189" s="25" t="s">
        <v>224</v>
      </c>
      <c r="D189" s="25" t="s">
        <v>97</v>
      </c>
      <c r="E189" s="19">
        <v>70045486</v>
      </c>
      <c r="F189" s="19" t="s">
        <v>1164</v>
      </c>
      <c r="G189" s="5">
        <v>15</v>
      </c>
      <c r="H189" s="5">
        <v>15</v>
      </c>
      <c r="I189" s="5">
        <f t="shared" si="6"/>
        <v>0</v>
      </c>
      <c r="J189" s="6">
        <f t="shared" si="7"/>
        <v>1</v>
      </c>
      <c r="K189" s="23">
        <v>682.6671</v>
      </c>
      <c r="L189" s="23">
        <v>682.6671</v>
      </c>
      <c r="M189" s="23">
        <f t="shared" si="8"/>
        <v>0</v>
      </c>
    </row>
    <row r="190" spans="1:14" hidden="1" x14ac:dyDescent="0.2">
      <c r="A190" s="2" t="s">
        <v>1302</v>
      </c>
      <c r="B190" s="2" t="s">
        <v>1303</v>
      </c>
      <c r="C190" s="25" t="s">
        <v>224</v>
      </c>
      <c r="D190" s="25" t="s">
        <v>956</v>
      </c>
      <c r="E190" s="19">
        <v>70442220</v>
      </c>
      <c r="F190" s="19" t="s">
        <v>747</v>
      </c>
      <c r="G190" s="5">
        <v>2</v>
      </c>
      <c r="H190" s="5">
        <v>2</v>
      </c>
      <c r="I190" s="5">
        <f t="shared" si="6"/>
        <v>0</v>
      </c>
      <c r="J190" s="6">
        <f t="shared" si="7"/>
        <v>1</v>
      </c>
      <c r="K190" s="23">
        <v>83.176271999999997</v>
      </c>
      <c r="L190" s="23">
        <v>83.176271999999997</v>
      </c>
      <c r="M190" s="23">
        <f t="shared" si="8"/>
        <v>0</v>
      </c>
    </row>
    <row r="191" spans="1:14" hidden="1" x14ac:dyDescent="0.2">
      <c r="A191" s="2" t="s">
        <v>1302</v>
      </c>
      <c r="B191" s="2" t="s">
        <v>1303</v>
      </c>
      <c r="C191" s="25" t="s">
        <v>224</v>
      </c>
      <c r="D191" s="25" t="s">
        <v>956</v>
      </c>
      <c r="E191" s="19">
        <v>70442221</v>
      </c>
      <c r="F191" s="19" t="s">
        <v>748</v>
      </c>
      <c r="G191" s="5">
        <v>15</v>
      </c>
      <c r="H191" s="5">
        <v>15</v>
      </c>
      <c r="I191" s="5">
        <f t="shared" si="6"/>
        <v>0</v>
      </c>
      <c r="J191" s="6">
        <f t="shared" si="7"/>
        <v>1</v>
      </c>
      <c r="K191" s="23">
        <v>405.16280999999998</v>
      </c>
      <c r="L191" s="23">
        <v>405.16280999999998</v>
      </c>
      <c r="M191" s="23">
        <f t="shared" si="8"/>
        <v>0</v>
      </c>
    </row>
    <row r="192" spans="1:14" hidden="1" x14ac:dyDescent="0.2">
      <c r="A192" s="2" t="s">
        <v>1302</v>
      </c>
      <c r="B192" s="2" t="s">
        <v>1303</v>
      </c>
      <c r="C192" s="25" t="s">
        <v>224</v>
      </c>
      <c r="D192" s="25" t="s">
        <v>956</v>
      </c>
      <c r="E192" s="19">
        <v>70442222</v>
      </c>
      <c r="F192" s="19" t="s">
        <v>713</v>
      </c>
      <c r="G192" s="5">
        <v>3</v>
      </c>
      <c r="H192" s="5">
        <v>3</v>
      </c>
      <c r="I192" s="5">
        <f t="shared" si="6"/>
        <v>0</v>
      </c>
      <c r="J192" s="6">
        <f t="shared" si="7"/>
        <v>1</v>
      </c>
      <c r="K192" s="23">
        <v>124.764408</v>
      </c>
      <c r="L192" s="23">
        <v>124.764408</v>
      </c>
      <c r="M192" s="23">
        <f t="shared" si="8"/>
        <v>0</v>
      </c>
    </row>
    <row r="193" spans="1:13" hidden="1" x14ac:dyDescent="0.2">
      <c r="A193" s="2" t="s">
        <v>1302</v>
      </c>
      <c r="B193" s="2" t="s">
        <v>1303</v>
      </c>
      <c r="C193" s="25" t="s">
        <v>224</v>
      </c>
      <c r="D193" s="25" t="s">
        <v>956</v>
      </c>
      <c r="E193" s="19">
        <v>70442224</v>
      </c>
      <c r="F193" s="19" t="s">
        <v>1298</v>
      </c>
      <c r="G193" s="5">
        <v>2</v>
      </c>
      <c r="H193" s="5">
        <v>2</v>
      </c>
      <c r="I193" s="5">
        <f t="shared" si="6"/>
        <v>0</v>
      </c>
      <c r="J193" s="6">
        <f t="shared" si="7"/>
        <v>1</v>
      </c>
      <c r="K193" s="23">
        <v>83.176271999999997</v>
      </c>
      <c r="L193" s="23">
        <v>83.176271999999997</v>
      </c>
      <c r="M193" s="23">
        <f t="shared" si="8"/>
        <v>0</v>
      </c>
    </row>
    <row r="194" spans="1:13" hidden="1" x14ac:dyDescent="0.2">
      <c r="A194" s="2" t="s">
        <v>1302</v>
      </c>
      <c r="B194" s="2" t="s">
        <v>1303</v>
      </c>
      <c r="C194" s="25" t="s">
        <v>224</v>
      </c>
      <c r="D194" s="25" t="s">
        <v>956</v>
      </c>
      <c r="E194" s="19">
        <v>70442225</v>
      </c>
      <c r="F194" s="19" t="s">
        <v>1299</v>
      </c>
      <c r="G194" s="5">
        <v>15</v>
      </c>
      <c r="H194" s="5">
        <v>15</v>
      </c>
      <c r="I194" s="5">
        <f t="shared" si="6"/>
        <v>0</v>
      </c>
      <c r="J194" s="6">
        <f t="shared" si="7"/>
        <v>1</v>
      </c>
      <c r="K194" s="23">
        <v>405.16280999999998</v>
      </c>
      <c r="L194" s="23">
        <v>405.16280999999998</v>
      </c>
      <c r="M194" s="23">
        <f t="shared" si="8"/>
        <v>0</v>
      </c>
    </row>
    <row r="195" spans="1:13" hidden="1" x14ac:dyDescent="0.2">
      <c r="A195" s="2" t="s">
        <v>1302</v>
      </c>
      <c r="B195" s="2" t="s">
        <v>1303</v>
      </c>
      <c r="C195" s="25" t="s">
        <v>224</v>
      </c>
      <c r="D195" s="25" t="s">
        <v>243</v>
      </c>
      <c r="E195" s="19">
        <v>70045489</v>
      </c>
      <c r="F195" s="19" t="s">
        <v>1165</v>
      </c>
      <c r="G195" s="5">
        <v>2</v>
      </c>
      <c r="H195" s="5">
        <v>2</v>
      </c>
      <c r="I195" s="5">
        <f t="shared" si="6"/>
        <v>0</v>
      </c>
      <c r="J195" s="6">
        <f t="shared" si="7"/>
        <v>1</v>
      </c>
      <c r="K195" s="23">
        <v>120.04824000000001</v>
      </c>
      <c r="L195" s="23">
        <v>120.04824000000001</v>
      </c>
      <c r="M195" s="23">
        <f t="shared" si="8"/>
        <v>0</v>
      </c>
    </row>
    <row r="196" spans="1:13" hidden="1" x14ac:dyDescent="0.2">
      <c r="A196" s="2" t="s">
        <v>1302</v>
      </c>
      <c r="B196" s="2" t="s">
        <v>1303</v>
      </c>
      <c r="C196" s="25" t="s">
        <v>224</v>
      </c>
      <c r="D196" s="25" t="s">
        <v>243</v>
      </c>
      <c r="E196" s="19">
        <v>70045490</v>
      </c>
      <c r="F196" s="19" t="s">
        <v>1166</v>
      </c>
      <c r="G196" s="5">
        <v>2</v>
      </c>
      <c r="H196" s="5">
        <v>2</v>
      </c>
      <c r="I196" s="5">
        <f t="shared" si="6"/>
        <v>0</v>
      </c>
      <c r="J196" s="6">
        <f t="shared" si="7"/>
        <v>1</v>
      </c>
      <c r="K196" s="23">
        <v>120.04824000000001</v>
      </c>
      <c r="L196" s="23">
        <v>120.04824000000001</v>
      </c>
      <c r="M196" s="23">
        <f t="shared" si="8"/>
        <v>0</v>
      </c>
    </row>
    <row r="197" spans="1:13" hidden="1" x14ac:dyDescent="0.2">
      <c r="A197" s="2" t="s">
        <v>1302</v>
      </c>
      <c r="B197" s="2" t="s">
        <v>1303</v>
      </c>
      <c r="C197" s="25" t="s">
        <v>224</v>
      </c>
      <c r="D197" s="25" t="s">
        <v>243</v>
      </c>
      <c r="E197" s="19">
        <v>70045492</v>
      </c>
      <c r="F197" s="19" t="s">
        <v>1167</v>
      </c>
      <c r="G197" s="5">
        <v>2</v>
      </c>
      <c r="H197" s="5">
        <v>0</v>
      </c>
      <c r="I197" s="5">
        <f t="shared" si="6"/>
        <v>2</v>
      </c>
      <c r="J197" s="6">
        <f t="shared" si="7"/>
        <v>0</v>
      </c>
      <c r="K197" s="23">
        <v>120.04824000000001</v>
      </c>
      <c r="L197" s="23">
        <v>0</v>
      </c>
      <c r="M197" s="23">
        <f t="shared" si="8"/>
        <v>120.04824000000001</v>
      </c>
    </row>
    <row r="198" spans="1:13" hidden="1" x14ac:dyDescent="0.2">
      <c r="A198" s="2" t="s">
        <v>1302</v>
      </c>
      <c r="B198" s="2" t="s">
        <v>1303</v>
      </c>
      <c r="C198" s="25" t="s">
        <v>224</v>
      </c>
      <c r="D198" s="25" t="s">
        <v>243</v>
      </c>
      <c r="E198" s="19">
        <v>70067242</v>
      </c>
      <c r="F198" s="19" t="s">
        <v>1250</v>
      </c>
      <c r="G198" s="5">
        <v>3</v>
      </c>
      <c r="H198" s="5">
        <v>3</v>
      </c>
      <c r="I198" s="5">
        <f t="shared" si="6"/>
        <v>0</v>
      </c>
      <c r="J198" s="6">
        <f t="shared" si="7"/>
        <v>1</v>
      </c>
      <c r="K198" s="23">
        <v>180.07236</v>
      </c>
      <c r="L198" s="23">
        <v>180.07236</v>
      </c>
      <c r="M198" s="23">
        <f t="shared" si="8"/>
        <v>0</v>
      </c>
    </row>
    <row r="199" spans="1:13" hidden="1" x14ac:dyDescent="0.2">
      <c r="A199" s="2" t="s">
        <v>1304</v>
      </c>
      <c r="B199" s="2" t="s">
        <v>1305</v>
      </c>
      <c r="C199" s="25" t="s">
        <v>224</v>
      </c>
      <c r="D199" s="25" t="s">
        <v>97</v>
      </c>
      <c r="E199" s="19">
        <v>70045429</v>
      </c>
      <c r="F199" s="19" t="s">
        <v>1159</v>
      </c>
      <c r="G199" s="5">
        <v>7</v>
      </c>
      <c r="H199" s="5">
        <v>0</v>
      </c>
      <c r="I199" s="5">
        <f t="shared" ref="I199:I262" si="9">G199-H199</f>
        <v>7</v>
      </c>
      <c r="J199" s="6">
        <f t="shared" ref="J199:J262" si="10">H199/G199</f>
        <v>0</v>
      </c>
      <c r="K199" s="23">
        <v>300.12057600000003</v>
      </c>
      <c r="L199" s="23">
        <v>0</v>
      </c>
      <c r="M199" s="23">
        <f t="shared" ref="M199:M262" si="11">K199-L199</f>
        <v>300.12057600000003</v>
      </c>
    </row>
    <row r="200" spans="1:13" hidden="1" x14ac:dyDescent="0.2">
      <c r="A200" s="2" t="s">
        <v>1304</v>
      </c>
      <c r="B200" s="2" t="s">
        <v>1305</v>
      </c>
      <c r="C200" s="25" t="s">
        <v>224</v>
      </c>
      <c r="D200" s="25" t="s">
        <v>97</v>
      </c>
      <c r="E200" s="19">
        <v>70045438</v>
      </c>
      <c r="F200" s="19" t="s">
        <v>1161</v>
      </c>
      <c r="G200" s="5">
        <v>4</v>
      </c>
      <c r="H200" s="5">
        <v>4</v>
      </c>
      <c r="I200" s="5">
        <f t="shared" si="9"/>
        <v>0</v>
      </c>
      <c r="J200" s="6">
        <f t="shared" si="10"/>
        <v>1</v>
      </c>
      <c r="K200" s="23">
        <v>188.6472</v>
      </c>
      <c r="L200" s="23">
        <v>188.6472</v>
      </c>
      <c r="M200" s="23">
        <f t="shared" si="11"/>
        <v>0</v>
      </c>
    </row>
    <row r="201" spans="1:13" hidden="1" x14ac:dyDescent="0.2">
      <c r="A201" s="2" t="s">
        <v>1304</v>
      </c>
      <c r="B201" s="2" t="s">
        <v>1305</v>
      </c>
      <c r="C201" s="25" t="s">
        <v>224</v>
      </c>
      <c r="D201" s="25" t="s">
        <v>97</v>
      </c>
      <c r="E201" s="19">
        <v>70045439</v>
      </c>
      <c r="F201" s="19" t="s">
        <v>1162</v>
      </c>
      <c r="G201" s="5">
        <v>9</v>
      </c>
      <c r="H201" s="5">
        <v>9</v>
      </c>
      <c r="I201" s="5">
        <f t="shared" si="9"/>
        <v>0</v>
      </c>
      <c r="J201" s="6">
        <f t="shared" si="10"/>
        <v>1</v>
      </c>
      <c r="K201" s="23">
        <v>424.45619999999997</v>
      </c>
      <c r="L201" s="23">
        <v>424.45619999999997</v>
      </c>
      <c r="M201" s="23">
        <f t="shared" si="11"/>
        <v>0</v>
      </c>
    </row>
    <row r="202" spans="1:13" hidden="1" x14ac:dyDescent="0.2">
      <c r="A202" s="2" t="s">
        <v>1304</v>
      </c>
      <c r="B202" s="2" t="s">
        <v>1305</v>
      </c>
      <c r="C202" s="25" t="s">
        <v>224</v>
      </c>
      <c r="D202" s="25" t="s">
        <v>97</v>
      </c>
      <c r="E202" s="19">
        <v>70045455</v>
      </c>
      <c r="F202" s="19" t="s">
        <v>1163</v>
      </c>
      <c r="G202" s="5">
        <v>14</v>
      </c>
      <c r="H202" s="5">
        <v>14</v>
      </c>
      <c r="I202" s="5">
        <f t="shared" si="9"/>
        <v>0</v>
      </c>
      <c r="J202" s="6">
        <f t="shared" si="10"/>
        <v>1</v>
      </c>
      <c r="K202" s="23">
        <v>660.26519999999994</v>
      </c>
      <c r="L202" s="23">
        <v>660.26519999999994</v>
      </c>
      <c r="M202" s="23">
        <f t="shared" si="11"/>
        <v>0</v>
      </c>
    </row>
    <row r="203" spans="1:13" hidden="1" x14ac:dyDescent="0.2">
      <c r="A203" s="2" t="s">
        <v>1304</v>
      </c>
      <c r="B203" s="2" t="s">
        <v>1305</v>
      </c>
      <c r="C203" s="25" t="s">
        <v>224</v>
      </c>
      <c r="D203" s="25" t="s">
        <v>956</v>
      </c>
      <c r="E203" s="19">
        <v>70442222</v>
      </c>
      <c r="F203" s="19" t="s">
        <v>713</v>
      </c>
      <c r="G203" s="5">
        <v>1</v>
      </c>
      <c r="H203" s="5">
        <v>0</v>
      </c>
      <c r="I203" s="5">
        <f t="shared" si="9"/>
        <v>1</v>
      </c>
      <c r="J203" s="6">
        <f t="shared" si="10"/>
        <v>0</v>
      </c>
      <c r="K203" s="23">
        <v>41.588135999999999</v>
      </c>
      <c r="L203" s="23">
        <v>0</v>
      </c>
      <c r="M203" s="23">
        <f t="shared" si="11"/>
        <v>41.588135999999999</v>
      </c>
    </row>
    <row r="204" spans="1:13" hidden="1" x14ac:dyDescent="0.2">
      <c r="A204" s="2" t="s">
        <v>1304</v>
      </c>
      <c r="B204" s="2" t="s">
        <v>1305</v>
      </c>
      <c r="C204" s="25" t="s">
        <v>224</v>
      </c>
      <c r="D204" s="25" t="s">
        <v>243</v>
      </c>
      <c r="E204" s="19">
        <v>70045492</v>
      </c>
      <c r="F204" s="19" t="s">
        <v>1167</v>
      </c>
      <c r="G204" s="5">
        <v>2</v>
      </c>
      <c r="H204" s="5">
        <v>0</v>
      </c>
      <c r="I204" s="5">
        <f t="shared" si="9"/>
        <v>2</v>
      </c>
      <c r="J204" s="6">
        <f t="shared" si="10"/>
        <v>0</v>
      </c>
      <c r="K204" s="23">
        <v>120.04824000000001</v>
      </c>
      <c r="L204" s="23">
        <v>0</v>
      </c>
      <c r="M204" s="23">
        <f t="shared" si="11"/>
        <v>120.04824000000001</v>
      </c>
    </row>
    <row r="205" spans="1:13" hidden="1" x14ac:dyDescent="0.2">
      <c r="A205" s="2" t="s">
        <v>1306</v>
      </c>
      <c r="B205" s="2" t="s">
        <v>1307</v>
      </c>
      <c r="C205" s="25" t="s">
        <v>224</v>
      </c>
      <c r="D205" s="25" t="s">
        <v>97</v>
      </c>
      <c r="E205" s="19">
        <v>70045428</v>
      </c>
      <c r="F205" s="19" t="s">
        <v>1158</v>
      </c>
      <c r="G205" s="5">
        <v>5</v>
      </c>
      <c r="H205" s="5">
        <v>5</v>
      </c>
      <c r="I205" s="5">
        <f t="shared" si="9"/>
        <v>0</v>
      </c>
      <c r="J205" s="6">
        <f t="shared" si="10"/>
        <v>1</v>
      </c>
      <c r="K205" s="23">
        <v>228.6276</v>
      </c>
      <c r="L205" s="23">
        <v>228.6276</v>
      </c>
      <c r="M205" s="23">
        <f t="shared" si="11"/>
        <v>0</v>
      </c>
    </row>
    <row r="206" spans="1:13" hidden="1" x14ac:dyDescent="0.2">
      <c r="A206" s="2" t="s">
        <v>1306</v>
      </c>
      <c r="B206" s="2" t="s">
        <v>1307</v>
      </c>
      <c r="C206" s="25" t="s">
        <v>224</v>
      </c>
      <c r="D206" s="25" t="s">
        <v>97</v>
      </c>
      <c r="E206" s="19">
        <v>70045429</v>
      </c>
      <c r="F206" s="19" t="s">
        <v>1159</v>
      </c>
      <c r="G206" s="5">
        <v>8</v>
      </c>
      <c r="H206" s="5">
        <v>0</v>
      </c>
      <c r="I206" s="5">
        <f t="shared" si="9"/>
        <v>8</v>
      </c>
      <c r="J206" s="6">
        <f t="shared" si="10"/>
        <v>0</v>
      </c>
      <c r="K206" s="23">
        <v>342.99494400000003</v>
      </c>
      <c r="L206" s="23">
        <v>0</v>
      </c>
      <c r="M206" s="23">
        <f t="shared" si="11"/>
        <v>342.99494400000003</v>
      </c>
    </row>
    <row r="207" spans="1:13" hidden="1" x14ac:dyDescent="0.2">
      <c r="A207" s="2" t="s">
        <v>1306</v>
      </c>
      <c r="B207" s="2" t="s">
        <v>1307</v>
      </c>
      <c r="C207" s="25" t="s">
        <v>224</v>
      </c>
      <c r="D207" s="25" t="s">
        <v>97</v>
      </c>
      <c r="E207" s="19">
        <v>70045438</v>
      </c>
      <c r="F207" s="19" t="s">
        <v>1161</v>
      </c>
      <c r="G207" s="5">
        <v>1</v>
      </c>
      <c r="H207" s="5">
        <v>1</v>
      </c>
      <c r="I207" s="5">
        <f t="shared" si="9"/>
        <v>0</v>
      </c>
      <c r="J207" s="6">
        <f t="shared" si="10"/>
        <v>1</v>
      </c>
      <c r="K207" s="23">
        <v>47.161799999999999</v>
      </c>
      <c r="L207" s="23">
        <v>47.161799999999999</v>
      </c>
      <c r="M207" s="23">
        <f t="shared" si="11"/>
        <v>0</v>
      </c>
    </row>
    <row r="208" spans="1:13" hidden="1" x14ac:dyDescent="0.2">
      <c r="A208" s="2" t="s">
        <v>1306</v>
      </c>
      <c r="B208" s="2" t="s">
        <v>1307</v>
      </c>
      <c r="C208" s="25" t="s">
        <v>224</v>
      </c>
      <c r="D208" s="25" t="s">
        <v>97</v>
      </c>
      <c r="E208" s="19">
        <v>70045439</v>
      </c>
      <c r="F208" s="19" t="s">
        <v>1162</v>
      </c>
      <c r="G208" s="5">
        <v>12</v>
      </c>
      <c r="H208" s="5">
        <v>12</v>
      </c>
      <c r="I208" s="5">
        <f t="shared" si="9"/>
        <v>0</v>
      </c>
      <c r="J208" s="6">
        <f t="shared" si="10"/>
        <v>1</v>
      </c>
      <c r="K208" s="23">
        <v>565.94159999999999</v>
      </c>
      <c r="L208" s="23">
        <v>565.94159999999999</v>
      </c>
      <c r="M208" s="23">
        <f t="shared" si="11"/>
        <v>0</v>
      </c>
    </row>
    <row r="209" spans="1:13" hidden="1" x14ac:dyDescent="0.2">
      <c r="A209" s="2" t="s">
        <v>1306</v>
      </c>
      <c r="B209" s="2" t="s">
        <v>1307</v>
      </c>
      <c r="C209" s="25" t="s">
        <v>224</v>
      </c>
      <c r="D209" s="25" t="s">
        <v>97</v>
      </c>
      <c r="E209" s="19">
        <v>70045455</v>
      </c>
      <c r="F209" s="19" t="s">
        <v>1163</v>
      </c>
      <c r="G209" s="5">
        <v>9</v>
      </c>
      <c r="H209" s="5">
        <v>9</v>
      </c>
      <c r="I209" s="5">
        <f t="shared" si="9"/>
        <v>0</v>
      </c>
      <c r="J209" s="6">
        <f t="shared" si="10"/>
        <v>1</v>
      </c>
      <c r="K209" s="23">
        <v>424.45619999999997</v>
      </c>
      <c r="L209" s="23">
        <v>424.45619999999997</v>
      </c>
      <c r="M209" s="23">
        <f t="shared" si="11"/>
        <v>0</v>
      </c>
    </row>
    <row r="210" spans="1:13" hidden="1" x14ac:dyDescent="0.2">
      <c r="A210" s="2" t="s">
        <v>1306</v>
      </c>
      <c r="B210" s="2" t="s">
        <v>1307</v>
      </c>
      <c r="C210" s="25" t="s">
        <v>224</v>
      </c>
      <c r="D210" s="25" t="s">
        <v>97</v>
      </c>
      <c r="E210" s="19">
        <v>70045486</v>
      </c>
      <c r="F210" s="19" t="s">
        <v>1164</v>
      </c>
      <c r="G210" s="5">
        <v>7</v>
      </c>
      <c r="H210" s="5">
        <v>7</v>
      </c>
      <c r="I210" s="5">
        <f t="shared" si="9"/>
        <v>0</v>
      </c>
      <c r="J210" s="6">
        <f t="shared" si="10"/>
        <v>1</v>
      </c>
      <c r="K210" s="23">
        <v>318.57797999999997</v>
      </c>
      <c r="L210" s="23">
        <v>318.57797999999997</v>
      </c>
      <c r="M210" s="23">
        <f t="shared" si="11"/>
        <v>0</v>
      </c>
    </row>
    <row r="211" spans="1:13" hidden="1" x14ac:dyDescent="0.2">
      <c r="A211" s="2" t="s">
        <v>1306</v>
      </c>
      <c r="B211" s="2" t="s">
        <v>1307</v>
      </c>
      <c r="C211" s="25" t="s">
        <v>224</v>
      </c>
      <c r="D211" s="25" t="s">
        <v>97</v>
      </c>
      <c r="E211" s="19">
        <v>70556068</v>
      </c>
      <c r="F211" s="19" t="s">
        <v>1176</v>
      </c>
      <c r="G211" s="5">
        <v>2</v>
      </c>
      <c r="H211" s="5">
        <v>2</v>
      </c>
      <c r="I211" s="5">
        <f t="shared" si="9"/>
        <v>0</v>
      </c>
      <c r="J211" s="6">
        <f t="shared" si="10"/>
        <v>1</v>
      </c>
      <c r="K211" s="23">
        <v>90.979416000000001</v>
      </c>
      <c r="L211" s="23">
        <v>90.979416000000001</v>
      </c>
      <c r="M211" s="23">
        <f t="shared" si="11"/>
        <v>0</v>
      </c>
    </row>
    <row r="212" spans="1:13" hidden="1" x14ac:dyDescent="0.2">
      <c r="A212" s="2" t="s">
        <v>1306</v>
      </c>
      <c r="B212" s="2" t="s">
        <v>1307</v>
      </c>
      <c r="C212" s="25" t="s">
        <v>224</v>
      </c>
      <c r="D212" s="25" t="s">
        <v>956</v>
      </c>
      <c r="E212" s="19">
        <v>70442222</v>
      </c>
      <c r="F212" s="19" t="s">
        <v>713</v>
      </c>
      <c r="G212" s="5">
        <v>2</v>
      </c>
      <c r="H212" s="5">
        <v>2</v>
      </c>
      <c r="I212" s="5">
        <f t="shared" si="9"/>
        <v>0</v>
      </c>
      <c r="J212" s="6">
        <f t="shared" si="10"/>
        <v>1</v>
      </c>
      <c r="K212" s="23">
        <v>83.176271999999997</v>
      </c>
      <c r="L212" s="23">
        <v>83.176271999999997</v>
      </c>
      <c r="M212" s="23">
        <f t="shared" si="11"/>
        <v>0</v>
      </c>
    </row>
    <row r="213" spans="1:13" hidden="1" x14ac:dyDescent="0.2">
      <c r="A213" s="2" t="s">
        <v>1306</v>
      </c>
      <c r="B213" s="2" t="s">
        <v>1307</v>
      </c>
      <c r="C213" s="25" t="s">
        <v>224</v>
      </c>
      <c r="D213" s="25" t="s">
        <v>956</v>
      </c>
      <c r="E213" s="19">
        <v>70442224</v>
      </c>
      <c r="F213" s="19" t="s">
        <v>1298</v>
      </c>
      <c r="G213" s="5">
        <v>2</v>
      </c>
      <c r="H213" s="5">
        <v>2</v>
      </c>
      <c r="I213" s="5">
        <f t="shared" si="9"/>
        <v>0</v>
      </c>
      <c r="J213" s="6">
        <f t="shared" si="10"/>
        <v>1</v>
      </c>
      <c r="K213" s="23">
        <v>83.176271999999997</v>
      </c>
      <c r="L213" s="23">
        <v>83.176271999999997</v>
      </c>
      <c r="M213" s="23">
        <f t="shared" si="11"/>
        <v>0</v>
      </c>
    </row>
    <row r="214" spans="1:13" hidden="1" x14ac:dyDescent="0.2">
      <c r="A214" s="2" t="s">
        <v>1306</v>
      </c>
      <c r="B214" s="2" t="s">
        <v>1307</v>
      </c>
      <c r="C214" s="25" t="s">
        <v>224</v>
      </c>
      <c r="D214" s="25" t="s">
        <v>243</v>
      </c>
      <c r="E214" s="19">
        <v>70045489</v>
      </c>
      <c r="F214" s="19" t="s">
        <v>1165</v>
      </c>
      <c r="G214" s="5">
        <v>1</v>
      </c>
      <c r="H214" s="5">
        <v>1</v>
      </c>
      <c r="I214" s="5">
        <f t="shared" si="9"/>
        <v>0</v>
      </c>
      <c r="J214" s="6">
        <f t="shared" si="10"/>
        <v>1</v>
      </c>
      <c r="K214" s="23">
        <v>60.024120000000003</v>
      </c>
      <c r="L214" s="23">
        <v>60.024120000000003</v>
      </c>
      <c r="M214" s="23">
        <f t="shared" si="11"/>
        <v>0</v>
      </c>
    </row>
    <row r="215" spans="1:13" hidden="1" x14ac:dyDescent="0.2">
      <c r="A215" s="2" t="s">
        <v>1306</v>
      </c>
      <c r="B215" s="2" t="s">
        <v>1307</v>
      </c>
      <c r="C215" s="25" t="s">
        <v>224</v>
      </c>
      <c r="D215" s="25" t="s">
        <v>243</v>
      </c>
      <c r="E215" s="19">
        <v>70045490</v>
      </c>
      <c r="F215" s="19" t="s">
        <v>1166</v>
      </c>
      <c r="G215" s="5">
        <v>2</v>
      </c>
      <c r="H215" s="5">
        <v>2</v>
      </c>
      <c r="I215" s="5">
        <f t="shared" si="9"/>
        <v>0</v>
      </c>
      <c r="J215" s="6">
        <f t="shared" si="10"/>
        <v>1</v>
      </c>
      <c r="K215" s="23">
        <v>120.04824000000001</v>
      </c>
      <c r="L215" s="23">
        <v>120.04824000000001</v>
      </c>
      <c r="M215" s="23">
        <f t="shared" si="11"/>
        <v>0</v>
      </c>
    </row>
    <row r="216" spans="1:13" hidden="1" x14ac:dyDescent="0.2">
      <c r="A216" s="2" t="s">
        <v>1306</v>
      </c>
      <c r="B216" s="2" t="s">
        <v>1307</v>
      </c>
      <c r="C216" s="25" t="s">
        <v>224</v>
      </c>
      <c r="D216" s="25" t="s">
        <v>243</v>
      </c>
      <c r="E216" s="19">
        <v>70045492</v>
      </c>
      <c r="F216" s="19" t="s">
        <v>1167</v>
      </c>
      <c r="G216" s="5">
        <v>3</v>
      </c>
      <c r="H216" s="5">
        <v>0</v>
      </c>
      <c r="I216" s="5">
        <f t="shared" si="9"/>
        <v>3</v>
      </c>
      <c r="J216" s="6">
        <f t="shared" si="10"/>
        <v>0</v>
      </c>
      <c r="K216" s="23">
        <v>180.07236</v>
      </c>
      <c r="L216" s="23">
        <v>0</v>
      </c>
      <c r="M216" s="23">
        <f t="shared" si="11"/>
        <v>180.07236</v>
      </c>
    </row>
    <row r="217" spans="1:13" hidden="1" x14ac:dyDescent="0.2">
      <c r="A217" s="2" t="s">
        <v>1308</v>
      </c>
      <c r="B217" s="2" t="s">
        <v>1309</v>
      </c>
      <c r="C217" s="25" t="s">
        <v>224</v>
      </c>
      <c r="D217" s="25" t="s">
        <v>97</v>
      </c>
      <c r="E217" s="19">
        <v>70045429</v>
      </c>
      <c r="F217" s="19" t="s">
        <v>1159</v>
      </c>
      <c r="G217" s="5">
        <v>25</v>
      </c>
      <c r="H217" s="5">
        <v>0</v>
      </c>
      <c r="I217" s="5">
        <f t="shared" si="9"/>
        <v>25</v>
      </c>
      <c r="J217" s="6">
        <f t="shared" si="10"/>
        <v>0</v>
      </c>
      <c r="K217" s="23">
        <v>1071.8592000000001</v>
      </c>
      <c r="L217" s="23">
        <v>0</v>
      </c>
      <c r="M217" s="23">
        <f t="shared" si="11"/>
        <v>1071.8592000000001</v>
      </c>
    </row>
    <row r="218" spans="1:13" hidden="1" x14ac:dyDescent="0.2">
      <c r="A218" s="2" t="s">
        <v>1308</v>
      </c>
      <c r="B218" s="2" t="s">
        <v>1309</v>
      </c>
      <c r="C218" s="25" t="s">
        <v>224</v>
      </c>
      <c r="D218" s="25" t="s">
        <v>97</v>
      </c>
      <c r="E218" s="19">
        <v>70045438</v>
      </c>
      <c r="F218" s="19" t="s">
        <v>1161</v>
      </c>
      <c r="G218" s="5">
        <v>20</v>
      </c>
      <c r="H218" s="5">
        <v>20</v>
      </c>
      <c r="I218" s="5">
        <f t="shared" si="9"/>
        <v>0</v>
      </c>
      <c r="J218" s="6">
        <f t="shared" si="10"/>
        <v>1</v>
      </c>
      <c r="K218" s="23">
        <v>943.23599999999999</v>
      </c>
      <c r="L218" s="23">
        <v>943.23599999999999</v>
      </c>
      <c r="M218" s="23">
        <f t="shared" si="11"/>
        <v>0</v>
      </c>
    </row>
    <row r="219" spans="1:13" hidden="1" x14ac:dyDescent="0.2">
      <c r="A219" s="2" t="s">
        <v>1308</v>
      </c>
      <c r="B219" s="2" t="s">
        <v>1309</v>
      </c>
      <c r="C219" s="25" t="s">
        <v>224</v>
      </c>
      <c r="D219" s="25" t="s">
        <v>97</v>
      </c>
      <c r="E219" s="19">
        <v>70045439</v>
      </c>
      <c r="F219" s="19" t="s">
        <v>1162</v>
      </c>
      <c r="G219" s="5">
        <v>60</v>
      </c>
      <c r="H219" s="5">
        <v>60</v>
      </c>
      <c r="I219" s="5">
        <f t="shared" si="9"/>
        <v>0</v>
      </c>
      <c r="J219" s="6">
        <f t="shared" si="10"/>
        <v>1</v>
      </c>
      <c r="K219" s="23">
        <v>2829.7080000000001</v>
      </c>
      <c r="L219" s="23">
        <v>2829.7080000000001</v>
      </c>
      <c r="M219" s="23">
        <f t="shared" si="11"/>
        <v>0</v>
      </c>
    </row>
    <row r="220" spans="1:13" hidden="1" x14ac:dyDescent="0.2">
      <c r="A220" s="2" t="s">
        <v>1308</v>
      </c>
      <c r="B220" s="2" t="s">
        <v>1309</v>
      </c>
      <c r="C220" s="25" t="s">
        <v>224</v>
      </c>
      <c r="D220" s="25" t="s">
        <v>97</v>
      </c>
      <c r="E220" s="19">
        <v>70045455</v>
      </c>
      <c r="F220" s="19" t="s">
        <v>1163</v>
      </c>
      <c r="G220" s="5">
        <v>60</v>
      </c>
      <c r="H220" s="5">
        <v>60</v>
      </c>
      <c r="I220" s="5">
        <f t="shared" si="9"/>
        <v>0</v>
      </c>
      <c r="J220" s="6">
        <f t="shared" si="10"/>
        <v>1</v>
      </c>
      <c r="K220" s="23">
        <v>2829.7080000000001</v>
      </c>
      <c r="L220" s="23">
        <v>2829.7080000000001</v>
      </c>
      <c r="M220" s="23">
        <f t="shared" si="11"/>
        <v>0</v>
      </c>
    </row>
    <row r="221" spans="1:13" hidden="1" x14ac:dyDescent="0.2">
      <c r="A221" s="2" t="s">
        <v>1308</v>
      </c>
      <c r="B221" s="2" t="s">
        <v>1309</v>
      </c>
      <c r="C221" s="25" t="s">
        <v>224</v>
      </c>
      <c r="D221" s="25" t="s">
        <v>97</v>
      </c>
      <c r="E221" s="19">
        <v>70556068</v>
      </c>
      <c r="F221" s="19" t="s">
        <v>1176</v>
      </c>
      <c r="G221" s="5">
        <v>5</v>
      </c>
      <c r="H221" s="5">
        <v>5</v>
      </c>
      <c r="I221" s="5">
        <f t="shared" si="9"/>
        <v>0</v>
      </c>
      <c r="J221" s="6">
        <f t="shared" si="10"/>
        <v>1</v>
      </c>
      <c r="K221" s="23">
        <v>227.44853999999998</v>
      </c>
      <c r="L221" s="23">
        <v>227.44853999999998</v>
      </c>
      <c r="M221" s="23">
        <f t="shared" si="11"/>
        <v>0</v>
      </c>
    </row>
    <row r="222" spans="1:13" hidden="1" x14ac:dyDescent="0.2">
      <c r="A222" s="2" t="s">
        <v>1312</v>
      </c>
      <c r="B222" s="2" t="s">
        <v>1313</v>
      </c>
      <c r="C222" s="25" t="s">
        <v>224</v>
      </c>
      <c r="D222" s="25" t="s">
        <v>97</v>
      </c>
      <c r="E222" s="19">
        <v>70045428</v>
      </c>
      <c r="F222" s="19" t="s">
        <v>1158</v>
      </c>
      <c r="G222" s="5">
        <v>4</v>
      </c>
      <c r="H222" s="5">
        <v>4</v>
      </c>
      <c r="I222" s="5">
        <f t="shared" si="9"/>
        <v>0</v>
      </c>
      <c r="J222" s="6">
        <f t="shared" si="10"/>
        <v>1</v>
      </c>
      <c r="K222" s="23">
        <v>182.90208000000001</v>
      </c>
      <c r="L222" s="23">
        <v>182.90208000000001</v>
      </c>
      <c r="M222" s="23">
        <f t="shared" si="11"/>
        <v>0</v>
      </c>
    </row>
    <row r="223" spans="1:13" hidden="1" x14ac:dyDescent="0.2">
      <c r="A223" s="2" t="s">
        <v>1312</v>
      </c>
      <c r="B223" s="2" t="s">
        <v>1313</v>
      </c>
      <c r="C223" s="25" t="s">
        <v>224</v>
      </c>
      <c r="D223" s="25" t="s">
        <v>97</v>
      </c>
      <c r="E223" s="19">
        <v>70045430</v>
      </c>
      <c r="F223" s="19" t="s">
        <v>1160</v>
      </c>
      <c r="G223" s="5">
        <v>2</v>
      </c>
      <c r="H223" s="5">
        <v>2</v>
      </c>
      <c r="I223" s="5">
        <f t="shared" si="9"/>
        <v>0</v>
      </c>
      <c r="J223" s="6">
        <f t="shared" si="10"/>
        <v>1</v>
      </c>
      <c r="K223" s="23">
        <v>91.022279999999995</v>
      </c>
      <c r="L223" s="23">
        <v>91.022279999999995</v>
      </c>
      <c r="M223" s="23">
        <f t="shared" si="11"/>
        <v>0</v>
      </c>
    </row>
    <row r="224" spans="1:13" hidden="1" x14ac:dyDescent="0.2">
      <c r="A224" s="2" t="s">
        <v>1312</v>
      </c>
      <c r="B224" s="2" t="s">
        <v>1313</v>
      </c>
      <c r="C224" s="25" t="s">
        <v>224</v>
      </c>
      <c r="D224" s="25" t="s">
        <v>97</v>
      </c>
      <c r="E224" s="19">
        <v>70045486</v>
      </c>
      <c r="F224" s="19" t="s">
        <v>1164</v>
      </c>
      <c r="G224" s="5">
        <v>5</v>
      </c>
      <c r="H224" s="5">
        <v>5</v>
      </c>
      <c r="I224" s="5">
        <f t="shared" si="9"/>
        <v>0</v>
      </c>
      <c r="J224" s="6">
        <f t="shared" si="10"/>
        <v>1</v>
      </c>
      <c r="K224" s="23">
        <v>227.5557</v>
      </c>
      <c r="L224" s="23">
        <v>227.5557</v>
      </c>
      <c r="M224" s="23">
        <f t="shared" si="11"/>
        <v>0</v>
      </c>
    </row>
    <row r="225" spans="1:13" hidden="1" x14ac:dyDescent="0.2">
      <c r="A225" s="2" t="s">
        <v>1312</v>
      </c>
      <c r="B225" s="2" t="s">
        <v>1313</v>
      </c>
      <c r="C225" s="25" t="s">
        <v>224</v>
      </c>
      <c r="D225" s="25" t="s">
        <v>956</v>
      </c>
      <c r="E225" s="19">
        <v>70442220</v>
      </c>
      <c r="F225" s="19" t="s">
        <v>747</v>
      </c>
      <c r="G225" s="5">
        <v>1</v>
      </c>
      <c r="H225" s="5">
        <v>0</v>
      </c>
      <c r="I225" s="5">
        <f t="shared" si="9"/>
        <v>1</v>
      </c>
      <c r="J225" s="6">
        <f t="shared" si="10"/>
        <v>0</v>
      </c>
      <c r="K225" s="23">
        <v>41.588135999999999</v>
      </c>
      <c r="L225" s="23">
        <v>0</v>
      </c>
      <c r="M225" s="23">
        <f t="shared" si="11"/>
        <v>41.588135999999999</v>
      </c>
    </row>
    <row r="226" spans="1:13" hidden="1" x14ac:dyDescent="0.2">
      <c r="A226" s="2" t="s">
        <v>1312</v>
      </c>
      <c r="B226" s="2" t="s">
        <v>1313</v>
      </c>
      <c r="C226" s="25" t="s">
        <v>224</v>
      </c>
      <c r="D226" s="25" t="s">
        <v>956</v>
      </c>
      <c r="E226" s="19">
        <v>70442222</v>
      </c>
      <c r="F226" s="19" t="s">
        <v>713</v>
      </c>
      <c r="G226" s="5">
        <v>1</v>
      </c>
      <c r="H226" s="5">
        <v>0</v>
      </c>
      <c r="I226" s="5">
        <f t="shared" si="9"/>
        <v>1</v>
      </c>
      <c r="J226" s="6">
        <f t="shared" si="10"/>
        <v>0</v>
      </c>
      <c r="K226" s="23">
        <v>41.588135999999999</v>
      </c>
      <c r="L226" s="23">
        <v>0</v>
      </c>
      <c r="M226" s="23">
        <f t="shared" si="11"/>
        <v>41.588135999999999</v>
      </c>
    </row>
    <row r="227" spans="1:13" hidden="1" x14ac:dyDescent="0.2">
      <c r="A227" s="2" t="s">
        <v>1312</v>
      </c>
      <c r="B227" s="2" t="s">
        <v>1313</v>
      </c>
      <c r="C227" s="25" t="s">
        <v>224</v>
      </c>
      <c r="D227" s="25" t="s">
        <v>956</v>
      </c>
      <c r="E227" s="19">
        <v>70442224</v>
      </c>
      <c r="F227" s="19" t="s">
        <v>1298</v>
      </c>
      <c r="G227" s="5">
        <v>3</v>
      </c>
      <c r="H227" s="5">
        <v>3</v>
      </c>
      <c r="I227" s="5">
        <f t="shared" si="9"/>
        <v>0</v>
      </c>
      <c r="J227" s="6">
        <f t="shared" si="10"/>
        <v>1</v>
      </c>
      <c r="K227" s="23">
        <v>124.764408</v>
      </c>
      <c r="L227" s="23">
        <v>124.764408</v>
      </c>
      <c r="M227" s="23">
        <f t="shared" si="11"/>
        <v>0</v>
      </c>
    </row>
    <row r="228" spans="1:13" hidden="1" x14ac:dyDescent="0.2">
      <c r="A228" s="2" t="s">
        <v>1312</v>
      </c>
      <c r="B228" s="2" t="s">
        <v>1313</v>
      </c>
      <c r="C228" s="25" t="s">
        <v>224</v>
      </c>
      <c r="D228" s="25" t="s">
        <v>243</v>
      </c>
      <c r="E228" s="19">
        <v>70045492</v>
      </c>
      <c r="F228" s="19" t="s">
        <v>1167</v>
      </c>
      <c r="G228" s="5">
        <v>3</v>
      </c>
      <c r="H228" s="5">
        <v>0</v>
      </c>
      <c r="I228" s="5">
        <f t="shared" si="9"/>
        <v>3</v>
      </c>
      <c r="J228" s="6">
        <f t="shared" si="10"/>
        <v>0</v>
      </c>
      <c r="K228" s="23">
        <v>180.07236</v>
      </c>
      <c r="L228" s="23">
        <v>0</v>
      </c>
      <c r="M228" s="23">
        <f t="shared" si="11"/>
        <v>180.07236</v>
      </c>
    </row>
    <row r="229" spans="1:13" hidden="1" x14ac:dyDescent="0.2">
      <c r="A229" s="2" t="s">
        <v>1312</v>
      </c>
      <c r="B229" s="2" t="s">
        <v>1313</v>
      </c>
      <c r="C229" s="25" t="s">
        <v>224</v>
      </c>
      <c r="D229" s="25" t="s">
        <v>243</v>
      </c>
      <c r="E229" s="19">
        <v>70067242</v>
      </c>
      <c r="F229" s="19" t="s">
        <v>1250</v>
      </c>
      <c r="G229" s="5">
        <v>1</v>
      </c>
      <c r="H229" s="5">
        <v>1</v>
      </c>
      <c r="I229" s="5">
        <f t="shared" si="9"/>
        <v>0</v>
      </c>
      <c r="J229" s="6">
        <f t="shared" si="10"/>
        <v>1</v>
      </c>
      <c r="K229" s="23">
        <v>60.024120000000003</v>
      </c>
      <c r="L229" s="23">
        <v>60.024120000000003</v>
      </c>
      <c r="M229" s="23">
        <f t="shared" si="11"/>
        <v>0</v>
      </c>
    </row>
    <row r="230" spans="1:13" hidden="1" x14ac:dyDescent="0.2">
      <c r="A230" s="2" t="s">
        <v>1314</v>
      </c>
      <c r="B230" s="2" t="s">
        <v>1315</v>
      </c>
      <c r="C230" s="25" t="s">
        <v>231</v>
      </c>
      <c r="D230" s="25" t="s">
        <v>97</v>
      </c>
      <c r="E230" s="19">
        <v>70158661</v>
      </c>
      <c r="F230" s="19" t="s">
        <v>1316</v>
      </c>
      <c r="G230" s="5">
        <v>45</v>
      </c>
      <c r="H230" s="5">
        <v>45</v>
      </c>
      <c r="I230" s="5">
        <f t="shared" si="9"/>
        <v>0</v>
      </c>
      <c r="J230" s="6">
        <f t="shared" si="10"/>
        <v>1</v>
      </c>
      <c r="K230" s="23">
        <v>2044.83312</v>
      </c>
      <c r="L230" s="23">
        <v>2044.83312</v>
      </c>
      <c r="M230" s="23">
        <f t="shared" si="11"/>
        <v>0</v>
      </c>
    </row>
    <row r="231" spans="1:13" hidden="1" x14ac:dyDescent="0.2">
      <c r="A231" s="2" t="s">
        <v>1317</v>
      </c>
      <c r="B231" s="2" t="s">
        <v>1315</v>
      </c>
      <c r="C231" s="25" t="s">
        <v>231</v>
      </c>
      <c r="D231" s="25" t="s">
        <v>97</v>
      </c>
      <c r="E231" s="19">
        <v>70045428</v>
      </c>
      <c r="F231" s="19" t="s">
        <v>1158</v>
      </c>
      <c r="G231" s="5">
        <v>6</v>
      </c>
      <c r="H231" s="5">
        <v>6</v>
      </c>
      <c r="I231" s="5">
        <f t="shared" si="9"/>
        <v>0</v>
      </c>
      <c r="J231" s="6">
        <f t="shared" si="10"/>
        <v>1</v>
      </c>
      <c r="K231" s="23">
        <v>274.057704</v>
      </c>
      <c r="L231" s="23">
        <v>274.057704</v>
      </c>
      <c r="M231" s="23">
        <f t="shared" si="11"/>
        <v>0</v>
      </c>
    </row>
    <row r="232" spans="1:13" hidden="1" x14ac:dyDescent="0.2">
      <c r="A232" s="2" t="s">
        <v>1317</v>
      </c>
      <c r="B232" s="2" t="s">
        <v>1315</v>
      </c>
      <c r="C232" s="25" t="s">
        <v>231</v>
      </c>
      <c r="D232" s="25" t="s">
        <v>97</v>
      </c>
      <c r="E232" s="19">
        <v>70045429</v>
      </c>
      <c r="F232" s="19" t="s">
        <v>1159</v>
      </c>
      <c r="G232" s="5">
        <v>9</v>
      </c>
      <c r="H232" s="5">
        <v>0</v>
      </c>
      <c r="I232" s="5">
        <f t="shared" si="9"/>
        <v>9</v>
      </c>
      <c r="J232" s="6">
        <f t="shared" si="10"/>
        <v>0</v>
      </c>
      <c r="K232" s="23">
        <v>385.45394399999998</v>
      </c>
      <c r="L232" s="23">
        <v>0</v>
      </c>
      <c r="M232" s="23">
        <f t="shared" si="11"/>
        <v>385.45394399999998</v>
      </c>
    </row>
    <row r="233" spans="1:13" hidden="1" x14ac:dyDescent="0.2">
      <c r="A233" s="2" t="s">
        <v>1317</v>
      </c>
      <c r="B233" s="2" t="s">
        <v>1315</v>
      </c>
      <c r="C233" s="25" t="s">
        <v>231</v>
      </c>
      <c r="D233" s="25" t="s">
        <v>97</v>
      </c>
      <c r="E233" s="19">
        <v>70045430</v>
      </c>
      <c r="F233" s="19" t="s">
        <v>1160</v>
      </c>
      <c r="G233" s="5">
        <v>4</v>
      </c>
      <c r="H233" s="5">
        <v>4</v>
      </c>
      <c r="I233" s="5">
        <f t="shared" si="9"/>
        <v>0</v>
      </c>
      <c r="J233" s="6">
        <f t="shared" si="10"/>
        <v>1</v>
      </c>
      <c r="K233" s="23">
        <v>181.84857599999998</v>
      </c>
      <c r="L233" s="23">
        <v>181.84857599999998</v>
      </c>
      <c r="M233" s="23">
        <f t="shared" si="11"/>
        <v>0</v>
      </c>
    </row>
    <row r="234" spans="1:13" hidden="1" x14ac:dyDescent="0.2">
      <c r="A234" s="2" t="s">
        <v>1317</v>
      </c>
      <c r="B234" s="2" t="s">
        <v>1315</v>
      </c>
      <c r="C234" s="25" t="s">
        <v>231</v>
      </c>
      <c r="D234" s="25" t="s">
        <v>97</v>
      </c>
      <c r="E234" s="19">
        <v>70045486</v>
      </c>
      <c r="F234" s="19" t="s">
        <v>1164</v>
      </c>
      <c r="G234" s="5">
        <v>9</v>
      </c>
      <c r="H234" s="5">
        <v>9</v>
      </c>
      <c r="I234" s="5">
        <f t="shared" si="9"/>
        <v>0</v>
      </c>
      <c r="J234" s="6">
        <f t="shared" si="10"/>
        <v>1</v>
      </c>
      <c r="K234" s="23">
        <v>409.15929599999998</v>
      </c>
      <c r="L234" s="23">
        <v>409.15929599999998</v>
      </c>
      <c r="M234" s="23">
        <f t="shared" si="11"/>
        <v>0</v>
      </c>
    </row>
    <row r="235" spans="1:13" hidden="1" x14ac:dyDescent="0.2">
      <c r="A235" s="2" t="s">
        <v>1317</v>
      </c>
      <c r="B235" s="2" t="s">
        <v>1315</v>
      </c>
      <c r="C235" s="25" t="s">
        <v>231</v>
      </c>
      <c r="D235" s="25" t="s">
        <v>956</v>
      </c>
      <c r="E235" s="19">
        <v>70442222</v>
      </c>
      <c r="F235" s="19" t="s">
        <v>713</v>
      </c>
      <c r="G235" s="5">
        <v>3</v>
      </c>
      <c r="H235" s="5">
        <v>3</v>
      </c>
      <c r="I235" s="5">
        <f t="shared" si="9"/>
        <v>0</v>
      </c>
      <c r="J235" s="6">
        <f t="shared" si="10"/>
        <v>1</v>
      </c>
      <c r="K235" s="23">
        <v>107.927064</v>
      </c>
      <c r="L235" s="23">
        <v>107.927064</v>
      </c>
      <c r="M235" s="23">
        <f t="shared" si="11"/>
        <v>0</v>
      </c>
    </row>
    <row r="236" spans="1:13" hidden="1" x14ac:dyDescent="0.2">
      <c r="A236" s="2" t="s">
        <v>1317</v>
      </c>
      <c r="B236" s="2" t="s">
        <v>1315</v>
      </c>
      <c r="C236" s="25" t="s">
        <v>231</v>
      </c>
      <c r="D236" s="25" t="s">
        <v>956</v>
      </c>
      <c r="E236" s="19">
        <v>70442224</v>
      </c>
      <c r="F236" s="19" t="s">
        <v>1298</v>
      </c>
      <c r="G236" s="5">
        <v>1</v>
      </c>
      <c r="H236" s="5">
        <v>0</v>
      </c>
      <c r="I236" s="5">
        <f t="shared" si="9"/>
        <v>1</v>
      </c>
      <c r="J236" s="6">
        <f t="shared" si="10"/>
        <v>0</v>
      </c>
      <c r="K236" s="23">
        <v>35.975688000000005</v>
      </c>
      <c r="L236" s="23">
        <v>0</v>
      </c>
      <c r="M236" s="23">
        <f t="shared" si="11"/>
        <v>35.975688000000005</v>
      </c>
    </row>
    <row r="237" spans="1:13" hidden="1" x14ac:dyDescent="0.2">
      <c r="A237" s="2" t="s">
        <v>1317</v>
      </c>
      <c r="B237" s="2" t="s">
        <v>1315</v>
      </c>
      <c r="C237" s="25" t="s">
        <v>231</v>
      </c>
      <c r="D237" s="25" t="s">
        <v>956</v>
      </c>
      <c r="E237" s="19">
        <v>70442225</v>
      </c>
      <c r="F237" s="19" t="s">
        <v>1299</v>
      </c>
      <c r="G237" s="5">
        <v>15</v>
      </c>
      <c r="H237" s="5">
        <v>15</v>
      </c>
      <c r="I237" s="5">
        <f t="shared" si="9"/>
        <v>0</v>
      </c>
      <c r="J237" s="6">
        <f t="shared" si="10"/>
        <v>1</v>
      </c>
      <c r="K237" s="23">
        <v>373.89033000000001</v>
      </c>
      <c r="L237" s="23">
        <v>373.89033000000001</v>
      </c>
      <c r="M237" s="23">
        <f t="shared" si="11"/>
        <v>0</v>
      </c>
    </row>
    <row r="238" spans="1:13" hidden="1" x14ac:dyDescent="0.2">
      <c r="A238" s="2" t="s">
        <v>1317</v>
      </c>
      <c r="B238" s="2" t="s">
        <v>1315</v>
      </c>
      <c r="C238" s="25" t="s">
        <v>231</v>
      </c>
      <c r="D238" s="25" t="s">
        <v>243</v>
      </c>
      <c r="E238" s="19">
        <v>70045490</v>
      </c>
      <c r="F238" s="19" t="s">
        <v>1166</v>
      </c>
      <c r="G238" s="5">
        <v>1</v>
      </c>
      <c r="H238" s="5">
        <v>1</v>
      </c>
      <c r="I238" s="5">
        <f t="shared" si="9"/>
        <v>0</v>
      </c>
      <c r="J238" s="6">
        <f t="shared" si="10"/>
        <v>1</v>
      </c>
      <c r="K238" s="23">
        <v>59.959487999999993</v>
      </c>
      <c r="L238" s="23">
        <v>59.959487999999993</v>
      </c>
      <c r="M238" s="23">
        <f t="shared" si="11"/>
        <v>0</v>
      </c>
    </row>
    <row r="239" spans="1:13" hidden="1" x14ac:dyDescent="0.2">
      <c r="A239" s="2" t="s">
        <v>1317</v>
      </c>
      <c r="B239" s="2" t="s">
        <v>1315</v>
      </c>
      <c r="C239" s="25" t="s">
        <v>231</v>
      </c>
      <c r="D239" s="25" t="s">
        <v>243</v>
      </c>
      <c r="E239" s="19">
        <v>70067242</v>
      </c>
      <c r="F239" s="19" t="s">
        <v>1250</v>
      </c>
      <c r="G239" s="5">
        <v>3</v>
      </c>
      <c r="H239" s="5">
        <v>3</v>
      </c>
      <c r="I239" s="5">
        <f t="shared" si="9"/>
        <v>0</v>
      </c>
      <c r="J239" s="6">
        <f t="shared" si="10"/>
        <v>1</v>
      </c>
      <c r="K239" s="23">
        <v>179.87846399999998</v>
      </c>
      <c r="L239" s="23">
        <v>179.87846399999998</v>
      </c>
      <c r="M239" s="23">
        <f t="shared" si="11"/>
        <v>0</v>
      </c>
    </row>
    <row r="240" spans="1:13" hidden="1" x14ac:dyDescent="0.2">
      <c r="A240" s="2" t="s">
        <v>1318</v>
      </c>
      <c r="B240" s="2" t="s">
        <v>1319</v>
      </c>
      <c r="C240" s="25" t="s">
        <v>231</v>
      </c>
      <c r="D240" s="25" t="s">
        <v>97</v>
      </c>
      <c r="E240" s="19">
        <v>70045407</v>
      </c>
      <c r="F240" s="19" t="s">
        <v>1156</v>
      </c>
      <c r="G240" s="5">
        <v>1</v>
      </c>
      <c r="H240" s="5">
        <v>1</v>
      </c>
      <c r="I240" s="5">
        <f t="shared" si="9"/>
        <v>0</v>
      </c>
      <c r="J240" s="6">
        <f t="shared" si="10"/>
        <v>1</v>
      </c>
      <c r="K240" s="23">
        <v>45.462143999999995</v>
      </c>
      <c r="L240" s="23">
        <v>45.462143999999995</v>
      </c>
      <c r="M240" s="23">
        <f t="shared" si="11"/>
        <v>0</v>
      </c>
    </row>
    <row r="241" spans="1:13" hidden="1" x14ac:dyDescent="0.2">
      <c r="A241" s="2" t="s">
        <v>1318</v>
      </c>
      <c r="B241" s="2" t="s">
        <v>1319</v>
      </c>
      <c r="C241" s="25" t="s">
        <v>231</v>
      </c>
      <c r="D241" s="25" t="s">
        <v>97</v>
      </c>
      <c r="E241" s="19">
        <v>70045428</v>
      </c>
      <c r="F241" s="19" t="s">
        <v>1158</v>
      </c>
      <c r="G241" s="5">
        <v>1</v>
      </c>
      <c r="H241" s="5">
        <v>1</v>
      </c>
      <c r="I241" s="5">
        <f t="shared" si="9"/>
        <v>0</v>
      </c>
      <c r="J241" s="6">
        <f t="shared" si="10"/>
        <v>1</v>
      </c>
      <c r="K241" s="23">
        <v>45.676284000000003</v>
      </c>
      <c r="L241" s="23">
        <v>45.676284000000003</v>
      </c>
      <c r="M241" s="23">
        <f t="shared" si="11"/>
        <v>0</v>
      </c>
    </row>
    <row r="242" spans="1:13" hidden="1" x14ac:dyDescent="0.2">
      <c r="A242" s="2" t="s">
        <v>1318</v>
      </c>
      <c r="B242" s="2" t="s">
        <v>1319</v>
      </c>
      <c r="C242" s="25" t="s">
        <v>231</v>
      </c>
      <c r="D242" s="25" t="s">
        <v>97</v>
      </c>
      <c r="E242" s="19">
        <v>70045429</v>
      </c>
      <c r="F242" s="19" t="s">
        <v>1159</v>
      </c>
      <c r="G242" s="5">
        <v>9</v>
      </c>
      <c r="H242" s="5">
        <v>0</v>
      </c>
      <c r="I242" s="5">
        <f t="shared" si="9"/>
        <v>9</v>
      </c>
      <c r="J242" s="6">
        <f t="shared" si="10"/>
        <v>0</v>
      </c>
      <c r="K242" s="23">
        <v>385.45394399999998</v>
      </c>
      <c r="L242" s="23">
        <v>0</v>
      </c>
      <c r="M242" s="23">
        <f t="shared" si="11"/>
        <v>385.45394399999998</v>
      </c>
    </row>
    <row r="243" spans="1:13" hidden="1" x14ac:dyDescent="0.2">
      <c r="A243" s="2" t="s">
        <v>1318</v>
      </c>
      <c r="B243" s="2" t="s">
        <v>1319</v>
      </c>
      <c r="C243" s="25" t="s">
        <v>231</v>
      </c>
      <c r="D243" s="25" t="s">
        <v>97</v>
      </c>
      <c r="E243" s="19">
        <v>70045430</v>
      </c>
      <c r="F243" s="19" t="s">
        <v>1160</v>
      </c>
      <c r="G243" s="5">
        <v>5</v>
      </c>
      <c r="H243" s="5">
        <v>5</v>
      </c>
      <c r="I243" s="5">
        <f t="shared" si="9"/>
        <v>0</v>
      </c>
      <c r="J243" s="6">
        <f t="shared" si="10"/>
        <v>1</v>
      </c>
      <c r="K243" s="23">
        <v>227.31072</v>
      </c>
      <c r="L243" s="23">
        <v>227.31072</v>
      </c>
      <c r="M243" s="23">
        <f t="shared" si="11"/>
        <v>0</v>
      </c>
    </row>
    <row r="244" spans="1:13" hidden="1" x14ac:dyDescent="0.2">
      <c r="A244" s="2" t="s">
        <v>1318</v>
      </c>
      <c r="B244" s="2" t="s">
        <v>1319</v>
      </c>
      <c r="C244" s="25" t="s">
        <v>231</v>
      </c>
      <c r="D244" s="25" t="s">
        <v>97</v>
      </c>
      <c r="E244" s="19">
        <v>70045486</v>
      </c>
      <c r="F244" s="19" t="s">
        <v>1164</v>
      </c>
      <c r="G244" s="5">
        <v>13</v>
      </c>
      <c r="H244" s="5">
        <v>13</v>
      </c>
      <c r="I244" s="5">
        <f t="shared" si="9"/>
        <v>0</v>
      </c>
      <c r="J244" s="6">
        <f t="shared" si="10"/>
        <v>1</v>
      </c>
      <c r="K244" s="23">
        <v>591.00787200000002</v>
      </c>
      <c r="L244" s="23">
        <v>591.00787200000002</v>
      </c>
      <c r="M244" s="23">
        <f t="shared" si="11"/>
        <v>0</v>
      </c>
    </row>
    <row r="245" spans="1:13" hidden="1" x14ac:dyDescent="0.2">
      <c r="A245" s="2" t="s">
        <v>1318</v>
      </c>
      <c r="B245" s="2" t="s">
        <v>1319</v>
      </c>
      <c r="C245" s="25" t="s">
        <v>231</v>
      </c>
      <c r="D245" s="25" t="s">
        <v>956</v>
      </c>
      <c r="E245" s="19">
        <v>70442220</v>
      </c>
      <c r="F245" s="19" t="s">
        <v>747</v>
      </c>
      <c r="G245" s="5">
        <v>1</v>
      </c>
      <c r="H245" s="5">
        <v>1</v>
      </c>
      <c r="I245" s="5">
        <f t="shared" si="9"/>
        <v>0</v>
      </c>
      <c r="J245" s="6">
        <f t="shared" si="10"/>
        <v>1</v>
      </c>
      <c r="K245" s="23">
        <v>35.975688000000005</v>
      </c>
      <c r="L245" s="23">
        <v>35.975688000000005</v>
      </c>
      <c r="M245" s="23">
        <f t="shared" si="11"/>
        <v>0</v>
      </c>
    </row>
    <row r="246" spans="1:13" hidden="1" x14ac:dyDescent="0.2">
      <c r="A246" s="2" t="s">
        <v>1318</v>
      </c>
      <c r="B246" s="2" t="s">
        <v>1319</v>
      </c>
      <c r="C246" s="25" t="s">
        <v>231</v>
      </c>
      <c r="D246" s="25" t="s">
        <v>956</v>
      </c>
      <c r="E246" s="19">
        <v>70442222</v>
      </c>
      <c r="F246" s="19" t="s">
        <v>713</v>
      </c>
      <c r="G246" s="5">
        <v>2</v>
      </c>
      <c r="H246" s="5">
        <v>2</v>
      </c>
      <c r="I246" s="5">
        <f t="shared" si="9"/>
        <v>0</v>
      </c>
      <c r="J246" s="6">
        <f t="shared" si="10"/>
        <v>1</v>
      </c>
      <c r="K246" s="23">
        <v>71.95137600000001</v>
      </c>
      <c r="L246" s="23">
        <v>71.95137600000001</v>
      </c>
      <c r="M246" s="23">
        <f t="shared" si="11"/>
        <v>0</v>
      </c>
    </row>
    <row r="247" spans="1:13" hidden="1" x14ac:dyDescent="0.2">
      <c r="A247" s="2" t="s">
        <v>1318</v>
      </c>
      <c r="B247" s="2" t="s">
        <v>1319</v>
      </c>
      <c r="C247" s="25" t="s">
        <v>231</v>
      </c>
      <c r="D247" s="25" t="s">
        <v>956</v>
      </c>
      <c r="E247" s="19">
        <v>70442223</v>
      </c>
      <c r="F247" s="19" t="s">
        <v>749</v>
      </c>
      <c r="G247" s="5">
        <v>15</v>
      </c>
      <c r="H247" s="5">
        <v>15</v>
      </c>
      <c r="I247" s="5">
        <f t="shared" si="9"/>
        <v>0</v>
      </c>
      <c r="J247" s="6">
        <f t="shared" si="10"/>
        <v>1</v>
      </c>
      <c r="K247" s="23">
        <v>373.89033000000001</v>
      </c>
      <c r="L247" s="23">
        <v>373.89033000000001</v>
      </c>
      <c r="M247" s="23">
        <f t="shared" si="11"/>
        <v>0</v>
      </c>
    </row>
    <row r="248" spans="1:13" hidden="1" x14ac:dyDescent="0.2">
      <c r="A248" s="2" t="s">
        <v>1318</v>
      </c>
      <c r="B248" s="2" t="s">
        <v>1319</v>
      </c>
      <c r="C248" s="25" t="s">
        <v>231</v>
      </c>
      <c r="D248" s="25" t="s">
        <v>956</v>
      </c>
      <c r="E248" s="19">
        <v>70442224</v>
      </c>
      <c r="F248" s="19" t="s">
        <v>1298</v>
      </c>
      <c r="G248" s="5">
        <v>2</v>
      </c>
      <c r="H248" s="5">
        <v>2</v>
      </c>
      <c r="I248" s="5">
        <f t="shared" si="9"/>
        <v>0</v>
      </c>
      <c r="J248" s="6">
        <f t="shared" si="10"/>
        <v>1</v>
      </c>
      <c r="K248" s="23">
        <v>71.95137600000001</v>
      </c>
      <c r="L248" s="23">
        <v>71.95137600000001</v>
      </c>
      <c r="M248" s="23">
        <f t="shared" si="11"/>
        <v>0</v>
      </c>
    </row>
    <row r="249" spans="1:13" hidden="1" x14ac:dyDescent="0.2">
      <c r="A249" s="2" t="s">
        <v>1318</v>
      </c>
      <c r="B249" s="2" t="s">
        <v>1319</v>
      </c>
      <c r="C249" s="25" t="s">
        <v>231</v>
      </c>
      <c r="D249" s="25" t="s">
        <v>243</v>
      </c>
      <c r="E249" s="19">
        <v>70045489</v>
      </c>
      <c r="F249" s="19" t="s">
        <v>1165</v>
      </c>
      <c r="G249" s="5">
        <v>2</v>
      </c>
      <c r="H249" s="5">
        <v>2</v>
      </c>
      <c r="I249" s="5">
        <f t="shared" si="9"/>
        <v>0</v>
      </c>
      <c r="J249" s="6">
        <f t="shared" si="10"/>
        <v>1</v>
      </c>
      <c r="K249" s="23">
        <v>119.91897599999999</v>
      </c>
      <c r="L249" s="23">
        <v>119.91897599999999</v>
      </c>
      <c r="M249" s="23">
        <f t="shared" si="11"/>
        <v>0</v>
      </c>
    </row>
    <row r="250" spans="1:13" hidden="1" x14ac:dyDescent="0.2">
      <c r="A250" s="2" t="s">
        <v>1318</v>
      </c>
      <c r="B250" s="2" t="s">
        <v>1319</v>
      </c>
      <c r="C250" s="25" t="s">
        <v>231</v>
      </c>
      <c r="D250" s="25" t="s">
        <v>243</v>
      </c>
      <c r="E250" s="19">
        <v>70045492</v>
      </c>
      <c r="F250" s="19" t="s">
        <v>1167</v>
      </c>
      <c r="G250" s="5">
        <v>3</v>
      </c>
      <c r="H250" s="5">
        <v>0</v>
      </c>
      <c r="I250" s="5">
        <f t="shared" si="9"/>
        <v>3</v>
      </c>
      <c r="J250" s="6">
        <f t="shared" si="10"/>
        <v>0</v>
      </c>
      <c r="K250" s="23">
        <v>179.87846399999998</v>
      </c>
      <c r="L250" s="23">
        <v>0</v>
      </c>
      <c r="M250" s="23">
        <f t="shared" si="11"/>
        <v>179.87846399999998</v>
      </c>
    </row>
    <row r="251" spans="1:13" hidden="1" x14ac:dyDescent="0.2">
      <c r="A251" s="2" t="s">
        <v>1320</v>
      </c>
      <c r="B251" s="2" t="s">
        <v>1321</v>
      </c>
      <c r="C251" s="25" t="s">
        <v>231</v>
      </c>
      <c r="D251" s="25" t="s">
        <v>97</v>
      </c>
      <c r="E251" s="19">
        <v>70045407</v>
      </c>
      <c r="F251" s="19" t="s">
        <v>1156</v>
      </c>
      <c r="G251" s="5">
        <v>3</v>
      </c>
      <c r="H251" s="5">
        <v>3</v>
      </c>
      <c r="I251" s="5">
        <f t="shared" si="9"/>
        <v>0</v>
      </c>
      <c r="J251" s="6">
        <f t="shared" si="10"/>
        <v>1</v>
      </c>
      <c r="K251" s="23">
        <v>136.38643199999999</v>
      </c>
      <c r="L251" s="23">
        <v>136.38643199999999</v>
      </c>
      <c r="M251" s="23">
        <f t="shared" si="11"/>
        <v>0</v>
      </c>
    </row>
    <row r="252" spans="1:13" hidden="1" x14ac:dyDescent="0.2">
      <c r="A252" s="2" t="s">
        <v>1320</v>
      </c>
      <c r="B252" s="2" t="s">
        <v>1321</v>
      </c>
      <c r="C252" s="25" t="s">
        <v>231</v>
      </c>
      <c r="D252" s="25" t="s">
        <v>97</v>
      </c>
      <c r="E252" s="19">
        <v>70045428</v>
      </c>
      <c r="F252" s="19" t="s">
        <v>1158</v>
      </c>
      <c r="G252" s="5">
        <v>11</v>
      </c>
      <c r="H252" s="5">
        <v>11</v>
      </c>
      <c r="I252" s="5">
        <f t="shared" si="9"/>
        <v>0</v>
      </c>
      <c r="J252" s="6">
        <f t="shared" si="10"/>
        <v>1</v>
      </c>
      <c r="K252" s="23">
        <v>502.43912400000005</v>
      </c>
      <c r="L252" s="23">
        <v>502.43912400000005</v>
      </c>
      <c r="M252" s="23">
        <f t="shared" si="11"/>
        <v>0</v>
      </c>
    </row>
    <row r="253" spans="1:13" hidden="1" x14ac:dyDescent="0.2">
      <c r="A253" s="2" t="s">
        <v>1320</v>
      </c>
      <c r="B253" s="2" t="s">
        <v>1321</v>
      </c>
      <c r="C253" s="25" t="s">
        <v>231</v>
      </c>
      <c r="D253" s="25" t="s">
        <v>97</v>
      </c>
      <c r="E253" s="19">
        <v>70045429</v>
      </c>
      <c r="F253" s="19" t="s">
        <v>1159</v>
      </c>
      <c r="G253" s="5">
        <v>10</v>
      </c>
      <c r="H253" s="5">
        <v>0</v>
      </c>
      <c r="I253" s="5">
        <f t="shared" si="9"/>
        <v>10</v>
      </c>
      <c r="J253" s="6">
        <f t="shared" si="10"/>
        <v>0</v>
      </c>
      <c r="K253" s="23">
        <v>428.28215999999998</v>
      </c>
      <c r="L253" s="23">
        <v>0</v>
      </c>
      <c r="M253" s="23">
        <f t="shared" si="11"/>
        <v>428.28215999999998</v>
      </c>
    </row>
    <row r="254" spans="1:13" hidden="1" x14ac:dyDescent="0.2">
      <c r="A254" s="2" t="s">
        <v>1320</v>
      </c>
      <c r="B254" s="2" t="s">
        <v>1321</v>
      </c>
      <c r="C254" s="25" t="s">
        <v>231</v>
      </c>
      <c r="D254" s="25" t="s">
        <v>97</v>
      </c>
      <c r="E254" s="19">
        <v>70045430</v>
      </c>
      <c r="F254" s="19" t="s">
        <v>1160</v>
      </c>
      <c r="G254" s="5">
        <v>10</v>
      </c>
      <c r="H254" s="5">
        <v>10</v>
      </c>
      <c r="I254" s="5">
        <f t="shared" si="9"/>
        <v>0</v>
      </c>
      <c r="J254" s="6">
        <f t="shared" si="10"/>
        <v>1</v>
      </c>
      <c r="K254" s="23">
        <v>454.62144000000001</v>
      </c>
      <c r="L254" s="23">
        <v>454.62144000000001</v>
      </c>
      <c r="M254" s="23">
        <f t="shared" si="11"/>
        <v>0</v>
      </c>
    </row>
    <row r="255" spans="1:13" hidden="1" x14ac:dyDescent="0.2">
      <c r="A255" s="2" t="s">
        <v>1320</v>
      </c>
      <c r="B255" s="2" t="s">
        <v>1321</v>
      </c>
      <c r="C255" s="25" t="s">
        <v>231</v>
      </c>
      <c r="D255" s="25" t="s">
        <v>97</v>
      </c>
      <c r="E255" s="19">
        <v>70045486</v>
      </c>
      <c r="F255" s="19" t="s">
        <v>1164</v>
      </c>
      <c r="G255" s="5">
        <v>14</v>
      </c>
      <c r="H255" s="5">
        <v>14</v>
      </c>
      <c r="I255" s="5">
        <f t="shared" si="9"/>
        <v>0</v>
      </c>
      <c r="J255" s="6">
        <f t="shared" si="10"/>
        <v>1</v>
      </c>
      <c r="K255" s="23">
        <v>636.47001599999999</v>
      </c>
      <c r="L255" s="23">
        <v>636.47001599999999</v>
      </c>
      <c r="M255" s="23">
        <f t="shared" si="11"/>
        <v>0</v>
      </c>
    </row>
    <row r="256" spans="1:13" hidden="1" x14ac:dyDescent="0.2">
      <c r="A256" s="2" t="s">
        <v>1320</v>
      </c>
      <c r="B256" s="2" t="s">
        <v>1321</v>
      </c>
      <c r="C256" s="25" t="s">
        <v>231</v>
      </c>
      <c r="D256" s="25" t="s">
        <v>97</v>
      </c>
      <c r="E256" s="19">
        <v>70345322</v>
      </c>
      <c r="F256" s="19" t="s">
        <v>232</v>
      </c>
      <c r="G256" s="5">
        <v>17</v>
      </c>
      <c r="H256" s="5">
        <v>0</v>
      </c>
      <c r="I256" s="5">
        <f t="shared" si="9"/>
        <v>17</v>
      </c>
      <c r="J256" s="6">
        <f t="shared" si="10"/>
        <v>0</v>
      </c>
      <c r="K256" s="23">
        <v>772.49251200000003</v>
      </c>
      <c r="L256" s="23">
        <v>0</v>
      </c>
      <c r="M256" s="23">
        <f t="shared" si="11"/>
        <v>772.49251200000003</v>
      </c>
    </row>
    <row r="257" spans="1:13" hidden="1" x14ac:dyDescent="0.2">
      <c r="A257" s="2" t="s">
        <v>1320</v>
      </c>
      <c r="B257" s="2" t="s">
        <v>1321</v>
      </c>
      <c r="C257" s="25" t="s">
        <v>231</v>
      </c>
      <c r="D257" s="25" t="s">
        <v>97</v>
      </c>
      <c r="E257" s="19">
        <v>70345323</v>
      </c>
      <c r="F257" s="19" t="s">
        <v>233</v>
      </c>
      <c r="G257" s="5">
        <v>17</v>
      </c>
      <c r="H257" s="5">
        <v>17</v>
      </c>
      <c r="I257" s="5">
        <f t="shared" si="9"/>
        <v>0</v>
      </c>
      <c r="J257" s="6">
        <f t="shared" si="10"/>
        <v>1</v>
      </c>
      <c r="K257" s="23">
        <v>772.49251200000003</v>
      </c>
      <c r="L257" s="23">
        <v>772.49251200000003</v>
      </c>
      <c r="M257" s="23">
        <f t="shared" si="11"/>
        <v>0</v>
      </c>
    </row>
    <row r="258" spans="1:13" hidden="1" x14ac:dyDescent="0.2">
      <c r="A258" s="2" t="s">
        <v>1320</v>
      </c>
      <c r="B258" s="2" t="s">
        <v>1321</v>
      </c>
      <c r="C258" s="25" t="s">
        <v>231</v>
      </c>
      <c r="D258" s="25" t="s">
        <v>956</v>
      </c>
      <c r="E258" s="19">
        <v>70442220</v>
      </c>
      <c r="F258" s="19" t="s">
        <v>747</v>
      </c>
      <c r="G258" s="5">
        <v>2</v>
      </c>
      <c r="H258" s="5">
        <v>2</v>
      </c>
      <c r="I258" s="5">
        <f t="shared" si="9"/>
        <v>0</v>
      </c>
      <c r="J258" s="6">
        <f t="shared" si="10"/>
        <v>1</v>
      </c>
      <c r="K258" s="23">
        <v>71.95137600000001</v>
      </c>
      <c r="L258" s="23">
        <v>71.95137600000001</v>
      </c>
      <c r="M258" s="23">
        <f t="shared" si="11"/>
        <v>0</v>
      </c>
    </row>
    <row r="259" spans="1:13" hidden="1" x14ac:dyDescent="0.2">
      <c r="A259" s="2" t="s">
        <v>1320</v>
      </c>
      <c r="B259" s="2" t="s">
        <v>1321</v>
      </c>
      <c r="C259" s="25" t="s">
        <v>231</v>
      </c>
      <c r="D259" s="25" t="s">
        <v>956</v>
      </c>
      <c r="E259" s="19">
        <v>70442221</v>
      </c>
      <c r="F259" s="19" t="s">
        <v>748</v>
      </c>
      <c r="G259" s="5">
        <v>15</v>
      </c>
      <c r="H259" s="5">
        <v>15</v>
      </c>
      <c r="I259" s="5">
        <f t="shared" si="9"/>
        <v>0</v>
      </c>
      <c r="J259" s="6">
        <f t="shared" si="10"/>
        <v>1</v>
      </c>
      <c r="K259" s="23">
        <v>373.89033000000001</v>
      </c>
      <c r="L259" s="23">
        <v>373.89033000000001</v>
      </c>
      <c r="M259" s="23">
        <f t="shared" si="11"/>
        <v>0</v>
      </c>
    </row>
    <row r="260" spans="1:13" hidden="1" x14ac:dyDescent="0.2">
      <c r="A260" s="2" t="s">
        <v>1320</v>
      </c>
      <c r="B260" s="2" t="s">
        <v>1321</v>
      </c>
      <c r="C260" s="25" t="s">
        <v>231</v>
      </c>
      <c r="D260" s="25" t="s">
        <v>956</v>
      </c>
      <c r="E260" s="19">
        <v>70442222</v>
      </c>
      <c r="F260" s="19" t="s">
        <v>713</v>
      </c>
      <c r="G260" s="5">
        <v>2</v>
      </c>
      <c r="H260" s="5">
        <v>2</v>
      </c>
      <c r="I260" s="5">
        <f t="shared" si="9"/>
        <v>0</v>
      </c>
      <c r="J260" s="6">
        <f t="shared" si="10"/>
        <v>1</v>
      </c>
      <c r="K260" s="23">
        <v>71.95137600000001</v>
      </c>
      <c r="L260" s="23">
        <v>71.95137600000001</v>
      </c>
      <c r="M260" s="23">
        <f t="shared" si="11"/>
        <v>0</v>
      </c>
    </row>
    <row r="261" spans="1:13" hidden="1" x14ac:dyDescent="0.2">
      <c r="A261" s="2" t="s">
        <v>1320</v>
      </c>
      <c r="B261" s="2" t="s">
        <v>1321</v>
      </c>
      <c r="C261" s="25" t="s">
        <v>231</v>
      </c>
      <c r="D261" s="25" t="s">
        <v>956</v>
      </c>
      <c r="E261" s="19">
        <v>70442224</v>
      </c>
      <c r="F261" s="19" t="s">
        <v>1298</v>
      </c>
      <c r="G261" s="5">
        <v>4</v>
      </c>
      <c r="H261" s="5">
        <v>4</v>
      </c>
      <c r="I261" s="5">
        <f t="shared" si="9"/>
        <v>0</v>
      </c>
      <c r="J261" s="6">
        <f t="shared" si="10"/>
        <v>1</v>
      </c>
      <c r="K261" s="23">
        <v>143.90275200000002</v>
      </c>
      <c r="L261" s="23">
        <v>143.90275200000002</v>
      </c>
      <c r="M261" s="23">
        <f t="shared" si="11"/>
        <v>0</v>
      </c>
    </row>
    <row r="262" spans="1:13" hidden="1" x14ac:dyDescent="0.2">
      <c r="A262" s="2" t="s">
        <v>1320</v>
      </c>
      <c r="B262" s="2" t="s">
        <v>1321</v>
      </c>
      <c r="C262" s="25" t="s">
        <v>231</v>
      </c>
      <c r="D262" s="25" t="s">
        <v>956</v>
      </c>
      <c r="E262" s="19">
        <v>70442225</v>
      </c>
      <c r="F262" s="19" t="s">
        <v>1299</v>
      </c>
      <c r="G262" s="5">
        <v>15</v>
      </c>
      <c r="H262" s="5">
        <v>15</v>
      </c>
      <c r="I262" s="5">
        <f t="shared" si="9"/>
        <v>0</v>
      </c>
      <c r="J262" s="6">
        <f t="shared" si="10"/>
        <v>1</v>
      </c>
      <c r="K262" s="23">
        <v>373.89033000000001</v>
      </c>
      <c r="L262" s="23">
        <v>373.89033000000001</v>
      </c>
      <c r="M262" s="23">
        <f t="shared" si="11"/>
        <v>0</v>
      </c>
    </row>
    <row r="263" spans="1:13" hidden="1" x14ac:dyDescent="0.2">
      <c r="A263" s="2" t="s">
        <v>1320</v>
      </c>
      <c r="B263" s="2" t="s">
        <v>1321</v>
      </c>
      <c r="C263" s="25" t="s">
        <v>231</v>
      </c>
      <c r="D263" s="25" t="s">
        <v>243</v>
      </c>
      <c r="E263" s="19">
        <v>70045492</v>
      </c>
      <c r="F263" s="19" t="s">
        <v>1167</v>
      </c>
      <c r="G263" s="5">
        <v>3</v>
      </c>
      <c r="H263" s="5">
        <v>0</v>
      </c>
      <c r="I263" s="5">
        <f t="shared" ref="I263:I326" si="12">G263-H263</f>
        <v>3</v>
      </c>
      <c r="J263" s="6">
        <f t="shared" ref="J263:J326" si="13">H263/G263</f>
        <v>0</v>
      </c>
      <c r="K263" s="23">
        <v>179.87846399999998</v>
      </c>
      <c r="L263" s="23">
        <v>0</v>
      </c>
      <c r="M263" s="23">
        <f t="shared" ref="M263:M326" si="14">K263-L263</f>
        <v>179.87846399999998</v>
      </c>
    </row>
    <row r="264" spans="1:13" hidden="1" x14ac:dyDescent="0.2">
      <c r="A264" s="2" t="s">
        <v>1322</v>
      </c>
      <c r="B264" s="2" t="s">
        <v>1323</v>
      </c>
      <c r="C264" s="25" t="s">
        <v>231</v>
      </c>
      <c r="D264" s="25" t="s">
        <v>97</v>
      </c>
      <c r="E264" s="19">
        <v>70045407</v>
      </c>
      <c r="F264" s="19" t="s">
        <v>1156</v>
      </c>
      <c r="G264" s="5">
        <v>4</v>
      </c>
      <c r="H264" s="5">
        <v>4</v>
      </c>
      <c r="I264" s="5">
        <f t="shared" si="12"/>
        <v>0</v>
      </c>
      <c r="J264" s="6">
        <f t="shared" si="13"/>
        <v>1</v>
      </c>
      <c r="K264" s="23">
        <v>181.84857599999998</v>
      </c>
      <c r="L264" s="23">
        <v>181.84857599999998</v>
      </c>
      <c r="M264" s="23">
        <f t="shared" si="14"/>
        <v>0</v>
      </c>
    </row>
    <row r="265" spans="1:13" hidden="1" x14ac:dyDescent="0.2">
      <c r="A265" s="2" t="s">
        <v>1322</v>
      </c>
      <c r="B265" s="2" t="s">
        <v>1323</v>
      </c>
      <c r="C265" s="25" t="s">
        <v>231</v>
      </c>
      <c r="D265" s="25" t="s">
        <v>97</v>
      </c>
      <c r="E265" s="19">
        <v>70045429</v>
      </c>
      <c r="F265" s="19" t="s">
        <v>1159</v>
      </c>
      <c r="G265" s="5">
        <v>9</v>
      </c>
      <c r="H265" s="5">
        <v>0</v>
      </c>
      <c r="I265" s="5">
        <f t="shared" si="12"/>
        <v>9</v>
      </c>
      <c r="J265" s="6">
        <f t="shared" si="13"/>
        <v>0</v>
      </c>
      <c r="K265" s="23">
        <v>385.45394399999998</v>
      </c>
      <c r="L265" s="23">
        <v>0</v>
      </c>
      <c r="M265" s="23">
        <f t="shared" si="14"/>
        <v>385.45394399999998</v>
      </c>
    </row>
    <row r="266" spans="1:13" hidden="1" x14ac:dyDescent="0.2">
      <c r="A266" s="2" t="s">
        <v>1322</v>
      </c>
      <c r="B266" s="2" t="s">
        <v>1323</v>
      </c>
      <c r="C266" s="25" t="s">
        <v>231</v>
      </c>
      <c r="D266" s="25" t="s">
        <v>97</v>
      </c>
      <c r="E266" s="19">
        <v>70045430</v>
      </c>
      <c r="F266" s="19" t="s">
        <v>1160</v>
      </c>
      <c r="G266" s="5">
        <v>3</v>
      </c>
      <c r="H266" s="5">
        <v>3</v>
      </c>
      <c r="I266" s="5">
        <f t="shared" si="12"/>
        <v>0</v>
      </c>
      <c r="J266" s="6">
        <f t="shared" si="13"/>
        <v>1</v>
      </c>
      <c r="K266" s="23">
        <v>136.38643199999999</v>
      </c>
      <c r="L266" s="23">
        <v>136.38643199999999</v>
      </c>
      <c r="M266" s="23">
        <f t="shared" si="14"/>
        <v>0</v>
      </c>
    </row>
    <row r="267" spans="1:13" hidden="1" x14ac:dyDescent="0.2">
      <c r="A267" s="2" t="s">
        <v>1322</v>
      </c>
      <c r="B267" s="2" t="s">
        <v>1323</v>
      </c>
      <c r="C267" s="25" t="s">
        <v>231</v>
      </c>
      <c r="D267" s="25" t="s">
        <v>97</v>
      </c>
      <c r="E267" s="19">
        <v>70045486</v>
      </c>
      <c r="F267" s="19" t="s">
        <v>1164</v>
      </c>
      <c r="G267" s="5">
        <v>9</v>
      </c>
      <c r="H267" s="5">
        <v>9</v>
      </c>
      <c r="I267" s="5">
        <f t="shared" si="12"/>
        <v>0</v>
      </c>
      <c r="J267" s="6">
        <f t="shared" si="13"/>
        <v>1</v>
      </c>
      <c r="K267" s="23">
        <v>409.15929599999998</v>
      </c>
      <c r="L267" s="23">
        <v>409.15929599999998</v>
      </c>
      <c r="M267" s="23">
        <f t="shared" si="14"/>
        <v>0</v>
      </c>
    </row>
    <row r="268" spans="1:13" hidden="1" x14ac:dyDescent="0.2">
      <c r="A268" s="2" t="s">
        <v>1322</v>
      </c>
      <c r="B268" s="2" t="s">
        <v>1323</v>
      </c>
      <c r="C268" s="25" t="s">
        <v>231</v>
      </c>
      <c r="D268" s="25" t="s">
        <v>97</v>
      </c>
      <c r="E268" s="19">
        <v>70345322</v>
      </c>
      <c r="F268" s="19" t="s">
        <v>232</v>
      </c>
      <c r="G268" s="5">
        <v>17</v>
      </c>
      <c r="H268" s="5">
        <v>17</v>
      </c>
      <c r="I268" s="5">
        <f t="shared" si="12"/>
        <v>0</v>
      </c>
      <c r="J268" s="6">
        <f t="shared" si="13"/>
        <v>1</v>
      </c>
      <c r="K268" s="23">
        <v>772.49251200000003</v>
      </c>
      <c r="L268" s="23">
        <v>772.49251200000003</v>
      </c>
      <c r="M268" s="23">
        <f t="shared" si="14"/>
        <v>0</v>
      </c>
    </row>
    <row r="269" spans="1:13" hidden="1" x14ac:dyDescent="0.2">
      <c r="A269" s="2" t="s">
        <v>1322</v>
      </c>
      <c r="B269" s="2" t="s">
        <v>1323</v>
      </c>
      <c r="C269" s="25" t="s">
        <v>231</v>
      </c>
      <c r="D269" s="25" t="s">
        <v>956</v>
      </c>
      <c r="E269" s="19">
        <v>70442222</v>
      </c>
      <c r="F269" s="19" t="s">
        <v>713</v>
      </c>
      <c r="G269" s="5">
        <v>1</v>
      </c>
      <c r="H269" s="5">
        <v>1</v>
      </c>
      <c r="I269" s="5">
        <f t="shared" si="12"/>
        <v>0</v>
      </c>
      <c r="J269" s="6">
        <f t="shared" si="13"/>
        <v>1</v>
      </c>
      <c r="K269" s="23">
        <v>35.975688000000005</v>
      </c>
      <c r="L269" s="23">
        <v>35.975688000000005</v>
      </c>
      <c r="M269" s="23">
        <f t="shared" si="14"/>
        <v>0</v>
      </c>
    </row>
    <row r="270" spans="1:13" hidden="1" x14ac:dyDescent="0.2">
      <c r="A270" s="2" t="s">
        <v>1322</v>
      </c>
      <c r="B270" s="2" t="s">
        <v>1323</v>
      </c>
      <c r="C270" s="25" t="s">
        <v>231</v>
      </c>
      <c r="D270" s="25" t="s">
        <v>243</v>
      </c>
      <c r="E270" s="19">
        <v>70045492</v>
      </c>
      <c r="F270" s="19" t="s">
        <v>1167</v>
      </c>
      <c r="G270" s="5">
        <v>3</v>
      </c>
      <c r="H270" s="5">
        <v>0</v>
      </c>
      <c r="I270" s="5">
        <f t="shared" si="12"/>
        <v>3</v>
      </c>
      <c r="J270" s="6">
        <f t="shared" si="13"/>
        <v>0</v>
      </c>
      <c r="K270" s="23">
        <v>179.87846399999998</v>
      </c>
      <c r="L270" s="23">
        <v>0</v>
      </c>
      <c r="M270" s="23">
        <f t="shared" si="14"/>
        <v>179.87846399999998</v>
      </c>
    </row>
    <row r="271" spans="1:13" hidden="1" x14ac:dyDescent="0.2">
      <c r="A271" s="2" t="s">
        <v>1325</v>
      </c>
      <c r="B271" s="2" t="s">
        <v>1326</v>
      </c>
      <c r="C271" s="25" t="s">
        <v>231</v>
      </c>
      <c r="D271" s="25" t="s">
        <v>97</v>
      </c>
      <c r="E271" s="19">
        <v>70045407</v>
      </c>
      <c r="F271" s="19" t="s">
        <v>1156</v>
      </c>
      <c r="G271" s="5">
        <v>2</v>
      </c>
      <c r="H271" s="5">
        <v>2</v>
      </c>
      <c r="I271" s="5">
        <f t="shared" si="12"/>
        <v>0</v>
      </c>
      <c r="J271" s="6">
        <f t="shared" si="13"/>
        <v>1</v>
      </c>
      <c r="K271" s="23">
        <v>90.92428799999999</v>
      </c>
      <c r="L271" s="23">
        <v>90.92428799999999</v>
      </c>
      <c r="M271" s="23">
        <f t="shared" si="14"/>
        <v>0</v>
      </c>
    </row>
    <row r="272" spans="1:13" hidden="1" x14ac:dyDescent="0.2">
      <c r="A272" s="2" t="s">
        <v>1325</v>
      </c>
      <c r="B272" s="2" t="s">
        <v>1326</v>
      </c>
      <c r="C272" s="25" t="s">
        <v>231</v>
      </c>
      <c r="D272" s="25" t="s">
        <v>97</v>
      </c>
      <c r="E272" s="19">
        <v>70045428</v>
      </c>
      <c r="F272" s="19" t="s">
        <v>1158</v>
      </c>
      <c r="G272" s="5">
        <v>2</v>
      </c>
      <c r="H272" s="5">
        <v>2</v>
      </c>
      <c r="I272" s="5">
        <f t="shared" si="12"/>
        <v>0</v>
      </c>
      <c r="J272" s="6">
        <f t="shared" si="13"/>
        <v>1</v>
      </c>
      <c r="K272" s="23">
        <v>91.352568000000005</v>
      </c>
      <c r="L272" s="23">
        <v>91.352568000000005</v>
      </c>
      <c r="M272" s="23">
        <f t="shared" si="14"/>
        <v>0</v>
      </c>
    </row>
    <row r="273" spans="1:13" hidden="1" x14ac:dyDescent="0.2">
      <c r="A273" s="2" t="s">
        <v>1325</v>
      </c>
      <c r="B273" s="2" t="s">
        <v>1326</v>
      </c>
      <c r="C273" s="25" t="s">
        <v>231</v>
      </c>
      <c r="D273" s="25" t="s">
        <v>97</v>
      </c>
      <c r="E273" s="19">
        <v>70045430</v>
      </c>
      <c r="F273" s="19" t="s">
        <v>1160</v>
      </c>
      <c r="G273" s="5">
        <v>5</v>
      </c>
      <c r="H273" s="5">
        <v>5</v>
      </c>
      <c r="I273" s="5">
        <f t="shared" si="12"/>
        <v>0</v>
      </c>
      <c r="J273" s="6">
        <f t="shared" si="13"/>
        <v>1</v>
      </c>
      <c r="K273" s="23">
        <v>227.31072</v>
      </c>
      <c r="L273" s="23">
        <v>227.31072</v>
      </c>
      <c r="M273" s="23">
        <f t="shared" si="14"/>
        <v>0</v>
      </c>
    </row>
    <row r="274" spans="1:13" hidden="1" x14ac:dyDescent="0.2">
      <c r="A274" s="2" t="s">
        <v>1325</v>
      </c>
      <c r="B274" s="2" t="s">
        <v>1326</v>
      </c>
      <c r="C274" s="25" t="s">
        <v>231</v>
      </c>
      <c r="D274" s="25" t="s">
        <v>97</v>
      </c>
      <c r="E274" s="19">
        <v>70045486</v>
      </c>
      <c r="F274" s="19" t="s">
        <v>1164</v>
      </c>
      <c r="G274" s="5">
        <v>5</v>
      </c>
      <c r="H274" s="5">
        <v>5</v>
      </c>
      <c r="I274" s="5">
        <f t="shared" si="12"/>
        <v>0</v>
      </c>
      <c r="J274" s="6">
        <f t="shared" si="13"/>
        <v>1</v>
      </c>
      <c r="K274" s="23">
        <v>227.31072</v>
      </c>
      <c r="L274" s="23">
        <v>227.31072</v>
      </c>
      <c r="M274" s="23">
        <f t="shared" si="14"/>
        <v>0</v>
      </c>
    </row>
    <row r="275" spans="1:13" hidden="1" x14ac:dyDescent="0.2">
      <c r="A275" s="2" t="s">
        <v>1325</v>
      </c>
      <c r="B275" s="2" t="s">
        <v>1326</v>
      </c>
      <c r="C275" s="25" t="s">
        <v>231</v>
      </c>
      <c r="D275" s="25" t="s">
        <v>97</v>
      </c>
      <c r="E275" s="19">
        <v>70345322</v>
      </c>
      <c r="F275" s="19" t="s">
        <v>232</v>
      </c>
      <c r="G275" s="5">
        <v>17</v>
      </c>
      <c r="H275" s="5">
        <v>17</v>
      </c>
      <c r="I275" s="5">
        <f t="shared" si="12"/>
        <v>0</v>
      </c>
      <c r="J275" s="6">
        <f t="shared" si="13"/>
        <v>1</v>
      </c>
      <c r="K275" s="23">
        <v>772.49251200000003</v>
      </c>
      <c r="L275" s="23">
        <v>772.49251200000003</v>
      </c>
      <c r="M275" s="23">
        <f t="shared" si="14"/>
        <v>0</v>
      </c>
    </row>
    <row r="276" spans="1:13" hidden="1" x14ac:dyDescent="0.2">
      <c r="A276" s="2" t="s">
        <v>1325</v>
      </c>
      <c r="B276" s="2" t="s">
        <v>1326</v>
      </c>
      <c r="C276" s="25" t="s">
        <v>231</v>
      </c>
      <c r="D276" s="25" t="s">
        <v>97</v>
      </c>
      <c r="E276" s="19">
        <v>70345323</v>
      </c>
      <c r="F276" s="19" t="s">
        <v>233</v>
      </c>
      <c r="G276" s="5">
        <v>17</v>
      </c>
      <c r="H276" s="5">
        <v>17</v>
      </c>
      <c r="I276" s="5">
        <f t="shared" si="12"/>
        <v>0</v>
      </c>
      <c r="J276" s="6">
        <f t="shared" si="13"/>
        <v>1</v>
      </c>
      <c r="K276" s="23">
        <v>772.49251200000003</v>
      </c>
      <c r="L276" s="23">
        <v>772.49251200000003</v>
      </c>
      <c r="M276" s="23">
        <f t="shared" si="14"/>
        <v>0</v>
      </c>
    </row>
    <row r="277" spans="1:13" hidden="1" x14ac:dyDescent="0.2">
      <c r="A277" s="2" t="s">
        <v>1325</v>
      </c>
      <c r="B277" s="2" t="s">
        <v>1326</v>
      </c>
      <c r="C277" s="25" t="s">
        <v>231</v>
      </c>
      <c r="D277" s="25" t="s">
        <v>956</v>
      </c>
      <c r="E277" s="19">
        <v>70442220</v>
      </c>
      <c r="F277" s="19" t="s">
        <v>747</v>
      </c>
      <c r="G277" s="5">
        <v>2</v>
      </c>
      <c r="H277" s="5">
        <v>2</v>
      </c>
      <c r="I277" s="5">
        <f t="shared" si="12"/>
        <v>0</v>
      </c>
      <c r="J277" s="6">
        <f t="shared" si="13"/>
        <v>1</v>
      </c>
      <c r="K277" s="23">
        <v>71.95137600000001</v>
      </c>
      <c r="L277" s="23">
        <v>71.95137600000001</v>
      </c>
      <c r="M277" s="23">
        <f t="shared" si="14"/>
        <v>0</v>
      </c>
    </row>
    <row r="278" spans="1:13" hidden="1" x14ac:dyDescent="0.2">
      <c r="A278" s="2" t="s">
        <v>1325</v>
      </c>
      <c r="B278" s="2" t="s">
        <v>1326</v>
      </c>
      <c r="C278" s="25" t="s">
        <v>231</v>
      </c>
      <c r="D278" s="25" t="s">
        <v>956</v>
      </c>
      <c r="E278" s="19">
        <v>70442222</v>
      </c>
      <c r="F278" s="19" t="s">
        <v>713</v>
      </c>
      <c r="G278" s="5">
        <v>4</v>
      </c>
      <c r="H278" s="5">
        <v>4</v>
      </c>
      <c r="I278" s="5">
        <f t="shared" si="12"/>
        <v>0</v>
      </c>
      <c r="J278" s="6">
        <f t="shared" si="13"/>
        <v>1</v>
      </c>
      <c r="K278" s="23">
        <v>143.90275200000002</v>
      </c>
      <c r="L278" s="23">
        <v>143.90275200000002</v>
      </c>
      <c r="M278" s="23">
        <f t="shared" si="14"/>
        <v>0</v>
      </c>
    </row>
    <row r="279" spans="1:13" hidden="1" x14ac:dyDescent="0.2">
      <c r="A279" s="2" t="s">
        <v>1325</v>
      </c>
      <c r="B279" s="2" t="s">
        <v>1326</v>
      </c>
      <c r="C279" s="25" t="s">
        <v>231</v>
      </c>
      <c r="D279" s="25" t="s">
        <v>956</v>
      </c>
      <c r="E279" s="19">
        <v>70442223</v>
      </c>
      <c r="F279" s="19" t="s">
        <v>749</v>
      </c>
      <c r="G279" s="5">
        <v>15</v>
      </c>
      <c r="H279" s="5">
        <v>15</v>
      </c>
      <c r="I279" s="5">
        <f t="shared" si="12"/>
        <v>0</v>
      </c>
      <c r="J279" s="6">
        <f t="shared" si="13"/>
        <v>1</v>
      </c>
      <c r="K279" s="23">
        <v>373.89033000000001</v>
      </c>
      <c r="L279" s="23">
        <v>373.89033000000001</v>
      </c>
      <c r="M279" s="23">
        <f t="shared" si="14"/>
        <v>0</v>
      </c>
    </row>
    <row r="280" spans="1:13" hidden="1" x14ac:dyDescent="0.2">
      <c r="A280" s="2" t="s">
        <v>1325</v>
      </c>
      <c r="B280" s="2" t="s">
        <v>1326</v>
      </c>
      <c r="C280" s="25" t="s">
        <v>231</v>
      </c>
      <c r="D280" s="25" t="s">
        <v>956</v>
      </c>
      <c r="E280" s="19">
        <v>70442224</v>
      </c>
      <c r="F280" s="19" t="s">
        <v>1298</v>
      </c>
      <c r="G280" s="5">
        <v>3</v>
      </c>
      <c r="H280" s="5">
        <v>3</v>
      </c>
      <c r="I280" s="5">
        <f t="shared" si="12"/>
        <v>0</v>
      </c>
      <c r="J280" s="6">
        <f t="shared" si="13"/>
        <v>1</v>
      </c>
      <c r="K280" s="23">
        <v>107.927064</v>
      </c>
      <c r="L280" s="23">
        <v>107.927064</v>
      </c>
      <c r="M280" s="23">
        <f t="shared" si="14"/>
        <v>0</v>
      </c>
    </row>
    <row r="281" spans="1:13" hidden="1" x14ac:dyDescent="0.2">
      <c r="A281" s="2" t="s">
        <v>1325</v>
      </c>
      <c r="B281" s="2" t="s">
        <v>1326</v>
      </c>
      <c r="C281" s="25" t="s">
        <v>231</v>
      </c>
      <c r="D281" s="25" t="s">
        <v>243</v>
      </c>
      <c r="E281" s="19">
        <v>70045489</v>
      </c>
      <c r="F281" s="19" t="s">
        <v>1165</v>
      </c>
      <c r="G281" s="5">
        <v>2</v>
      </c>
      <c r="H281" s="5">
        <v>2</v>
      </c>
      <c r="I281" s="5">
        <f t="shared" si="12"/>
        <v>0</v>
      </c>
      <c r="J281" s="6">
        <f t="shared" si="13"/>
        <v>1</v>
      </c>
      <c r="K281" s="23">
        <v>119.91897599999999</v>
      </c>
      <c r="L281" s="23">
        <v>119.91897599999999</v>
      </c>
      <c r="M281" s="23">
        <f t="shared" si="14"/>
        <v>0</v>
      </c>
    </row>
    <row r="282" spans="1:13" hidden="1" x14ac:dyDescent="0.2">
      <c r="A282" s="2" t="s">
        <v>1325</v>
      </c>
      <c r="B282" s="2" t="s">
        <v>1326</v>
      </c>
      <c r="C282" s="25" t="s">
        <v>231</v>
      </c>
      <c r="D282" s="25" t="s">
        <v>243</v>
      </c>
      <c r="E282" s="19">
        <v>70045490</v>
      </c>
      <c r="F282" s="19" t="s">
        <v>1166</v>
      </c>
      <c r="G282" s="5">
        <v>1</v>
      </c>
      <c r="H282" s="5">
        <v>1</v>
      </c>
      <c r="I282" s="5">
        <f t="shared" si="12"/>
        <v>0</v>
      </c>
      <c r="J282" s="6">
        <f t="shared" si="13"/>
        <v>1</v>
      </c>
      <c r="K282" s="23">
        <v>59.959487999999993</v>
      </c>
      <c r="L282" s="23">
        <v>59.959487999999993</v>
      </c>
      <c r="M282" s="23">
        <f t="shared" si="14"/>
        <v>0</v>
      </c>
    </row>
    <row r="283" spans="1:13" hidden="1" x14ac:dyDescent="0.2">
      <c r="A283" s="2" t="s">
        <v>1327</v>
      </c>
      <c r="B283" s="2" t="s">
        <v>1328</v>
      </c>
      <c r="C283" s="25" t="s">
        <v>231</v>
      </c>
      <c r="D283" s="25" t="s">
        <v>97</v>
      </c>
      <c r="E283" s="19">
        <v>70045429</v>
      </c>
      <c r="F283" s="19" t="s">
        <v>1159</v>
      </c>
      <c r="G283" s="5">
        <v>7</v>
      </c>
      <c r="H283" s="5">
        <v>0</v>
      </c>
      <c r="I283" s="5">
        <f t="shared" si="12"/>
        <v>7</v>
      </c>
      <c r="J283" s="6">
        <f t="shared" si="13"/>
        <v>0</v>
      </c>
      <c r="K283" s="23">
        <v>299.79751199999998</v>
      </c>
      <c r="L283" s="23">
        <v>0</v>
      </c>
      <c r="M283" s="23">
        <f t="shared" si="14"/>
        <v>299.79751199999998</v>
      </c>
    </row>
    <row r="284" spans="1:13" hidden="1" x14ac:dyDescent="0.2">
      <c r="A284" s="2" t="s">
        <v>1327</v>
      </c>
      <c r="B284" s="2" t="s">
        <v>1328</v>
      </c>
      <c r="C284" s="25" t="s">
        <v>231</v>
      </c>
      <c r="D284" s="25" t="s">
        <v>97</v>
      </c>
      <c r="E284" s="19">
        <v>70045439</v>
      </c>
      <c r="F284" s="19" t="s">
        <v>1162</v>
      </c>
      <c r="G284" s="5">
        <v>13</v>
      </c>
      <c r="H284" s="5">
        <v>0</v>
      </c>
      <c r="I284" s="5">
        <f t="shared" si="12"/>
        <v>13</v>
      </c>
      <c r="J284" s="6">
        <f t="shared" si="13"/>
        <v>0</v>
      </c>
      <c r="K284" s="23">
        <v>612.44352000000003</v>
      </c>
      <c r="L284" s="23">
        <v>0</v>
      </c>
      <c r="M284" s="23">
        <f t="shared" si="14"/>
        <v>612.44352000000003</v>
      </c>
    </row>
    <row r="285" spans="1:13" hidden="1" x14ac:dyDescent="0.2">
      <c r="A285" s="2" t="s">
        <v>1327</v>
      </c>
      <c r="B285" s="2" t="s">
        <v>1328</v>
      </c>
      <c r="C285" s="25" t="s">
        <v>231</v>
      </c>
      <c r="D285" s="25" t="s">
        <v>97</v>
      </c>
      <c r="E285" s="19">
        <v>70045486</v>
      </c>
      <c r="F285" s="19" t="s">
        <v>1164</v>
      </c>
      <c r="G285" s="5">
        <v>3</v>
      </c>
      <c r="H285" s="5">
        <v>0</v>
      </c>
      <c r="I285" s="5">
        <f t="shared" si="12"/>
        <v>3</v>
      </c>
      <c r="J285" s="6">
        <f t="shared" si="13"/>
        <v>0</v>
      </c>
      <c r="K285" s="23">
        <v>136.38643199999999</v>
      </c>
      <c r="L285" s="23">
        <v>0</v>
      </c>
      <c r="M285" s="23">
        <f t="shared" si="14"/>
        <v>136.38643199999999</v>
      </c>
    </row>
    <row r="286" spans="1:13" hidden="1" x14ac:dyDescent="0.2">
      <c r="A286" s="2" t="s">
        <v>1327</v>
      </c>
      <c r="B286" s="2" t="s">
        <v>1328</v>
      </c>
      <c r="C286" s="25" t="s">
        <v>231</v>
      </c>
      <c r="D286" s="25" t="s">
        <v>956</v>
      </c>
      <c r="E286" s="19">
        <v>70442220</v>
      </c>
      <c r="F286" s="19" t="s">
        <v>747</v>
      </c>
      <c r="G286" s="5">
        <v>2</v>
      </c>
      <c r="H286" s="5">
        <v>0</v>
      </c>
      <c r="I286" s="5">
        <f t="shared" si="12"/>
        <v>2</v>
      </c>
      <c r="J286" s="6">
        <f t="shared" si="13"/>
        <v>0</v>
      </c>
      <c r="K286" s="23">
        <v>71.95137600000001</v>
      </c>
      <c r="L286" s="23">
        <v>0</v>
      </c>
      <c r="M286" s="23">
        <f t="shared" si="14"/>
        <v>71.95137600000001</v>
      </c>
    </row>
    <row r="287" spans="1:13" hidden="1" x14ac:dyDescent="0.2">
      <c r="A287" s="2" t="s">
        <v>1327</v>
      </c>
      <c r="B287" s="2" t="s">
        <v>1328</v>
      </c>
      <c r="C287" s="25" t="s">
        <v>231</v>
      </c>
      <c r="D287" s="25" t="s">
        <v>243</v>
      </c>
      <c r="E287" s="19">
        <v>70045492</v>
      </c>
      <c r="F287" s="19" t="s">
        <v>1167</v>
      </c>
      <c r="G287" s="5">
        <v>2</v>
      </c>
      <c r="H287" s="5">
        <v>0</v>
      </c>
      <c r="I287" s="5">
        <f t="shared" si="12"/>
        <v>2</v>
      </c>
      <c r="J287" s="6">
        <f t="shared" si="13"/>
        <v>0</v>
      </c>
      <c r="K287" s="23">
        <v>119.91897599999999</v>
      </c>
      <c r="L287" s="23">
        <v>0</v>
      </c>
      <c r="M287" s="23">
        <f t="shared" si="14"/>
        <v>119.91897599999999</v>
      </c>
    </row>
    <row r="288" spans="1:13" hidden="1" x14ac:dyDescent="0.2">
      <c r="A288" s="2" t="s">
        <v>1329</v>
      </c>
      <c r="B288" s="2" t="s">
        <v>1330</v>
      </c>
      <c r="C288" s="25" t="s">
        <v>231</v>
      </c>
      <c r="D288" s="25" t="s">
        <v>97</v>
      </c>
      <c r="E288" s="19">
        <v>70045407</v>
      </c>
      <c r="F288" s="19" t="s">
        <v>1156</v>
      </c>
      <c r="G288" s="5">
        <v>2</v>
      </c>
      <c r="H288" s="5">
        <v>2</v>
      </c>
      <c r="I288" s="5">
        <f t="shared" si="12"/>
        <v>0</v>
      </c>
      <c r="J288" s="6">
        <f t="shared" si="13"/>
        <v>1</v>
      </c>
      <c r="K288" s="23">
        <v>90.92428799999999</v>
      </c>
      <c r="L288" s="23">
        <v>90.92428799999999</v>
      </c>
      <c r="M288" s="23">
        <f t="shared" si="14"/>
        <v>0</v>
      </c>
    </row>
    <row r="289" spans="1:13" hidden="1" x14ac:dyDescent="0.2">
      <c r="A289" s="2" t="s">
        <v>1329</v>
      </c>
      <c r="B289" s="2" t="s">
        <v>1330</v>
      </c>
      <c r="C289" s="25" t="s">
        <v>231</v>
      </c>
      <c r="D289" s="25" t="s">
        <v>97</v>
      </c>
      <c r="E289" s="19">
        <v>70045428</v>
      </c>
      <c r="F289" s="19" t="s">
        <v>1158</v>
      </c>
      <c r="G289" s="5">
        <v>3</v>
      </c>
      <c r="H289" s="5">
        <v>3</v>
      </c>
      <c r="I289" s="5">
        <f t="shared" si="12"/>
        <v>0</v>
      </c>
      <c r="J289" s="6">
        <f t="shared" si="13"/>
        <v>1</v>
      </c>
      <c r="K289" s="23">
        <v>137.028852</v>
      </c>
      <c r="L289" s="23">
        <v>137.028852</v>
      </c>
      <c r="M289" s="23">
        <f t="shared" si="14"/>
        <v>0</v>
      </c>
    </row>
    <row r="290" spans="1:13" hidden="1" x14ac:dyDescent="0.2">
      <c r="A290" s="2" t="s">
        <v>1329</v>
      </c>
      <c r="B290" s="2" t="s">
        <v>1330</v>
      </c>
      <c r="C290" s="25" t="s">
        <v>231</v>
      </c>
      <c r="D290" s="25" t="s">
        <v>97</v>
      </c>
      <c r="E290" s="19">
        <v>70045429</v>
      </c>
      <c r="F290" s="19" t="s">
        <v>1159</v>
      </c>
      <c r="G290" s="5">
        <v>1</v>
      </c>
      <c r="H290" s="5">
        <v>1</v>
      </c>
      <c r="I290" s="5">
        <f t="shared" si="12"/>
        <v>0</v>
      </c>
      <c r="J290" s="6">
        <f t="shared" si="13"/>
        <v>1</v>
      </c>
      <c r="K290" s="23">
        <v>42.828215999999998</v>
      </c>
      <c r="L290" s="23">
        <v>42.828215999999998</v>
      </c>
      <c r="M290" s="23">
        <f t="shared" si="14"/>
        <v>0</v>
      </c>
    </row>
    <row r="291" spans="1:13" hidden="1" x14ac:dyDescent="0.2">
      <c r="A291" s="2" t="s">
        <v>1329</v>
      </c>
      <c r="B291" s="2" t="s">
        <v>1330</v>
      </c>
      <c r="C291" s="25" t="s">
        <v>231</v>
      </c>
      <c r="D291" s="25" t="s">
        <v>97</v>
      </c>
      <c r="E291" s="19">
        <v>70045430</v>
      </c>
      <c r="F291" s="19" t="s">
        <v>1160</v>
      </c>
      <c r="G291" s="5">
        <v>3</v>
      </c>
      <c r="H291" s="5">
        <v>3</v>
      </c>
      <c r="I291" s="5">
        <f t="shared" si="12"/>
        <v>0</v>
      </c>
      <c r="J291" s="6">
        <f t="shared" si="13"/>
        <v>1</v>
      </c>
      <c r="K291" s="23">
        <v>136.38643199999999</v>
      </c>
      <c r="L291" s="23">
        <v>136.38643199999999</v>
      </c>
      <c r="M291" s="23">
        <f t="shared" si="14"/>
        <v>0</v>
      </c>
    </row>
    <row r="292" spans="1:13" hidden="1" x14ac:dyDescent="0.2">
      <c r="A292" s="2" t="s">
        <v>1329</v>
      </c>
      <c r="B292" s="2" t="s">
        <v>1330</v>
      </c>
      <c r="C292" s="25" t="s">
        <v>231</v>
      </c>
      <c r="D292" s="25" t="s">
        <v>97</v>
      </c>
      <c r="E292" s="19">
        <v>70045439</v>
      </c>
      <c r="F292" s="19" t="s">
        <v>1162</v>
      </c>
      <c r="G292" s="5">
        <v>5</v>
      </c>
      <c r="H292" s="5">
        <v>5</v>
      </c>
      <c r="I292" s="5">
        <f t="shared" si="12"/>
        <v>0</v>
      </c>
      <c r="J292" s="6">
        <f t="shared" si="13"/>
        <v>1</v>
      </c>
      <c r="K292" s="23">
        <v>235.55520000000001</v>
      </c>
      <c r="L292" s="23">
        <v>235.55520000000001</v>
      </c>
      <c r="M292" s="23">
        <f t="shared" si="14"/>
        <v>0</v>
      </c>
    </row>
    <row r="293" spans="1:13" hidden="1" x14ac:dyDescent="0.2">
      <c r="A293" s="2" t="s">
        <v>1329</v>
      </c>
      <c r="B293" s="2" t="s">
        <v>1330</v>
      </c>
      <c r="C293" s="25" t="s">
        <v>231</v>
      </c>
      <c r="D293" s="25" t="s">
        <v>97</v>
      </c>
      <c r="E293" s="19">
        <v>70045486</v>
      </c>
      <c r="F293" s="19" t="s">
        <v>1164</v>
      </c>
      <c r="G293" s="5">
        <v>12</v>
      </c>
      <c r="H293" s="5">
        <v>12</v>
      </c>
      <c r="I293" s="5">
        <f t="shared" si="12"/>
        <v>0</v>
      </c>
      <c r="J293" s="6">
        <f t="shared" si="13"/>
        <v>1</v>
      </c>
      <c r="K293" s="23">
        <v>545.54572799999994</v>
      </c>
      <c r="L293" s="23">
        <v>545.54572799999994</v>
      </c>
      <c r="M293" s="23">
        <f t="shared" si="14"/>
        <v>0</v>
      </c>
    </row>
    <row r="294" spans="1:13" hidden="1" x14ac:dyDescent="0.2">
      <c r="A294" s="2" t="s">
        <v>1329</v>
      </c>
      <c r="B294" s="2" t="s">
        <v>1330</v>
      </c>
      <c r="C294" s="25" t="s">
        <v>231</v>
      </c>
      <c r="D294" s="25" t="s">
        <v>956</v>
      </c>
      <c r="E294" s="19">
        <v>70442220</v>
      </c>
      <c r="F294" s="19" t="s">
        <v>747</v>
      </c>
      <c r="G294" s="5">
        <v>2</v>
      </c>
      <c r="H294" s="5">
        <v>0</v>
      </c>
      <c r="I294" s="5">
        <f t="shared" si="12"/>
        <v>2</v>
      </c>
      <c r="J294" s="6">
        <f t="shared" si="13"/>
        <v>0</v>
      </c>
      <c r="K294" s="23">
        <v>71.95137600000001</v>
      </c>
      <c r="L294" s="23">
        <v>0</v>
      </c>
      <c r="M294" s="23">
        <f t="shared" si="14"/>
        <v>71.95137600000001</v>
      </c>
    </row>
    <row r="295" spans="1:13" hidden="1" x14ac:dyDescent="0.2">
      <c r="A295" s="2" t="s">
        <v>1329</v>
      </c>
      <c r="B295" s="2" t="s">
        <v>1330</v>
      </c>
      <c r="C295" s="25" t="s">
        <v>231</v>
      </c>
      <c r="D295" s="25" t="s">
        <v>956</v>
      </c>
      <c r="E295" s="19">
        <v>70442221</v>
      </c>
      <c r="F295" s="19" t="s">
        <v>748</v>
      </c>
      <c r="G295" s="5">
        <v>15</v>
      </c>
      <c r="H295" s="5">
        <v>15</v>
      </c>
      <c r="I295" s="5">
        <f t="shared" si="12"/>
        <v>0</v>
      </c>
      <c r="J295" s="6">
        <f t="shared" si="13"/>
        <v>1</v>
      </c>
      <c r="K295" s="23">
        <v>373.89033000000001</v>
      </c>
      <c r="L295" s="23">
        <v>373.89033000000001</v>
      </c>
      <c r="M295" s="23">
        <f t="shared" si="14"/>
        <v>0</v>
      </c>
    </row>
    <row r="296" spans="1:13" hidden="1" x14ac:dyDescent="0.2">
      <c r="A296" s="2" t="s">
        <v>1329</v>
      </c>
      <c r="B296" s="2" t="s">
        <v>1330</v>
      </c>
      <c r="C296" s="25" t="s">
        <v>231</v>
      </c>
      <c r="D296" s="25" t="s">
        <v>956</v>
      </c>
      <c r="E296" s="19">
        <v>70442222</v>
      </c>
      <c r="F296" s="19" t="s">
        <v>713</v>
      </c>
      <c r="G296" s="5">
        <v>4</v>
      </c>
      <c r="H296" s="5">
        <v>4</v>
      </c>
      <c r="I296" s="5">
        <f t="shared" si="12"/>
        <v>0</v>
      </c>
      <c r="J296" s="6">
        <f t="shared" si="13"/>
        <v>1</v>
      </c>
      <c r="K296" s="23">
        <v>143.90275200000002</v>
      </c>
      <c r="L296" s="23">
        <v>143.90275200000002</v>
      </c>
      <c r="M296" s="23">
        <f t="shared" si="14"/>
        <v>0</v>
      </c>
    </row>
    <row r="297" spans="1:13" hidden="1" x14ac:dyDescent="0.2">
      <c r="A297" s="2" t="s">
        <v>1329</v>
      </c>
      <c r="B297" s="2" t="s">
        <v>1330</v>
      </c>
      <c r="C297" s="25" t="s">
        <v>231</v>
      </c>
      <c r="D297" s="25" t="s">
        <v>956</v>
      </c>
      <c r="E297" s="19">
        <v>70442223</v>
      </c>
      <c r="F297" s="19" t="s">
        <v>749</v>
      </c>
      <c r="G297" s="5">
        <v>15</v>
      </c>
      <c r="H297" s="5">
        <v>15</v>
      </c>
      <c r="I297" s="5">
        <f t="shared" si="12"/>
        <v>0</v>
      </c>
      <c r="J297" s="6">
        <f t="shared" si="13"/>
        <v>1</v>
      </c>
      <c r="K297" s="23">
        <v>373.89033000000001</v>
      </c>
      <c r="L297" s="23">
        <v>373.89033000000001</v>
      </c>
      <c r="M297" s="23">
        <f t="shared" si="14"/>
        <v>0</v>
      </c>
    </row>
    <row r="298" spans="1:13" hidden="1" x14ac:dyDescent="0.2">
      <c r="A298" s="2" t="s">
        <v>1329</v>
      </c>
      <c r="B298" s="2" t="s">
        <v>1330</v>
      </c>
      <c r="C298" s="25" t="s">
        <v>231</v>
      </c>
      <c r="D298" s="25" t="s">
        <v>956</v>
      </c>
      <c r="E298" s="19">
        <v>70442224</v>
      </c>
      <c r="F298" s="19" t="s">
        <v>1298</v>
      </c>
      <c r="G298" s="5">
        <v>3</v>
      </c>
      <c r="H298" s="5">
        <v>0</v>
      </c>
      <c r="I298" s="5">
        <f t="shared" si="12"/>
        <v>3</v>
      </c>
      <c r="J298" s="6">
        <f t="shared" si="13"/>
        <v>0</v>
      </c>
      <c r="K298" s="23">
        <v>107.927064</v>
      </c>
      <c r="L298" s="23">
        <v>0</v>
      </c>
      <c r="M298" s="23">
        <f t="shared" si="14"/>
        <v>107.927064</v>
      </c>
    </row>
    <row r="299" spans="1:13" hidden="1" x14ac:dyDescent="0.2">
      <c r="A299" s="2" t="s">
        <v>1329</v>
      </c>
      <c r="B299" s="2" t="s">
        <v>1330</v>
      </c>
      <c r="C299" s="25" t="s">
        <v>231</v>
      </c>
      <c r="D299" s="25" t="s">
        <v>956</v>
      </c>
      <c r="E299" s="19">
        <v>70442225</v>
      </c>
      <c r="F299" s="19" t="s">
        <v>1299</v>
      </c>
      <c r="G299" s="5">
        <v>15</v>
      </c>
      <c r="H299" s="5">
        <v>15</v>
      </c>
      <c r="I299" s="5">
        <f t="shared" si="12"/>
        <v>0</v>
      </c>
      <c r="J299" s="6">
        <f t="shared" si="13"/>
        <v>1</v>
      </c>
      <c r="K299" s="23">
        <v>373.89033000000001</v>
      </c>
      <c r="L299" s="23">
        <v>373.89033000000001</v>
      </c>
      <c r="M299" s="23">
        <f t="shared" si="14"/>
        <v>0</v>
      </c>
    </row>
    <row r="300" spans="1:13" hidden="1" x14ac:dyDescent="0.2">
      <c r="A300" s="2" t="s">
        <v>1329</v>
      </c>
      <c r="B300" s="2" t="s">
        <v>1330</v>
      </c>
      <c r="C300" s="25" t="s">
        <v>231</v>
      </c>
      <c r="D300" s="25" t="s">
        <v>243</v>
      </c>
      <c r="E300" s="19">
        <v>70045490</v>
      </c>
      <c r="F300" s="19" t="s">
        <v>1166</v>
      </c>
      <c r="G300" s="5">
        <v>1</v>
      </c>
      <c r="H300" s="5">
        <v>1</v>
      </c>
      <c r="I300" s="5">
        <f t="shared" si="12"/>
        <v>0</v>
      </c>
      <c r="J300" s="6">
        <f t="shared" si="13"/>
        <v>1</v>
      </c>
      <c r="K300" s="23">
        <v>59.959487999999993</v>
      </c>
      <c r="L300" s="23">
        <v>59.959487999999993</v>
      </c>
      <c r="M300" s="23">
        <f t="shared" si="14"/>
        <v>0</v>
      </c>
    </row>
    <row r="301" spans="1:13" hidden="1" x14ac:dyDescent="0.2">
      <c r="A301" s="2" t="s">
        <v>1331</v>
      </c>
      <c r="B301" s="2" t="s">
        <v>1332</v>
      </c>
      <c r="C301" s="25" t="s">
        <v>231</v>
      </c>
      <c r="D301" s="25" t="s">
        <v>97</v>
      </c>
      <c r="E301" s="19">
        <v>70045407</v>
      </c>
      <c r="F301" s="19" t="s">
        <v>1156</v>
      </c>
      <c r="G301" s="5">
        <v>2</v>
      </c>
      <c r="H301" s="5">
        <v>2</v>
      </c>
      <c r="I301" s="5">
        <f t="shared" si="12"/>
        <v>0</v>
      </c>
      <c r="J301" s="6">
        <f t="shared" si="13"/>
        <v>1</v>
      </c>
      <c r="K301" s="23">
        <v>90.92428799999999</v>
      </c>
      <c r="L301" s="23">
        <v>90.92428799999999</v>
      </c>
      <c r="M301" s="23">
        <f t="shared" si="14"/>
        <v>0</v>
      </c>
    </row>
    <row r="302" spans="1:13" hidden="1" x14ac:dyDescent="0.2">
      <c r="A302" s="2" t="s">
        <v>1331</v>
      </c>
      <c r="B302" s="2" t="s">
        <v>1332</v>
      </c>
      <c r="C302" s="25" t="s">
        <v>231</v>
      </c>
      <c r="D302" s="25" t="s">
        <v>97</v>
      </c>
      <c r="E302" s="19">
        <v>70045428</v>
      </c>
      <c r="F302" s="19" t="s">
        <v>1158</v>
      </c>
      <c r="G302" s="5">
        <v>1</v>
      </c>
      <c r="H302" s="5">
        <v>1</v>
      </c>
      <c r="I302" s="5">
        <f t="shared" si="12"/>
        <v>0</v>
      </c>
      <c r="J302" s="6">
        <f t="shared" si="13"/>
        <v>1</v>
      </c>
      <c r="K302" s="23">
        <v>45.676284000000003</v>
      </c>
      <c r="L302" s="23">
        <v>45.676284000000003</v>
      </c>
      <c r="M302" s="23">
        <f t="shared" si="14"/>
        <v>0</v>
      </c>
    </row>
    <row r="303" spans="1:13" hidden="1" x14ac:dyDescent="0.2">
      <c r="A303" s="2" t="s">
        <v>1331</v>
      </c>
      <c r="B303" s="2" t="s">
        <v>1332</v>
      </c>
      <c r="C303" s="25" t="s">
        <v>231</v>
      </c>
      <c r="D303" s="25" t="s">
        <v>97</v>
      </c>
      <c r="E303" s="19">
        <v>70045429</v>
      </c>
      <c r="F303" s="19" t="s">
        <v>1159</v>
      </c>
      <c r="G303" s="5">
        <v>7</v>
      </c>
      <c r="H303" s="5">
        <v>0</v>
      </c>
      <c r="I303" s="5">
        <f t="shared" si="12"/>
        <v>7</v>
      </c>
      <c r="J303" s="6">
        <f t="shared" si="13"/>
        <v>0</v>
      </c>
      <c r="K303" s="23">
        <v>299.79751199999998</v>
      </c>
      <c r="L303" s="23">
        <v>0</v>
      </c>
      <c r="M303" s="23">
        <f t="shared" si="14"/>
        <v>299.79751199999998</v>
      </c>
    </row>
    <row r="304" spans="1:13" hidden="1" x14ac:dyDescent="0.2">
      <c r="A304" s="2" t="s">
        <v>1331</v>
      </c>
      <c r="B304" s="2" t="s">
        <v>1332</v>
      </c>
      <c r="C304" s="25" t="s">
        <v>231</v>
      </c>
      <c r="D304" s="25" t="s">
        <v>97</v>
      </c>
      <c r="E304" s="19">
        <v>70045430</v>
      </c>
      <c r="F304" s="19" t="s">
        <v>1160</v>
      </c>
      <c r="G304" s="5">
        <v>3</v>
      </c>
      <c r="H304" s="5">
        <v>3</v>
      </c>
      <c r="I304" s="5">
        <f t="shared" si="12"/>
        <v>0</v>
      </c>
      <c r="J304" s="6">
        <f t="shared" si="13"/>
        <v>1</v>
      </c>
      <c r="K304" s="23">
        <v>136.38643199999999</v>
      </c>
      <c r="L304" s="23">
        <v>136.38643199999999</v>
      </c>
      <c r="M304" s="23">
        <f t="shared" si="14"/>
        <v>0</v>
      </c>
    </row>
    <row r="305" spans="1:13" hidden="1" x14ac:dyDescent="0.2">
      <c r="A305" s="2" t="s">
        <v>1331</v>
      </c>
      <c r="B305" s="2" t="s">
        <v>1332</v>
      </c>
      <c r="C305" s="25" t="s">
        <v>231</v>
      </c>
      <c r="D305" s="25" t="s">
        <v>97</v>
      </c>
      <c r="E305" s="19">
        <v>70045439</v>
      </c>
      <c r="F305" s="19" t="s">
        <v>1162</v>
      </c>
      <c r="G305" s="5">
        <v>14</v>
      </c>
      <c r="H305" s="5">
        <v>14</v>
      </c>
      <c r="I305" s="5">
        <f t="shared" si="12"/>
        <v>0</v>
      </c>
      <c r="J305" s="6">
        <f t="shared" si="13"/>
        <v>1</v>
      </c>
      <c r="K305" s="23">
        <v>659.55456000000004</v>
      </c>
      <c r="L305" s="23">
        <v>659.55456000000004</v>
      </c>
      <c r="M305" s="23">
        <f t="shared" si="14"/>
        <v>0</v>
      </c>
    </row>
    <row r="306" spans="1:13" hidden="1" x14ac:dyDescent="0.2">
      <c r="A306" s="2" t="s">
        <v>1331</v>
      </c>
      <c r="B306" s="2" t="s">
        <v>1332</v>
      </c>
      <c r="C306" s="25" t="s">
        <v>231</v>
      </c>
      <c r="D306" s="25" t="s">
        <v>97</v>
      </c>
      <c r="E306" s="19">
        <v>70045486</v>
      </c>
      <c r="F306" s="19" t="s">
        <v>1164</v>
      </c>
      <c r="G306" s="5">
        <v>7</v>
      </c>
      <c r="H306" s="5">
        <v>7</v>
      </c>
      <c r="I306" s="5">
        <f t="shared" si="12"/>
        <v>0</v>
      </c>
      <c r="J306" s="6">
        <f t="shared" si="13"/>
        <v>1</v>
      </c>
      <c r="K306" s="23">
        <v>318.23500799999999</v>
      </c>
      <c r="L306" s="23">
        <v>318.23500799999999</v>
      </c>
      <c r="M306" s="23">
        <f t="shared" si="14"/>
        <v>0</v>
      </c>
    </row>
    <row r="307" spans="1:13" hidden="1" x14ac:dyDescent="0.2">
      <c r="A307" s="2" t="s">
        <v>1331</v>
      </c>
      <c r="B307" s="2" t="s">
        <v>1332</v>
      </c>
      <c r="C307" s="25" t="s">
        <v>231</v>
      </c>
      <c r="D307" s="25" t="s">
        <v>97</v>
      </c>
      <c r="E307" s="19">
        <v>70345322</v>
      </c>
      <c r="F307" s="19" t="s">
        <v>232</v>
      </c>
      <c r="G307" s="5">
        <v>17</v>
      </c>
      <c r="H307" s="5">
        <v>13</v>
      </c>
      <c r="I307" s="5">
        <f t="shared" si="12"/>
        <v>4</v>
      </c>
      <c r="J307" s="6">
        <f t="shared" si="13"/>
        <v>0.76470588235294112</v>
      </c>
      <c r="K307" s="23">
        <v>772.49251200000003</v>
      </c>
      <c r="L307" s="23">
        <v>590.72956799999997</v>
      </c>
      <c r="M307" s="23">
        <f t="shared" si="14"/>
        <v>181.76294400000006</v>
      </c>
    </row>
    <row r="308" spans="1:13" hidden="1" x14ac:dyDescent="0.2">
      <c r="A308" s="2" t="s">
        <v>1331</v>
      </c>
      <c r="B308" s="2" t="s">
        <v>1332</v>
      </c>
      <c r="C308" s="25" t="s">
        <v>231</v>
      </c>
      <c r="D308" s="25" t="s">
        <v>956</v>
      </c>
      <c r="E308" s="19">
        <v>70442220</v>
      </c>
      <c r="F308" s="19" t="s">
        <v>747</v>
      </c>
      <c r="G308" s="5">
        <v>4</v>
      </c>
      <c r="H308" s="5">
        <v>4</v>
      </c>
      <c r="I308" s="5">
        <f t="shared" si="12"/>
        <v>0</v>
      </c>
      <c r="J308" s="6">
        <f t="shared" si="13"/>
        <v>1</v>
      </c>
      <c r="K308" s="23">
        <v>143.90275200000002</v>
      </c>
      <c r="L308" s="23">
        <v>143.90275200000002</v>
      </c>
      <c r="M308" s="23">
        <f t="shared" si="14"/>
        <v>0</v>
      </c>
    </row>
    <row r="309" spans="1:13" hidden="1" x14ac:dyDescent="0.2">
      <c r="A309" s="2" t="s">
        <v>1331</v>
      </c>
      <c r="B309" s="2" t="s">
        <v>1332</v>
      </c>
      <c r="C309" s="25" t="s">
        <v>231</v>
      </c>
      <c r="D309" s="25" t="s">
        <v>956</v>
      </c>
      <c r="E309" s="19">
        <v>70442222</v>
      </c>
      <c r="F309" s="19" t="s">
        <v>713</v>
      </c>
      <c r="G309" s="5">
        <v>1</v>
      </c>
      <c r="H309" s="5">
        <v>1</v>
      </c>
      <c r="I309" s="5">
        <f t="shared" si="12"/>
        <v>0</v>
      </c>
      <c r="J309" s="6">
        <f t="shared" si="13"/>
        <v>1</v>
      </c>
      <c r="K309" s="23">
        <v>35.975688000000005</v>
      </c>
      <c r="L309" s="23">
        <v>35.975688000000005</v>
      </c>
      <c r="M309" s="23">
        <f t="shared" si="14"/>
        <v>0</v>
      </c>
    </row>
    <row r="310" spans="1:13" hidden="1" x14ac:dyDescent="0.2">
      <c r="A310" s="2" t="s">
        <v>1331</v>
      </c>
      <c r="B310" s="2" t="s">
        <v>1332</v>
      </c>
      <c r="C310" s="25" t="s">
        <v>231</v>
      </c>
      <c r="D310" s="25" t="s">
        <v>956</v>
      </c>
      <c r="E310" s="19">
        <v>70442224</v>
      </c>
      <c r="F310" s="19" t="s">
        <v>1298</v>
      </c>
      <c r="G310" s="5">
        <v>3</v>
      </c>
      <c r="H310" s="5">
        <v>0</v>
      </c>
      <c r="I310" s="5">
        <f t="shared" si="12"/>
        <v>3</v>
      </c>
      <c r="J310" s="6">
        <f t="shared" si="13"/>
        <v>0</v>
      </c>
      <c r="K310" s="23">
        <v>107.927064</v>
      </c>
      <c r="L310" s="23">
        <v>0</v>
      </c>
      <c r="M310" s="23">
        <f t="shared" si="14"/>
        <v>107.927064</v>
      </c>
    </row>
    <row r="311" spans="1:13" hidden="1" x14ac:dyDescent="0.2">
      <c r="A311" s="2" t="s">
        <v>1331</v>
      </c>
      <c r="B311" s="2" t="s">
        <v>1332</v>
      </c>
      <c r="C311" s="25" t="s">
        <v>231</v>
      </c>
      <c r="D311" s="25" t="s">
        <v>243</v>
      </c>
      <c r="E311" s="19">
        <v>70045489</v>
      </c>
      <c r="F311" s="19" t="s">
        <v>1165</v>
      </c>
      <c r="G311" s="5">
        <v>1</v>
      </c>
      <c r="H311" s="5">
        <v>1</v>
      </c>
      <c r="I311" s="5">
        <f t="shared" si="12"/>
        <v>0</v>
      </c>
      <c r="J311" s="6">
        <f t="shared" si="13"/>
        <v>1</v>
      </c>
      <c r="K311" s="23">
        <v>59.959487999999993</v>
      </c>
      <c r="L311" s="23">
        <v>59.959487999999993</v>
      </c>
      <c r="M311" s="23">
        <f t="shared" si="14"/>
        <v>0</v>
      </c>
    </row>
    <row r="312" spans="1:13" hidden="1" x14ac:dyDescent="0.2">
      <c r="A312" s="2" t="s">
        <v>1331</v>
      </c>
      <c r="B312" s="2" t="s">
        <v>1332</v>
      </c>
      <c r="C312" s="25" t="s">
        <v>231</v>
      </c>
      <c r="D312" s="25" t="s">
        <v>243</v>
      </c>
      <c r="E312" s="19">
        <v>70045492</v>
      </c>
      <c r="F312" s="19" t="s">
        <v>1167</v>
      </c>
      <c r="G312" s="5">
        <v>2</v>
      </c>
      <c r="H312" s="5">
        <v>0</v>
      </c>
      <c r="I312" s="5">
        <f t="shared" si="12"/>
        <v>2</v>
      </c>
      <c r="J312" s="6">
        <f t="shared" si="13"/>
        <v>0</v>
      </c>
      <c r="K312" s="23">
        <v>119.91897599999999</v>
      </c>
      <c r="L312" s="23">
        <v>0</v>
      </c>
      <c r="M312" s="23">
        <f t="shared" si="14"/>
        <v>119.91897599999999</v>
      </c>
    </row>
    <row r="313" spans="1:13" hidden="1" x14ac:dyDescent="0.2">
      <c r="A313" s="2" t="s">
        <v>1333</v>
      </c>
      <c r="B313" s="2" t="s">
        <v>1334</v>
      </c>
      <c r="C313" s="25" t="s">
        <v>231</v>
      </c>
      <c r="D313" s="25" t="s">
        <v>97</v>
      </c>
      <c r="E313" s="19">
        <v>70045407</v>
      </c>
      <c r="F313" s="19" t="s">
        <v>1156</v>
      </c>
      <c r="G313" s="5">
        <v>6</v>
      </c>
      <c r="H313" s="5">
        <v>6</v>
      </c>
      <c r="I313" s="5">
        <f t="shared" si="12"/>
        <v>0</v>
      </c>
      <c r="J313" s="6">
        <f t="shared" si="13"/>
        <v>1</v>
      </c>
      <c r="K313" s="23">
        <v>272.77286399999997</v>
      </c>
      <c r="L313" s="23">
        <v>272.77286399999997</v>
      </c>
      <c r="M313" s="23">
        <f t="shared" si="14"/>
        <v>0</v>
      </c>
    </row>
    <row r="314" spans="1:13" hidden="1" x14ac:dyDescent="0.2">
      <c r="A314" s="2" t="s">
        <v>1333</v>
      </c>
      <c r="B314" s="2" t="s">
        <v>1334</v>
      </c>
      <c r="C314" s="25" t="s">
        <v>231</v>
      </c>
      <c r="D314" s="25" t="s">
        <v>97</v>
      </c>
      <c r="E314" s="19">
        <v>70045428</v>
      </c>
      <c r="F314" s="19" t="s">
        <v>1158</v>
      </c>
      <c r="G314" s="5">
        <v>7</v>
      </c>
      <c r="H314" s="5">
        <v>7</v>
      </c>
      <c r="I314" s="5">
        <f t="shared" si="12"/>
        <v>0</v>
      </c>
      <c r="J314" s="6">
        <f t="shared" si="13"/>
        <v>1</v>
      </c>
      <c r="K314" s="23">
        <v>319.73398800000001</v>
      </c>
      <c r="L314" s="23">
        <v>319.73398800000001</v>
      </c>
      <c r="M314" s="23">
        <f t="shared" si="14"/>
        <v>0</v>
      </c>
    </row>
    <row r="315" spans="1:13" hidden="1" x14ac:dyDescent="0.2">
      <c r="A315" s="2" t="s">
        <v>1333</v>
      </c>
      <c r="B315" s="2" t="s">
        <v>1334</v>
      </c>
      <c r="C315" s="25" t="s">
        <v>231</v>
      </c>
      <c r="D315" s="25" t="s">
        <v>97</v>
      </c>
      <c r="E315" s="19">
        <v>70045429</v>
      </c>
      <c r="F315" s="19" t="s">
        <v>1159</v>
      </c>
      <c r="G315" s="5">
        <v>14</v>
      </c>
      <c r="H315" s="5">
        <v>0</v>
      </c>
      <c r="I315" s="5">
        <f t="shared" si="12"/>
        <v>14</v>
      </c>
      <c r="J315" s="6">
        <f t="shared" si="13"/>
        <v>0</v>
      </c>
      <c r="K315" s="23">
        <v>599.59502399999997</v>
      </c>
      <c r="L315" s="23">
        <v>0</v>
      </c>
      <c r="M315" s="23">
        <f t="shared" si="14"/>
        <v>599.59502399999997</v>
      </c>
    </row>
    <row r="316" spans="1:13" hidden="1" x14ac:dyDescent="0.2">
      <c r="A316" s="2" t="s">
        <v>1333</v>
      </c>
      <c r="B316" s="2" t="s">
        <v>1334</v>
      </c>
      <c r="C316" s="25" t="s">
        <v>231</v>
      </c>
      <c r="D316" s="25" t="s">
        <v>97</v>
      </c>
      <c r="E316" s="19">
        <v>70045430</v>
      </c>
      <c r="F316" s="19" t="s">
        <v>1160</v>
      </c>
      <c r="G316" s="5">
        <v>12</v>
      </c>
      <c r="H316" s="5">
        <v>12</v>
      </c>
      <c r="I316" s="5">
        <f t="shared" si="12"/>
        <v>0</v>
      </c>
      <c r="J316" s="6">
        <f t="shared" si="13"/>
        <v>1</v>
      </c>
      <c r="K316" s="23">
        <v>545.54572799999994</v>
      </c>
      <c r="L316" s="23">
        <v>545.54572799999994</v>
      </c>
      <c r="M316" s="23">
        <f t="shared" si="14"/>
        <v>0</v>
      </c>
    </row>
    <row r="317" spans="1:13" hidden="1" x14ac:dyDescent="0.2">
      <c r="A317" s="2" t="s">
        <v>1333</v>
      </c>
      <c r="B317" s="2" t="s">
        <v>1334</v>
      </c>
      <c r="C317" s="25" t="s">
        <v>231</v>
      </c>
      <c r="D317" s="25" t="s">
        <v>97</v>
      </c>
      <c r="E317" s="19">
        <v>70045438</v>
      </c>
      <c r="F317" s="19" t="s">
        <v>1161</v>
      </c>
      <c r="G317" s="5">
        <v>3</v>
      </c>
      <c r="H317" s="5">
        <v>3</v>
      </c>
      <c r="I317" s="5">
        <f t="shared" si="12"/>
        <v>0</v>
      </c>
      <c r="J317" s="6">
        <f t="shared" si="13"/>
        <v>1</v>
      </c>
      <c r="K317" s="23">
        <v>141.33312000000001</v>
      </c>
      <c r="L317" s="23">
        <v>141.33312000000001</v>
      </c>
      <c r="M317" s="23">
        <f t="shared" si="14"/>
        <v>0</v>
      </c>
    </row>
    <row r="318" spans="1:13" hidden="1" x14ac:dyDescent="0.2">
      <c r="A318" s="2" t="s">
        <v>1333</v>
      </c>
      <c r="B318" s="2" t="s">
        <v>1334</v>
      </c>
      <c r="C318" s="25" t="s">
        <v>231</v>
      </c>
      <c r="D318" s="25" t="s">
        <v>97</v>
      </c>
      <c r="E318" s="19">
        <v>70045439</v>
      </c>
      <c r="F318" s="19" t="s">
        <v>1162</v>
      </c>
      <c r="G318" s="5">
        <v>16</v>
      </c>
      <c r="H318" s="5">
        <v>16</v>
      </c>
      <c r="I318" s="5">
        <f t="shared" si="12"/>
        <v>0</v>
      </c>
      <c r="J318" s="6">
        <f t="shared" si="13"/>
        <v>1</v>
      </c>
      <c r="K318" s="23">
        <v>753.77664000000004</v>
      </c>
      <c r="L318" s="23">
        <v>753.77664000000004</v>
      </c>
      <c r="M318" s="23">
        <f t="shared" si="14"/>
        <v>0</v>
      </c>
    </row>
    <row r="319" spans="1:13" hidden="1" x14ac:dyDescent="0.2">
      <c r="A319" s="2" t="s">
        <v>1333</v>
      </c>
      <c r="B319" s="2" t="s">
        <v>1334</v>
      </c>
      <c r="C319" s="25" t="s">
        <v>231</v>
      </c>
      <c r="D319" s="25" t="s">
        <v>97</v>
      </c>
      <c r="E319" s="19">
        <v>70045455</v>
      </c>
      <c r="F319" s="19" t="s">
        <v>1163</v>
      </c>
      <c r="G319" s="5">
        <v>26</v>
      </c>
      <c r="H319" s="5">
        <v>26</v>
      </c>
      <c r="I319" s="5">
        <f t="shared" si="12"/>
        <v>0</v>
      </c>
      <c r="J319" s="6">
        <f t="shared" si="13"/>
        <v>1</v>
      </c>
      <c r="K319" s="23">
        <v>1224.8870400000001</v>
      </c>
      <c r="L319" s="23">
        <v>1224.8870400000001</v>
      </c>
      <c r="M319" s="23">
        <f t="shared" si="14"/>
        <v>0</v>
      </c>
    </row>
    <row r="320" spans="1:13" hidden="1" x14ac:dyDescent="0.2">
      <c r="A320" s="2" t="s">
        <v>1333</v>
      </c>
      <c r="B320" s="2" t="s">
        <v>1334</v>
      </c>
      <c r="C320" s="25" t="s">
        <v>231</v>
      </c>
      <c r="D320" s="25" t="s">
        <v>97</v>
      </c>
      <c r="E320" s="19">
        <v>70045486</v>
      </c>
      <c r="F320" s="19" t="s">
        <v>1164</v>
      </c>
      <c r="G320" s="5">
        <v>14</v>
      </c>
      <c r="H320" s="5">
        <v>14</v>
      </c>
      <c r="I320" s="5">
        <f t="shared" si="12"/>
        <v>0</v>
      </c>
      <c r="J320" s="6">
        <f t="shared" si="13"/>
        <v>1</v>
      </c>
      <c r="K320" s="23">
        <v>636.47001599999999</v>
      </c>
      <c r="L320" s="23">
        <v>636.47001599999999</v>
      </c>
      <c r="M320" s="23">
        <f t="shared" si="14"/>
        <v>0</v>
      </c>
    </row>
    <row r="321" spans="1:13" hidden="1" x14ac:dyDescent="0.2">
      <c r="A321" s="2" t="s">
        <v>1333</v>
      </c>
      <c r="B321" s="2" t="s">
        <v>1334</v>
      </c>
      <c r="C321" s="25" t="s">
        <v>231</v>
      </c>
      <c r="D321" s="25" t="s">
        <v>97</v>
      </c>
      <c r="E321" s="19">
        <v>70345322</v>
      </c>
      <c r="F321" s="19" t="s">
        <v>232</v>
      </c>
      <c r="G321" s="5">
        <v>17</v>
      </c>
      <c r="H321" s="5">
        <v>0</v>
      </c>
      <c r="I321" s="5">
        <f t="shared" si="12"/>
        <v>17</v>
      </c>
      <c r="J321" s="6">
        <f t="shared" si="13"/>
        <v>0</v>
      </c>
      <c r="K321" s="23">
        <v>772.49251200000003</v>
      </c>
      <c r="L321" s="23">
        <v>0</v>
      </c>
      <c r="M321" s="23">
        <f t="shared" si="14"/>
        <v>772.49251200000003</v>
      </c>
    </row>
    <row r="322" spans="1:13" hidden="1" x14ac:dyDescent="0.2">
      <c r="A322" s="2" t="s">
        <v>1333</v>
      </c>
      <c r="B322" s="2" t="s">
        <v>1334</v>
      </c>
      <c r="C322" s="25" t="s">
        <v>231</v>
      </c>
      <c r="D322" s="25" t="s">
        <v>97</v>
      </c>
      <c r="E322" s="19">
        <v>70345323</v>
      </c>
      <c r="F322" s="19" t="s">
        <v>233</v>
      </c>
      <c r="G322" s="5">
        <v>17</v>
      </c>
      <c r="H322" s="5">
        <v>17</v>
      </c>
      <c r="I322" s="5">
        <f t="shared" si="12"/>
        <v>0</v>
      </c>
      <c r="J322" s="6">
        <f t="shared" si="13"/>
        <v>1</v>
      </c>
      <c r="K322" s="23">
        <v>772.49251200000003</v>
      </c>
      <c r="L322" s="23">
        <v>772.49251200000003</v>
      </c>
      <c r="M322" s="23">
        <f t="shared" si="14"/>
        <v>0</v>
      </c>
    </row>
    <row r="323" spans="1:13" hidden="1" x14ac:dyDescent="0.2">
      <c r="A323" s="2" t="s">
        <v>1333</v>
      </c>
      <c r="B323" s="2" t="s">
        <v>1334</v>
      </c>
      <c r="C323" s="25" t="s">
        <v>231</v>
      </c>
      <c r="D323" s="25" t="s">
        <v>956</v>
      </c>
      <c r="E323" s="19">
        <v>70442220</v>
      </c>
      <c r="F323" s="19" t="s">
        <v>747</v>
      </c>
      <c r="G323" s="5">
        <v>1</v>
      </c>
      <c r="H323" s="5">
        <v>1</v>
      </c>
      <c r="I323" s="5">
        <f t="shared" si="12"/>
        <v>0</v>
      </c>
      <c r="J323" s="6">
        <f t="shared" si="13"/>
        <v>1</v>
      </c>
      <c r="K323" s="23">
        <v>35.975688000000005</v>
      </c>
      <c r="L323" s="23">
        <v>35.975688000000005</v>
      </c>
      <c r="M323" s="23">
        <f t="shared" si="14"/>
        <v>0</v>
      </c>
    </row>
    <row r="324" spans="1:13" hidden="1" x14ac:dyDescent="0.2">
      <c r="A324" s="2" t="s">
        <v>1333</v>
      </c>
      <c r="B324" s="2" t="s">
        <v>1334</v>
      </c>
      <c r="C324" s="25" t="s">
        <v>231</v>
      </c>
      <c r="D324" s="25" t="s">
        <v>956</v>
      </c>
      <c r="E324" s="19">
        <v>70442222</v>
      </c>
      <c r="F324" s="19" t="s">
        <v>713</v>
      </c>
      <c r="G324" s="5">
        <v>5</v>
      </c>
      <c r="H324" s="5">
        <v>5</v>
      </c>
      <c r="I324" s="5">
        <f t="shared" si="12"/>
        <v>0</v>
      </c>
      <c r="J324" s="6">
        <f t="shared" si="13"/>
        <v>1</v>
      </c>
      <c r="K324" s="23">
        <v>179.87844000000001</v>
      </c>
      <c r="L324" s="23">
        <v>179.87844000000001</v>
      </c>
      <c r="M324" s="23">
        <f t="shared" si="14"/>
        <v>0</v>
      </c>
    </row>
    <row r="325" spans="1:13" hidden="1" x14ac:dyDescent="0.2">
      <c r="A325" s="2" t="s">
        <v>1333</v>
      </c>
      <c r="B325" s="2" t="s">
        <v>1334</v>
      </c>
      <c r="C325" s="25" t="s">
        <v>231</v>
      </c>
      <c r="D325" s="25" t="s">
        <v>956</v>
      </c>
      <c r="E325" s="19">
        <v>70442223</v>
      </c>
      <c r="F325" s="19" t="s">
        <v>749</v>
      </c>
      <c r="G325" s="5">
        <v>15</v>
      </c>
      <c r="H325" s="5">
        <v>15</v>
      </c>
      <c r="I325" s="5">
        <f t="shared" si="12"/>
        <v>0</v>
      </c>
      <c r="J325" s="6">
        <f t="shared" si="13"/>
        <v>1</v>
      </c>
      <c r="K325" s="23">
        <v>373.89033000000001</v>
      </c>
      <c r="L325" s="23">
        <v>373.89033000000001</v>
      </c>
      <c r="M325" s="23">
        <f t="shared" si="14"/>
        <v>0</v>
      </c>
    </row>
    <row r="326" spans="1:13" hidden="1" x14ac:dyDescent="0.2">
      <c r="A326" s="2" t="s">
        <v>1333</v>
      </c>
      <c r="B326" s="2" t="s">
        <v>1334</v>
      </c>
      <c r="C326" s="25" t="s">
        <v>231</v>
      </c>
      <c r="D326" s="25" t="s">
        <v>956</v>
      </c>
      <c r="E326" s="19">
        <v>70442224</v>
      </c>
      <c r="F326" s="19" t="s">
        <v>1298</v>
      </c>
      <c r="G326" s="5">
        <v>5</v>
      </c>
      <c r="H326" s="5">
        <v>5</v>
      </c>
      <c r="I326" s="5">
        <f t="shared" si="12"/>
        <v>0</v>
      </c>
      <c r="J326" s="6">
        <f t="shared" si="13"/>
        <v>1</v>
      </c>
      <c r="K326" s="23">
        <v>179.87844000000001</v>
      </c>
      <c r="L326" s="23">
        <v>179.87844000000001</v>
      </c>
      <c r="M326" s="23">
        <f t="shared" si="14"/>
        <v>0</v>
      </c>
    </row>
    <row r="327" spans="1:13" hidden="1" x14ac:dyDescent="0.2">
      <c r="A327" s="2" t="s">
        <v>1333</v>
      </c>
      <c r="B327" s="2" t="s">
        <v>1334</v>
      </c>
      <c r="C327" s="25" t="s">
        <v>231</v>
      </c>
      <c r="D327" s="25" t="s">
        <v>243</v>
      </c>
      <c r="E327" s="19">
        <v>70045489</v>
      </c>
      <c r="F327" s="19" t="s">
        <v>1165</v>
      </c>
      <c r="G327" s="5">
        <v>2</v>
      </c>
      <c r="H327" s="5">
        <v>2</v>
      </c>
      <c r="I327" s="5">
        <f t="shared" ref="I327:I390" si="15">G327-H327</f>
        <v>0</v>
      </c>
      <c r="J327" s="6">
        <f t="shared" ref="J327:J390" si="16">H327/G327</f>
        <v>1</v>
      </c>
      <c r="K327" s="23">
        <v>119.91897599999999</v>
      </c>
      <c r="L327" s="23">
        <v>119.91897599999999</v>
      </c>
      <c r="M327" s="23">
        <f t="shared" ref="M327:M390" si="17">K327-L327</f>
        <v>0</v>
      </c>
    </row>
    <row r="328" spans="1:13" hidden="1" x14ac:dyDescent="0.2">
      <c r="A328" s="2" t="s">
        <v>1333</v>
      </c>
      <c r="B328" s="2" t="s">
        <v>1334</v>
      </c>
      <c r="C328" s="25" t="s">
        <v>231</v>
      </c>
      <c r="D328" s="25" t="s">
        <v>243</v>
      </c>
      <c r="E328" s="19">
        <v>70045490</v>
      </c>
      <c r="F328" s="19" t="s">
        <v>1166</v>
      </c>
      <c r="G328" s="5">
        <v>1</v>
      </c>
      <c r="H328" s="5">
        <v>1</v>
      </c>
      <c r="I328" s="5">
        <f t="shared" si="15"/>
        <v>0</v>
      </c>
      <c r="J328" s="6">
        <f t="shared" si="16"/>
        <v>1</v>
      </c>
      <c r="K328" s="23">
        <v>59.959487999999993</v>
      </c>
      <c r="L328" s="23">
        <v>59.959487999999993</v>
      </c>
      <c r="M328" s="23">
        <f t="shared" si="17"/>
        <v>0</v>
      </c>
    </row>
    <row r="329" spans="1:13" hidden="1" x14ac:dyDescent="0.2">
      <c r="A329" s="2" t="s">
        <v>1333</v>
      </c>
      <c r="B329" s="2" t="s">
        <v>1334</v>
      </c>
      <c r="C329" s="25" t="s">
        <v>231</v>
      </c>
      <c r="D329" s="25" t="s">
        <v>243</v>
      </c>
      <c r="E329" s="19">
        <v>70045492</v>
      </c>
      <c r="F329" s="19" t="s">
        <v>1167</v>
      </c>
      <c r="G329" s="5">
        <v>4</v>
      </c>
      <c r="H329" s="5">
        <v>0</v>
      </c>
      <c r="I329" s="5">
        <f t="shared" si="15"/>
        <v>4</v>
      </c>
      <c r="J329" s="6">
        <f t="shared" si="16"/>
        <v>0</v>
      </c>
      <c r="K329" s="23">
        <v>239.83795199999997</v>
      </c>
      <c r="L329" s="23">
        <v>0</v>
      </c>
      <c r="M329" s="23">
        <f t="shared" si="17"/>
        <v>239.83795199999997</v>
      </c>
    </row>
    <row r="330" spans="1:13" hidden="1" x14ac:dyDescent="0.2">
      <c r="A330" s="2" t="s">
        <v>1333</v>
      </c>
      <c r="B330" s="2" t="s">
        <v>1334</v>
      </c>
      <c r="C330" s="25" t="s">
        <v>231</v>
      </c>
      <c r="D330" s="25" t="s">
        <v>243</v>
      </c>
      <c r="E330" s="19">
        <v>70067242</v>
      </c>
      <c r="F330" s="19" t="s">
        <v>1250</v>
      </c>
      <c r="G330" s="5">
        <v>2</v>
      </c>
      <c r="H330" s="5">
        <v>2</v>
      </c>
      <c r="I330" s="5">
        <f t="shared" si="15"/>
        <v>0</v>
      </c>
      <c r="J330" s="6">
        <f t="shared" si="16"/>
        <v>1</v>
      </c>
      <c r="K330" s="23">
        <v>119.91897599999999</v>
      </c>
      <c r="L330" s="23">
        <v>119.91897599999999</v>
      </c>
      <c r="M330" s="23">
        <f t="shared" si="17"/>
        <v>0</v>
      </c>
    </row>
    <row r="331" spans="1:13" hidden="1" x14ac:dyDescent="0.2">
      <c r="A331" s="2" t="s">
        <v>1335</v>
      </c>
      <c r="B331" s="2" t="s">
        <v>1336</v>
      </c>
      <c r="C331" s="25" t="s">
        <v>28</v>
      </c>
      <c r="D331" s="25" t="s">
        <v>97</v>
      </c>
      <c r="E331" s="19">
        <v>70045407</v>
      </c>
      <c r="F331" s="19" t="s">
        <v>1156</v>
      </c>
      <c r="G331" s="5">
        <v>3</v>
      </c>
      <c r="H331" s="5">
        <v>3</v>
      </c>
      <c r="I331" s="5">
        <f t="shared" si="15"/>
        <v>0</v>
      </c>
      <c r="J331" s="6">
        <f t="shared" si="16"/>
        <v>1</v>
      </c>
      <c r="K331" s="23">
        <v>135.30049199999999</v>
      </c>
      <c r="L331" s="23">
        <v>135.30049199999999</v>
      </c>
      <c r="M331" s="23">
        <f t="shared" si="17"/>
        <v>0</v>
      </c>
    </row>
    <row r="332" spans="1:13" hidden="1" x14ac:dyDescent="0.2">
      <c r="A332" s="2" t="s">
        <v>1335</v>
      </c>
      <c r="B332" s="2" t="s">
        <v>1336</v>
      </c>
      <c r="C332" s="25" t="s">
        <v>28</v>
      </c>
      <c r="D332" s="25" t="s">
        <v>97</v>
      </c>
      <c r="E332" s="19">
        <v>70045428</v>
      </c>
      <c r="F332" s="19" t="s">
        <v>1158</v>
      </c>
      <c r="G332" s="5">
        <v>4</v>
      </c>
      <c r="H332" s="5">
        <v>4</v>
      </c>
      <c r="I332" s="5">
        <f t="shared" si="15"/>
        <v>0</v>
      </c>
      <c r="J332" s="6">
        <f t="shared" si="16"/>
        <v>1</v>
      </c>
      <c r="K332" s="23">
        <v>181.25040000000001</v>
      </c>
      <c r="L332" s="23">
        <v>181.25040000000001</v>
      </c>
      <c r="M332" s="23">
        <f t="shared" si="17"/>
        <v>0</v>
      </c>
    </row>
    <row r="333" spans="1:13" hidden="1" x14ac:dyDescent="0.2">
      <c r="A333" s="2" t="s">
        <v>1335</v>
      </c>
      <c r="B333" s="2" t="s">
        <v>1336</v>
      </c>
      <c r="C333" s="25" t="s">
        <v>28</v>
      </c>
      <c r="D333" s="25" t="s">
        <v>97</v>
      </c>
      <c r="E333" s="19">
        <v>70045429</v>
      </c>
      <c r="F333" s="19" t="s">
        <v>1159</v>
      </c>
      <c r="G333" s="5">
        <v>14</v>
      </c>
      <c r="H333" s="5">
        <v>0</v>
      </c>
      <c r="I333" s="5">
        <f t="shared" si="15"/>
        <v>14</v>
      </c>
      <c r="J333" s="6">
        <f t="shared" si="16"/>
        <v>0</v>
      </c>
      <c r="K333" s="23">
        <v>594.82079999999996</v>
      </c>
      <c r="L333" s="23">
        <v>0</v>
      </c>
      <c r="M333" s="23">
        <f t="shared" si="17"/>
        <v>594.82079999999996</v>
      </c>
    </row>
    <row r="334" spans="1:13" hidden="1" x14ac:dyDescent="0.2">
      <c r="A334" s="2" t="s">
        <v>1335</v>
      </c>
      <c r="B334" s="2" t="s">
        <v>1336</v>
      </c>
      <c r="C334" s="25" t="s">
        <v>28</v>
      </c>
      <c r="D334" s="25" t="s">
        <v>97</v>
      </c>
      <c r="E334" s="19">
        <v>70045430</v>
      </c>
      <c r="F334" s="19" t="s">
        <v>1160</v>
      </c>
      <c r="G334" s="5">
        <v>4</v>
      </c>
      <c r="H334" s="5">
        <v>4</v>
      </c>
      <c r="I334" s="5">
        <f t="shared" si="15"/>
        <v>0</v>
      </c>
      <c r="J334" s="6">
        <f t="shared" si="16"/>
        <v>1</v>
      </c>
      <c r="K334" s="23">
        <v>180.400656</v>
      </c>
      <c r="L334" s="23">
        <v>180.400656</v>
      </c>
      <c r="M334" s="23">
        <f t="shared" si="17"/>
        <v>0</v>
      </c>
    </row>
    <row r="335" spans="1:13" hidden="1" x14ac:dyDescent="0.2">
      <c r="A335" s="2" t="s">
        <v>1335</v>
      </c>
      <c r="B335" s="2" t="s">
        <v>1336</v>
      </c>
      <c r="C335" s="25" t="s">
        <v>28</v>
      </c>
      <c r="D335" s="25" t="s">
        <v>97</v>
      </c>
      <c r="E335" s="19">
        <v>70045438</v>
      </c>
      <c r="F335" s="19" t="s">
        <v>1161</v>
      </c>
      <c r="G335" s="5">
        <v>4</v>
      </c>
      <c r="H335" s="5">
        <v>4</v>
      </c>
      <c r="I335" s="5">
        <f t="shared" si="15"/>
        <v>0</v>
      </c>
      <c r="J335" s="6">
        <f t="shared" si="16"/>
        <v>1</v>
      </c>
      <c r="K335" s="23">
        <v>186.94368</v>
      </c>
      <c r="L335" s="23">
        <v>186.94368</v>
      </c>
      <c r="M335" s="23">
        <f t="shared" si="17"/>
        <v>0</v>
      </c>
    </row>
    <row r="336" spans="1:13" hidden="1" x14ac:dyDescent="0.2">
      <c r="A336" s="2" t="s">
        <v>1335</v>
      </c>
      <c r="B336" s="2" t="s">
        <v>1336</v>
      </c>
      <c r="C336" s="25" t="s">
        <v>28</v>
      </c>
      <c r="D336" s="25" t="s">
        <v>97</v>
      </c>
      <c r="E336" s="19">
        <v>70045439</v>
      </c>
      <c r="F336" s="19" t="s">
        <v>1162</v>
      </c>
      <c r="G336" s="5">
        <v>14</v>
      </c>
      <c r="H336" s="5">
        <v>14</v>
      </c>
      <c r="I336" s="5">
        <f t="shared" si="15"/>
        <v>0</v>
      </c>
      <c r="J336" s="6">
        <f t="shared" si="16"/>
        <v>1</v>
      </c>
      <c r="K336" s="23">
        <v>654.30287999999996</v>
      </c>
      <c r="L336" s="23">
        <v>654.30287999999996</v>
      </c>
      <c r="M336" s="23">
        <f t="shared" si="17"/>
        <v>0</v>
      </c>
    </row>
    <row r="337" spans="1:13" hidden="1" x14ac:dyDescent="0.2">
      <c r="A337" s="2" t="s">
        <v>1335</v>
      </c>
      <c r="B337" s="2" t="s">
        <v>1336</v>
      </c>
      <c r="C337" s="25" t="s">
        <v>28</v>
      </c>
      <c r="D337" s="25" t="s">
        <v>97</v>
      </c>
      <c r="E337" s="19">
        <v>70045455</v>
      </c>
      <c r="F337" s="19" t="s">
        <v>1163</v>
      </c>
      <c r="G337" s="5">
        <v>3</v>
      </c>
      <c r="H337" s="5">
        <v>3</v>
      </c>
      <c r="I337" s="5">
        <f t="shared" si="15"/>
        <v>0</v>
      </c>
      <c r="J337" s="6">
        <f t="shared" si="16"/>
        <v>1</v>
      </c>
      <c r="K337" s="23">
        <v>140.20776000000001</v>
      </c>
      <c r="L337" s="23">
        <v>140.20776000000001</v>
      </c>
      <c r="M337" s="23">
        <f t="shared" si="17"/>
        <v>0</v>
      </c>
    </row>
    <row r="338" spans="1:13" hidden="1" x14ac:dyDescent="0.2">
      <c r="A338" s="2" t="s">
        <v>1335</v>
      </c>
      <c r="B338" s="2" t="s">
        <v>1336</v>
      </c>
      <c r="C338" s="25" t="s">
        <v>28</v>
      </c>
      <c r="D338" s="25" t="s">
        <v>97</v>
      </c>
      <c r="E338" s="19">
        <v>70045486</v>
      </c>
      <c r="F338" s="19" t="s">
        <v>1164</v>
      </c>
      <c r="G338" s="5">
        <v>12</v>
      </c>
      <c r="H338" s="5">
        <v>12</v>
      </c>
      <c r="I338" s="5">
        <f t="shared" si="15"/>
        <v>0</v>
      </c>
      <c r="J338" s="6">
        <f t="shared" si="16"/>
        <v>1</v>
      </c>
      <c r="K338" s="23">
        <v>541.20196799999997</v>
      </c>
      <c r="L338" s="23">
        <v>541.20196799999997</v>
      </c>
      <c r="M338" s="23">
        <f t="shared" si="17"/>
        <v>0</v>
      </c>
    </row>
    <row r="339" spans="1:13" hidden="1" x14ac:dyDescent="0.2">
      <c r="A339" s="2" t="s">
        <v>1335</v>
      </c>
      <c r="B339" s="2" t="s">
        <v>1336</v>
      </c>
      <c r="C339" s="25" t="s">
        <v>28</v>
      </c>
      <c r="D339" s="25" t="s">
        <v>97</v>
      </c>
      <c r="E339" s="19">
        <v>70345322</v>
      </c>
      <c r="F339" s="19" t="s">
        <v>232</v>
      </c>
      <c r="G339" s="5">
        <v>34</v>
      </c>
      <c r="H339" s="5">
        <v>34</v>
      </c>
      <c r="I339" s="5">
        <f t="shared" si="15"/>
        <v>0</v>
      </c>
      <c r="J339" s="6">
        <f t="shared" si="16"/>
        <v>1</v>
      </c>
      <c r="K339" s="23">
        <v>1532.6834160000001</v>
      </c>
      <c r="L339" s="23">
        <v>1532.6834160000001</v>
      </c>
      <c r="M339" s="23">
        <f t="shared" si="17"/>
        <v>0</v>
      </c>
    </row>
    <row r="340" spans="1:13" hidden="1" x14ac:dyDescent="0.2">
      <c r="A340" s="2" t="s">
        <v>1335</v>
      </c>
      <c r="B340" s="2" t="s">
        <v>1336</v>
      </c>
      <c r="C340" s="25" t="s">
        <v>28</v>
      </c>
      <c r="D340" s="25" t="s">
        <v>97</v>
      </c>
      <c r="E340" s="19">
        <v>70345324</v>
      </c>
      <c r="F340" s="19" t="s">
        <v>234</v>
      </c>
      <c r="G340" s="5">
        <v>17</v>
      </c>
      <c r="H340" s="5">
        <v>17</v>
      </c>
      <c r="I340" s="5">
        <f t="shared" si="15"/>
        <v>0</v>
      </c>
      <c r="J340" s="6">
        <f t="shared" si="16"/>
        <v>1</v>
      </c>
      <c r="K340" s="23">
        <v>766.34170800000004</v>
      </c>
      <c r="L340" s="23">
        <v>766.34170800000004</v>
      </c>
      <c r="M340" s="23">
        <f t="shared" si="17"/>
        <v>0</v>
      </c>
    </row>
    <row r="341" spans="1:13" hidden="1" x14ac:dyDescent="0.2">
      <c r="A341" s="2" t="s">
        <v>1335</v>
      </c>
      <c r="B341" s="2" t="s">
        <v>1336</v>
      </c>
      <c r="C341" s="25" t="s">
        <v>28</v>
      </c>
      <c r="D341" s="25" t="s">
        <v>956</v>
      </c>
      <c r="E341" s="19">
        <v>70442220</v>
      </c>
      <c r="F341" s="19" t="s">
        <v>747</v>
      </c>
      <c r="G341" s="5">
        <v>4</v>
      </c>
      <c r="H341" s="5">
        <v>4</v>
      </c>
      <c r="I341" s="5">
        <f t="shared" si="15"/>
        <v>0</v>
      </c>
      <c r="J341" s="6">
        <f t="shared" si="16"/>
        <v>1</v>
      </c>
      <c r="K341" s="23">
        <v>142.756992</v>
      </c>
      <c r="L341" s="23">
        <v>142.756992</v>
      </c>
      <c r="M341" s="23">
        <f t="shared" si="17"/>
        <v>0</v>
      </c>
    </row>
    <row r="342" spans="1:13" hidden="1" x14ac:dyDescent="0.2">
      <c r="A342" s="2" t="s">
        <v>1335</v>
      </c>
      <c r="B342" s="2" t="s">
        <v>1336</v>
      </c>
      <c r="C342" s="25" t="s">
        <v>28</v>
      </c>
      <c r="D342" s="25" t="s">
        <v>956</v>
      </c>
      <c r="E342" s="19">
        <v>70442221</v>
      </c>
      <c r="F342" s="19" t="s">
        <v>748</v>
      </c>
      <c r="G342" s="5">
        <v>15</v>
      </c>
      <c r="H342" s="5">
        <v>15</v>
      </c>
      <c r="I342" s="5">
        <f t="shared" si="15"/>
        <v>0</v>
      </c>
      <c r="J342" s="6">
        <f t="shared" si="16"/>
        <v>1</v>
      </c>
      <c r="K342" s="23">
        <v>370.91331000000002</v>
      </c>
      <c r="L342" s="23">
        <v>370.91331000000002</v>
      </c>
      <c r="M342" s="23">
        <f t="shared" si="17"/>
        <v>0</v>
      </c>
    </row>
    <row r="343" spans="1:13" hidden="1" x14ac:dyDescent="0.2">
      <c r="A343" s="2" t="s">
        <v>1335</v>
      </c>
      <c r="B343" s="2" t="s">
        <v>1336</v>
      </c>
      <c r="C343" s="25" t="s">
        <v>28</v>
      </c>
      <c r="D343" s="25" t="s">
        <v>956</v>
      </c>
      <c r="E343" s="19">
        <v>70442222</v>
      </c>
      <c r="F343" s="19" t="s">
        <v>713</v>
      </c>
      <c r="G343" s="5">
        <v>2</v>
      </c>
      <c r="H343" s="5">
        <v>2</v>
      </c>
      <c r="I343" s="5">
        <f t="shared" si="15"/>
        <v>0</v>
      </c>
      <c r="J343" s="6">
        <f t="shared" si="16"/>
        <v>1</v>
      </c>
      <c r="K343" s="23">
        <v>71.378495999999998</v>
      </c>
      <c r="L343" s="23">
        <v>71.378495999999998</v>
      </c>
      <c r="M343" s="23">
        <f t="shared" si="17"/>
        <v>0</v>
      </c>
    </row>
    <row r="344" spans="1:13" hidden="1" x14ac:dyDescent="0.2">
      <c r="A344" s="2" t="s">
        <v>1335</v>
      </c>
      <c r="B344" s="2" t="s">
        <v>1336</v>
      </c>
      <c r="C344" s="25" t="s">
        <v>28</v>
      </c>
      <c r="D344" s="25" t="s">
        <v>956</v>
      </c>
      <c r="E344" s="19">
        <v>70442223</v>
      </c>
      <c r="F344" s="19" t="s">
        <v>749</v>
      </c>
      <c r="G344" s="5">
        <v>15</v>
      </c>
      <c r="H344" s="5">
        <v>15</v>
      </c>
      <c r="I344" s="5">
        <f t="shared" si="15"/>
        <v>0</v>
      </c>
      <c r="J344" s="6">
        <f t="shared" si="16"/>
        <v>1</v>
      </c>
      <c r="K344" s="23">
        <v>370.91331000000002</v>
      </c>
      <c r="L344" s="23">
        <v>370.91331000000002</v>
      </c>
      <c r="M344" s="23">
        <f t="shared" si="17"/>
        <v>0</v>
      </c>
    </row>
    <row r="345" spans="1:13" hidden="1" x14ac:dyDescent="0.2">
      <c r="A345" s="2" t="s">
        <v>1335</v>
      </c>
      <c r="B345" s="2" t="s">
        <v>1336</v>
      </c>
      <c r="C345" s="25" t="s">
        <v>28</v>
      </c>
      <c r="D345" s="25" t="s">
        <v>956</v>
      </c>
      <c r="E345" s="19">
        <v>70442224</v>
      </c>
      <c r="F345" s="19" t="s">
        <v>1298</v>
      </c>
      <c r="G345" s="5">
        <v>2</v>
      </c>
      <c r="H345" s="5">
        <v>2</v>
      </c>
      <c r="I345" s="5">
        <f t="shared" si="15"/>
        <v>0</v>
      </c>
      <c r="J345" s="6">
        <f t="shared" si="16"/>
        <v>1</v>
      </c>
      <c r="K345" s="23">
        <v>71.378495999999998</v>
      </c>
      <c r="L345" s="23">
        <v>71.378495999999998</v>
      </c>
      <c r="M345" s="23">
        <f t="shared" si="17"/>
        <v>0</v>
      </c>
    </row>
    <row r="346" spans="1:13" hidden="1" x14ac:dyDescent="0.2">
      <c r="A346" s="2" t="s">
        <v>1335</v>
      </c>
      <c r="B346" s="2" t="s">
        <v>1336</v>
      </c>
      <c r="C346" s="25" t="s">
        <v>28</v>
      </c>
      <c r="D346" s="25" t="s">
        <v>956</v>
      </c>
      <c r="E346" s="19">
        <v>70442225</v>
      </c>
      <c r="F346" s="19" t="s">
        <v>1299</v>
      </c>
      <c r="G346" s="5">
        <v>15</v>
      </c>
      <c r="H346" s="5">
        <v>15</v>
      </c>
      <c r="I346" s="5">
        <f t="shared" si="15"/>
        <v>0</v>
      </c>
      <c r="J346" s="6">
        <f t="shared" si="16"/>
        <v>1</v>
      </c>
      <c r="K346" s="23">
        <v>370.91331000000002</v>
      </c>
      <c r="L346" s="23">
        <v>370.91331000000002</v>
      </c>
      <c r="M346" s="23">
        <f t="shared" si="17"/>
        <v>0</v>
      </c>
    </row>
    <row r="347" spans="1:13" hidden="1" x14ac:dyDescent="0.2">
      <c r="A347" s="2" t="s">
        <v>1335</v>
      </c>
      <c r="B347" s="2" t="s">
        <v>1336</v>
      </c>
      <c r="C347" s="25" t="s">
        <v>28</v>
      </c>
      <c r="D347" s="25" t="s">
        <v>243</v>
      </c>
      <c r="E347" s="19">
        <v>70045489</v>
      </c>
      <c r="F347" s="19" t="s">
        <v>1165</v>
      </c>
      <c r="G347" s="5">
        <v>1</v>
      </c>
      <c r="H347" s="5">
        <v>1</v>
      </c>
      <c r="I347" s="5">
        <f t="shared" si="15"/>
        <v>0</v>
      </c>
      <c r="J347" s="6">
        <f t="shared" si="16"/>
        <v>1</v>
      </c>
      <c r="K347" s="23">
        <v>59.482079999999996</v>
      </c>
      <c r="L347" s="23">
        <v>59.482079999999996</v>
      </c>
      <c r="M347" s="23">
        <f t="shared" si="17"/>
        <v>0</v>
      </c>
    </row>
    <row r="348" spans="1:13" hidden="1" x14ac:dyDescent="0.2">
      <c r="A348" s="2" t="s">
        <v>1335</v>
      </c>
      <c r="B348" s="2" t="s">
        <v>1336</v>
      </c>
      <c r="C348" s="25" t="s">
        <v>28</v>
      </c>
      <c r="D348" s="25" t="s">
        <v>243</v>
      </c>
      <c r="E348" s="19">
        <v>70045490</v>
      </c>
      <c r="F348" s="19" t="s">
        <v>1166</v>
      </c>
      <c r="G348" s="5">
        <v>1</v>
      </c>
      <c r="H348" s="5">
        <v>0</v>
      </c>
      <c r="I348" s="5">
        <f t="shared" si="15"/>
        <v>1</v>
      </c>
      <c r="J348" s="6">
        <f t="shared" si="16"/>
        <v>0</v>
      </c>
      <c r="K348" s="23">
        <v>59.482079999999996</v>
      </c>
      <c r="L348" s="23">
        <v>0</v>
      </c>
      <c r="M348" s="23">
        <f t="shared" si="17"/>
        <v>59.482079999999996</v>
      </c>
    </row>
    <row r="349" spans="1:13" hidden="1" x14ac:dyDescent="0.2">
      <c r="A349" s="2" t="s">
        <v>1335</v>
      </c>
      <c r="B349" s="2" t="s">
        <v>1336</v>
      </c>
      <c r="C349" s="25" t="s">
        <v>28</v>
      </c>
      <c r="D349" s="25" t="s">
        <v>243</v>
      </c>
      <c r="E349" s="19">
        <v>70045492</v>
      </c>
      <c r="F349" s="19" t="s">
        <v>1167</v>
      </c>
      <c r="G349" s="5">
        <v>4</v>
      </c>
      <c r="H349" s="5">
        <v>0</v>
      </c>
      <c r="I349" s="5">
        <f t="shared" si="15"/>
        <v>4</v>
      </c>
      <c r="J349" s="6">
        <f t="shared" si="16"/>
        <v>0</v>
      </c>
      <c r="K349" s="23">
        <v>237.92831999999999</v>
      </c>
      <c r="L349" s="23">
        <v>0</v>
      </c>
      <c r="M349" s="23">
        <f t="shared" si="17"/>
        <v>237.92831999999999</v>
      </c>
    </row>
    <row r="350" spans="1:13" hidden="1" x14ac:dyDescent="0.2">
      <c r="A350" s="2" t="s">
        <v>1335</v>
      </c>
      <c r="B350" s="2" t="s">
        <v>1336</v>
      </c>
      <c r="C350" s="25" t="s">
        <v>28</v>
      </c>
      <c r="D350" s="25" t="s">
        <v>243</v>
      </c>
      <c r="E350" s="19">
        <v>70067242</v>
      </c>
      <c r="F350" s="19" t="s">
        <v>1250</v>
      </c>
      <c r="G350" s="5">
        <v>1</v>
      </c>
      <c r="H350" s="5">
        <v>1</v>
      </c>
      <c r="I350" s="5">
        <f t="shared" si="15"/>
        <v>0</v>
      </c>
      <c r="J350" s="6">
        <f t="shared" si="16"/>
        <v>1</v>
      </c>
      <c r="K350" s="23">
        <v>59.482079999999996</v>
      </c>
      <c r="L350" s="23">
        <v>59.482079999999996</v>
      </c>
      <c r="M350" s="23">
        <f t="shared" si="17"/>
        <v>0</v>
      </c>
    </row>
    <row r="351" spans="1:13" hidden="1" x14ac:dyDescent="0.2">
      <c r="A351" s="2" t="s">
        <v>1337</v>
      </c>
      <c r="B351" s="2" t="s">
        <v>1338</v>
      </c>
      <c r="C351" s="25" t="s">
        <v>28</v>
      </c>
      <c r="D351" s="25" t="s">
        <v>97</v>
      </c>
      <c r="E351" s="19">
        <v>70045407</v>
      </c>
      <c r="F351" s="19" t="s">
        <v>1156</v>
      </c>
      <c r="G351" s="5">
        <v>4</v>
      </c>
      <c r="H351" s="5">
        <v>4</v>
      </c>
      <c r="I351" s="5">
        <f t="shared" si="15"/>
        <v>0</v>
      </c>
      <c r="J351" s="6">
        <f t="shared" si="16"/>
        <v>1</v>
      </c>
      <c r="K351" s="23">
        <v>180.400656</v>
      </c>
      <c r="L351" s="23">
        <v>180.400656</v>
      </c>
      <c r="M351" s="23">
        <f t="shared" si="17"/>
        <v>0</v>
      </c>
    </row>
    <row r="352" spans="1:13" hidden="1" x14ac:dyDescent="0.2">
      <c r="A352" s="2" t="s">
        <v>1337</v>
      </c>
      <c r="B352" s="2" t="s">
        <v>1338</v>
      </c>
      <c r="C352" s="25" t="s">
        <v>28</v>
      </c>
      <c r="D352" s="25" t="s">
        <v>97</v>
      </c>
      <c r="E352" s="19">
        <v>70045428</v>
      </c>
      <c r="F352" s="19" t="s">
        <v>1158</v>
      </c>
      <c r="G352" s="5">
        <v>5</v>
      </c>
      <c r="H352" s="5">
        <v>5</v>
      </c>
      <c r="I352" s="5">
        <f t="shared" si="15"/>
        <v>0</v>
      </c>
      <c r="J352" s="6">
        <f t="shared" si="16"/>
        <v>1</v>
      </c>
      <c r="K352" s="23">
        <v>226.56300000000002</v>
      </c>
      <c r="L352" s="23">
        <v>226.56300000000002</v>
      </c>
      <c r="M352" s="23">
        <f t="shared" si="17"/>
        <v>0</v>
      </c>
    </row>
    <row r="353" spans="1:13" hidden="1" x14ac:dyDescent="0.2">
      <c r="A353" s="2" t="s">
        <v>1337</v>
      </c>
      <c r="B353" s="2" t="s">
        <v>1338</v>
      </c>
      <c r="C353" s="25" t="s">
        <v>28</v>
      </c>
      <c r="D353" s="25" t="s">
        <v>97</v>
      </c>
      <c r="E353" s="19">
        <v>70045429</v>
      </c>
      <c r="F353" s="19" t="s">
        <v>1159</v>
      </c>
      <c r="G353" s="5">
        <v>17</v>
      </c>
      <c r="H353" s="5">
        <v>0</v>
      </c>
      <c r="I353" s="5">
        <f t="shared" si="15"/>
        <v>17</v>
      </c>
      <c r="J353" s="6">
        <f t="shared" si="16"/>
        <v>0</v>
      </c>
      <c r="K353" s="23">
        <v>722.28239999999994</v>
      </c>
      <c r="L353" s="23">
        <v>0</v>
      </c>
      <c r="M353" s="23">
        <f t="shared" si="17"/>
        <v>722.28239999999994</v>
      </c>
    </row>
    <row r="354" spans="1:13" hidden="1" x14ac:dyDescent="0.2">
      <c r="A354" s="2" t="s">
        <v>1337</v>
      </c>
      <c r="B354" s="2" t="s">
        <v>1338</v>
      </c>
      <c r="C354" s="25" t="s">
        <v>28</v>
      </c>
      <c r="D354" s="25" t="s">
        <v>97</v>
      </c>
      <c r="E354" s="19">
        <v>70045430</v>
      </c>
      <c r="F354" s="19" t="s">
        <v>1160</v>
      </c>
      <c r="G354" s="5">
        <v>11</v>
      </c>
      <c r="H354" s="5">
        <v>11</v>
      </c>
      <c r="I354" s="5">
        <f t="shared" si="15"/>
        <v>0</v>
      </c>
      <c r="J354" s="6">
        <f t="shared" si="16"/>
        <v>1</v>
      </c>
      <c r="K354" s="23">
        <v>496.10180400000002</v>
      </c>
      <c r="L354" s="23">
        <v>496.10180400000002</v>
      </c>
      <c r="M354" s="23">
        <f t="shared" si="17"/>
        <v>0</v>
      </c>
    </row>
    <row r="355" spans="1:13" hidden="1" x14ac:dyDescent="0.2">
      <c r="A355" s="2" t="s">
        <v>1337</v>
      </c>
      <c r="B355" s="2" t="s">
        <v>1338</v>
      </c>
      <c r="C355" s="25" t="s">
        <v>28</v>
      </c>
      <c r="D355" s="25" t="s">
        <v>97</v>
      </c>
      <c r="E355" s="19">
        <v>70045438</v>
      </c>
      <c r="F355" s="19" t="s">
        <v>1161</v>
      </c>
      <c r="G355" s="5">
        <v>5</v>
      </c>
      <c r="H355" s="5">
        <v>0</v>
      </c>
      <c r="I355" s="5">
        <f t="shared" si="15"/>
        <v>5</v>
      </c>
      <c r="J355" s="6">
        <f t="shared" si="16"/>
        <v>0</v>
      </c>
      <c r="K355" s="23">
        <v>233.67959999999999</v>
      </c>
      <c r="L355" s="23">
        <v>0</v>
      </c>
      <c r="M355" s="23">
        <f t="shared" si="17"/>
        <v>233.67959999999999</v>
      </c>
    </row>
    <row r="356" spans="1:13" hidden="1" x14ac:dyDescent="0.2">
      <c r="A356" s="2" t="s">
        <v>1337</v>
      </c>
      <c r="B356" s="2" t="s">
        <v>1338</v>
      </c>
      <c r="C356" s="25" t="s">
        <v>28</v>
      </c>
      <c r="D356" s="25" t="s">
        <v>97</v>
      </c>
      <c r="E356" s="19">
        <v>70045439</v>
      </c>
      <c r="F356" s="19" t="s">
        <v>1162</v>
      </c>
      <c r="G356" s="5">
        <v>24</v>
      </c>
      <c r="H356" s="5">
        <v>24</v>
      </c>
      <c r="I356" s="5">
        <f t="shared" si="15"/>
        <v>0</v>
      </c>
      <c r="J356" s="6">
        <f t="shared" si="16"/>
        <v>1</v>
      </c>
      <c r="K356" s="23">
        <v>1121.6620800000001</v>
      </c>
      <c r="L356" s="23">
        <v>1121.6620800000001</v>
      </c>
      <c r="M356" s="23">
        <f t="shared" si="17"/>
        <v>0</v>
      </c>
    </row>
    <row r="357" spans="1:13" hidden="1" x14ac:dyDescent="0.2">
      <c r="A357" s="2" t="s">
        <v>1337</v>
      </c>
      <c r="B357" s="2" t="s">
        <v>1338</v>
      </c>
      <c r="C357" s="25" t="s">
        <v>28</v>
      </c>
      <c r="D357" s="25" t="s">
        <v>97</v>
      </c>
      <c r="E357" s="19">
        <v>70045455</v>
      </c>
      <c r="F357" s="19" t="s">
        <v>1163</v>
      </c>
      <c r="G357" s="5">
        <v>30</v>
      </c>
      <c r="H357" s="5">
        <v>30</v>
      </c>
      <c r="I357" s="5">
        <f t="shared" si="15"/>
        <v>0</v>
      </c>
      <c r="J357" s="6">
        <f t="shared" si="16"/>
        <v>1</v>
      </c>
      <c r="K357" s="23">
        <v>1402.0776000000001</v>
      </c>
      <c r="L357" s="23">
        <v>1402.0776000000001</v>
      </c>
      <c r="M357" s="23">
        <f t="shared" si="17"/>
        <v>0</v>
      </c>
    </row>
    <row r="358" spans="1:13" hidden="1" x14ac:dyDescent="0.2">
      <c r="A358" s="2" t="s">
        <v>1337</v>
      </c>
      <c r="B358" s="2" t="s">
        <v>1338</v>
      </c>
      <c r="C358" s="25" t="s">
        <v>28</v>
      </c>
      <c r="D358" s="25" t="s">
        <v>97</v>
      </c>
      <c r="E358" s="19">
        <v>70045486</v>
      </c>
      <c r="F358" s="19" t="s">
        <v>1164</v>
      </c>
      <c r="G358" s="5">
        <v>16</v>
      </c>
      <c r="H358" s="5">
        <v>16</v>
      </c>
      <c r="I358" s="5">
        <f t="shared" si="15"/>
        <v>0</v>
      </c>
      <c r="J358" s="6">
        <f t="shared" si="16"/>
        <v>1</v>
      </c>
      <c r="K358" s="23">
        <v>721.60262399999999</v>
      </c>
      <c r="L358" s="23">
        <v>721.60262399999999</v>
      </c>
      <c r="M358" s="23">
        <f t="shared" si="17"/>
        <v>0</v>
      </c>
    </row>
    <row r="359" spans="1:13" hidden="1" x14ac:dyDescent="0.2">
      <c r="A359" s="2" t="s">
        <v>1337</v>
      </c>
      <c r="B359" s="2" t="s">
        <v>1338</v>
      </c>
      <c r="C359" s="25" t="s">
        <v>28</v>
      </c>
      <c r="D359" s="25" t="s">
        <v>97</v>
      </c>
      <c r="E359" s="19">
        <v>70158661</v>
      </c>
      <c r="F359" s="19" t="s">
        <v>1316</v>
      </c>
      <c r="G359" s="5">
        <v>10</v>
      </c>
      <c r="H359" s="5">
        <v>10</v>
      </c>
      <c r="I359" s="5">
        <f t="shared" si="15"/>
        <v>0</v>
      </c>
      <c r="J359" s="6">
        <f t="shared" si="16"/>
        <v>1</v>
      </c>
      <c r="K359" s="23">
        <v>450.78924000000001</v>
      </c>
      <c r="L359" s="23">
        <v>450.78924000000001</v>
      </c>
      <c r="M359" s="23">
        <f t="shared" si="17"/>
        <v>0</v>
      </c>
    </row>
    <row r="360" spans="1:13" hidden="1" x14ac:dyDescent="0.2">
      <c r="A360" s="2" t="s">
        <v>1337</v>
      </c>
      <c r="B360" s="2" t="s">
        <v>1338</v>
      </c>
      <c r="C360" s="25" t="s">
        <v>28</v>
      </c>
      <c r="D360" s="25" t="s">
        <v>97</v>
      </c>
      <c r="E360" s="19">
        <v>70345325</v>
      </c>
      <c r="F360" s="19" t="s">
        <v>235</v>
      </c>
      <c r="G360" s="5">
        <v>17</v>
      </c>
      <c r="H360" s="5">
        <v>17</v>
      </c>
      <c r="I360" s="5">
        <f t="shared" si="15"/>
        <v>0</v>
      </c>
      <c r="J360" s="6">
        <f t="shared" si="16"/>
        <v>1</v>
      </c>
      <c r="K360" s="23">
        <v>766.34170800000004</v>
      </c>
      <c r="L360" s="23">
        <v>766.34170800000004</v>
      </c>
      <c r="M360" s="23">
        <f t="shared" si="17"/>
        <v>0</v>
      </c>
    </row>
    <row r="361" spans="1:13" hidden="1" x14ac:dyDescent="0.2">
      <c r="A361" s="2" t="s">
        <v>1337</v>
      </c>
      <c r="B361" s="2" t="s">
        <v>1338</v>
      </c>
      <c r="C361" s="25" t="s">
        <v>28</v>
      </c>
      <c r="D361" s="25" t="s">
        <v>956</v>
      </c>
      <c r="E361" s="19">
        <v>70442220</v>
      </c>
      <c r="F361" s="19" t="s">
        <v>747</v>
      </c>
      <c r="G361" s="5">
        <v>3</v>
      </c>
      <c r="H361" s="5">
        <v>3</v>
      </c>
      <c r="I361" s="5">
        <f t="shared" si="15"/>
        <v>0</v>
      </c>
      <c r="J361" s="6">
        <f t="shared" si="16"/>
        <v>1</v>
      </c>
      <c r="K361" s="23">
        <v>107.067744</v>
      </c>
      <c r="L361" s="23">
        <v>107.067744</v>
      </c>
      <c r="M361" s="23">
        <f t="shared" si="17"/>
        <v>0</v>
      </c>
    </row>
    <row r="362" spans="1:13" hidden="1" x14ac:dyDescent="0.2">
      <c r="A362" s="2" t="s">
        <v>1337</v>
      </c>
      <c r="B362" s="2" t="s">
        <v>1338</v>
      </c>
      <c r="C362" s="25" t="s">
        <v>28</v>
      </c>
      <c r="D362" s="25" t="s">
        <v>956</v>
      </c>
      <c r="E362" s="19">
        <v>70442222</v>
      </c>
      <c r="F362" s="19" t="s">
        <v>713</v>
      </c>
      <c r="G362" s="5">
        <v>4</v>
      </c>
      <c r="H362" s="5">
        <v>4</v>
      </c>
      <c r="I362" s="5">
        <f t="shared" si="15"/>
        <v>0</v>
      </c>
      <c r="J362" s="6">
        <f t="shared" si="16"/>
        <v>1</v>
      </c>
      <c r="K362" s="23">
        <v>142.756992</v>
      </c>
      <c r="L362" s="23">
        <v>142.756992</v>
      </c>
      <c r="M362" s="23">
        <f t="shared" si="17"/>
        <v>0</v>
      </c>
    </row>
    <row r="363" spans="1:13" hidden="1" x14ac:dyDescent="0.2">
      <c r="A363" s="2" t="s">
        <v>1337</v>
      </c>
      <c r="B363" s="2" t="s">
        <v>1338</v>
      </c>
      <c r="C363" s="25" t="s">
        <v>28</v>
      </c>
      <c r="D363" s="25" t="s">
        <v>956</v>
      </c>
      <c r="E363" s="19">
        <v>70442224</v>
      </c>
      <c r="F363" s="19" t="s">
        <v>1298</v>
      </c>
      <c r="G363" s="5">
        <v>4</v>
      </c>
      <c r="H363" s="5">
        <v>4</v>
      </c>
      <c r="I363" s="5">
        <f t="shared" si="15"/>
        <v>0</v>
      </c>
      <c r="J363" s="6">
        <f t="shared" si="16"/>
        <v>1</v>
      </c>
      <c r="K363" s="23">
        <v>142.756992</v>
      </c>
      <c r="L363" s="23">
        <v>142.756992</v>
      </c>
      <c r="M363" s="23">
        <f t="shared" si="17"/>
        <v>0</v>
      </c>
    </row>
    <row r="364" spans="1:13" hidden="1" x14ac:dyDescent="0.2">
      <c r="A364" s="2" t="s">
        <v>1337</v>
      </c>
      <c r="B364" s="2" t="s">
        <v>1338</v>
      </c>
      <c r="C364" s="25" t="s">
        <v>28</v>
      </c>
      <c r="D364" s="25" t="s">
        <v>243</v>
      </c>
      <c r="E364" s="19">
        <v>70045489</v>
      </c>
      <c r="F364" s="19" t="s">
        <v>1165</v>
      </c>
      <c r="G364" s="5">
        <v>2</v>
      </c>
      <c r="H364" s="5">
        <v>2</v>
      </c>
      <c r="I364" s="5">
        <f t="shared" si="15"/>
        <v>0</v>
      </c>
      <c r="J364" s="6">
        <f t="shared" si="16"/>
        <v>1</v>
      </c>
      <c r="K364" s="23">
        <v>118.96415999999999</v>
      </c>
      <c r="L364" s="23">
        <v>118.96415999999999</v>
      </c>
      <c r="M364" s="23">
        <f t="shared" si="17"/>
        <v>0</v>
      </c>
    </row>
    <row r="365" spans="1:13" hidden="1" x14ac:dyDescent="0.2">
      <c r="A365" s="2" t="s">
        <v>1337</v>
      </c>
      <c r="B365" s="2" t="s">
        <v>1338</v>
      </c>
      <c r="C365" s="25" t="s">
        <v>28</v>
      </c>
      <c r="D365" s="25" t="s">
        <v>243</v>
      </c>
      <c r="E365" s="19">
        <v>70045490</v>
      </c>
      <c r="F365" s="19" t="s">
        <v>1166</v>
      </c>
      <c r="G365" s="5">
        <v>3</v>
      </c>
      <c r="H365" s="5">
        <v>3</v>
      </c>
      <c r="I365" s="5">
        <f t="shared" si="15"/>
        <v>0</v>
      </c>
      <c r="J365" s="6">
        <f t="shared" si="16"/>
        <v>1</v>
      </c>
      <c r="K365" s="23">
        <v>178.44623999999999</v>
      </c>
      <c r="L365" s="23">
        <v>178.44623999999999</v>
      </c>
      <c r="M365" s="23">
        <f t="shared" si="17"/>
        <v>0</v>
      </c>
    </row>
    <row r="366" spans="1:13" hidden="1" x14ac:dyDescent="0.2">
      <c r="A366" s="2" t="s">
        <v>1337</v>
      </c>
      <c r="B366" s="2" t="s">
        <v>1338</v>
      </c>
      <c r="C366" s="25" t="s">
        <v>28</v>
      </c>
      <c r="D366" s="25" t="s">
        <v>243</v>
      </c>
      <c r="E366" s="19">
        <v>70045492</v>
      </c>
      <c r="F366" s="19" t="s">
        <v>1167</v>
      </c>
      <c r="G366" s="5">
        <v>5</v>
      </c>
      <c r="H366" s="5">
        <v>0</v>
      </c>
      <c r="I366" s="5">
        <f t="shared" si="15"/>
        <v>5</v>
      </c>
      <c r="J366" s="6">
        <f t="shared" si="16"/>
        <v>0</v>
      </c>
      <c r="K366" s="23">
        <v>297.41039999999998</v>
      </c>
      <c r="L366" s="23">
        <v>0</v>
      </c>
      <c r="M366" s="23">
        <f t="shared" si="17"/>
        <v>297.41039999999998</v>
      </c>
    </row>
    <row r="367" spans="1:13" hidden="1" x14ac:dyDescent="0.2">
      <c r="A367" s="2" t="s">
        <v>1337</v>
      </c>
      <c r="B367" s="2" t="s">
        <v>1338</v>
      </c>
      <c r="C367" s="25" t="s">
        <v>28</v>
      </c>
      <c r="D367" s="25" t="s">
        <v>243</v>
      </c>
      <c r="E367" s="19">
        <v>70067242</v>
      </c>
      <c r="F367" s="19" t="s">
        <v>1250</v>
      </c>
      <c r="G367" s="5">
        <v>2</v>
      </c>
      <c r="H367" s="5">
        <v>2</v>
      </c>
      <c r="I367" s="5">
        <f t="shared" si="15"/>
        <v>0</v>
      </c>
      <c r="J367" s="6">
        <f t="shared" si="16"/>
        <v>1</v>
      </c>
      <c r="K367" s="23">
        <v>118.96415999999999</v>
      </c>
      <c r="L367" s="23">
        <v>118.96415999999999</v>
      </c>
      <c r="M367" s="23">
        <f t="shared" si="17"/>
        <v>0</v>
      </c>
    </row>
    <row r="368" spans="1:13" hidden="1" x14ac:dyDescent="0.2">
      <c r="A368" s="2" t="s">
        <v>1339</v>
      </c>
      <c r="B368" s="2" t="s">
        <v>1340</v>
      </c>
      <c r="C368" s="25" t="s">
        <v>28</v>
      </c>
      <c r="D368" s="25" t="s">
        <v>97</v>
      </c>
      <c r="E368" s="19">
        <v>70045407</v>
      </c>
      <c r="F368" s="19" t="s">
        <v>1156</v>
      </c>
      <c r="G368" s="5">
        <v>3</v>
      </c>
      <c r="H368" s="5">
        <v>0</v>
      </c>
      <c r="I368" s="5">
        <f t="shared" si="15"/>
        <v>3</v>
      </c>
      <c r="J368" s="6">
        <f t="shared" si="16"/>
        <v>0</v>
      </c>
      <c r="K368" s="23">
        <v>135.30049199999999</v>
      </c>
      <c r="L368" s="23">
        <v>0</v>
      </c>
      <c r="M368" s="23">
        <f t="shared" si="17"/>
        <v>135.30049199999999</v>
      </c>
    </row>
    <row r="369" spans="1:13" hidden="1" x14ac:dyDescent="0.2">
      <c r="A369" s="2" t="s">
        <v>1339</v>
      </c>
      <c r="B369" s="2" t="s">
        <v>1340</v>
      </c>
      <c r="C369" s="25" t="s">
        <v>28</v>
      </c>
      <c r="D369" s="25" t="s">
        <v>97</v>
      </c>
      <c r="E369" s="19">
        <v>70045428</v>
      </c>
      <c r="F369" s="19" t="s">
        <v>1158</v>
      </c>
      <c r="G369" s="5">
        <v>4</v>
      </c>
      <c r="H369" s="5">
        <v>0</v>
      </c>
      <c r="I369" s="5">
        <f t="shared" si="15"/>
        <v>4</v>
      </c>
      <c r="J369" s="6">
        <f t="shared" si="16"/>
        <v>0</v>
      </c>
      <c r="K369" s="23">
        <v>181.25040000000001</v>
      </c>
      <c r="L369" s="23">
        <v>0</v>
      </c>
      <c r="M369" s="23">
        <f t="shared" si="17"/>
        <v>181.25040000000001</v>
      </c>
    </row>
    <row r="370" spans="1:13" hidden="1" x14ac:dyDescent="0.2">
      <c r="A370" s="2" t="s">
        <v>1339</v>
      </c>
      <c r="B370" s="2" t="s">
        <v>1340</v>
      </c>
      <c r="C370" s="25" t="s">
        <v>28</v>
      </c>
      <c r="D370" s="25" t="s">
        <v>97</v>
      </c>
      <c r="E370" s="19">
        <v>70045429</v>
      </c>
      <c r="F370" s="19" t="s">
        <v>1159</v>
      </c>
      <c r="G370" s="5">
        <v>19</v>
      </c>
      <c r="H370" s="5">
        <v>0</v>
      </c>
      <c r="I370" s="5">
        <f t="shared" si="15"/>
        <v>19</v>
      </c>
      <c r="J370" s="6">
        <f t="shared" si="16"/>
        <v>0</v>
      </c>
      <c r="K370" s="23">
        <v>807.2568</v>
      </c>
      <c r="L370" s="23">
        <v>0</v>
      </c>
      <c r="M370" s="23">
        <f t="shared" si="17"/>
        <v>807.2568</v>
      </c>
    </row>
    <row r="371" spans="1:13" hidden="1" x14ac:dyDescent="0.2">
      <c r="A371" s="2" t="s">
        <v>1339</v>
      </c>
      <c r="B371" s="2" t="s">
        <v>1340</v>
      </c>
      <c r="C371" s="25" t="s">
        <v>28</v>
      </c>
      <c r="D371" s="25" t="s">
        <v>97</v>
      </c>
      <c r="E371" s="19">
        <v>70045430</v>
      </c>
      <c r="F371" s="19" t="s">
        <v>1160</v>
      </c>
      <c r="G371" s="5">
        <v>8</v>
      </c>
      <c r="H371" s="5">
        <v>0</v>
      </c>
      <c r="I371" s="5">
        <f t="shared" si="15"/>
        <v>8</v>
      </c>
      <c r="J371" s="6">
        <f t="shared" si="16"/>
        <v>0</v>
      </c>
      <c r="K371" s="23">
        <v>360.801312</v>
      </c>
      <c r="L371" s="23">
        <v>0</v>
      </c>
      <c r="M371" s="23">
        <f t="shared" si="17"/>
        <v>360.801312</v>
      </c>
    </row>
    <row r="372" spans="1:13" hidden="1" x14ac:dyDescent="0.2">
      <c r="A372" s="2" t="s">
        <v>1339</v>
      </c>
      <c r="B372" s="2" t="s">
        <v>1340</v>
      </c>
      <c r="C372" s="25" t="s">
        <v>28</v>
      </c>
      <c r="D372" s="25" t="s">
        <v>97</v>
      </c>
      <c r="E372" s="19">
        <v>70045438</v>
      </c>
      <c r="F372" s="19" t="s">
        <v>1161</v>
      </c>
      <c r="G372" s="5">
        <v>8</v>
      </c>
      <c r="H372" s="5">
        <v>0</v>
      </c>
      <c r="I372" s="5">
        <f t="shared" si="15"/>
        <v>8</v>
      </c>
      <c r="J372" s="6">
        <f t="shared" si="16"/>
        <v>0</v>
      </c>
      <c r="K372" s="23">
        <v>373.88736</v>
      </c>
      <c r="L372" s="23">
        <v>0</v>
      </c>
      <c r="M372" s="23">
        <f t="shared" si="17"/>
        <v>373.88736</v>
      </c>
    </row>
    <row r="373" spans="1:13" hidden="1" x14ac:dyDescent="0.2">
      <c r="A373" s="2" t="s">
        <v>1339</v>
      </c>
      <c r="B373" s="2" t="s">
        <v>1340</v>
      </c>
      <c r="C373" s="25" t="s">
        <v>28</v>
      </c>
      <c r="D373" s="25" t="s">
        <v>97</v>
      </c>
      <c r="E373" s="19">
        <v>70045439</v>
      </c>
      <c r="F373" s="19" t="s">
        <v>1162</v>
      </c>
      <c r="G373" s="5">
        <v>20</v>
      </c>
      <c r="H373" s="5">
        <v>0</v>
      </c>
      <c r="I373" s="5">
        <f t="shared" si="15"/>
        <v>20</v>
      </c>
      <c r="J373" s="6">
        <f t="shared" si="16"/>
        <v>0</v>
      </c>
      <c r="K373" s="23">
        <v>934.71839999999997</v>
      </c>
      <c r="L373" s="23">
        <v>0</v>
      </c>
      <c r="M373" s="23">
        <f t="shared" si="17"/>
        <v>934.71839999999997</v>
      </c>
    </row>
    <row r="374" spans="1:13" hidden="1" x14ac:dyDescent="0.2">
      <c r="A374" s="2" t="s">
        <v>1339</v>
      </c>
      <c r="B374" s="2" t="s">
        <v>1340</v>
      </c>
      <c r="C374" s="25" t="s">
        <v>28</v>
      </c>
      <c r="D374" s="25" t="s">
        <v>97</v>
      </c>
      <c r="E374" s="19">
        <v>70045455</v>
      </c>
      <c r="F374" s="19" t="s">
        <v>1163</v>
      </c>
      <c r="G374" s="5">
        <v>10</v>
      </c>
      <c r="H374" s="5">
        <v>0</v>
      </c>
      <c r="I374" s="5">
        <f t="shared" si="15"/>
        <v>10</v>
      </c>
      <c r="J374" s="6">
        <f t="shared" si="16"/>
        <v>0</v>
      </c>
      <c r="K374" s="23">
        <v>467.35919999999999</v>
      </c>
      <c r="L374" s="23">
        <v>0</v>
      </c>
      <c r="M374" s="23">
        <f t="shared" si="17"/>
        <v>467.35919999999999</v>
      </c>
    </row>
    <row r="375" spans="1:13" hidden="1" x14ac:dyDescent="0.2">
      <c r="A375" s="2" t="s">
        <v>1339</v>
      </c>
      <c r="B375" s="2" t="s">
        <v>1340</v>
      </c>
      <c r="C375" s="25" t="s">
        <v>28</v>
      </c>
      <c r="D375" s="25" t="s">
        <v>97</v>
      </c>
      <c r="E375" s="19">
        <v>70045486</v>
      </c>
      <c r="F375" s="19" t="s">
        <v>1164</v>
      </c>
      <c r="G375" s="5">
        <v>15</v>
      </c>
      <c r="H375" s="5">
        <v>0</v>
      </c>
      <c r="I375" s="5">
        <f t="shared" si="15"/>
        <v>15</v>
      </c>
      <c r="J375" s="6">
        <f t="shared" si="16"/>
        <v>0</v>
      </c>
      <c r="K375" s="23">
        <v>676.50246000000004</v>
      </c>
      <c r="L375" s="23">
        <v>0</v>
      </c>
      <c r="M375" s="23">
        <f t="shared" si="17"/>
        <v>676.50246000000004</v>
      </c>
    </row>
    <row r="376" spans="1:13" hidden="1" x14ac:dyDescent="0.2">
      <c r="A376" s="2" t="s">
        <v>1339</v>
      </c>
      <c r="B376" s="2" t="s">
        <v>1340</v>
      </c>
      <c r="C376" s="25" t="s">
        <v>28</v>
      </c>
      <c r="D376" s="25" t="s">
        <v>97</v>
      </c>
      <c r="E376" s="19">
        <v>70158661</v>
      </c>
      <c r="F376" s="19" t="s">
        <v>1316</v>
      </c>
      <c r="G376" s="5">
        <v>12</v>
      </c>
      <c r="H376" s="5">
        <v>0</v>
      </c>
      <c r="I376" s="5">
        <f t="shared" si="15"/>
        <v>12</v>
      </c>
      <c r="J376" s="6">
        <f t="shared" si="16"/>
        <v>0</v>
      </c>
      <c r="K376" s="23">
        <v>540.94708800000001</v>
      </c>
      <c r="L376" s="23">
        <v>0</v>
      </c>
      <c r="M376" s="23">
        <f t="shared" si="17"/>
        <v>540.94708800000001</v>
      </c>
    </row>
    <row r="377" spans="1:13" hidden="1" x14ac:dyDescent="0.2">
      <c r="A377" s="2" t="s">
        <v>1339</v>
      </c>
      <c r="B377" s="2" t="s">
        <v>1340</v>
      </c>
      <c r="C377" s="25" t="s">
        <v>28</v>
      </c>
      <c r="D377" s="25" t="s">
        <v>97</v>
      </c>
      <c r="E377" s="19">
        <v>70345323</v>
      </c>
      <c r="F377" s="19" t="s">
        <v>233</v>
      </c>
      <c r="G377" s="5">
        <v>17</v>
      </c>
      <c r="H377" s="5">
        <v>0</v>
      </c>
      <c r="I377" s="5">
        <f t="shared" si="15"/>
        <v>17</v>
      </c>
      <c r="J377" s="6">
        <f t="shared" si="16"/>
        <v>0</v>
      </c>
      <c r="K377" s="23">
        <v>766.34170800000004</v>
      </c>
      <c r="L377" s="23">
        <v>0</v>
      </c>
      <c r="M377" s="23">
        <f t="shared" si="17"/>
        <v>766.34170800000004</v>
      </c>
    </row>
    <row r="378" spans="1:13" hidden="1" x14ac:dyDescent="0.2">
      <c r="A378" s="2" t="s">
        <v>1339</v>
      </c>
      <c r="B378" s="2" t="s">
        <v>1340</v>
      </c>
      <c r="C378" s="25" t="s">
        <v>28</v>
      </c>
      <c r="D378" s="25" t="s">
        <v>956</v>
      </c>
      <c r="E378" s="19">
        <v>70442220</v>
      </c>
      <c r="F378" s="19" t="s">
        <v>747</v>
      </c>
      <c r="G378" s="5">
        <v>5</v>
      </c>
      <c r="H378" s="5">
        <v>0</v>
      </c>
      <c r="I378" s="5">
        <f t="shared" si="15"/>
        <v>5</v>
      </c>
      <c r="J378" s="6">
        <f t="shared" si="16"/>
        <v>0</v>
      </c>
      <c r="K378" s="23">
        <v>178.44624000000002</v>
      </c>
      <c r="L378" s="23">
        <v>0</v>
      </c>
      <c r="M378" s="23">
        <f t="shared" si="17"/>
        <v>178.44624000000002</v>
      </c>
    </row>
    <row r="379" spans="1:13" hidden="1" x14ac:dyDescent="0.2">
      <c r="A379" s="2" t="s">
        <v>1339</v>
      </c>
      <c r="B379" s="2" t="s">
        <v>1340</v>
      </c>
      <c r="C379" s="25" t="s">
        <v>28</v>
      </c>
      <c r="D379" s="25" t="s">
        <v>956</v>
      </c>
      <c r="E379" s="19">
        <v>70442221</v>
      </c>
      <c r="F379" s="19" t="s">
        <v>748</v>
      </c>
      <c r="G379" s="5">
        <v>15</v>
      </c>
      <c r="H379" s="5">
        <v>0</v>
      </c>
      <c r="I379" s="5">
        <f t="shared" si="15"/>
        <v>15</v>
      </c>
      <c r="J379" s="6">
        <f t="shared" si="16"/>
        <v>0</v>
      </c>
      <c r="K379" s="23">
        <v>370.91331000000002</v>
      </c>
      <c r="L379" s="23">
        <v>0</v>
      </c>
      <c r="M379" s="23">
        <f t="shared" si="17"/>
        <v>370.91331000000002</v>
      </c>
    </row>
    <row r="380" spans="1:13" hidden="1" x14ac:dyDescent="0.2">
      <c r="A380" s="2" t="s">
        <v>1339</v>
      </c>
      <c r="B380" s="2" t="s">
        <v>1340</v>
      </c>
      <c r="C380" s="25" t="s">
        <v>28</v>
      </c>
      <c r="D380" s="25" t="s">
        <v>956</v>
      </c>
      <c r="E380" s="19">
        <v>70442222</v>
      </c>
      <c r="F380" s="19" t="s">
        <v>713</v>
      </c>
      <c r="G380" s="5">
        <v>7</v>
      </c>
      <c r="H380" s="5">
        <v>0</v>
      </c>
      <c r="I380" s="5">
        <f t="shared" si="15"/>
        <v>7</v>
      </c>
      <c r="J380" s="6">
        <f t="shared" si="16"/>
        <v>0</v>
      </c>
      <c r="K380" s="23">
        <v>249.824736</v>
      </c>
      <c r="L380" s="23">
        <v>0</v>
      </c>
      <c r="M380" s="23">
        <f t="shared" si="17"/>
        <v>249.824736</v>
      </c>
    </row>
    <row r="381" spans="1:13" hidden="1" x14ac:dyDescent="0.2">
      <c r="A381" s="2" t="s">
        <v>1339</v>
      </c>
      <c r="B381" s="2" t="s">
        <v>1340</v>
      </c>
      <c r="C381" s="25" t="s">
        <v>28</v>
      </c>
      <c r="D381" s="25" t="s">
        <v>956</v>
      </c>
      <c r="E381" s="19">
        <v>70442223</v>
      </c>
      <c r="F381" s="19" t="s">
        <v>749</v>
      </c>
      <c r="G381" s="5">
        <v>15</v>
      </c>
      <c r="H381" s="5">
        <v>0</v>
      </c>
      <c r="I381" s="5">
        <f t="shared" si="15"/>
        <v>15</v>
      </c>
      <c r="J381" s="6">
        <f t="shared" si="16"/>
        <v>0</v>
      </c>
      <c r="K381" s="23">
        <v>370.91331000000002</v>
      </c>
      <c r="L381" s="23">
        <v>0</v>
      </c>
      <c r="M381" s="23">
        <f t="shared" si="17"/>
        <v>370.91331000000002</v>
      </c>
    </row>
    <row r="382" spans="1:13" hidden="1" x14ac:dyDescent="0.2">
      <c r="A382" s="2" t="s">
        <v>1339</v>
      </c>
      <c r="B382" s="2" t="s">
        <v>1340</v>
      </c>
      <c r="C382" s="25" t="s">
        <v>28</v>
      </c>
      <c r="D382" s="25" t="s">
        <v>956</v>
      </c>
      <c r="E382" s="19">
        <v>70442224</v>
      </c>
      <c r="F382" s="19" t="s">
        <v>1298</v>
      </c>
      <c r="G382" s="5">
        <v>5</v>
      </c>
      <c r="H382" s="5">
        <v>0</v>
      </c>
      <c r="I382" s="5">
        <f t="shared" si="15"/>
        <v>5</v>
      </c>
      <c r="J382" s="6">
        <f t="shared" si="16"/>
        <v>0</v>
      </c>
      <c r="K382" s="23">
        <v>178.44624000000002</v>
      </c>
      <c r="L382" s="23">
        <v>0</v>
      </c>
      <c r="M382" s="23">
        <f t="shared" si="17"/>
        <v>178.44624000000002</v>
      </c>
    </row>
    <row r="383" spans="1:13" hidden="1" x14ac:dyDescent="0.2">
      <c r="A383" s="2" t="s">
        <v>1339</v>
      </c>
      <c r="B383" s="2" t="s">
        <v>1340</v>
      </c>
      <c r="C383" s="25" t="s">
        <v>28</v>
      </c>
      <c r="D383" s="25" t="s">
        <v>243</v>
      </c>
      <c r="E383" s="19">
        <v>70045489</v>
      </c>
      <c r="F383" s="19" t="s">
        <v>1165</v>
      </c>
      <c r="G383" s="5">
        <v>2</v>
      </c>
      <c r="H383" s="5">
        <v>0</v>
      </c>
      <c r="I383" s="5">
        <f t="shared" si="15"/>
        <v>2</v>
      </c>
      <c r="J383" s="6">
        <f t="shared" si="16"/>
        <v>0</v>
      </c>
      <c r="K383" s="23">
        <v>118.96415999999999</v>
      </c>
      <c r="L383" s="23">
        <v>0</v>
      </c>
      <c r="M383" s="23">
        <f t="shared" si="17"/>
        <v>118.96415999999999</v>
      </c>
    </row>
    <row r="384" spans="1:13" hidden="1" x14ac:dyDescent="0.2">
      <c r="A384" s="2" t="s">
        <v>1339</v>
      </c>
      <c r="B384" s="2" t="s">
        <v>1340</v>
      </c>
      <c r="C384" s="25" t="s">
        <v>28</v>
      </c>
      <c r="D384" s="25" t="s">
        <v>243</v>
      </c>
      <c r="E384" s="19">
        <v>70045490</v>
      </c>
      <c r="F384" s="19" t="s">
        <v>1166</v>
      </c>
      <c r="G384" s="5">
        <v>1</v>
      </c>
      <c r="H384" s="5">
        <v>0</v>
      </c>
      <c r="I384" s="5">
        <f t="shared" si="15"/>
        <v>1</v>
      </c>
      <c r="J384" s="6">
        <f t="shared" si="16"/>
        <v>0</v>
      </c>
      <c r="K384" s="23">
        <v>59.482079999999996</v>
      </c>
      <c r="L384" s="23">
        <v>0</v>
      </c>
      <c r="M384" s="23">
        <f t="shared" si="17"/>
        <v>59.482079999999996</v>
      </c>
    </row>
    <row r="385" spans="1:13" hidden="1" x14ac:dyDescent="0.2">
      <c r="A385" s="2" t="s">
        <v>1339</v>
      </c>
      <c r="B385" s="2" t="s">
        <v>1340</v>
      </c>
      <c r="C385" s="25" t="s">
        <v>28</v>
      </c>
      <c r="D385" s="25" t="s">
        <v>243</v>
      </c>
      <c r="E385" s="19">
        <v>70045492</v>
      </c>
      <c r="F385" s="19" t="s">
        <v>1167</v>
      </c>
      <c r="G385" s="5">
        <v>6</v>
      </c>
      <c r="H385" s="5">
        <v>0</v>
      </c>
      <c r="I385" s="5">
        <f t="shared" si="15"/>
        <v>6</v>
      </c>
      <c r="J385" s="6">
        <f t="shared" si="16"/>
        <v>0</v>
      </c>
      <c r="K385" s="23">
        <v>356.89247999999998</v>
      </c>
      <c r="L385" s="23">
        <v>0</v>
      </c>
      <c r="M385" s="23">
        <f t="shared" si="17"/>
        <v>356.89247999999998</v>
      </c>
    </row>
    <row r="386" spans="1:13" hidden="1" x14ac:dyDescent="0.2">
      <c r="A386" s="2" t="s">
        <v>1339</v>
      </c>
      <c r="B386" s="2" t="s">
        <v>1340</v>
      </c>
      <c r="C386" s="25" t="s">
        <v>28</v>
      </c>
      <c r="D386" s="25" t="s">
        <v>243</v>
      </c>
      <c r="E386" s="19">
        <v>70067242</v>
      </c>
      <c r="F386" s="19" t="s">
        <v>1250</v>
      </c>
      <c r="G386" s="5">
        <v>2</v>
      </c>
      <c r="H386" s="5">
        <v>0</v>
      </c>
      <c r="I386" s="5">
        <f t="shared" si="15"/>
        <v>2</v>
      </c>
      <c r="J386" s="6">
        <f t="shared" si="16"/>
        <v>0</v>
      </c>
      <c r="K386" s="23">
        <v>118.96415999999999</v>
      </c>
      <c r="L386" s="23">
        <v>0</v>
      </c>
      <c r="M386" s="23">
        <f t="shared" si="17"/>
        <v>118.96415999999999</v>
      </c>
    </row>
    <row r="387" spans="1:13" hidden="1" x14ac:dyDescent="0.2">
      <c r="A387" s="2" t="s">
        <v>1341</v>
      </c>
      <c r="B387" s="2" t="s">
        <v>1342</v>
      </c>
      <c r="C387" s="25" t="s">
        <v>28</v>
      </c>
      <c r="D387" s="25" t="s">
        <v>97</v>
      </c>
      <c r="E387" s="19">
        <v>70158661</v>
      </c>
      <c r="F387" s="19" t="s">
        <v>1316</v>
      </c>
      <c r="G387" s="5">
        <v>56</v>
      </c>
      <c r="H387" s="5">
        <v>56</v>
      </c>
      <c r="I387" s="5">
        <f t="shared" si="15"/>
        <v>0</v>
      </c>
      <c r="J387" s="6">
        <f t="shared" si="16"/>
        <v>1</v>
      </c>
      <c r="K387" s="23">
        <v>2524.4197439999998</v>
      </c>
      <c r="L387" s="23">
        <v>2524.4197439999998</v>
      </c>
      <c r="M387" s="23">
        <f t="shared" si="17"/>
        <v>0</v>
      </c>
    </row>
    <row r="388" spans="1:13" hidden="1" x14ac:dyDescent="0.2">
      <c r="A388" s="2" t="s">
        <v>1343</v>
      </c>
      <c r="B388" s="2" t="s">
        <v>1344</v>
      </c>
      <c r="C388" s="25" t="s">
        <v>28</v>
      </c>
      <c r="D388" s="25" t="s">
        <v>97</v>
      </c>
      <c r="E388" s="19">
        <v>70045428</v>
      </c>
      <c r="F388" s="19" t="s">
        <v>1158</v>
      </c>
      <c r="G388" s="5">
        <v>6</v>
      </c>
      <c r="H388" s="5">
        <v>6</v>
      </c>
      <c r="I388" s="5">
        <f t="shared" si="15"/>
        <v>0</v>
      </c>
      <c r="J388" s="6">
        <f t="shared" si="16"/>
        <v>1</v>
      </c>
      <c r="K388" s="23">
        <v>271.87560000000002</v>
      </c>
      <c r="L388" s="23">
        <v>271.87560000000002</v>
      </c>
      <c r="M388" s="23">
        <f t="shared" si="17"/>
        <v>0</v>
      </c>
    </row>
    <row r="389" spans="1:13" hidden="1" x14ac:dyDescent="0.2">
      <c r="A389" s="2" t="s">
        <v>1343</v>
      </c>
      <c r="B389" s="2" t="s">
        <v>1344</v>
      </c>
      <c r="C389" s="25" t="s">
        <v>28</v>
      </c>
      <c r="D389" s="25" t="s">
        <v>97</v>
      </c>
      <c r="E389" s="19">
        <v>70045430</v>
      </c>
      <c r="F389" s="19" t="s">
        <v>1160</v>
      </c>
      <c r="G389" s="5">
        <v>9</v>
      </c>
      <c r="H389" s="5">
        <v>9</v>
      </c>
      <c r="I389" s="5">
        <f t="shared" si="15"/>
        <v>0</v>
      </c>
      <c r="J389" s="6">
        <f t="shared" si="16"/>
        <v>1</v>
      </c>
      <c r="K389" s="23">
        <v>405.901476</v>
      </c>
      <c r="L389" s="23">
        <v>405.901476</v>
      </c>
      <c r="M389" s="23">
        <f t="shared" si="17"/>
        <v>0</v>
      </c>
    </row>
    <row r="390" spans="1:13" hidden="1" x14ac:dyDescent="0.2">
      <c r="A390" s="2" t="s">
        <v>1343</v>
      </c>
      <c r="B390" s="2" t="s">
        <v>1344</v>
      </c>
      <c r="C390" s="25" t="s">
        <v>28</v>
      </c>
      <c r="D390" s="25" t="s">
        <v>97</v>
      </c>
      <c r="E390" s="19">
        <v>70045438</v>
      </c>
      <c r="F390" s="19" t="s">
        <v>1161</v>
      </c>
      <c r="G390" s="5">
        <v>2</v>
      </c>
      <c r="H390" s="5">
        <v>2</v>
      </c>
      <c r="I390" s="5">
        <f t="shared" si="15"/>
        <v>0</v>
      </c>
      <c r="J390" s="6">
        <f t="shared" si="16"/>
        <v>1</v>
      </c>
      <c r="K390" s="23">
        <v>93.47184</v>
      </c>
      <c r="L390" s="23">
        <v>93.47184</v>
      </c>
      <c r="M390" s="23">
        <f t="shared" si="17"/>
        <v>0</v>
      </c>
    </row>
    <row r="391" spans="1:13" hidden="1" x14ac:dyDescent="0.2">
      <c r="A391" s="2" t="s">
        <v>1343</v>
      </c>
      <c r="B391" s="2" t="s">
        <v>1344</v>
      </c>
      <c r="C391" s="25" t="s">
        <v>28</v>
      </c>
      <c r="D391" s="25" t="s">
        <v>97</v>
      </c>
      <c r="E391" s="19">
        <v>70045439</v>
      </c>
      <c r="F391" s="19" t="s">
        <v>1162</v>
      </c>
      <c r="G391" s="5">
        <v>20</v>
      </c>
      <c r="H391" s="5">
        <v>8</v>
      </c>
      <c r="I391" s="5">
        <f t="shared" ref="I391:I454" si="18">G391-H391</f>
        <v>12</v>
      </c>
      <c r="J391" s="6">
        <f t="shared" ref="J391:J454" si="19">H391/G391</f>
        <v>0.4</v>
      </c>
      <c r="K391" s="23">
        <v>934.71839999999997</v>
      </c>
      <c r="L391" s="23">
        <v>373.88736</v>
      </c>
      <c r="M391" s="23">
        <f t="shared" ref="M391:M454" si="20">K391-L391</f>
        <v>560.83104000000003</v>
      </c>
    </row>
    <row r="392" spans="1:13" hidden="1" x14ac:dyDescent="0.2">
      <c r="A392" s="2" t="s">
        <v>1343</v>
      </c>
      <c r="B392" s="2" t="s">
        <v>1344</v>
      </c>
      <c r="C392" s="25" t="s">
        <v>28</v>
      </c>
      <c r="D392" s="25" t="s">
        <v>97</v>
      </c>
      <c r="E392" s="19">
        <v>70045455</v>
      </c>
      <c r="F392" s="19" t="s">
        <v>1163</v>
      </c>
      <c r="G392" s="5">
        <v>20</v>
      </c>
      <c r="H392" s="5">
        <v>20</v>
      </c>
      <c r="I392" s="5">
        <f t="shared" si="18"/>
        <v>0</v>
      </c>
      <c r="J392" s="6">
        <f t="shared" si="19"/>
        <v>1</v>
      </c>
      <c r="K392" s="23">
        <v>934.71839999999997</v>
      </c>
      <c r="L392" s="23">
        <v>934.71839999999997</v>
      </c>
      <c r="M392" s="23">
        <f t="shared" si="20"/>
        <v>0</v>
      </c>
    </row>
    <row r="393" spans="1:13" hidden="1" x14ac:dyDescent="0.2">
      <c r="A393" s="2" t="s">
        <v>1343</v>
      </c>
      <c r="B393" s="2" t="s">
        <v>1344</v>
      </c>
      <c r="C393" s="25" t="s">
        <v>28</v>
      </c>
      <c r="D393" s="25" t="s">
        <v>97</v>
      </c>
      <c r="E393" s="19">
        <v>70045486</v>
      </c>
      <c r="F393" s="19" t="s">
        <v>1164</v>
      </c>
      <c r="G393" s="5">
        <v>15</v>
      </c>
      <c r="H393" s="5">
        <v>15</v>
      </c>
      <c r="I393" s="5">
        <f t="shared" si="18"/>
        <v>0</v>
      </c>
      <c r="J393" s="6">
        <f t="shared" si="19"/>
        <v>1</v>
      </c>
      <c r="K393" s="23">
        <v>676.50246000000004</v>
      </c>
      <c r="L393" s="23">
        <v>676.50246000000004</v>
      </c>
      <c r="M393" s="23">
        <f t="shared" si="20"/>
        <v>0</v>
      </c>
    </row>
    <row r="394" spans="1:13" hidden="1" x14ac:dyDescent="0.2">
      <c r="A394" s="2" t="s">
        <v>1343</v>
      </c>
      <c r="B394" s="2" t="s">
        <v>1344</v>
      </c>
      <c r="C394" s="25" t="s">
        <v>28</v>
      </c>
      <c r="D394" s="25" t="s">
        <v>97</v>
      </c>
      <c r="E394" s="19">
        <v>70345324</v>
      </c>
      <c r="F394" s="19" t="s">
        <v>234</v>
      </c>
      <c r="G394" s="5">
        <v>17</v>
      </c>
      <c r="H394" s="5">
        <v>17</v>
      </c>
      <c r="I394" s="5">
        <f t="shared" si="18"/>
        <v>0</v>
      </c>
      <c r="J394" s="6">
        <f t="shared" si="19"/>
        <v>1</v>
      </c>
      <c r="K394" s="23">
        <v>766.34170800000004</v>
      </c>
      <c r="L394" s="23">
        <v>766.34170800000004</v>
      </c>
      <c r="M394" s="23">
        <f t="shared" si="20"/>
        <v>0</v>
      </c>
    </row>
    <row r="395" spans="1:13" hidden="1" x14ac:dyDescent="0.2">
      <c r="A395" s="2" t="s">
        <v>1343</v>
      </c>
      <c r="B395" s="2" t="s">
        <v>1344</v>
      </c>
      <c r="C395" s="25" t="s">
        <v>28</v>
      </c>
      <c r="D395" s="25" t="s">
        <v>956</v>
      </c>
      <c r="E395" s="19">
        <v>70442220</v>
      </c>
      <c r="F395" s="19" t="s">
        <v>747</v>
      </c>
      <c r="G395" s="5">
        <v>2</v>
      </c>
      <c r="H395" s="5">
        <v>2</v>
      </c>
      <c r="I395" s="5">
        <f t="shared" si="18"/>
        <v>0</v>
      </c>
      <c r="J395" s="6">
        <f t="shared" si="19"/>
        <v>1</v>
      </c>
      <c r="K395" s="23">
        <v>71.378495999999998</v>
      </c>
      <c r="L395" s="23">
        <v>71.378495999999998</v>
      </c>
      <c r="M395" s="23">
        <f t="shared" si="20"/>
        <v>0</v>
      </c>
    </row>
    <row r="396" spans="1:13" hidden="1" x14ac:dyDescent="0.2">
      <c r="A396" s="2" t="s">
        <v>1343</v>
      </c>
      <c r="B396" s="2" t="s">
        <v>1344</v>
      </c>
      <c r="C396" s="25" t="s">
        <v>28</v>
      </c>
      <c r="D396" s="25" t="s">
        <v>956</v>
      </c>
      <c r="E396" s="19">
        <v>70442223</v>
      </c>
      <c r="F396" s="19" t="s">
        <v>749</v>
      </c>
      <c r="G396" s="5">
        <v>15</v>
      </c>
      <c r="H396" s="5">
        <v>15</v>
      </c>
      <c r="I396" s="5">
        <f t="shared" si="18"/>
        <v>0</v>
      </c>
      <c r="J396" s="6">
        <f t="shared" si="19"/>
        <v>1</v>
      </c>
      <c r="K396" s="23">
        <v>370.91331000000002</v>
      </c>
      <c r="L396" s="23">
        <v>370.91331000000002</v>
      </c>
      <c r="M396" s="23">
        <f t="shared" si="20"/>
        <v>0</v>
      </c>
    </row>
    <row r="397" spans="1:13" hidden="1" x14ac:dyDescent="0.2">
      <c r="A397" s="2" t="s">
        <v>1343</v>
      </c>
      <c r="B397" s="2" t="s">
        <v>1344</v>
      </c>
      <c r="C397" s="25" t="s">
        <v>28</v>
      </c>
      <c r="D397" s="25" t="s">
        <v>956</v>
      </c>
      <c r="E397" s="19">
        <v>70442224</v>
      </c>
      <c r="F397" s="19" t="s">
        <v>1298</v>
      </c>
      <c r="G397" s="5">
        <v>1</v>
      </c>
      <c r="H397" s="5">
        <v>1</v>
      </c>
      <c r="I397" s="5">
        <f t="shared" si="18"/>
        <v>0</v>
      </c>
      <c r="J397" s="6">
        <f t="shared" si="19"/>
        <v>1</v>
      </c>
      <c r="K397" s="23">
        <v>35.689247999999999</v>
      </c>
      <c r="L397" s="23">
        <v>35.689247999999999</v>
      </c>
      <c r="M397" s="23">
        <f t="shared" si="20"/>
        <v>0</v>
      </c>
    </row>
    <row r="398" spans="1:13" hidden="1" x14ac:dyDescent="0.2">
      <c r="A398" s="2" t="s">
        <v>1343</v>
      </c>
      <c r="B398" s="2" t="s">
        <v>1344</v>
      </c>
      <c r="C398" s="25" t="s">
        <v>28</v>
      </c>
      <c r="D398" s="25" t="s">
        <v>956</v>
      </c>
      <c r="E398" s="19">
        <v>70442225</v>
      </c>
      <c r="F398" s="19" t="s">
        <v>1299</v>
      </c>
      <c r="G398" s="5">
        <v>15</v>
      </c>
      <c r="H398" s="5">
        <v>15</v>
      </c>
      <c r="I398" s="5">
        <f t="shared" si="18"/>
        <v>0</v>
      </c>
      <c r="J398" s="6">
        <f t="shared" si="19"/>
        <v>1</v>
      </c>
      <c r="K398" s="23">
        <v>370.91331000000002</v>
      </c>
      <c r="L398" s="23">
        <v>370.91331000000002</v>
      </c>
      <c r="M398" s="23">
        <f t="shared" si="20"/>
        <v>0</v>
      </c>
    </row>
    <row r="399" spans="1:13" hidden="1" x14ac:dyDescent="0.2">
      <c r="A399" s="2" t="s">
        <v>1343</v>
      </c>
      <c r="B399" s="2" t="s">
        <v>1344</v>
      </c>
      <c r="C399" s="25" t="s">
        <v>28</v>
      </c>
      <c r="D399" s="25" t="s">
        <v>243</v>
      </c>
      <c r="E399" s="19">
        <v>70045489</v>
      </c>
      <c r="F399" s="19" t="s">
        <v>1165</v>
      </c>
      <c r="G399" s="5">
        <v>1</v>
      </c>
      <c r="H399" s="5">
        <v>1</v>
      </c>
      <c r="I399" s="5">
        <f t="shared" si="18"/>
        <v>0</v>
      </c>
      <c r="J399" s="6">
        <f t="shared" si="19"/>
        <v>1</v>
      </c>
      <c r="K399" s="23">
        <v>59.482079999999996</v>
      </c>
      <c r="L399" s="23">
        <v>59.482079999999996</v>
      </c>
      <c r="M399" s="23">
        <f t="shared" si="20"/>
        <v>0</v>
      </c>
    </row>
    <row r="400" spans="1:13" hidden="1" x14ac:dyDescent="0.2">
      <c r="A400" s="2" t="s">
        <v>1345</v>
      </c>
      <c r="B400" s="2" t="s">
        <v>1346</v>
      </c>
      <c r="C400" s="25" t="s">
        <v>28</v>
      </c>
      <c r="D400" s="25" t="s">
        <v>956</v>
      </c>
      <c r="E400" s="19">
        <v>70053372</v>
      </c>
      <c r="F400" s="19" t="s">
        <v>1351</v>
      </c>
      <c r="G400" s="5">
        <v>204</v>
      </c>
      <c r="H400" s="5">
        <v>204</v>
      </c>
      <c r="I400" s="5">
        <f t="shared" si="18"/>
        <v>0</v>
      </c>
      <c r="J400" s="6">
        <f t="shared" si="19"/>
        <v>1</v>
      </c>
      <c r="K400" s="23">
        <v>4853.7377280000001</v>
      </c>
      <c r="L400" s="23">
        <v>4853.7377280000001</v>
      </c>
      <c r="M400" s="23">
        <f t="shared" si="20"/>
        <v>0</v>
      </c>
    </row>
    <row r="401" spans="1:13" hidden="1" x14ac:dyDescent="0.2">
      <c r="A401" s="2" t="s">
        <v>1347</v>
      </c>
      <c r="B401" s="2" t="s">
        <v>1346</v>
      </c>
      <c r="C401" s="25" t="s">
        <v>28</v>
      </c>
      <c r="D401" s="25" t="s">
        <v>97</v>
      </c>
      <c r="E401" s="19">
        <v>70042675</v>
      </c>
      <c r="F401" s="19" t="s">
        <v>1352</v>
      </c>
      <c r="G401" s="5">
        <v>130</v>
      </c>
      <c r="H401" s="5">
        <v>130</v>
      </c>
      <c r="I401" s="5">
        <f t="shared" si="18"/>
        <v>0</v>
      </c>
      <c r="J401" s="6">
        <f t="shared" si="19"/>
        <v>1</v>
      </c>
      <c r="K401" s="23">
        <v>6075.6696000000002</v>
      </c>
      <c r="L401" s="23">
        <v>6075.6696000000002</v>
      </c>
      <c r="M401" s="23">
        <f t="shared" si="20"/>
        <v>0</v>
      </c>
    </row>
    <row r="402" spans="1:13" hidden="1" x14ac:dyDescent="0.2">
      <c r="A402" s="2" t="s">
        <v>1348</v>
      </c>
      <c r="B402" s="2" t="s">
        <v>1346</v>
      </c>
      <c r="C402" s="25" t="s">
        <v>28</v>
      </c>
      <c r="D402" s="25" t="s">
        <v>97</v>
      </c>
      <c r="E402" s="19">
        <v>70045407</v>
      </c>
      <c r="F402" s="19" t="s">
        <v>1156</v>
      </c>
      <c r="G402" s="5">
        <v>3</v>
      </c>
      <c r="H402" s="5">
        <v>3</v>
      </c>
      <c r="I402" s="5">
        <f t="shared" si="18"/>
        <v>0</v>
      </c>
      <c r="J402" s="6">
        <f t="shared" si="19"/>
        <v>1</v>
      </c>
      <c r="K402" s="23">
        <v>135.30049199999999</v>
      </c>
      <c r="L402" s="23">
        <v>135.30049199999999</v>
      </c>
      <c r="M402" s="23">
        <f t="shared" si="20"/>
        <v>0</v>
      </c>
    </row>
    <row r="403" spans="1:13" hidden="1" x14ac:dyDescent="0.2">
      <c r="A403" s="2" t="s">
        <v>1348</v>
      </c>
      <c r="B403" s="2" t="s">
        <v>1346</v>
      </c>
      <c r="C403" s="25" t="s">
        <v>28</v>
      </c>
      <c r="D403" s="25" t="s">
        <v>97</v>
      </c>
      <c r="E403" s="19">
        <v>70045428</v>
      </c>
      <c r="F403" s="19" t="s">
        <v>1158</v>
      </c>
      <c r="G403" s="5">
        <v>4</v>
      </c>
      <c r="H403" s="5">
        <v>4</v>
      </c>
      <c r="I403" s="5">
        <f t="shared" si="18"/>
        <v>0</v>
      </c>
      <c r="J403" s="6">
        <f t="shared" si="19"/>
        <v>1</v>
      </c>
      <c r="K403" s="23">
        <v>181.25040000000001</v>
      </c>
      <c r="L403" s="23">
        <v>181.25040000000001</v>
      </c>
      <c r="M403" s="23">
        <f t="shared" si="20"/>
        <v>0</v>
      </c>
    </row>
    <row r="404" spans="1:13" hidden="1" x14ac:dyDescent="0.2">
      <c r="A404" s="2" t="s">
        <v>1348</v>
      </c>
      <c r="B404" s="2" t="s">
        <v>1346</v>
      </c>
      <c r="C404" s="25" t="s">
        <v>28</v>
      </c>
      <c r="D404" s="25" t="s">
        <v>97</v>
      </c>
      <c r="E404" s="19">
        <v>70045429</v>
      </c>
      <c r="F404" s="19" t="s">
        <v>1159</v>
      </c>
      <c r="G404" s="5">
        <v>19</v>
      </c>
      <c r="H404" s="5">
        <v>0</v>
      </c>
      <c r="I404" s="5">
        <f t="shared" si="18"/>
        <v>19</v>
      </c>
      <c r="J404" s="6">
        <f t="shared" si="19"/>
        <v>0</v>
      </c>
      <c r="K404" s="23">
        <v>807.2568</v>
      </c>
      <c r="L404" s="23">
        <v>0</v>
      </c>
      <c r="M404" s="23">
        <f t="shared" si="20"/>
        <v>807.2568</v>
      </c>
    </row>
    <row r="405" spans="1:13" hidden="1" x14ac:dyDescent="0.2">
      <c r="A405" s="2" t="s">
        <v>1348</v>
      </c>
      <c r="B405" s="2" t="s">
        <v>1346</v>
      </c>
      <c r="C405" s="25" t="s">
        <v>28</v>
      </c>
      <c r="D405" s="25" t="s">
        <v>97</v>
      </c>
      <c r="E405" s="19">
        <v>70045430</v>
      </c>
      <c r="F405" s="19" t="s">
        <v>1160</v>
      </c>
      <c r="G405" s="5">
        <v>8</v>
      </c>
      <c r="H405" s="5">
        <v>8</v>
      </c>
      <c r="I405" s="5">
        <f t="shared" si="18"/>
        <v>0</v>
      </c>
      <c r="J405" s="6">
        <f t="shared" si="19"/>
        <v>1</v>
      </c>
      <c r="K405" s="23">
        <v>360.801312</v>
      </c>
      <c r="L405" s="23">
        <v>360.801312</v>
      </c>
      <c r="M405" s="23">
        <f t="shared" si="20"/>
        <v>0</v>
      </c>
    </row>
    <row r="406" spans="1:13" hidden="1" x14ac:dyDescent="0.2">
      <c r="A406" s="2" t="s">
        <v>1348</v>
      </c>
      <c r="B406" s="2" t="s">
        <v>1346</v>
      </c>
      <c r="C406" s="25" t="s">
        <v>28</v>
      </c>
      <c r="D406" s="25" t="s">
        <v>97</v>
      </c>
      <c r="E406" s="19">
        <v>70045438</v>
      </c>
      <c r="F406" s="19" t="s">
        <v>1161</v>
      </c>
      <c r="G406" s="5">
        <v>8</v>
      </c>
      <c r="H406" s="5">
        <v>8</v>
      </c>
      <c r="I406" s="5">
        <f t="shared" si="18"/>
        <v>0</v>
      </c>
      <c r="J406" s="6">
        <f t="shared" si="19"/>
        <v>1</v>
      </c>
      <c r="K406" s="23">
        <v>373.88736</v>
      </c>
      <c r="L406" s="23">
        <v>373.88736</v>
      </c>
      <c r="M406" s="23">
        <f t="shared" si="20"/>
        <v>0</v>
      </c>
    </row>
    <row r="407" spans="1:13" hidden="1" x14ac:dyDescent="0.2">
      <c r="A407" s="2" t="s">
        <v>1348</v>
      </c>
      <c r="B407" s="2" t="s">
        <v>1346</v>
      </c>
      <c r="C407" s="25" t="s">
        <v>28</v>
      </c>
      <c r="D407" s="25" t="s">
        <v>97</v>
      </c>
      <c r="E407" s="19">
        <v>70045439</v>
      </c>
      <c r="F407" s="19" t="s">
        <v>1162</v>
      </c>
      <c r="G407" s="5">
        <v>20</v>
      </c>
      <c r="H407" s="5">
        <v>20</v>
      </c>
      <c r="I407" s="5">
        <f t="shared" si="18"/>
        <v>0</v>
      </c>
      <c r="J407" s="6">
        <f t="shared" si="19"/>
        <v>1</v>
      </c>
      <c r="K407" s="23">
        <v>934.71839999999997</v>
      </c>
      <c r="L407" s="23">
        <v>934.71839999999997</v>
      </c>
      <c r="M407" s="23">
        <f t="shared" si="20"/>
        <v>0</v>
      </c>
    </row>
    <row r="408" spans="1:13" hidden="1" x14ac:dyDescent="0.2">
      <c r="A408" s="2" t="s">
        <v>1348</v>
      </c>
      <c r="B408" s="2" t="s">
        <v>1346</v>
      </c>
      <c r="C408" s="25" t="s">
        <v>28</v>
      </c>
      <c r="D408" s="25" t="s">
        <v>97</v>
      </c>
      <c r="E408" s="19">
        <v>70045455</v>
      </c>
      <c r="F408" s="19" t="s">
        <v>1163</v>
      </c>
      <c r="G408" s="5">
        <v>10</v>
      </c>
      <c r="H408" s="5">
        <v>10</v>
      </c>
      <c r="I408" s="5">
        <f t="shared" si="18"/>
        <v>0</v>
      </c>
      <c r="J408" s="6">
        <f t="shared" si="19"/>
        <v>1</v>
      </c>
      <c r="K408" s="23">
        <v>467.35919999999999</v>
      </c>
      <c r="L408" s="23">
        <v>467.35919999999999</v>
      </c>
      <c r="M408" s="23">
        <f t="shared" si="20"/>
        <v>0</v>
      </c>
    </row>
    <row r="409" spans="1:13" hidden="1" x14ac:dyDescent="0.2">
      <c r="A409" s="2" t="s">
        <v>1348</v>
      </c>
      <c r="B409" s="2" t="s">
        <v>1346</v>
      </c>
      <c r="C409" s="25" t="s">
        <v>28</v>
      </c>
      <c r="D409" s="25" t="s">
        <v>97</v>
      </c>
      <c r="E409" s="19">
        <v>70045486</v>
      </c>
      <c r="F409" s="19" t="s">
        <v>1164</v>
      </c>
      <c r="G409" s="5">
        <v>15</v>
      </c>
      <c r="H409" s="5">
        <v>15</v>
      </c>
      <c r="I409" s="5">
        <f t="shared" si="18"/>
        <v>0</v>
      </c>
      <c r="J409" s="6">
        <f t="shared" si="19"/>
        <v>1</v>
      </c>
      <c r="K409" s="23">
        <v>676.50246000000004</v>
      </c>
      <c r="L409" s="23">
        <v>676.50246000000004</v>
      </c>
      <c r="M409" s="23">
        <f t="shared" si="20"/>
        <v>0</v>
      </c>
    </row>
    <row r="410" spans="1:13" hidden="1" x14ac:dyDescent="0.2">
      <c r="A410" s="2" t="s">
        <v>1348</v>
      </c>
      <c r="B410" s="2" t="s">
        <v>1346</v>
      </c>
      <c r="C410" s="25" t="s">
        <v>28</v>
      </c>
      <c r="D410" s="25" t="s">
        <v>97</v>
      </c>
      <c r="E410" s="19">
        <v>70158661</v>
      </c>
      <c r="F410" s="19" t="s">
        <v>1316</v>
      </c>
      <c r="G410" s="5">
        <v>12</v>
      </c>
      <c r="H410" s="5">
        <v>12</v>
      </c>
      <c r="I410" s="5">
        <f t="shared" si="18"/>
        <v>0</v>
      </c>
      <c r="J410" s="6">
        <f t="shared" si="19"/>
        <v>1</v>
      </c>
      <c r="K410" s="23">
        <v>540.94708800000001</v>
      </c>
      <c r="L410" s="23">
        <v>540.94708800000001</v>
      </c>
      <c r="M410" s="23">
        <f t="shared" si="20"/>
        <v>0</v>
      </c>
    </row>
    <row r="411" spans="1:13" hidden="1" x14ac:dyDescent="0.2">
      <c r="A411" s="2" t="s">
        <v>1348</v>
      </c>
      <c r="B411" s="2" t="s">
        <v>1346</v>
      </c>
      <c r="C411" s="25" t="s">
        <v>28</v>
      </c>
      <c r="D411" s="25" t="s">
        <v>97</v>
      </c>
      <c r="E411" s="19">
        <v>70345323</v>
      </c>
      <c r="F411" s="19" t="s">
        <v>233</v>
      </c>
      <c r="G411" s="5">
        <v>17</v>
      </c>
      <c r="H411" s="5">
        <v>17</v>
      </c>
      <c r="I411" s="5">
        <f t="shared" si="18"/>
        <v>0</v>
      </c>
      <c r="J411" s="6">
        <f t="shared" si="19"/>
        <v>1</v>
      </c>
      <c r="K411" s="23">
        <v>766.34170800000004</v>
      </c>
      <c r="L411" s="23">
        <v>766.34170800000004</v>
      </c>
      <c r="M411" s="23">
        <f t="shared" si="20"/>
        <v>0</v>
      </c>
    </row>
    <row r="412" spans="1:13" hidden="1" x14ac:dyDescent="0.2">
      <c r="A412" s="2" t="s">
        <v>1348</v>
      </c>
      <c r="B412" s="2" t="s">
        <v>1346</v>
      </c>
      <c r="C412" s="25" t="s">
        <v>28</v>
      </c>
      <c r="D412" s="25" t="s">
        <v>956</v>
      </c>
      <c r="E412" s="19">
        <v>70442220</v>
      </c>
      <c r="F412" s="19" t="s">
        <v>747</v>
      </c>
      <c r="G412" s="5">
        <v>5</v>
      </c>
      <c r="H412" s="5">
        <v>5</v>
      </c>
      <c r="I412" s="5">
        <f t="shared" si="18"/>
        <v>0</v>
      </c>
      <c r="J412" s="6">
        <f t="shared" si="19"/>
        <v>1</v>
      </c>
      <c r="K412" s="23">
        <v>178.44624000000002</v>
      </c>
      <c r="L412" s="23">
        <v>178.44624000000002</v>
      </c>
      <c r="M412" s="23">
        <f t="shared" si="20"/>
        <v>0</v>
      </c>
    </row>
    <row r="413" spans="1:13" hidden="1" x14ac:dyDescent="0.2">
      <c r="A413" s="2" t="s">
        <v>1348</v>
      </c>
      <c r="B413" s="2" t="s">
        <v>1346</v>
      </c>
      <c r="C413" s="25" t="s">
        <v>28</v>
      </c>
      <c r="D413" s="25" t="s">
        <v>956</v>
      </c>
      <c r="E413" s="19">
        <v>70442221</v>
      </c>
      <c r="F413" s="19" t="s">
        <v>748</v>
      </c>
      <c r="G413" s="5">
        <v>15</v>
      </c>
      <c r="H413" s="5">
        <v>15</v>
      </c>
      <c r="I413" s="5">
        <f t="shared" si="18"/>
        <v>0</v>
      </c>
      <c r="J413" s="6">
        <f t="shared" si="19"/>
        <v>1</v>
      </c>
      <c r="K413" s="23">
        <v>370.91331000000002</v>
      </c>
      <c r="L413" s="23">
        <v>370.91331000000002</v>
      </c>
      <c r="M413" s="23">
        <f t="shared" si="20"/>
        <v>0</v>
      </c>
    </row>
    <row r="414" spans="1:13" hidden="1" x14ac:dyDescent="0.2">
      <c r="A414" s="2" t="s">
        <v>1348</v>
      </c>
      <c r="B414" s="2" t="s">
        <v>1346</v>
      </c>
      <c r="C414" s="25" t="s">
        <v>28</v>
      </c>
      <c r="D414" s="25" t="s">
        <v>956</v>
      </c>
      <c r="E414" s="19">
        <v>70442222</v>
      </c>
      <c r="F414" s="19" t="s">
        <v>713</v>
      </c>
      <c r="G414" s="5">
        <v>7</v>
      </c>
      <c r="H414" s="5">
        <v>7</v>
      </c>
      <c r="I414" s="5">
        <f t="shared" si="18"/>
        <v>0</v>
      </c>
      <c r="J414" s="6">
        <f t="shared" si="19"/>
        <v>1</v>
      </c>
      <c r="K414" s="23">
        <v>249.824736</v>
      </c>
      <c r="L414" s="23">
        <v>249.824736</v>
      </c>
      <c r="M414" s="23">
        <f t="shared" si="20"/>
        <v>0</v>
      </c>
    </row>
    <row r="415" spans="1:13" hidden="1" x14ac:dyDescent="0.2">
      <c r="A415" s="2" t="s">
        <v>1348</v>
      </c>
      <c r="B415" s="2" t="s">
        <v>1346</v>
      </c>
      <c r="C415" s="25" t="s">
        <v>28</v>
      </c>
      <c r="D415" s="25" t="s">
        <v>956</v>
      </c>
      <c r="E415" s="19">
        <v>70442223</v>
      </c>
      <c r="F415" s="19" t="s">
        <v>749</v>
      </c>
      <c r="G415" s="5">
        <v>15</v>
      </c>
      <c r="H415" s="5">
        <v>15</v>
      </c>
      <c r="I415" s="5">
        <f t="shared" si="18"/>
        <v>0</v>
      </c>
      <c r="J415" s="6">
        <f t="shared" si="19"/>
        <v>1</v>
      </c>
      <c r="K415" s="23">
        <v>370.91331000000002</v>
      </c>
      <c r="L415" s="23">
        <v>370.91331000000002</v>
      </c>
      <c r="M415" s="23">
        <f t="shared" si="20"/>
        <v>0</v>
      </c>
    </row>
    <row r="416" spans="1:13" hidden="1" x14ac:dyDescent="0.2">
      <c r="A416" s="2" t="s">
        <v>1348</v>
      </c>
      <c r="B416" s="2" t="s">
        <v>1346</v>
      </c>
      <c r="C416" s="25" t="s">
        <v>28</v>
      </c>
      <c r="D416" s="25" t="s">
        <v>956</v>
      </c>
      <c r="E416" s="19">
        <v>70442224</v>
      </c>
      <c r="F416" s="19" t="s">
        <v>1298</v>
      </c>
      <c r="G416" s="5">
        <v>5</v>
      </c>
      <c r="H416" s="5">
        <v>5</v>
      </c>
      <c r="I416" s="5">
        <f t="shared" si="18"/>
        <v>0</v>
      </c>
      <c r="J416" s="6">
        <f t="shared" si="19"/>
        <v>1</v>
      </c>
      <c r="K416" s="23">
        <v>178.44624000000002</v>
      </c>
      <c r="L416" s="23">
        <v>178.44624000000002</v>
      </c>
      <c r="M416" s="23">
        <f t="shared" si="20"/>
        <v>0</v>
      </c>
    </row>
    <row r="417" spans="1:13" hidden="1" x14ac:dyDescent="0.2">
      <c r="A417" s="2" t="s">
        <v>1348</v>
      </c>
      <c r="B417" s="2" t="s">
        <v>1346</v>
      </c>
      <c r="C417" s="25" t="s">
        <v>28</v>
      </c>
      <c r="D417" s="25" t="s">
        <v>243</v>
      </c>
      <c r="E417" s="19">
        <v>70045489</v>
      </c>
      <c r="F417" s="19" t="s">
        <v>1165</v>
      </c>
      <c r="G417" s="5">
        <v>2</v>
      </c>
      <c r="H417" s="5">
        <v>2</v>
      </c>
      <c r="I417" s="5">
        <f t="shared" si="18"/>
        <v>0</v>
      </c>
      <c r="J417" s="6">
        <f t="shared" si="19"/>
        <v>1</v>
      </c>
      <c r="K417" s="23">
        <v>118.96415999999999</v>
      </c>
      <c r="L417" s="23">
        <v>118.96415999999999</v>
      </c>
      <c r="M417" s="23">
        <f t="shared" si="20"/>
        <v>0</v>
      </c>
    </row>
    <row r="418" spans="1:13" hidden="1" x14ac:dyDescent="0.2">
      <c r="A418" s="2" t="s">
        <v>1348</v>
      </c>
      <c r="B418" s="2" t="s">
        <v>1346</v>
      </c>
      <c r="C418" s="25" t="s">
        <v>28</v>
      </c>
      <c r="D418" s="25" t="s">
        <v>243</v>
      </c>
      <c r="E418" s="19">
        <v>70045490</v>
      </c>
      <c r="F418" s="19" t="s">
        <v>1166</v>
      </c>
      <c r="G418" s="5">
        <v>1</v>
      </c>
      <c r="H418" s="5">
        <v>1</v>
      </c>
      <c r="I418" s="5">
        <f t="shared" si="18"/>
        <v>0</v>
      </c>
      <c r="J418" s="6">
        <f t="shared" si="19"/>
        <v>1</v>
      </c>
      <c r="K418" s="23">
        <v>59.482079999999996</v>
      </c>
      <c r="L418" s="23">
        <v>59.482079999999996</v>
      </c>
      <c r="M418" s="23">
        <f t="shared" si="20"/>
        <v>0</v>
      </c>
    </row>
    <row r="419" spans="1:13" hidden="1" x14ac:dyDescent="0.2">
      <c r="A419" s="2" t="s">
        <v>1348</v>
      </c>
      <c r="B419" s="2" t="s">
        <v>1346</v>
      </c>
      <c r="C419" s="25" t="s">
        <v>28</v>
      </c>
      <c r="D419" s="25" t="s">
        <v>243</v>
      </c>
      <c r="E419" s="19">
        <v>70045492</v>
      </c>
      <c r="F419" s="19" t="s">
        <v>1167</v>
      </c>
      <c r="G419" s="5">
        <v>6</v>
      </c>
      <c r="H419" s="5">
        <v>0</v>
      </c>
      <c r="I419" s="5">
        <f t="shared" si="18"/>
        <v>6</v>
      </c>
      <c r="J419" s="6">
        <f t="shared" si="19"/>
        <v>0</v>
      </c>
      <c r="K419" s="23">
        <v>356.89247999999998</v>
      </c>
      <c r="L419" s="23">
        <v>0</v>
      </c>
      <c r="M419" s="23">
        <f t="shared" si="20"/>
        <v>356.89247999999998</v>
      </c>
    </row>
    <row r="420" spans="1:13" hidden="1" x14ac:dyDescent="0.2">
      <c r="A420" s="2" t="s">
        <v>1348</v>
      </c>
      <c r="B420" s="2" t="s">
        <v>1346</v>
      </c>
      <c r="C420" s="25" t="s">
        <v>28</v>
      </c>
      <c r="D420" s="25" t="s">
        <v>243</v>
      </c>
      <c r="E420" s="19">
        <v>70067242</v>
      </c>
      <c r="F420" s="19" t="s">
        <v>1250</v>
      </c>
      <c r="G420" s="5">
        <v>2</v>
      </c>
      <c r="H420" s="5">
        <v>2</v>
      </c>
      <c r="I420" s="5">
        <f t="shared" si="18"/>
        <v>0</v>
      </c>
      <c r="J420" s="6">
        <f t="shared" si="19"/>
        <v>1</v>
      </c>
      <c r="K420" s="23">
        <v>118.96415999999999</v>
      </c>
      <c r="L420" s="23">
        <v>118.96415999999999</v>
      </c>
      <c r="M420" s="23">
        <f t="shared" si="20"/>
        <v>0</v>
      </c>
    </row>
    <row r="421" spans="1:13" hidden="1" x14ac:dyDescent="0.2">
      <c r="A421" s="2" t="s">
        <v>1354</v>
      </c>
      <c r="B421" s="2" t="s">
        <v>1355</v>
      </c>
      <c r="C421" s="25" t="s">
        <v>28</v>
      </c>
      <c r="D421" s="25" t="s">
        <v>97</v>
      </c>
      <c r="E421" s="19">
        <v>70045428</v>
      </c>
      <c r="F421" s="19" t="s">
        <v>1158</v>
      </c>
      <c r="G421" s="5">
        <v>2</v>
      </c>
      <c r="H421" s="5">
        <v>0</v>
      </c>
      <c r="I421" s="5">
        <f t="shared" si="18"/>
        <v>2</v>
      </c>
      <c r="J421" s="6">
        <f t="shared" si="19"/>
        <v>0</v>
      </c>
      <c r="K421" s="23">
        <v>90.625200000000007</v>
      </c>
      <c r="L421" s="23">
        <v>0</v>
      </c>
      <c r="M421" s="23">
        <f t="shared" si="20"/>
        <v>90.625200000000007</v>
      </c>
    </row>
    <row r="422" spans="1:13" hidden="1" x14ac:dyDescent="0.2">
      <c r="A422" s="2" t="s">
        <v>1354</v>
      </c>
      <c r="B422" s="2" t="s">
        <v>1355</v>
      </c>
      <c r="C422" s="25" t="s">
        <v>28</v>
      </c>
      <c r="D422" s="25" t="s">
        <v>97</v>
      </c>
      <c r="E422" s="19">
        <v>70045439</v>
      </c>
      <c r="F422" s="19" t="s">
        <v>1162</v>
      </c>
      <c r="G422" s="5">
        <v>17</v>
      </c>
      <c r="H422" s="5">
        <v>0</v>
      </c>
      <c r="I422" s="5">
        <f t="shared" si="18"/>
        <v>17</v>
      </c>
      <c r="J422" s="6">
        <f t="shared" si="19"/>
        <v>0</v>
      </c>
      <c r="K422" s="23">
        <v>794.51063999999997</v>
      </c>
      <c r="L422" s="23">
        <v>0</v>
      </c>
      <c r="M422" s="23">
        <f t="shared" si="20"/>
        <v>794.51063999999997</v>
      </c>
    </row>
    <row r="423" spans="1:13" hidden="1" x14ac:dyDescent="0.2">
      <c r="A423" s="2" t="s">
        <v>1354</v>
      </c>
      <c r="B423" s="2" t="s">
        <v>1355</v>
      </c>
      <c r="C423" s="25" t="s">
        <v>28</v>
      </c>
      <c r="D423" s="25" t="s">
        <v>97</v>
      </c>
      <c r="E423" s="19">
        <v>70345322</v>
      </c>
      <c r="F423" s="19" t="s">
        <v>232</v>
      </c>
      <c r="G423" s="5">
        <v>17</v>
      </c>
      <c r="H423" s="5">
        <v>0</v>
      </c>
      <c r="I423" s="5">
        <f t="shared" si="18"/>
        <v>17</v>
      </c>
      <c r="J423" s="6">
        <f t="shared" si="19"/>
        <v>0</v>
      </c>
      <c r="K423" s="23">
        <v>766.34170800000004</v>
      </c>
      <c r="L423" s="23">
        <v>0</v>
      </c>
      <c r="M423" s="23">
        <f t="shared" si="20"/>
        <v>766.34170800000004</v>
      </c>
    </row>
    <row r="424" spans="1:13" hidden="1" x14ac:dyDescent="0.2">
      <c r="A424" s="2" t="s">
        <v>1354</v>
      </c>
      <c r="B424" s="2" t="s">
        <v>1355</v>
      </c>
      <c r="C424" s="25" t="s">
        <v>28</v>
      </c>
      <c r="D424" s="25" t="s">
        <v>956</v>
      </c>
      <c r="E424" s="19">
        <v>70442220</v>
      </c>
      <c r="F424" s="19" t="s">
        <v>747</v>
      </c>
      <c r="G424" s="5">
        <v>5</v>
      </c>
      <c r="H424" s="5">
        <v>0</v>
      </c>
      <c r="I424" s="5">
        <f t="shared" si="18"/>
        <v>5</v>
      </c>
      <c r="J424" s="6">
        <f t="shared" si="19"/>
        <v>0</v>
      </c>
      <c r="K424" s="23">
        <v>178.44624000000002</v>
      </c>
      <c r="L424" s="23">
        <v>0</v>
      </c>
      <c r="M424" s="23">
        <f t="shared" si="20"/>
        <v>178.44624000000002</v>
      </c>
    </row>
    <row r="425" spans="1:13" hidden="1" x14ac:dyDescent="0.2">
      <c r="A425" s="2" t="s">
        <v>1354</v>
      </c>
      <c r="B425" s="2" t="s">
        <v>1355</v>
      </c>
      <c r="C425" s="25" t="s">
        <v>28</v>
      </c>
      <c r="D425" s="25" t="s">
        <v>956</v>
      </c>
      <c r="E425" s="19">
        <v>70442221</v>
      </c>
      <c r="F425" s="19" t="s">
        <v>748</v>
      </c>
      <c r="G425" s="5">
        <v>15</v>
      </c>
      <c r="H425" s="5">
        <v>0</v>
      </c>
      <c r="I425" s="5">
        <f t="shared" si="18"/>
        <v>15</v>
      </c>
      <c r="J425" s="6">
        <f t="shared" si="19"/>
        <v>0</v>
      </c>
      <c r="K425" s="23">
        <v>370.91331000000002</v>
      </c>
      <c r="L425" s="23">
        <v>0</v>
      </c>
      <c r="M425" s="23">
        <f t="shared" si="20"/>
        <v>370.91331000000002</v>
      </c>
    </row>
    <row r="426" spans="1:13" hidden="1" x14ac:dyDescent="0.2">
      <c r="A426" s="2" t="s">
        <v>1354</v>
      </c>
      <c r="B426" s="2" t="s">
        <v>1355</v>
      </c>
      <c r="C426" s="25" t="s">
        <v>28</v>
      </c>
      <c r="D426" s="25" t="s">
        <v>956</v>
      </c>
      <c r="E426" s="19">
        <v>70442224</v>
      </c>
      <c r="F426" s="19" t="s">
        <v>1298</v>
      </c>
      <c r="G426" s="5">
        <v>5</v>
      </c>
      <c r="H426" s="5">
        <v>0</v>
      </c>
      <c r="I426" s="5">
        <f t="shared" si="18"/>
        <v>5</v>
      </c>
      <c r="J426" s="6">
        <f t="shared" si="19"/>
        <v>0</v>
      </c>
      <c r="K426" s="23">
        <v>178.44624000000002</v>
      </c>
      <c r="L426" s="23">
        <v>0</v>
      </c>
      <c r="M426" s="23">
        <f t="shared" si="20"/>
        <v>178.44624000000002</v>
      </c>
    </row>
    <row r="427" spans="1:13" hidden="1" x14ac:dyDescent="0.2">
      <c r="A427" s="2" t="s">
        <v>1349</v>
      </c>
      <c r="B427" s="2" t="s">
        <v>1350</v>
      </c>
      <c r="C427" s="25" t="s">
        <v>28</v>
      </c>
      <c r="D427" s="25" t="s">
        <v>956</v>
      </c>
      <c r="E427" s="19">
        <v>70079154</v>
      </c>
      <c r="F427" s="19" t="s">
        <v>1353</v>
      </c>
      <c r="G427" s="5">
        <v>26</v>
      </c>
      <c r="H427" s="5">
        <v>0</v>
      </c>
      <c r="I427" s="5">
        <f t="shared" si="18"/>
        <v>26</v>
      </c>
      <c r="J427" s="6">
        <f t="shared" si="19"/>
        <v>0</v>
      </c>
      <c r="K427" s="23">
        <v>642.91640400000006</v>
      </c>
      <c r="L427" s="23">
        <v>0</v>
      </c>
      <c r="M427" s="23">
        <f t="shared" si="20"/>
        <v>642.91640400000006</v>
      </c>
    </row>
    <row r="428" spans="1:13" hidden="1" x14ac:dyDescent="0.2">
      <c r="A428" s="2" t="s">
        <v>1356</v>
      </c>
      <c r="B428" s="2" t="s">
        <v>1357</v>
      </c>
      <c r="C428" s="25" t="s">
        <v>28</v>
      </c>
      <c r="D428" s="25" t="s">
        <v>97</v>
      </c>
      <c r="E428" s="19">
        <v>70045428</v>
      </c>
      <c r="F428" s="19" t="s">
        <v>1158</v>
      </c>
      <c r="G428" s="5">
        <v>6</v>
      </c>
      <c r="H428" s="5">
        <v>6</v>
      </c>
      <c r="I428" s="5">
        <f t="shared" si="18"/>
        <v>0</v>
      </c>
      <c r="J428" s="6">
        <f t="shared" si="19"/>
        <v>1</v>
      </c>
      <c r="K428" s="23">
        <v>271.87560000000002</v>
      </c>
      <c r="L428" s="23">
        <v>271.87560000000002</v>
      </c>
      <c r="M428" s="23">
        <f t="shared" si="20"/>
        <v>0</v>
      </c>
    </row>
    <row r="429" spans="1:13" hidden="1" x14ac:dyDescent="0.2">
      <c r="A429" s="2" t="s">
        <v>1356</v>
      </c>
      <c r="B429" s="2" t="s">
        <v>1357</v>
      </c>
      <c r="C429" s="25" t="s">
        <v>28</v>
      </c>
      <c r="D429" s="25" t="s">
        <v>97</v>
      </c>
      <c r="E429" s="19">
        <v>70045430</v>
      </c>
      <c r="F429" s="19" t="s">
        <v>1160</v>
      </c>
      <c r="G429" s="5">
        <v>4</v>
      </c>
      <c r="H429" s="5">
        <v>4</v>
      </c>
      <c r="I429" s="5">
        <f t="shared" si="18"/>
        <v>0</v>
      </c>
      <c r="J429" s="6">
        <f t="shared" si="19"/>
        <v>1</v>
      </c>
      <c r="K429" s="23">
        <v>180.400656</v>
      </c>
      <c r="L429" s="23">
        <v>180.400656</v>
      </c>
      <c r="M429" s="23">
        <f t="shared" si="20"/>
        <v>0</v>
      </c>
    </row>
    <row r="430" spans="1:13" hidden="1" x14ac:dyDescent="0.2">
      <c r="A430" s="2" t="s">
        <v>1356</v>
      </c>
      <c r="B430" s="2" t="s">
        <v>1357</v>
      </c>
      <c r="C430" s="25" t="s">
        <v>28</v>
      </c>
      <c r="D430" s="25" t="s">
        <v>97</v>
      </c>
      <c r="E430" s="19">
        <v>70045438</v>
      </c>
      <c r="F430" s="19" t="s">
        <v>1161</v>
      </c>
      <c r="G430" s="5">
        <v>5</v>
      </c>
      <c r="H430" s="5">
        <v>5</v>
      </c>
      <c r="I430" s="5">
        <f t="shared" si="18"/>
        <v>0</v>
      </c>
      <c r="J430" s="6">
        <f t="shared" si="19"/>
        <v>1</v>
      </c>
      <c r="K430" s="23">
        <v>233.67959999999999</v>
      </c>
      <c r="L430" s="23">
        <v>233.67959999999999</v>
      </c>
      <c r="M430" s="23">
        <f t="shared" si="20"/>
        <v>0</v>
      </c>
    </row>
    <row r="431" spans="1:13" hidden="1" x14ac:dyDescent="0.2">
      <c r="A431" s="2" t="s">
        <v>1356</v>
      </c>
      <c r="B431" s="2" t="s">
        <v>1357</v>
      </c>
      <c r="C431" s="25" t="s">
        <v>28</v>
      </c>
      <c r="D431" s="25" t="s">
        <v>97</v>
      </c>
      <c r="E431" s="19">
        <v>70045439</v>
      </c>
      <c r="F431" s="19" t="s">
        <v>1162</v>
      </c>
      <c r="G431" s="5">
        <v>32</v>
      </c>
      <c r="H431" s="5">
        <v>0</v>
      </c>
      <c r="I431" s="5">
        <f t="shared" si="18"/>
        <v>32</v>
      </c>
      <c r="J431" s="6">
        <f t="shared" si="19"/>
        <v>0</v>
      </c>
      <c r="K431" s="23">
        <v>1495.54944</v>
      </c>
      <c r="L431" s="23">
        <v>0</v>
      </c>
      <c r="M431" s="23">
        <f t="shared" si="20"/>
        <v>1495.54944</v>
      </c>
    </row>
    <row r="432" spans="1:13" hidden="1" x14ac:dyDescent="0.2">
      <c r="A432" s="2" t="s">
        <v>1356</v>
      </c>
      <c r="B432" s="2" t="s">
        <v>1357</v>
      </c>
      <c r="C432" s="25" t="s">
        <v>28</v>
      </c>
      <c r="D432" s="25" t="s">
        <v>97</v>
      </c>
      <c r="E432" s="19">
        <v>70045455</v>
      </c>
      <c r="F432" s="19" t="s">
        <v>1163</v>
      </c>
      <c r="G432" s="5">
        <v>7</v>
      </c>
      <c r="H432" s="5">
        <v>7</v>
      </c>
      <c r="I432" s="5">
        <f t="shared" si="18"/>
        <v>0</v>
      </c>
      <c r="J432" s="6">
        <f t="shared" si="19"/>
        <v>1</v>
      </c>
      <c r="K432" s="23">
        <v>327.15143999999998</v>
      </c>
      <c r="L432" s="23">
        <v>327.15143999999998</v>
      </c>
      <c r="M432" s="23">
        <f t="shared" si="20"/>
        <v>0</v>
      </c>
    </row>
    <row r="433" spans="1:13" hidden="1" x14ac:dyDescent="0.2">
      <c r="A433" s="2" t="s">
        <v>1356</v>
      </c>
      <c r="B433" s="2" t="s">
        <v>1357</v>
      </c>
      <c r="C433" s="25" t="s">
        <v>28</v>
      </c>
      <c r="D433" s="25" t="s">
        <v>97</v>
      </c>
      <c r="E433" s="19">
        <v>70045486</v>
      </c>
      <c r="F433" s="19" t="s">
        <v>1164</v>
      </c>
      <c r="G433" s="5">
        <v>11</v>
      </c>
      <c r="H433" s="5">
        <v>11</v>
      </c>
      <c r="I433" s="5">
        <f t="shared" si="18"/>
        <v>0</v>
      </c>
      <c r="J433" s="6">
        <f t="shared" si="19"/>
        <v>1</v>
      </c>
      <c r="K433" s="23">
        <v>496.10180400000002</v>
      </c>
      <c r="L433" s="23">
        <v>496.10180400000002</v>
      </c>
      <c r="M433" s="23">
        <f t="shared" si="20"/>
        <v>0</v>
      </c>
    </row>
    <row r="434" spans="1:13" hidden="1" x14ac:dyDescent="0.2">
      <c r="A434" s="2" t="s">
        <v>1356</v>
      </c>
      <c r="B434" s="2" t="s">
        <v>1357</v>
      </c>
      <c r="C434" s="25" t="s">
        <v>28</v>
      </c>
      <c r="D434" s="25" t="s">
        <v>97</v>
      </c>
      <c r="E434" s="19">
        <v>70345322</v>
      </c>
      <c r="F434" s="19" t="s">
        <v>232</v>
      </c>
      <c r="G434" s="5">
        <v>17</v>
      </c>
      <c r="H434" s="5">
        <v>17</v>
      </c>
      <c r="I434" s="5">
        <f t="shared" si="18"/>
        <v>0</v>
      </c>
      <c r="J434" s="6">
        <f t="shared" si="19"/>
        <v>1</v>
      </c>
      <c r="K434" s="23">
        <v>766.34170800000004</v>
      </c>
      <c r="L434" s="23">
        <v>766.34170800000004</v>
      </c>
      <c r="M434" s="23">
        <f t="shared" si="20"/>
        <v>0</v>
      </c>
    </row>
    <row r="435" spans="1:13" hidden="1" x14ac:dyDescent="0.2">
      <c r="A435" s="2" t="s">
        <v>1356</v>
      </c>
      <c r="B435" s="2" t="s">
        <v>1357</v>
      </c>
      <c r="C435" s="25" t="s">
        <v>28</v>
      </c>
      <c r="D435" s="25" t="s">
        <v>956</v>
      </c>
      <c r="E435" s="19">
        <v>70442220</v>
      </c>
      <c r="F435" s="19" t="s">
        <v>747</v>
      </c>
      <c r="G435" s="5">
        <v>5</v>
      </c>
      <c r="H435" s="5">
        <v>5</v>
      </c>
      <c r="I435" s="5">
        <f t="shared" si="18"/>
        <v>0</v>
      </c>
      <c r="J435" s="6">
        <f t="shared" si="19"/>
        <v>1</v>
      </c>
      <c r="K435" s="23">
        <v>178.44624000000002</v>
      </c>
      <c r="L435" s="23">
        <v>178.44624000000002</v>
      </c>
      <c r="M435" s="23">
        <f t="shared" si="20"/>
        <v>0</v>
      </c>
    </row>
    <row r="436" spans="1:13" hidden="1" x14ac:dyDescent="0.2">
      <c r="A436" s="2" t="s">
        <v>1356</v>
      </c>
      <c r="B436" s="2" t="s">
        <v>1357</v>
      </c>
      <c r="C436" s="25" t="s">
        <v>28</v>
      </c>
      <c r="D436" s="25" t="s">
        <v>956</v>
      </c>
      <c r="E436" s="19">
        <v>70442221</v>
      </c>
      <c r="F436" s="19" t="s">
        <v>748</v>
      </c>
      <c r="G436" s="5">
        <v>15</v>
      </c>
      <c r="H436" s="5">
        <v>15</v>
      </c>
      <c r="I436" s="5">
        <f t="shared" si="18"/>
        <v>0</v>
      </c>
      <c r="J436" s="6">
        <f t="shared" si="19"/>
        <v>1</v>
      </c>
      <c r="K436" s="23">
        <v>370.91331000000002</v>
      </c>
      <c r="L436" s="23">
        <v>370.91331000000002</v>
      </c>
      <c r="M436" s="23">
        <f t="shared" si="20"/>
        <v>0</v>
      </c>
    </row>
    <row r="437" spans="1:13" hidden="1" x14ac:dyDescent="0.2">
      <c r="A437" s="2" t="s">
        <v>1356</v>
      </c>
      <c r="B437" s="2" t="s">
        <v>1357</v>
      </c>
      <c r="C437" s="25" t="s">
        <v>28</v>
      </c>
      <c r="D437" s="25" t="s">
        <v>956</v>
      </c>
      <c r="E437" s="19">
        <v>70442222</v>
      </c>
      <c r="F437" s="19" t="s">
        <v>713</v>
      </c>
      <c r="G437" s="5">
        <v>2</v>
      </c>
      <c r="H437" s="5">
        <v>2</v>
      </c>
      <c r="I437" s="5">
        <f t="shared" si="18"/>
        <v>0</v>
      </c>
      <c r="J437" s="6">
        <f t="shared" si="19"/>
        <v>1</v>
      </c>
      <c r="K437" s="23">
        <v>71.378495999999998</v>
      </c>
      <c r="L437" s="23">
        <v>71.378495999999998</v>
      </c>
      <c r="M437" s="23">
        <f t="shared" si="20"/>
        <v>0</v>
      </c>
    </row>
    <row r="438" spans="1:13" hidden="1" x14ac:dyDescent="0.2">
      <c r="A438" s="2" t="s">
        <v>1356</v>
      </c>
      <c r="B438" s="2" t="s">
        <v>1357</v>
      </c>
      <c r="C438" s="25" t="s">
        <v>28</v>
      </c>
      <c r="D438" s="25" t="s">
        <v>956</v>
      </c>
      <c r="E438" s="19">
        <v>70442224</v>
      </c>
      <c r="F438" s="19" t="s">
        <v>1298</v>
      </c>
      <c r="G438" s="5">
        <v>5</v>
      </c>
      <c r="H438" s="5">
        <v>5</v>
      </c>
      <c r="I438" s="5">
        <f t="shared" si="18"/>
        <v>0</v>
      </c>
      <c r="J438" s="6">
        <f t="shared" si="19"/>
        <v>1</v>
      </c>
      <c r="K438" s="23">
        <v>178.44624000000002</v>
      </c>
      <c r="L438" s="23">
        <v>178.44624000000002</v>
      </c>
      <c r="M438" s="23">
        <f t="shared" si="20"/>
        <v>0</v>
      </c>
    </row>
    <row r="439" spans="1:13" hidden="1" x14ac:dyDescent="0.2">
      <c r="A439" s="2" t="s">
        <v>1356</v>
      </c>
      <c r="B439" s="2" t="s">
        <v>1357</v>
      </c>
      <c r="C439" s="25" t="s">
        <v>28</v>
      </c>
      <c r="D439" s="25" t="s">
        <v>243</v>
      </c>
      <c r="E439" s="19">
        <v>70045492</v>
      </c>
      <c r="F439" s="19" t="s">
        <v>1167</v>
      </c>
      <c r="G439" s="5">
        <v>4</v>
      </c>
      <c r="H439" s="5">
        <v>0</v>
      </c>
      <c r="I439" s="5">
        <f t="shared" si="18"/>
        <v>4</v>
      </c>
      <c r="J439" s="6">
        <f t="shared" si="19"/>
        <v>0</v>
      </c>
      <c r="K439" s="23">
        <v>237.92831999999999</v>
      </c>
      <c r="L439" s="23">
        <v>0</v>
      </c>
      <c r="M439" s="23">
        <f t="shared" si="20"/>
        <v>237.92831999999999</v>
      </c>
    </row>
    <row r="440" spans="1:13" hidden="1" x14ac:dyDescent="0.2">
      <c r="A440" s="2" t="s">
        <v>1360</v>
      </c>
      <c r="B440" s="2" t="s">
        <v>1361</v>
      </c>
      <c r="C440" s="25" t="s">
        <v>28</v>
      </c>
      <c r="D440" s="25" t="s">
        <v>97</v>
      </c>
      <c r="E440" s="19">
        <v>70045428</v>
      </c>
      <c r="F440" s="19" t="s">
        <v>1158</v>
      </c>
      <c r="G440" s="5">
        <v>8</v>
      </c>
      <c r="H440" s="5">
        <v>8</v>
      </c>
      <c r="I440" s="5">
        <f t="shared" si="18"/>
        <v>0</v>
      </c>
      <c r="J440" s="6">
        <f t="shared" si="19"/>
        <v>1</v>
      </c>
      <c r="K440" s="23">
        <v>362.50080000000003</v>
      </c>
      <c r="L440" s="23">
        <v>362.50080000000003</v>
      </c>
      <c r="M440" s="23">
        <f t="shared" si="20"/>
        <v>0</v>
      </c>
    </row>
    <row r="441" spans="1:13" hidden="1" x14ac:dyDescent="0.2">
      <c r="A441" s="2" t="s">
        <v>1360</v>
      </c>
      <c r="B441" s="2" t="s">
        <v>1361</v>
      </c>
      <c r="C441" s="25" t="s">
        <v>28</v>
      </c>
      <c r="D441" s="25" t="s">
        <v>97</v>
      </c>
      <c r="E441" s="19">
        <v>70045430</v>
      </c>
      <c r="F441" s="19" t="s">
        <v>1160</v>
      </c>
      <c r="G441" s="5">
        <v>12</v>
      </c>
      <c r="H441" s="5">
        <v>12</v>
      </c>
      <c r="I441" s="5">
        <f t="shared" si="18"/>
        <v>0</v>
      </c>
      <c r="J441" s="6">
        <f t="shared" si="19"/>
        <v>1</v>
      </c>
      <c r="K441" s="23">
        <v>541.20196799999997</v>
      </c>
      <c r="L441" s="23">
        <v>541.20196799999997</v>
      </c>
      <c r="M441" s="23">
        <f t="shared" si="20"/>
        <v>0</v>
      </c>
    </row>
    <row r="442" spans="1:13" hidden="1" x14ac:dyDescent="0.2">
      <c r="A442" s="2" t="s">
        <v>1360</v>
      </c>
      <c r="B442" s="2" t="s">
        <v>1361</v>
      </c>
      <c r="C442" s="25" t="s">
        <v>28</v>
      </c>
      <c r="D442" s="25" t="s">
        <v>97</v>
      </c>
      <c r="E442" s="19">
        <v>70045438</v>
      </c>
      <c r="F442" s="19" t="s">
        <v>1161</v>
      </c>
      <c r="G442" s="5">
        <v>7</v>
      </c>
      <c r="H442" s="5">
        <v>7</v>
      </c>
      <c r="I442" s="5">
        <f t="shared" si="18"/>
        <v>0</v>
      </c>
      <c r="J442" s="6">
        <f t="shared" si="19"/>
        <v>1</v>
      </c>
      <c r="K442" s="23">
        <v>327.15143999999998</v>
      </c>
      <c r="L442" s="23">
        <v>327.15143999999998</v>
      </c>
      <c r="M442" s="23">
        <f t="shared" si="20"/>
        <v>0</v>
      </c>
    </row>
    <row r="443" spans="1:13" hidden="1" x14ac:dyDescent="0.2">
      <c r="A443" s="2" t="s">
        <v>1360</v>
      </c>
      <c r="B443" s="2" t="s">
        <v>1361</v>
      </c>
      <c r="C443" s="25" t="s">
        <v>28</v>
      </c>
      <c r="D443" s="25" t="s">
        <v>97</v>
      </c>
      <c r="E443" s="19">
        <v>70045439</v>
      </c>
      <c r="F443" s="19" t="s">
        <v>1162</v>
      </c>
      <c r="G443" s="5">
        <v>28</v>
      </c>
      <c r="H443" s="5">
        <v>0</v>
      </c>
      <c r="I443" s="5">
        <f t="shared" si="18"/>
        <v>28</v>
      </c>
      <c r="J443" s="6">
        <f t="shared" si="19"/>
        <v>0</v>
      </c>
      <c r="K443" s="23">
        <v>1308.6057599999999</v>
      </c>
      <c r="L443" s="23">
        <v>0</v>
      </c>
      <c r="M443" s="23">
        <f t="shared" si="20"/>
        <v>1308.6057599999999</v>
      </c>
    </row>
    <row r="444" spans="1:13" hidden="1" x14ac:dyDescent="0.2">
      <c r="A444" s="2" t="s">
        <v>1360</v>
      </c>
      <c r="B444" s="2" t="s">
        <v>1361</v>
      </c>
      <c r="C444" s="25" t="s">
        <v>28</v>
      </c>
      <c r="D444" s="25" t="s">
        <v>97</v>
      </c>
      <c r="E444" s="19">
        <v>70045455</v>
      </c>
      <c r="F444" s="19" t="s">
        <v>1163</v>
      </c>
      <c r="G444" s="5">
        <v>15</v>
      </c>
      <c r="H444" s="5">
        <v>15</v>
      </c>
      <c r="I444" s="5">
        <f t="shared" si="18"/>
        <v>0</v>
      </c>
      <c r="J444" s="6">
        <f t="shared" si="19"/>
        <v>1</v>
      </c>
      <c r="K444" s="23">
        <v>701.03880000000004</v>
      </c>
      <c r="L444" s="23">
        <v>701.03880000000004</v>
      </c>
      <c r="M444" s="23">
        <f t="shared" si="20"/>
        <v>0</v>
      </c>
    </row>
    <row r="445" spans="1:13" hidden="1" x14ac:dyDescent="0.2">
      <c r="A445" s="2" t="s">
        <v>1360</v>
      </c>
      <c r="B445" s="2" t="s">
        <v>1361</v>
      </c>
      <c r="C445" s="25" t="s">
        <v>28</v>
      </c>
      <c r="D445" s="25" t="s">
        <v>97</v>
      </c>
      <c r="E445" s="19">
        <v>70045486</v>
      </c>
      <c r="F445" s="19" t="s">
        <v>1164</v>
      </c>
      <c r="G445" s="5">
        <v>15</v>
      </c>
      <c r="H445" s="5">
        <v>15</v>
      </c>
      <c r="I445" s="5">
        <f t="shared" si="18"/>
        <v>0</v>
      </c>
      <c r="J445" s="6">
        <f t="shared" si="19"/>
        <v>1</v>
      </c>
      <c r="K445" s="23">
        <v>676.50246000000004</v>
      </c>
      <c r="L445" s="23">
        <v>676.50246000000004</v>
      </c>
      <c r="M445" s="23">
        <f t="shared" si="20"/>
        <v>0</v>
      </c>
    </row>
    <row r="446" spans="1:13" hidden="1" x14ac:dyDescent="0.2">
      <c r="A446" s="2" t="s">
        <v>1360</v>
      </c>
      <c r="B446" s="2" t="s">
        <v>1361</v>
      </c>
      <c r="C446" s="25" t="s">
        <v>28</v>
      </c>
      <c r="D446" s="25" t="s">
        <v>97</v>
      </c>
      <c r="E446" s="19">
        <v>70345322</v>
      </c>
      <c r="F446" s="19" t="s">
        <v>232</v>
      </c>
      <c r="G446" s="5">
        <v>17</v>
      </c>
      <c r="H446" s="5">
        <v>17</v>
      </c>
      <c r="I446" s="5">
        <f t="shared" si="18"/>
        <v>0</v>
      </c>
      <c r="J446" s="6">
        <f t="shared" si="19"/>
        <v>1</v>
      </c>
      <c r="K446" s="23">
        <v>766.34170800000004</v>
      </c>
      <c r="L446" s="23">
        <v>766.34170800000004</v>
      </c>
      <c r="M446" s="23">
        <f t="shared" si="20"/>
        <v>0</v>
      </c>
    </row>
    <row r="447" spans="1:13" hidden="1" x14ac:dyDescent="0.2">
      <c r="A447" s="2" t="s">
        <v>1360</v>
      </c>
      <c r="B447" s="2" t="s">
        <v>1361</v>
      </c>
      <c r="C447" s="25" t="s">
        <v>28</v>
      </c>
      <c r="D447" s="25" t="s">
        <v>956</v>
      </c>
      <c r="E447" s="19">
        <v>70442220</v>
      </c>
      <c r="F447" s="19" t="s">
        <v>747</v>
      </c>
      <c r="G447" s="5">
        <v>5</v>
      </c>
      <c r="H447" s="5">
        <v>0</v>
      </c>
      <c r="I447" s="5">
        <f t="shared" si="18"/>
        <v>5</v>
      </c>
      <c r="J447" s="6">
        <f t="shared" si="19"/>
        <v>0</v>
      </c>
      <c r="K447" s="23">
        <v>178.44624000000002</v>
      </c>
      <c r="L447" s="23">
        <v>0</v>
      </c>
      <c r="M447" s="23">
        <f t="shared" si="20"/>
        <v>178.44624000000002</v>
      </c>
    </row>
    <row r="448" spans="1:13" hidden="1" x14ac:dyDescent="0.2">
      <c r="A448" s="2" t="s">
        <v>1360</v>
      </c>
      <c r="B448" s="2" t="s">
        <v>1361</v>
      </c>
      <c r="C448" s="25" t="s">
        <v>28</v>
      </c>
      <c r="D448" s="25" t="s">
        <v>243</v>
      </c>
      <c r="E448" s="19">
        <v>70045492</v>
      </c>
      <c r="F448" s="19" t="s">
        <v>1167</v>
      </c>
      <c r="G448" s="5">
        <v>4</v>
      </c>
      <c r="H448" s="5">
        <v>0</v>
      </c>
      <c r="I448" s="5">
        <f t="shared" si="18"/>
        <v>4</v>
      </c>
      <c r="J448" s="6">
        <f t="shared" si="19"/>
        <v>0</v>
      </c>
      <c r="K448" s="23">
        <v>237.92831999999999</v>
      </c>
      <c r="L448" s="23">
        <v>0</v>
      </c>
      <c r="M448" s="23">
        <f t="shared" si="20"/>
        <v>237.92831999999999</v>
      </c>
    </row>
    <row r="449" spans="1:13" hidden="1" x14ac:dyDescent="0.2">
      <c r="A449" s="2" t="s">
        <v>1358</v>
      </c>
      <c r="B449" s="2" t="s">
        <v>1359</v>
      </c>
      <c r="C449" s="25" t="s">
        <v>28</v>
      </c>
      <c r="D449" s="25" t="s">
        <v>956</v>
      </c>
      <c r="E449" s="19">
        <v>70079154</v>
      </c>
      <c r="F449" s="19" t="s">
        <v>1353</v>
      </c>
      <c r="G449" s="5">
        <v>26</v>
      </c>
      <c r="H449" s="5">
        <v>0</v>
      </c>
      <c r="I449" s="5">
        <f t="shared" si="18"/>
        <v>26</v>
      </c>
      <c r="J449" s="6">
        <f t="shared" si="19"/>
        <v>0</v>
      </c>
      <c r="K449" s="23">
        <v>642.91640400000006</v>
      </c>
      <c r="L449" s="23">
        <v>0</v>
      </c>
      <c r="M449" s="23">
        <f t="shared" si="20"/>
        <v>642.91640400000006</v>
      </c>
    </row>
    <row r="450" spans="1:13" hidden="1" x14ac:dyDescent="0.2">
      <c r="A450" s="2" t="s">
        <v>1362</v>
      </c>
      <c r="B450" s="2" t="s">
        <v>1363</v>
      </c>
      <c r="C450" s="25" t="s">
        <v>28</v>
      </c>
      <c r="D450" s="25" t="s">
        <v>97</v>
      </c>
      <c r="E450" s="19">
        <v>70045439</v>
      </c>
      <c r="F450" s="19" t="s">
        <v>1162</v>
      </c>
      <c r="G450" s="5">
        <v>28</v>
      </c>
      <c r="H450" s="5">
        <v>0</v>
      </c>
      <c r="I450" s="5">
        <f t="shared" si="18"/>
        <v>28</v>
      </c>
      <c r="J450" s="6">
        <f t="shared" si="19"/>
        <v>0</v>
      </c>
      <c r="K450" s="23">
        <v>1308.6057599999999</v>
      </c>
      <c r="L450" s="23">
        <v>0</v>
      </c>
      <c r="M450" s="23">
        <f t="shared" si="20"/>
        <v>1308.6057599999999</v>
      </c>
    </row>
    <row r="451" spans="1:13" hidden="1" x14ac:dyDescent="0.2">
      <c r="A451" s="2" t="s">
        <v>1362</v>
      </c>
      <c r="B451" s="2" t="s">
        <v>1363</v>
      </c>
      <c r="C451" s="25" t="s">
        <v>28</v>
      </c>
      <c r="D451" s="25" t="s">
        <v>956</v>
      </c>
      <c r="E451" s="19">
        <v>70442220</v>
      </c>
      <c r="F451" s="19" t="s">
        <v>747</v>
      </c>
      <c r="G451" s="5">
        <v>5</v>
      </c>
      <c r="H451" s="5">
        <v>0</v>
      </c>
      <c r="I451" s="5">
        <f t="shared" si="18"/>
        <v>5</v>
      </c>
      <c r="J451" s="6">
        <f t="shared" si="19"/>
        <v>0</v>
      </c>
      <c r="K451" s="23">
        <v>178.44624000000002</v>
      </c>
      <c r="L451" s="23">
        <v>0</v>
      </c>
      <c r="M451" s="23">
        <f t="shared" si="20"/>
        <v>178.44624000000002</v>
      </c>
    </row>
    <row r="452" spans="1:13" hidden="1" x14ac:dyDescent="0.2">
      <c r="A452" s="2" t="s">
        <v>1362</v>
      </c>
      <c r="B452" s="2" t="s">
        <v>1363</v>
      </c>
      <c r="C452" s="25" t="s">
        <v>28</v>
      </c>
      <c r="D452" s="25" t="s">
        <v>956</v>
      </c>
      <c r="E452" s="19">
        <v>70442222</v>
      </c>
      <c r="F452" s="19" t="s">
        <v>713</v>
      </c>
      <c r="G452" s="5">
        <v>5</v>
      </c>
      <c r="H452" s="5">
        <v>5</v>
      </c>
      <c r="I452" s="5">
        <f t="shared" si="18"/>
        <v>0</v>
      </c>
      <c r="J452" s="6">
        <f t="shared" si="19"/>
        <v>1</v>
      </c>
      <c r="K452" s="23">
        <v>178.44624000000002</v>
      </c>
      <c r="L452" s="23">
        <v>178.44624000000002</v>
      </c>
      <c r="M452" s="23">
        <f t="shared" si="20"/>
        <v>0</v>
      </c>
    </row>
    <row r="453" spans="1:13" hidden="1" x14ac:dyDescent="0.2">
      <c r="A453" s="2" t="s">
        <v>1362</v>
      </c>
      <c r="B453" s="2" t="s">
        <v>1363</v>
      </c>
      <c r="C453" s="25" t="s">
        <v>28</v>
      </c>
      <c r="D453" s="25" t="s">
        <v>956</v>
      </c>
      <c r="E453" s="19">
        <v>70442223</v>
      </c>
      <c r="F453" s="19" t="s">
        <v>749</v>
      </c>
      <c r="G453" s="5">
        <v>15</v>
      </c>
      <c r="H453" s="5">
        <v>15</v>
      </c>
      <c r="I453" s="5">
        <f t="shared" si="18"/>
        <v>0</v>
      </c>
      <c r="J453" s="6">
        <f t="shared" si="19"/>
        <v>1</v>
      </c>
      <c r="K453" s="23">
        <v>370.91331000000002</v>
      </c>
      <c r="L453" s="23">
        <v>370.91331000000002</v>
      </c>
      <c r="M453" s="23">
        <f t="shared" si="20"/>
        <v>0</v>
      </c>
    </row>
    <row r="454" spans="1:13" hidden="1" x14ac:dyDescent="0.2">
      <c r="A454" s="2" t="s">
        <v>1362</v>
      </c>
      <c r="B454" s="2" t="s">
        <v>1363</v>
      </c>
      <c r="C454" s="25" t="s">
        <v>28</v>
      </c>
      <c r="D454" s="25" t="s">
        <v>956</v>
      </c>
      <c r="E454" s="19">
        <v>70442224</v>
      </c>
      <c r="F454" s="19" t="s">
        <v>1298</v>
      </c>
      <c r="G454" s="5">
        <v>5</v>
      </c>
      <c r="H454" s="5">
        <v>0</v>
      </c>
      <c r="I454" s="5">
        <f t="shared" si="18"/>
        <v>5</v>
      </c>
      <c r="J454" s="6">
        <f t="shared" si="19"/>
        <v>0</v>
      </c>
      <c r="K454" s="23">
        <v>178.44624000000002</v>
      </c>
      <c r="L454" s="23">
        <v>0</v>
      </c>
      <c r="M454" s="23">
        <f t="shared" si="20"/>
        <v>178.44624000000002</v>
      </c>
    </row>
    <row r="455" spans="1:13" hidden="1" x14ac:dyDescent="0.2">
      <c r="A455" s="2" t="s">
        <v>1362</v>
      </c>
      <c r="B455" s="2" t="s">
        <v>1363</v>
      </c>
      <c r="C455" s="25" t="s">
        <v>28</v>
      </c>
      <c r="D455" s="25" t="s">
        <v>243</v>
      </c>
      <c r="E455" s="19">
        <v>70045492</v>
      </c>
      <c r="F455" s="19" t="s">
        <v>1167</v>
      </c>
      <c r="G455" s="5">
        <v>4</v>
      </c>
      <c r="H455" s="5">
        <v>0</v>
      </c>
      <c r="I455" s="5">
        <f t="shared" ref="I455:I518" si="21">G455-H455</f>
        <v>4</v>
      </c>
      <c r="J455" s="6">
        <f t="shared" ref="J455:J518" si="22">H455/G455</f>
        <v>0</v>
      </c>
      <c r="K455" s="23">
        <v>237.92831999999999</v>
      </c>
      <c r="L455" s="23">
        <v>0</v>
      </c>
      <c r="M455" s="23">
        <f t="shared" ref="M455:M518" si="23">K455-L455</f>
        <v>237.92831999999999</v>
      </c>
    </row>
    <row r="456" spans="1:13" hidden="1" x14ac:dyDescent="0.2">
      <c r="A456" s="2" t="s">
        <v>1366</v>
      </c>
      <c r="B456" s="2" t="s">
        <v>1367</v>
      </c>
      <c r="C456" s="25" t="s">
        <v>28</v>
      </c>
      <c r="D456" s="25" t="s">
        <v>97</v>
      </c>
      <c r="E456" s="19">
        <v>70045428</v>
      </c>
      <c r="F456" s="19" t="s">
        <v>1158</v>
      </c>
      <c r="G456" s="5">
        <v>2</v>
      </c>
      <c r="H456" s="5">
        <v>2</v>
      </c>
      <c r="I456" s="5">
        <f t="shared" si="21"/>
        <v>0</v>
      </c>
      <c r="J456" s="6">
        <f t="shared" si="22"/>
        <v>1</v>
      </c>
      <c r="K456" s="23">
        <v>90.625200000000007</v>
      </c>
      <c r="L456" s="23">
        <v>90.625200000000007</v>
      </c>
      <c r="M456" s="23">
        <f t="shared" si="23"/>
        <v>0</v>
      </c>
    </row>
    <row r="457" spans="1:13" hidden="1" x14ac:dyDescent="0.2">
      <c r="A457" s="2" t="s">
        <v>1366</v>
      </c>
      <c r="B457" s="2" t="s">
        <v>1367</v>
      </c>
      <c r="C457" s="25" t="s">
        <v>28</v>
      </c>
      <c r="D457" s="25" t="s">
        <v>97</v>
      </c>
      <c r="E457" s="19">
        <v>70045430</v>
      </c>
      <c r="F457" s="19" t="s">
        <v>1160</v>
      </c>
      <c r="G457" s="5">
        <v>4</v>
      </c>
      <c r="H457" s="5">
        <v>4</v>
      </c>
      <c r="I457" s="5">
        <f t="shared" si="21"/>
        <v>0</v>
      </c>
      <c r="J457" s="6">
        <f t="shared" si="22"/>
        <v>1</v>
      </c>
      <c r="K457" s="23">
        <v>180.400656</v>
      </c>
      <c r="L457" s="23">
        <v>180.400656</v>
      </c>
      <c r="M457" s="23">
        <f t="shared" si="23"/>
        <v>0</v>
      </c>
    </row>
    <row r="458" spans="1:13" hidden="1" x14ac:dyDescent="0.2">
      <c r="A458" s="2" t="s">
        <v>1366</v>
      </c>
      <c r="B458" s="2" t="s">
        <v>1367</v>
      </c>
      <c r="C458" s="25" t="s">
        <v>28</v>
      </c>
      <c r="D458" s="25" t="s">
        <v>97</v>
      </c>
      <c r="E458" s="19">
        <v>70045439</v>
      </c>
      <c r="F458" s="19" t="s">
        <v>1162</v>
      </c>
      <c r="G458" s="5">
        <v>27</v>
      </c>
      <c r="H458" s="5">
        <v>0</v>
      </c>
      <c r="I458" s="5">
        <f t="shared" si="21"/>
        <v>27</v>
      </c>
      <c r="J458" s="6">
        <f t="shared" si="22"/>
        <v>0</v>
      </c>
      <c r="K458" s="23">
        <v>1261.8698400000001</v>
      </c>
      <c r="L458" s="23">
        <v>0</v>
      </c>
      <c r="M458" s="23">
        <f t="shared" si="23"/>
        <v>1261.8698400000001</v>
      </c>
    </row>
    <row r="459" spans="1:13" hidden="1" x14ac:dyDescent="0.2">
      <c r="A459" s="2" t="s">
        <v>1366</v>
      </c>
      <c r="B459" s="2" t="s">
        <v>1367</v>
      </c>
      <c r="C459" s="25" t="s">
        <v>28</v>
      </c>
      <c r="D459" s="25" t="s">
        <v>97</v>
      </c>
      <c r="E459" s="19">
        <v>70045455</v>
      </c>
      <c r="F459" s="19" t="s">
        <v>1163</v>
      </c>
      <c r="G459" s="5">
        <v>4</v>
      </c>
      <c r="H459" s="5">
        <v>4</v>
      </c>
      <c r="I459" s="5">
        <f t="shared" si="21"/>
        <v>0</v>
      </c>
      <c r="J459" s="6">
        <f t="shared" si="22"/>
        <v>1</v>
      </c>
      <c r="K459" s="23">
        <v>186.94368</v>
      </c>
      <c r="L459" s="23">
        <v>186.94368</v>
      </c>
      <c r="M459" s="23">
        <f t="shared" si="23"/>
        <v>0</v>
      </c>
    </row>
    <row r="460" spans="1:13" hidden="1" x14ac:dyDescent="0.2">
      <c r="A460" s="2" t="s">
        <v>1366</v>
      </c>
      <c r="B460" s="2" t="s">
        <v>1367</v>
      </c>
      <c r="C460" s="25" t="s">
        <v>28</v>
      </c>
      <c r="D460" s="25" t="s">
        <v>97</v>
      </c>
      <c r="E460" s="19">
        <v>70045486</v>
      </c>
      <c r="F460" s="19" t="s">
        <v>1164</v>
      </c>
      <c r="G460" s="5">
        <v>3</v>
      </c>
      <c r="H460" s="5">
        <v>0</v>
      </c>
      <c r="I460" s="5">
        <f t="shared" si="21"/>
        <v>3</v>
      </c>
      <c r="J460" s="6">
        <f t="shared" si="22"/>
        <v>0</v>
      </c>
      <c r="K460" s="23">
        <v>135.30049199999999</v>
      </c>
      <c r="L460" s="23">
        <v>0</v>
      </c>
      <c r="M460" s="23">
        <f t="shared" si="23"/>
        <v>135.30049199999999</v>
      </c>
    </row>
    <row r="461" spans="1:13" hidden="1" x14ac:dyDescent="0.2">
      <c r="A461" s="2" t="s">
        <v>1366</v>
      </c>
      <c r="B461" s="2" t="s">
        <v>1367</v>
      </c>
      <c r="C461" s="25" t="s">
        <v>28</v>
      </c>
      <c r="D461" s="25" t="s">
        <v>97</v>
      </c>
      <c r="E461" s="19">
        <v>70345323</v>
      </c>
      <c r="F461" s="19" t="s">
        <v>233</v>
      </c>
      <c r="G461" s="5">
        <v>17</v>
      </c>
      <c r="H461" s="5">
        <v>17</v>
      </c>
      <c r="I461" s="5">
        <f t="shared" si="21"/>
        <v>0</v>
      </c>
      <c r="J461" s="6">
        <f t="shared" si="22"/>
        <v>1</v>
      </c>
      <c r="K461" s="23">
        <v>766.34170800000004</v>
      </c>
      <c r="L461" s="23">
        <v>766.34170800000004</v>
      </c>
      <c r="M461" s="23">
        <f t="shared" si="23"/>
        <v>0</v>
      </c>
    </row>
    <row r="462" spans="1:13" hidden="1" x14ac:dyDescent="0.2">
      <c r="A462" s="2" t="s">
        <v>1366</v>
      </c>
      <c r="B462" s="2" t="s">
        <v>1367</v>
      </c>
      <c r="C462" s="25" t="s">
        <v>28</v>
      </c>
      <c r="D462" s="25" t="s">
        <v>956</v>
      </c>
      <c r="E462" s="19">
        <v>70442220</v>
      </c>
      <c r="F462" s="19" t="s">
        <v>747</v>
      </c>
      <c r="G462" s="5">
        <v>5</v>
      </c>
      <c r="H462" s="5">
        <v>0</v>
      </c>
      <c r="I462" s="5">
        <f t="shared" si="21"/>
        <v>5</v>
      </c>
      <c r="J462" s="6">
        <f t="shared" si="22"/>
        <v>0</v>
      </c>
      <c r="K462" s="23">
        <v>178.44624000000002</v>
      </c>
      <c r="L462" s="23">
        <v>0</v>
      </c>
      <c r="M462" s="23">
        <f t="shared" si="23"/>
        <v>178.44624000000002</v>
      </c>
    </row>
    <row r="463" spans="1:13" hidden="1" x14ac:dyDescent="0.2">
      <c r="A463" s="2" t="s">
        <v>1366</v>
      </c>
      <c r="B463" s="2" t="s">
        <v>1367</v>
      </c>
      <c r="C463" s="25" t="s">
        <v>28</v>
      </c>
      <c r="D463" s="25" t="s">
        <v>956</v>
      </c>
      <c r="E463" s="19">
        <v>70442221</v>
      </c>
      <c r="F463" s="19" t="s">
        <v>748</v>
      </c>
      <c r="G463" s="5">
        <v>15</v>
      </c>
      <c r="H463" s="5">
        <v>15</v>
      </c>
      <c r="I463" s="5">
        <f t="shared" si="21"/>
        <v>0</v>
      </c>
      <c r="J463" s="6">
        <f t="shared" si="22"/>
        <v>1</v>
      </c>
      <c r="K463" s="23">
        <v>370.91331000000002</v>
      </c>
      <c r="L463" s="23">
        <v>370.91331000000002</v>
      </c>
      <c r="M463" s="23">
        <f t="shared" si="23"/>
        <v>0</v>
      </c>
    </row>
    <row r="464" spans="1:13" hidden="1" x14ac:dyDescent="0.2">
      <c r="A464" s="2" t="s">
        <v>1366</v>
      </c>
      <c r="B464" s="2" t="s">
        <v>1367</v>
      </c>
      <c r="C464" s="25" t="s">
        <v>28</v>
      </c>
      <c r="D464" s="25" t="s">
        <v>956</v>
      </c>
      <c r="E464" s="19">
        <v>70442224</v>
      </c>
      <c r="F464" s="19" t="s">
        <v>1298</v>
      </c>
      <c r="G464" s="5">
        <v>5</v>
      </c>
      <c r="H464" s="5">
        <v>0</v>
      </c>
      <c r="I464" s="5">
        <f t="shared" si="21"/>
        <v>5</v>
      </c>
      <c r="J464" s="6">
        <f t="shared" si="22"/>
        <v>0</v>
      </c>
      <c r="K464" s="23">
        <v>178.44624000000002</v>
      </c>
      <c r="L464" s="23">
        <v>0</v>
      </c>
      <c r="M464" s="23">
        <f t="shared" si="23"/>
        <v>178.44624000000002</v>
      </c>
    </row>
    <row r="465" spans="1:13" hidden="1" x14ac:dyDescent="0.2">
      <c r="A465" s="2" t="s">
        <v>1366</v>
      </c>
      <c r="B465" s="2" t="s">
        <v>1367</v>
      </c>
      <c r="C465" s="25" t="s">
        <v>28</v>
      </c>
      <c r="D465" s="25" t="s">
        <v>243</v>
      </c>
      <c r="E465" s="19">
        <v>70045489</v>
      </c>
      <c r="F465" s="19" t="s">
        <v>1165</v>
      </c>
      <c r="G465" s="5">
        <v>1</v>
      </c>
      <c r="H465" s="5">
        <v>1</v>
      </c>
      <c r="I465" s="5">
        <f t="shared" si="21"/>
        <v>0</v>
      </c>
      <c r="J465" s="6">
        <f t="shared" si="22"/>
        <v>1</v>
      </c>
      <c r="K465" s="23">
        <v>59.482079999999996</v>
      </c>
      <c r="L465" s="23">
        <v>59.482079999999996</v>
      </c>
      <c r="M465" s="23">
        <f t="shared" si="23"/>
        <v>0</v>
      </c>
    </row>
    <row r="466" spans="1:13" hidden="1" x14ac:dyDescent="0.2">
      <c r="A466" s="2" t="s">
        <v>1366</v>
      </c>
      <c r="B466" s="2" t="s">
        <v>1367</v>
      </c>
      <c r="C466" s="25" t="s">
        <v>28</v>
      </c>
      <c r="D466" s="25" t="s">
        <v>243</v>
      </c>
      <c r="E466" s="19">
        <v>70045492</v>
      </c>
      <c r="F466" s="19" t="s">
        <v>1167</v>
      </c>
      <c r="G466" s="5">
        <v>4</v>
      </c>
      <c r="H466" s="5">
        <v>0</v>
      </c>
      <c r="I466" s="5">
        <f t="shared" si="21"/>
        <v>4</v>
      </c>
      <c r="J466" s="6">
        <f t="shared" si="22"/>
        <v>0</v>
      </c>
      <c r="K466" s="23">
        <v>237.92831999999999</v>
      </c>
      <c r="L466" s="23">
        <v>0</v>
      </c>
      <c r="M466" s="23">
        <f t="shared" si="23"/>
        <v>237.92831999999999</v>
      </c>
    </row>
    <row r="467" spans="1:13" hidden="1" x14ac:dyDescent="0.2">
      <c r="A467" s="2" t="s">
        <v>1364</v>
      </c>
      <c r="B467" s="2" t="s">
        <v>1365</v>
      </c>
      <c r="C467" s="25" t="s">
        <v>29</v>
      </c>
      <c r="D467" s="25" t="s">
        <v>956</v>
      </c>
      <c r="E467" s="19">
        <v>70053372</v>
      </c>
      <c r="F467" s="19" t="s">
        <v>1351</v>
      </c>
      <c r="G467" s="5">
        <v>5</v>
      </c>
      <c r="H467" s="5">
        <v>5</v>
      </c>
      <c r="I467" s="5">
        <f t="shared" si="21"/>
        <v>0</v>
      </c>
      <c r="J467" s="6">
        <f t="shared" si="22"/>
        <v>1</v>
      </c>
      <c r="K467" s="23">
        <v>117.09714</v>
      </c>
      <c r="L467" s="23">
        <v>117.09714</v>
      </c>
      <c r="M467" s="23">
        <f t="shared" si="23"/>
        <v>0</v>
      </c>
    </row>
    <row r="468" spans="1:13" hidden="1" x14ac:dyDescent="0.2">
      <c r="A468" s="2" t="s">
        <v>1368</v>
      </c>
      <c r="B468" s="2" t="s">
        <v>1365</v>
      </c>
      <c r="C468" s="25" t="s">
        <v>29</v>
      </c>
      <c r="D468" s="25" t="s">
        <v>956</v>
      </c>
      <c r="E468" s="19">
        <v>70079154</v>
      </c>
      <c r="F468" s="19" t="s">
        <v>1353</v>
      </c>
      <c r="G468" s="5">
        <v>26</v>
      </c>
      <c r="H468" s="5">
        <v>26</v>
      </c>
      <c r="I468" s="5">
        <f t="shared" si="21"/>
        <v>0</v>
      </c>
      <c r="J468" s="6">
        <f t="shared" si="22"/>
        <v>1</v>
      </c>
      <c r="K468" s="23">
        <v>632.826324</v>
      </c>
      <c r="L468" s="23">
        <v>632.826324</v>
      </c>
      <c r="M468" s="23">
        <f t="shared" si="23"/>
        <v>0</v>
      </c>
    </row>
    <row r="469" spans="1:13" hidden="1" x14ac:dyDescent="0.2">
      <c r="A469" s="2" t="s">
        <v>1369</v>
      </c>
      <c r="B469" s="2" t="s">
        <v>1370</v>
      </c>
      <c r="C469" s="25" t="s">
        <v>29</v>
      </c>
      <c r="D469" s="25" t="s">
        <v>97</v>
      </c>
      <c r="E469" s="19">
        <v>70045407</v>
      </c>
      <c r="F469" s="19" t="s">
        <v>1156</v>
      </c>
      <c r="G469" s="5">
        <v>2</v>
      </c>
      <c r="H469" s="5">
        <v>2</v>
      </c>
      <c r="I469" s="5">
        <f t="shared" si="21"/>
        <v>0</v>
      </c>
      <c r="J469" s="6">
        <f t="shared" si="22"/>
        <v>1</v>
      </c>
      <c r="K469" s="23">
        <v>88.784736000000009</v>
      </c>
      <c r="L469" s="23">
        <v>88.784736000000009</v>
      </c>
      <c r="M469" s="23">
        <f t="shared" si="23"/>
        <v>0</v>
      </c>
    </row>
    <row r="470" spans="1:13" hidden="1" x14ac:dyDescent="0.2">
      <c r="A470" s="2" t="s">
        <v>1369</v>
      </c>
      <c r="B470" s="2" t="s">
        <v>1370</v>
      </c>
      <c r="C470" s="25" t="s">
        <v>29</v>
      </c>
      <c r="D470" s="25" t="s">
        <v>97</v>
      </c>
      <c r="E470" s="19">
        <v>70045428</v>
      </c>
      <c r="F470" s="19" t="s">
        <v>1158</v>
      </c>
      <c r="G470" s="5">
        <v>5</v>
      </c>
      <c r="H470" s="5">
        <v>5</v>
      </c>
      <c r="I470" s="5">
        <f t="shared" si="21"/>
        <v>0</v>
      </c>
      <c r="J470" s="6">
        <f t="shared" si="22"/>
        <v>1</v>
      </c>
      <c r="K470" s="23">
        <v>223.00734</v>
      </c>
      <c r="L470" s="23">
        <v>223.00734</v>
      </c>
      <c r="M470" s="23">
        <f t="shared" si="23"/>
        <v>0</v>
      </c>
    </row>
    <row r="471" spans="1:13" hidden="1" x14ac:dyDescent="0.2">
      <c r="A471" s="2" t="s">
        <v>1369</v>
      </c>
      <c r="B471" s="2" t="s">
        <v>1370</v>
      </c>
      <c r="C471" s="25" t="s">
        <v>29</v>
      </c>
      <c r="D471" s="25" t="s">
        <v>97</v>
      </c>
      <c r="E471" s="19">
        <v>70045430</v>
      </c>
      <c r="F471" s="19" t="s">
        <v>1160</v>
      </c>
      <c r="G471" s="5">
        <v>8</v>
      </c>
      <c r="H471" s="5">
        <v>8</v>
      </c>
      <c r="I471" s="5">
        <f t="shared" si="21"/>
        <v>0</v>
      </c>
      <c r="J471" s="6">
        <f t="shared" si="22"/>
        <v>1</v>
      </c>
      <c r="K471" s="23">
        <v>355.13894400000004</v>
      </c>
      <c r="L471" s="23">
        <v>355.13894400000004</v>
      </c>
      <c r="M471" s="23">
        <f t="shared" si="23"/>
        <v>0</v>
      </c>
    </row>
    <row r="472" spans="1:13" hidden="1" x14ac:dyDescent="0.2">
      <c r="A472" s="2" t="s">
        <v>1369</v>
      </c>
      <c r="B472" s="2" t="s">
        <v>1370</v>
      </c>
      <c r="C472" s="25" t="s">
        <v>29</v>
      </c>
      <c r="D472" s="25" t="s">
        <v>97</v>
      </c>
      <c r="E472" s="19">
        <v>70045438</v>
      </c>
      <c r="F472" s="19" t="s">
        <v>1161</v>
      </c>
      <c r="G472" s="5">
        <v>2</v>
      </c>
      <c r="H472" s="5">
        <v>2</v>
      </c>
      <c r="I472" s="5">
        <f t="shared" si="21"/>
        <v>0</v>
      </c>
      <c r="J472" s="6">
        <f t="shared" si="22"/>
        <v>1</v>
      </c>
      <c r="K472" s="23">
        <v>92.00491199999999</v>
      </c>
      <c r="L472" s="23">
        <v>92.00491199999999</v>
      </c>
      <c r="M472" s="23">
        <f t="shared" si="23"/>
        <v>0</v>
      </c>
    </row>
    <row r="473" spans="1:13" hidden="1" x14ac:dyDescent="0.2">
      <c r="A473" s="2" t="s">
        <v>1369</v>
      </c>
      <c r="B473" s="2" t="s">
        <v>1370</v>
      </c>
      <c r="C473" s="25" t="s">
        <v>29</v>
      </c>
      <c r="D473" s="25" t="s">
        <v>97</v>
      </c>
      <c r="E473" s="19">
        <v>70045439</v>
      </c>
      <c r="F473" s="19" t="s">
        <v>1162</v>
      </c>
      <c r="G473" s="5">
        <v>28</v>
      </c>
      <c r="H473" s="5">
        <v>0</v>
      </c>
      <c r="I473" s="5">
        <f t="shared" si="21"/>
        <v>28</v>
      </c>
      <c r="J473" s="6">
        <f t="shared" si="22"/>
        <v>0</v>
      </c>
      <c r="K473" s="23">
        <v>1288.0687679999999</v>
      </c>
      <c r="L473" s="23">
        <v>0</v>
      </c>
      <c r="M473" s="23">
        <f t="shared" si="23"/>
        <v>1288.0687679999999</v>
      </c>
    </row>
    <row r="474" spans="1:13" hidden="1" x14ac:dyDescent="0.2">
      <c r="A474" s="2" t="s">
        <v>1369</v>
      </c>
      <c r="B474" s="2" t="s">
        <v>1370</v>
      </c>
      <c r="C474" s="25" t="s">
        <v>29</v>
      </c>
      <c r="D474" s="25" t="s">
        <v>97</v>
      </c>
      <c r="E474" s="19">
        <v>70045455</v>
      </c>
      <c r="F474" s="19" t="s">
        <v>1163</v>
      </c>
      <c r="G474" s="5">
        <v>14</v>
      </c>
      <c r="H474" s="5">
        <v>14</v>
      </c>
      <c r="I474" s="5">
        <f t="shared" si="21"/>
        <v>0</v>
      </c>
      <c r="J474" s="6">
        <f t="shared" si="22"/>
        <v>1</v>
      </c>
      <c r="K474" s="23">
        <v>644.03438399999993</v>
      </c>
      <c r="L474" s="23">
        <v>644.03438399999993</v>
      </c>
      <c r="M474" s="23">
        <f t="shared" si="23"/>
        <v>0</v>
      </c>
    </row>
    <row r="475" spans="1:13" hidden="1" x14ac:dyDescent="0.2">
      <c r="A475" s="2" t="s">
        <v>1369</v>
      </c>
      <c r="B475" s="2" t="s">
        <v>1370</v>
      </c>
      <c r="C475" s="25" t="s">
        <v>29</v>
      </c>
      <c r="D475" s="25" t="s">
        <v>97</v>
      </c>
      <c r="E475" s="19">
        <v>70045486</v>
      </c>
      <c r="F475" s="19" t="s">
        <v>1164</v>
      </c>
      <c r="G475" s="5">
        <v>13</v>
      </c>
      <c r="H475" s="5">
        <v>0</v>
      </c>
      <c r="I475" s="5">
        <f t="shared" si="21"/>
        <v>13</v>
      </c>
      <c r="J475" s="6">
        <f t="shared" si="22"/>
        <v>0</v>
      </c>
      <c r="K475" s="23">
        <v>577.10078399999998</v>
      </c>
      <c r="L475" s="23">
        <v>0</v>
      </c>
      <c r="M475" s="23">
        <f t="shared" si="23"/>
        <v>577.10078399999998</v>
      </c>
    </row>
    <row r="476" spans="1:13" hidden="1" x14ac:dyDescent="0.2">
      <c r="A476" s="2" t="s">
        <v>1369</v>
      </c>
      <c r="B476" s="2" t="s">
        <v>1370</v>
      </c>
      <c r="C476" s="25" t="s">
        <v>29</v>
      </c>
      <c r="D476" s="25" t="s">
        <v>97</v>
      </c>
      <c r="E476" s="19">
        <v>70345322</v>
      </c>
      <c r="F476" s="19" t="s">
        <v>232</v>
      </c>
      <c r="G476" s="5">
        <v>17</v>
      </c>
      <c r="H476" s="5">
        <v>17</v>
      </c>
      <c r="I476" s="5">
        <f t="shared" si="21"/>
        <v>0</v>
      </c>
      <c r="J476" s="6">
        <f t="shared" si="22"/>
        <v>1</v>
      </c>
      <c r="K476" s="23">
        <v>754.31468399999994</v>
      </c>
      <c r="L476" s="23">
        <v>754.31468399999994</v>
      </c>
      <c r="M476" s="23">
        <f t="shared" si="23"/>
        <v>0</v>
      </c>
    </row>
    <row r="477" spans="1:13" hidden="1" x14ac:dyDescent="0.2">
      <c r="A477" s="2" t="s">
        <v>1369</v>
      </c>
      <c r="B477" s="2" t="s">
        <v>1370</v>
      </c>
      <c r="C477" s="25" t="s">
        <v>29</v>
      </c>
      <c r="D477" s="25" t="s">
        <v>956</v>
      </c>
      <c r="E477" s="19">
        <v>70442220</v>
      </c>
      <c r="F477" s="19" t="s">
        <v>747</v>
      </c>
      <c r="G477" s="5">
        <v>5</v>
      </c>
      <c r="H477" s="5">
        <v>5</v>
      </c>
      <c r="I477" s="5">
        <f t="shared" si="21"/>
        <v>0</v>
      </c>
      <c r="J477" s="6">
        <f t="shared" si="22"/>
        <v>1</v>
      </c>
      <c r="K477" s="23">
        <v>175.64568</v>
      </c>
      <c r="L477" s="23">
        <v>175.64568</v>
      </c>
      <c r="M477" s="23">
        <f t="shared" si="23"/>
        <v>0</v>
      </c>
    </row>
    <row r="478" spans="1:13" hidden="1" x14ac:dyDescent="0.2">
      <c r="A478" s="2" t="s">
        <v>1369</v>
      </c>
      <c r="B478" s="2" t="s">
        <v>1370</v>
      </c>
      <c r="C478" s="25" t="s">
        <v>29</v>
      </c>
      <c r="D478" s="25" t="s">
        <v>956</v>
      </c>
      <c r="E478" s="19">
        <v>70442224</v>
      </c>
      <c r="F478" s="19" t="s">
        <v>1298</v>
      </c>
      <c r="G478" s="5">
        <v>4</v>
      </c>
      <c r="H478" s="5">
        <v>4</v>
      </c>
      <c r="I478" s="5">
        <f t="shared" si="21"/>
        <v>0</v>
      </c>
      <c r="J478" s="6">
        <f t="shared" si="22"/>
        <v>1</v>
      </c>
      <c r="K478" s="23">
        <v>140.51654400000001</v>
      </c>
      <c r="L478" s="23">
        <v>140.51654400000001</v>
      </c>
      <c r="M478" s="23">
        <f t="shared" si="23"/>
        <v>0</v>
      </c>
    </row>
    <row r="479" spans="1:13" hidden="1" x14ac:dyDescent="0.2">
      <c r="A479" s="2" t="s">
        <v>1369</v>
      </c>
      <c r="B479" s="2" t="s">
        <v>1370</v>
      </c>
      <c r="C479" s="25" t="s">
        <v>29</v>
      </c>
      <c r="D479" s="25" t="s">
        <v>243</v>
      </c>
      <c r="E479" s="19">
        <v>70045492</v>
      </c>
      <c r="F479" s="19" t="s">
        <v>1167</v>
      </c>
      <c r="G479" s="5">
        <v>3</v>
      </c>
      <c r="H479" s="5">
        <v>0</v>
      </c>
      <c r="I479" s="5">
        <f t="shared" si="21"/>
        <v>3</v>
      </c>
      <c r="J479" s="6">
        <f t="shared" si="22"/>
        <v>0</v>
      </c>
      <c r="K479" s="23">
        <v>175.64572799999999</v>
      </c>
      <c r="L479" s="23">
        <v>0</v>
      </c>
      <c r="M479" s="23">
        <f t="shared" si="23"/>
        <v>175.64572799999999</v>
      </c>
    </row>
    <row r="480" spans="1:13" hidden="1" x14ac:dyDescent="0.2">
      <c r="A480" s="2" t="s">
        <v>1371</v>
      </c>
      <c r="B480" s="2" t="s">
        <v>1372</v>
      </c>
      <c r="C480" s="25" t="s">
        <v>29</v>
      </c>
      <c r="D480" s="25" t="s">
        <v>956</v>
      </c>
      <c r="E480" s="19">
        <v>70442222</v>
      </c>
      <c r="F480" s="19" t="s">
        <v>713</v>
      </c>
      <c r="G480" s="5">
        <v>1</v>
      </c>
      <c r="H480" s="5">
        <v>1</v>
      </c>
      <c r="I480" s="5">
        <f t="shared" si="21"/>
        <v>0</v>
      </c>
      <c r="J480" s="6">
        <f t="shared" si="22"/>
        <v>1</v>
      </c>
      <c r="K480" s="23">
        <v>35.129136000000003</v>
      </c>
      <c r="L480" s="23">
        <v>35.129136000000003</v>
      </c>
      <c r="M480" s="23">
        <f t="shared" si="23"/>
        <v>0</v>
      </c>
    </row>
    <row r="481" spans="1:13" hidden="1" x14ac:dyDescent="0.2">
      <c r="A481" s="2" t="s">
        <v>1371</v>
      </c>
      <c r="B481" s="2" t="s">
        <v>1372</v>
      </c>
      <c r="C481" s="25" t="s">
        <v>29</v>
      </c>
      <c r="D481" s="25" t="s">
        <v>243</v>
      </c>
      <c r="E481" s="19">
        <v>70045490</v>
      </c>
      <c r="F481" s="19" t="s">
        <v>1166</v>
      </c>
      <c r="G481" s="5">
        <v>2</v>
      </c>
      <c r="H481" s="5">
        <v>2</v>
      </c>
      <c r="I481" s="5">
        <f t="shared" si="21"/>
        <v>0</v>
      </c>
      <c r="J481" s="6">
        <f t="shared" si="22"/>
        <v>1</v>
      </c>
      <c r="K481" s="23">
        <v>117.09715199999999</v>
      </c>
      <c r="L481" s="23">
        <v>117.09715199999999</v>
      </c>
      <c r="M481" s="23">
        <f t="shared" si="23"/>
        <v>0</v>
      </c>
    </row>
    <row r="482" spans="1:13" hidden="1" x14ac:dyDescent="0.2">
      <c r="A482" s="2" t="s">
        <v>1371</v>
      </c>
      <c r="B482" s="2" t="s">
        <v>1372</v>
      </c>
      <c r="C482" s="25" t="s">
        <v>29</v>
      </c>
      <c r="D482" s="25" t="s">
        <v>243</v>
      </c>
      <c r="E482" s="19">
        <v>70067242</v>
      </c>
      <c r="F482" s="19" t="s">
        <v>1250</v>
      </c>
      <c r="G482" s="5">
        <v>1</v>
      </c>
      <c r="H482" s="5">
        <v>1</v>
      </c>
      <c r="I482" s="5">
        <f t="shared" si="21"/>
        <v>0</v>
      </c>
      <c r="J482" s="6">
        <f t="shared" si="22"/>
        <v>1</v>
      </c>
      <c r="K482" s="23">
        <v>58.548575999999997</v>
      </c>
      <c r="L482" s="23">
        <v>58.548575999999997</v>
      </c>
      <c r="M482" s="23">
        <f t="shared" si="23"/>
        <v>0</v>
      </c>
    </row>
    <row r="483" spans="1:13" hidden="1" x14ac:dyDescent="0.2">
      <c r="A483" s="2" t="s">
        <v>1373</v>
      </c>
      <c r="B483" s="2" t="s">
        <v>1372</v>
      </c>
      <c r="C483" s="25" t="s">
        <v>29</v>
      </c>
      <c r="D483" s="25" t="s">
        <v>97</v>
      </c>
      <c r="E483" s="19">
        <v>70045407</v>
      </c>
      <c r="F483" s="19" t="s">
        <v>1156</v>
      </c>
      <c r="G483" s="5">
        <v>4</v>
      </c>
      <c r="H483" s="5">
        <v>4</v>
      </c>
      <c r="I483" s="5">
        <f t="shared" si="21"/>
        <v>0</v>
      </c>
      <c r="J483" s="6">
        <f t="shared" si="22"/>
        <v>1</v>
      </c>
      <c r="K483" s="23">
        <v>177.56947200000002</v>
      </c>
      <c r="L483" s="23">
        <v>177.56947200000002</v>
      </c>
      <c r="M483" s="23">
        <f t="shared" si="23"/>
        <v>0</v>
      </c>
    </row>
    <row r="484" spans="1:13" hidden="1" x14ac:dyDescent="0.2">
      <c r="A484" s="2" t="s">
        <v>1373</v>
      </c>
      <c r="B484" s="2" t="s">
        <v>1372</v>
      </c>
      <c r="C484" s="25" t="s">
        <v>29</v>
      </c>
      <c r="D484" s="25" t="s">
        <v>97</v>
      </c>
      <c r="E484" s="19">
        <v>70045428</v>
      </c>
      <c r="F484" s="19" t="s">
        <v>1158</v>
      </c>
      <c r="G484" s="5">
        <v>5</v>
      </c>
      <c r="H484" s="5">
        <v>5</v>
      </c>
      <c r="I484" s="5">
        <f t="shared" si="21"/>
        <v>0</v>
      </c>
      <c r="J484" s="6">
        <f t="shared" si="22"/>
        <v>1</v>
      </c>
      <c r="K484" s="23">
        <v>223.00734</v>
      </c>
      <c r="L484" s="23">
        <v>223.00734</v>
      </c>
      <c r="M484" s="23">
        <f t="shared" si="23"/>
        <v>0</v>
      </c>
    </row>
    <row r="485" spans="1:13" hidden="1" x14ac:dyDescent="0.2">
      <c r="A485" s="2" t="s">
        <v>1373</v>
      </c>
      <c r="B485" s="2" t="s">
        <v>1372</v>
      </c>
      <c r="C485" s="25" t="s">
        <v>29</v>
      </c>
      <c r="D485" s="25" t="s">
        <v>97</v>
      </c>
      <c r="E485" s="19">
        <v>70045430</v>
      </c>
      <c r="F485" s="19" t="s">
        <v>1160</v>
      </c>
      <c r="G485" s="5">
        <v>13</v>
      </c>
      <c r="H485" s="5">
        <v>13</v>
      </c>
      <c r="I485" s="5">
        <f t="shared" si="21"/>
        <v>0</v>
      </c>
      <c r="J485" s="6">
        <f t="shared" si="22"/>
        <v>1</v>
      </c>
      <c r="K485" s="23">
        <v>577.10078399999998</v>
      </c>
      <c r="L485" s="23">
        <v>577.10078399999998</v>
      </c>
      <c r="M485" s="23">
        <f t="shared" si="23"/>
        <v>0</v>
      </c>
    </row>
    <row r="486" spans="1:13" hidden="1" x14ac:dyDescent="0.2">
      <c r="A486" s="2" t="s">
        <v>1373</v>
      </c>
      <c r="B486" s="2" t="s">
        <v>1372</v>
      </c>
      <c r="C486" s="25" t="s">
        <v>29</v>
      </c>
      <c r="D486" s="25" t="s">
        <v>97</v>
      </c>
      <c r="E486" s="19">
        <v>70045438</v>
      </c>
      <c r="F486" s="19" t="s">
        <v>1161</v>
      </c>
      <c r="G486" s="5">
        <v>3</v>
      </c>
      <c r="H486" s="5">
        <v>3</v>
      </c>
      <c r="I486" s="5">
        <f t="shared" si="21"/>
        <v>0</v>
      </c>
      <c r="J486" s="6">
        <f t="shared" si="22"/>
        <v>1</v>
      </c>
      <c r="K486" s="23">
        <v>138.00736799999999</v>
      </c>
      <c r="L486" s="23">
        <v>138.00736799999999</v>
      </c>
      <c r="M486" s="23">
        <f t="shared" si="23"/>
        <v>0</v>
      </c>
    </row>
    <row r="487" spans="1:13" hidden="1" x14ac:dyDescent="0.2">
      <c r="A487" s="2" t="s">
        <v>1373</v>
      </c>
      <c r="B487" s="2" t="s">
        <v>1372</v>
      </c>
      <c r="C487" s="25" t="s">
        <v>29</v>
      </c>
      <c r="D487" s="25" t="s">
        <v>97</v>
      </c>
      <c r="E487" s="19">
        <v>70045439</v>
      </c>
      <c r="F487" s="19" t="s">
        <v>1162</v>
      </c>
      <c r="G487" s="5">
        <v>26</v>
      </c>
      <c r="H487" s="5">
        <v>0</v>
      </c>
      <c r="I487" s="5">
        <f t="shared" si="21"/>
        <v>26</v>
      </c>
      <c r="J487" s="6">
        <f t="shared" si="22"/>
        <v>0</v>
      </c>
      <c r="K487" s="23">
        <v>1196.063856</v>
      </c>
      <c r="L487" s="23">
        <v>0</v>
      </c>
      <c r="M487" s="23">
        <f t="shared" si="23"/>
        <v>1196.063856</v>
      </c>
    </row>
    <row r="488" spans="1:13" hidden="1" x14ac:dyDescent="0.2">
      <c r="A488" s="2" t="s">
        <v>1373</v>
      </c>
      <c r="B488" s="2" t="s">
        <v>1372</v>
      </c>
      <c r="C488" s="25" t="s">
        <v>29</v>
      </c>
      <c r="D488" s="25" t="s">
        <v>97</v>
      </c>
      <c r="E488" s="19">
        <v>70045455</v>
      </c>
      <c r="F488" s="19" t="s">
        <v>1163</v>
      </c>
      <c r="G488" s="5">
        <v>17</v>
      </c>
      <c r="H488" s="5">
        <v>17</v>
      </c>
      <c r="I488" s="5">
        <f t="shared" si="21"/>
        <v>0</v>
      </c>
      <c r="J488" s="6">
        <f t="shared" si="22"/>
        <v>1</v>
      </c>
      <c r="K488" s="23">
        <v>782.04175199999997</v>
      </c>
      <c r="L488" s="23">
        <v>782.04175199999997</v>
      </c>
      <c r="M488" s="23">
        <f t="shared" si="23"/>
        <v>0</v>
      </c>
    </row>
    <row r="489" spans="1:13" hidden="1" x14ac:dyDescent="0.2">
      <c r="A489" s="2" t="s">
        <v>1373</v>
      </c>
      <c r="B489" s="2" t="s">
        <v>1372</v>
      </c>
      <c r="C489" s="25" t="s">
        <v>29</v>
      </c>
      <c r="D489" s="25" t="s">
        <v>97</v>
      </c>
      <c r="E489" s="19">
        <v>70045486</v>
      </c>
      <c r="F489" s="19" t="s">
        <v>1164</v>
      </c>
      <c r="G489" s="5">
        <v>21</v>
      </c>
      <c r="H489" s="5">
        <v>21</v>
      </c>
      <c r="I489" s="5">
        <f t="shared" si="21"/>
        <v>0</v>
      </c>
      <c r="J489" s="6">
        <f t="shared" si="22"/>
        <v>1</v>
      </c>
      <c r="K489" s="23">
        <v>932.23972800000001</v>
      </c>
      <c r="L489" s="23">
        <v>932.23972800000001</v>
      </c>
      <c r="M489" s="23">
        <f t="shared" si="23"/>
        <v>0</v>
      </c>
    </row>
    <row r="490" spans="1:13" hidden="1" x14ac:dyDescent="0.2">
      <c r="A490" s="2" t="s">
        <v>1373</v>
      </c>
      <c r="B490" s="2" t="s">
        <v>1372</v>
      </c>
      <c r="C490" s="25" t="s">
        <v>29</v>
      </c>
      <c r="D490" s="25" t="s">
        <v>97</v>
      </c>
      <c r="E490" s="19">
        <v>70345322</v>
      </c>
      <c r="F490" s="19" t="s">
        <v>232</v>
      </c>
      <c r="G490" s="5">
        <v>17</v>
      </c>
      <c r="H490" s="5">
        <v>17</v>
      </c>
      <c r="I490" s="5">
        <f t="shared" si="21"/>
        <v>0</v>
      </c>
      <c r="J490" s="6">
        <f t="shared" si="22"/>
        <v>1</v>
      </c>
      <c r="K490" s="23">
        <v>754.31468399999994</v>
      </c>
      <c r="L490" s="23">
        <v>754.31468399999994</v>
      </c>
      <c r="M490" s="23">
        <f t="shared" si="23"/>
        <v>0</v>
      </c>
    </row>
    <row r="491" spans="1:13" hidden="1" x14ac:dyDescent="0.2">
      <c r="A491" s="2" t="s">
        <v>1373</v>
      </c>
      <c r="B491" s="2" t="s">
        <v>1372</v>
      </c>
      <c r="C491" s="25" t="s">
        <v>29</v>
      </c>
      <c r="D491" s="25" t="s">
        <v>97</v>
      </c>
      <c r="E491" s="19">
        <v>70345325</v>
      </c>
      <c r="F491" s="19" t="s">
        <v>235</v>
      </c>
      <c r="G491" s="5">
        <v>17</v>
      </c>
      <c r="H491" s="5">
        <v>17</v>
      </c>
      <c r="I491" s="5">
        <f t="shared" si="21"/>
        <v>0</v>
      </c>
      <c r="J491" s="6">
        <f t="shared" si="22"/>
        <v>1</v>
      </c>
      <c r="K491" s="23">
        <v>754.31468399999994</v>
      </c>
      <c r="L491" s="23">
        <v>754.31468399999994</v>
      </c>
      <c r="M491" s="23">
        <f t="shared" si="23"/>
        <v>0</v>
      </c>
    </row>
    <row r="492" spans="1:13" hidden="1" x14ac:dyDescent="0.2">
      <c r="A492" s="2" t="s">
        <v>1373</v>
      </c>
      <c r="B492" s="2" t="s">
        <v>1372</v>
      </c>
      <c r="C492" s="25" t="s">
        <v>29</v>
      </c>
      <c r="D492" s="25" t="s">
        <v>956</v>
      </c>
      <c r="E492" s="19">
        <v>70442220</v>
      </c>
      <c r="F492" s="19" t="s">
        <v>747</v>
      </c>
      <c r="G492" s="5">
        <v>5</v>
      </c>
      <c r="H492" s="5">
        <v>5</v>
      </c>
      <c r="I492" s="5">
        <f t="shared" si="21"/>
        <v>0</v>
      </c>
      <c r="J492" s="6">
        <f t="shared" si="22"/>
        <v>1</v>
      </c>
      <c r="K492" s="23">
        <v>175.64568</v>
      </c>
      <c r="L492" s="23">
        <v>175.64568</v>
      </c>
      <c r="M492" s="23">
        <f t="shared" si="23"/>
        <v>0</v>
      </c>
    </row>
    <row r="493" spans="1:13" hidden="1" x14ac:dyDescent="0.2">
      <c r="A493" s="2" t="s">
        <v>1373</v>
      </c>
      <c r="B493" s="2" t="s">
        <v>1372</v>
      </c>
      <c r="C493" s="25" t="s">
        <v>29</v>
      </c>
      <c r="D493" s="25" t="s">
        <v>956</v>
      </c>
      <c r="E493" s="19">
        <v>70442224</v>
      </c>
      <c r="F493" s="19" t="s">
        <v>1298</v>
      </c>
      <c r="G493" s="5">
        <v>4</v>
      </c>
      <c r="H493" s="5">
        <v>0</v>
      </c>
      <c r="I493" s="5">
        <f t="shared" si="21"/>
        <v>4</v>
      </c>
      <c r="J493" s="6">
        <f t="shared" si="22"/>
        <v>0</v>
      </c>
      <c r="K493" s="23">
        <v>140.51654400000001</v>
      </c>
      <c r="L493" s="23">
        <v>0</v>
      </c>
      <c r="M493" s="23">
        <f t="shared" si="23"/>
        <v>140.51654400000001</v>
      </c>
    </row>
    <row r="494" spans="1:13" hidden="1" x14ac:dyDescent="0.2">
      <c r="A494" s="2" t="s">
        <v>1373</v>
      </c>
      <c r="B494" s="2" t="s">
        <v>1372</v>
      </c>
      <c r="C494" s="25" t="s">
        <v>29</v>
      </c>
      <c r="D494" s="25" t="s">
        <v>956</v>
      </c>
      <c r="E494" s="19">
        <v>70442225</v>
      </c>
      <c r="F494" s="19" t="s">
        <v>1299</v>
      </c>
      <c r="G494" s="5">
        <v>15</v>
      </c>
      <c r="H494" s="5">
        <v>15</v>
      </c>
      <c r="I494" s="5">
        <f t="shared" si="21"/>
        <v>0</v>
      </c>
      <c r="J494" s="6">
        <f t="shared" si="22"/>
        <v>1</v>
      </c>
      <c r="K494" s="23">
        <v>365.09210999999999</v>
      </c>
      <c r="L494" s="23">
        <v>365.09210999999999</v>
      </c>
      <c r="M494" s="23">
        <f t="shared" si="23"/>
        <v>0</v>
      </c>
    </row>
    <row r="495" spans="1:13" hidden="1" x14ac:dyDescent="0.2">
      <c r="A495" s="2" t="s">
        <v>1373</v>
      </c>
      <c r="B495" s="2" t="s">
        <v>1372</v>
      </c>
      <c r="C495" s="25" t="s">
        <v>29</v>
      </c>
      <c r="D495" s="25" t="s">
        <v>243</v>
      </c>
      <c r="E495" s="19">
        <v>70045492</v>
      </c>
      <c r="F495" s="19" t="s">
        <v>1167</v>
      </c>
      <c r="G495" s="5">
        <v>3</v>
      </c>
      <c r="H495" s="5">
        <v>0</v>
      </c>
      <c r="I495" s="5">
        <f t="shared" si="21"/>
        <v>3</v>
      </c>
      <c r="J495" s="6">
        <f t="shared" si="22"/>
        <v>0</v>
      </c>
      <c r="K495" s="23">
        <v>175.64572799999999</v>
      </c>
      <c r="L495" s="23">
        <v>0</v>
      </c>
      <c r="M495" s="23">
        <f t="shared" si="23"/>
        <v>175.64572799999999</v>
      </c>
    </row>
    <row r="496" spans="1:13" hidden="1" x14ac:dyDescent="0.2">
      <c r="A496" s="2" t="s">
        <v>1374</v>
      </c>
      <c r="B496" s="2" t="s">
        <v>1375</v>
      </c>
      <c r="C496" s="25" t="s">
        <v>29</v>
      </c>
      <c r="D496" s="25" t="s">
        <v>956</v>
      </c>
      <c r="E496" s="19">
        <v>70442222</v>
      </c>
      <c r="F496" s="19" t="s">
        <v>713</v>
      </c>
      <c r="G496" s="5">
        <v>3</v>
      </c>
      <c r="H496" s="5">
        <v>3</v>
      </c>
      <c r="I496" s="5">
        <f t="shared" si="21"/>
        <v>0</v>
      </c>
      <c r="J496" s="6">
        <f t="shared" si="22"/>
        <v>1</v>
      </c>
      <c r="K496" s="23">
        <v>105.38740799999999</v>
      </c>
      <c r="L496" s="23">
        <v>105.38740799999999</v>
      </c>
      <c r="M496" s="23">
        <f t="shared" si="23"/>
        <v>0</v>
      </c>
    </row>
    <row r="497" spans="1:13" hidden="1" x14ac:dyDescent="0.2">
      <c r="A497" s="2" t="s">
        <v>1374</v>
      </c>
      <c r="B497" s="2" t="s">
        <v>1375</v>
      </c>
      <c r="C497" s="25" t="s">
        <v>29</v>
      </c>
      <c r="D497" s="25" t="s">
        <v>243</v>
      </c>
      <c r="E497" s="19">
        <v>70045489</v>
      </c>
      <c r="F497" s="19" t="s">
        <v>1165</v>
      </c>
      <c r="G497" s="5">
        <v>2</v>
      </c>
      <c r="H497" s="5">
        <v>2</v>
      </c>
      <c r="I497" s="5">
        <f t="shared" si="21"/>
        <v>0</v>
      </c>
      <c r="J497" s="6">
        <f t="shared" si="22"/>
        <v>1</v>
      </c>
      <c r="K497" s="23">
        <v>117.09715199999999</v>
      </c>
      <c r="L497" s="23">
        <v>117.09715199999999</v>
      </c>
      <c r="M497" s="23">
        <f t="shared" si="23"/>
        <v>0</v>
      </c>
    </row>
    <row r="498" spans="1:13" hidden="1" x14ac:dyDescent="0.2">
      <c r="A498" s="2" t="s">
        <v>1374</v>
      </c>
      <c r="B498" s="2" t="s">
        <v>1375</v>
      </c>
      <c r="C498" s="25" t="s">
        <v>29</v>
      </c>
      <c r="D498" s="25" t="s">
        <v>243</v>
      </c>
      <c r="E498" s="19">
        <v>70045490</v>
      </c>
      <c r="F498" s="19" t="s">
        <v>1166</v>
      </c>
      <c r="G498" s="5">
        <v>3</v>
      </c>
      <c r="H498" s="5">
        <v>3</v>
      </c>
      <c r="I498" s="5">
        <f t="shared" si="21"/>
        <v>0</v>
      </c>
      <c r="J498" s="6">
        <f t="shared" si="22"/>
        <v>1</v>
      </c>
      <c r="K498" s="23">
        <v>175.64572799999999</v>
      </c>
      <c r="L498" s="23">
        <v>175.64572799999999</v>
      </c>
      <c r="M498" s="23">
        <f t="shared" si="23"/>
        <v>0</v>
      </c>
    </row>
    <row r="499" spans="1:13" hidden="1" x14ac:dyDescent="0.2">
      <c r="A499" s="2" t="s">
        <v>1374</v>
      </c>
      <c r="B499" s="2" t="s">
        <v>1375</v>
      </c>
      <c r="C499" s="25" t="s">
        <v>29</v>
      </c>
      <c r="D499" s="25" t="s">
        <v>243</v>
      </c>
      <c r="E499" s="19">
        <v>70067242</v>
      </c>
      <c r="F499" s="19" t="s">
        <v>1250</v>
      </c>
      <c r="G499" s="5">
        <v>1</v>
      </c>
      <c r="H499" s="5">
        <v>1</v>
      </c>
      <c r="I499" s="5">
        <f t="shared" si="21"/>
        <v>0</v>
      </c>
      <c r="J499" s="6">
        <f t="shared" si="22"/>
        <v>1</v>
      </c>
      <c r="K499" s="23">
        <v>58.548575999999997</v>
      </c>
      <c r="L499" s="23">
        <v>58.548575999999997</v>
      </c>
      <c r="M499" s="23">
        <f t="shared" si="23"/>
        <v>0</v>
      </c>
    </row>
    <row r="500" spans="1:13" hidden="1" x14ac:dyDescent="0.2">
      <c r="A500" s="2" t="s">
        <v>1376</v>
      </c>
      <c r="B500" s="2" t="s">
        <v>1375</v>
      </c>
      <c r="C500" s="25" t="s">
        <v>29</v>
      </c>
      <c r="D500" s="25" t="s">
        <v>97</v>
      </c>
      <c r="E500" s="19">
        <v>70045439</v>
      </c>
      <c r="F500" s="19" t="s">
        <v>1162</v>
      </c>
      <c r="G500" s="5">
        <v>27</v>
      </c>
      <c r="H500" s="5">
        <v>0</v>
      </c>
      <c r="I500" s="5">
        <f t="shared" si="21"/>
        <v>27</v>
      </c>
      <c r="J500" s="6">
        <f t="shared" si="22"/>
        <v>0</v>
      </c>
      <c r="K500" s="23">
        <v>1242.0663119999999</v>
      </c>
      <c r="L500" s="23">
        <v>0</v>
      </c>
      <c r="M500" s="23">
        <f t="shared" si="23"/>
        <v>1242.0663119999999</v>
      </c>
    </row>
    <row r="501" spans="1:13" hidden="1" x14ac:dyDescent="0.2">
      <c r="A501" s="2" t="s">
        <v>1376</v>
      </c>
      <c r="B501" s="2" t="s">
        <v>1375</v>
      </c>
      <c r="C501" s="25" t="s">
        <v>29</v>
      </c>
      <c r="D501" s="25" t="s">
        <v>97</v>
      </c>
      <c r="E501" s="19">
        <v>70045486</v>
      </c>
      <c r="F501" s="19" t="s">
        <v>1164</v>
      </c>
      <c r="G501" s="5">
        <v>9</v>
      </c>
      <c r="H501" s="5">
        <v>9</v>
      </c>
      <c r="I501" s="5">
        <f t="shared" si="21"/>
        <v>0</v>
      </c>
      <c r="J501" s="6">
        <f t="shared" si="22"/>
        <v>1</v>
      </c>
      <c r="K501" s="23">
        <v>399.53131200000001</v>
      </c>
      <c r="L501" s="23">
        <v>399.53131200000001</v>
      </c>
      <c r="M501" s="23">
        <f t="shared" si="23"/>
        <v>0</v>
      </c>
    </row>
    <row r="502" spans="1:13" hidden="1" x14ac:dyDescent="0.2">
      <c r="A502" s="2" t="s">
        <v>1376</v>
      </c>
      <c r="B502" s="2" t="s">
        <v>1375</v>
      </c>
      <c r="C502" s="25" t="s">
        <v>29</v>
      </c>
      <c r="D502" s="25" t="s">
        <v>956</v>
      </c>
      <c r="E502" s="19">
        <v>70442220</v>
      </c>
      <c r="F502" s="19" t="s">
        <v>747</v>
      </c>
      <c r="G502" s="5">
        <v>3</v>
      </c>
      <c r="H502" s="5">
        <v>3</v>
      </c>
      <c r="I502" s="5">
        <f t="shared" si="21"/>
        <v>0</v>
      </c>
      <c r="J502" s="6">
        <f t="shared" si="22"/>
        <v>1</v>
      </c>
      <c r="K502" s="23">
        <v>105.38740799999999</v>
      </c>
      <c r="L502" s="23">
        <v>105.38740799999999</v>
      </c>
      <c r="M502" s="23">
        <f t="shared" si="23"/>
        <v>0</v>
      </c>
    </row>
    <row r="503" spans="1:13" hidden="1" x14ac:dyDescent="0.2">
      <c r="A503" s="2" t="s">
        <v>1376</v>
      </c>
      <c r="B503" s="2" t="s">
        <v>1375</v>
      </c>
      <c r="C503" s="25" t="s">
        <v>29</v>
      </c>
      <c r="D503" s="25" t="s">
        <v>956</v>
      </c>
      <c r="E503" s="19">
        <v>70442221</v>
      </c>
      <c r="F503" s="19" t="s">
        <v>748</v>
      </c>
      <c r="G503" s="5">
        <v>15</v>
      </c>
      <c r="H503" s="5">
        <v>15</v>
      </c>
      <c r="I503" s="5">
        <f t="shared" si="21"/>
        <v>0</v>
      </c>
      <c r="J503" s="6">
        <f t="shared" si="22"/>
        <v>1</v>
      </c>
      <c r="K503" s="23">
        <v>365.09210999999999</v>
      </c>
      <c r="L503" s="23">
        <v>365.09210999999999</v>
      </c>
      <c r="M503" s="23">
        <f t="shared" si="23"/>
        <v>0</v>
      </c>
    </row>
    <row r="504" spans="1:13" hidden="1" x14ac:dyDescent="0.2">
      <c r="A504" s="2" t="s">
        <v>1376</v>
      </c>
      <c r="B504" s="2" t="s">
        <v>1375</v>
      </c>
      <c r="C504" s="25" t="s">
        <v>29</v>
      </c>
      <c r="D504" s="25" t="s">
        <v>956</v>
      </c>
      <c r="E504" s="19">
        <v>70442224</v>
      </c>
      <c r="F504" s="19" t="s">
        <v>1298</v>
      </c>
      <c r="G504" s="5">
        <v>4</v>
      </c>
      <c r="H504" s="5">
        <v>4</v>
      </c>
      <c r="I504" s="5">
        <f t="shared" si="21"/>
        <v>0</v>
      </c>
      <c r="J504" s="6">
        <f t="shared" si="22"/>
        <v>1</v>
      </c>
      <c r="K504" s="23">
        <v>140.51654400000001</v>
      </c>
      <c r="L504" s="23">
        <v>140.51654400000001</v>
      </c>
      <c r="M504" s="23">
        <f t="shared" si="23"/>
        <v>0</v>
      </c>
    </row>
    <row r="505" spans="1:13" hidden="1" x14ac:dyDescent="0.2">
      <c r="A505" s="2" t="s">
        <v>1376</v>
      </c>
      <c r="B505" s="2" t="s">
        <v>1375</v>
      </c>
      <c r="C505" s="25" t="s">
        <v>29</v>
      </c>
      <c r="D505" s="25" t="s">
        <v>243</v>
      </c>
      <c r="E505" s="19">
        <v>70045492</v>
      </c>
      <c r="F505" s="19" t="s">
        <v>1167</v>
      </c>
      <c r="G505" s="5">
        <v>3</v>
      </c>
      <c r="H505" s="5">
        <v>0</v>
      </c>
      <c r="I505" s="5">
        <f t="shared" si="21"/>
        <v>3</v>
      </c>
      <c r="J505" s="6">
        <f t="shared" si="22"/>
        <v>0</v>
      </c>
      <c r="K505" s="23">
        <v>175.64572799999999</v>
      </c>
      <c r="L505" s="23">
        <v>0</v>
      </c>
      <c r="M505" s="23">
        <f t="shared" si="23"/>
        <v>175.64572799999999</v>
      </c>
    </row>
    <row r="506" spans="1:13" hidden="1" x14ac:dyDescent="0.2">
      <c r="A506" s="2" t="s">
        <v>1385</v>
      </c>
      <c r="B506" s="2" t="s">
        <v>1383</v>
      </c>
      <c r="C506" s="25" t="s">
        <v>29</v>
      </c>
      <c r="D506" s="25" t="s">
        <v>956</v>
      </c>
      <c r="E506" s="19">
        <v>70442222</v>
      </c>
      <c r="F506" s="19" t="s">
        <v>713</v>
      </c>
      <c r="G506" s="5">
        <v>1</v>
      </c>
      <c r="H506" s="5">
        <v>1</v>
      </c>
      <c r="I506" s="5">
        <f t="shared" si="21"/>
        <v>0</v>
      </c>
      <c r="J506" s="6">
        <f t="shared" si="22"/>
        <v>1</v>
      </c>
      <c r="K506" s="23">
        <v>35.129136000000003</v>
      </c>
      <c r="L506" s="23">
        <v>35.129136000000003</v>
      </c>
      <c r="M506" s="23">
        <f t="shared" si="23"/>
        <v>0</v>
      </c>
    </row>
    <row r="507" spans="1:13" hidden="1" x14ac:dyDescent="0.2">
      <c r="A507" s="2" t="s">
        <v>1385</v>
      </c>
      <c r="B507" s="2" t="s">
        <v>1383</v>
      </c>
      <c r="C507" s="25" t="s">
        <v>29</v>
      </c>
      <c r="D507" s="25" t="s">
        <v>243</v>
      </c>
      <c r="E507" s="19">
        <v>70067242</v>
      </c>
      <c r="F507" s="19" t="s">
        <v>1250</v>
      </c>
      <c r="G507" s="5">
        <v>2</v>
      </c>
      <c r="H507" s="5">
        <v>2</v>
      </c>
      <c r="I507" s="5">
        <f t="shared" si="21"/>
        <v>0</v>
      </c>
      <c r="J507" s="6">
        <f t="shared" si="22"/>
        <v>1</v>
      </c>
      <c r="K507" s="23">
        <v>117.09715199999999</v>
      </c>
      <c r="L507" s="23">
        <v>117.09715199999999</v>
      </c>
      <c r="M507" s="23">
        <f t="shared" si="23"/>
        <v>0</v>
      </c>
    </row>
    <row r="508" spans="1:13" hidden="1" x14ac:dyDescent="0.2">
      <c r="A508" s="2" t="s">
        <v>1386</v>
      </c>
      <c r="B508" s="2" t="s">
        <v>1383</v>
      </c>
      <c r="C508" s="25" t="s">
        <v>29</v>
      </c>
      <c r="D508" s="25" t="s">
        <v>97</v>
      </c>
      <c r="E508" s="19">
        <v>70045407</v>
      </c>
      <c r="F508" s="19" t="s">
        <v>1156</v>
      </c>
      <c r="G508" s="5">
        <v>1</v>
      </c>
      <c r="H508" s="5">
        <v>1</v>
      </c>
      <c r="I508" s="5">
        <f t="shared" si="21"/>
        <v>0</v>
      </c>
      <c r="J508" s="6">
        <f t="shared" si="22"/>
        <v>1</v>
      </c>
      <c r="K508" s="23">
        <v>44.392368000000005</v>
      </c>
      <c r="L508" s="23">
        <v>44.392368000000005</v>
      </c>
      <c r="M508" s="23">
        <f t="shared" si="23"/>
        <v>0</v>
      </c>
    </row>
    <row r="509" spans="1:13" hidden="1" x14ac:dyDescent="0.2">
      <c r="A509" s="2" t="s">
        <v>1386</v>
      </c>
      <c r="B509" s="2" t="s">
        <v>1383</v>
      </c>
      <c r="C509" s="25" t="s">
        <v>29</v>
      </c>
      <c r="D509" s="25" t="s">
        <v>97</v>
      </c>
      <c r="E509" s="19">
        <v>70045438</v>
      </c>
      <c r="F509" s="19" t="s">
        <v>1161</v>
      </c>
      <c r="G509" s="5">
        <v>6</v>
      </c>
      <c r="H509" s="5">
        <v>6</v>
      </c>
      <c r="I509" s="5">
        <f t="shared" si="21"/>
        <v>0</v>
      </c>
      <c r="J509" s="6">
        <f t="shared" si="22"/>
        <v>1</v>
      </c>
      <c r="K509" s="23">
        <v>276.01473599999997</v>
      </c>
      <c r="L509" s="23">
        <v>276.01473599999997</v>
      </c>
      <c r="M509" s="23">
        <f t="shared" si="23"/>
        <v>0</v>
      </c>
    </row>
    <row r="510" spans="1:13" hidden="1" x14ac:dyDescent="0.2">
      <c r="A510" s="2" t="s">
        <v>1386</v>
      </c>
      <c r="B510" s="2" t="s">
        <v>1383</v>
      </c>
      <c r="C510" s="25" t="s">
        <v>29</v>
      </c>
      <c r="D510" s="25" t="s">
        <v>97</v>
      </c>
      <c r="E510" s="19">
        <v>70045439</v>
      </c>
      <c r="F510" s="19" t="s">
        <v>1162</v>
      </c>
      <c r="G510" s="5">
        <v>26</v>
      </c>
      <c r="H510" s="5">
        <v>0</v>
      </c>
      <c r="I510" s="5">
        <f t="shared" si="21"/>
        <v>26</v>
      </c>
      <c r="J510" s="6">
        <f t="shared" si="22"/>
        <v>0</v>
      </c>
      <c r="K510" s="23">
        <v>1196.063856</v>
      </c>
      <c r="L510" s="23">
        <v>0</v>
      </c>
      <c r="M510" s="23">
        <f t="shared" si="23"/>
        <v>1196.063856</v>
      </c>
    </row>
    <row r="511" spans="1:13" hidden="1" x14ac:dyDescent="0.2">
      <c r="A511" s="2" t="s">
        <v>1386</v>
      </c>
      <c r="B511" s="2" t="s">
        <v>1383</v>
      </c>
      <c r="C511" s="25" t="s">
        <v>29</v>
      </c>
      <c r="D511" s="25" t="s">
        <v>97</v>
      </c>
      <c r="E511" s="19">
        <v>70045455</v>
      </c>
      <c r="F511" s="19" t="s">
        <v>1163</v>
      </c>
      <c r="G511" s="5">
        <v>4</v>
      </c>
      <c r="H511" s="5">
        <v>4</v>
      </c>
      <c r="I511" s="5">
        <f t="shared" si="21"/>
        <v>0</v>
      </c>
      <c r="J511" s="6">
        <f t="shared" si="22"/>
        <v>1</v>
      </c>
      <c r="K511" s="23">
        <v>184.00982399999998</v>
      </c>
      <c r="L511" s="23">
        <v>184.00982399999998</v>
      </c>
      <c r="M511" s="23">
        <f t="shared" si="23"/>
        <v>0</v>
      </c>
    </row>
    <row r="512" spans="1:13" hidden="1" x14ac:dyDescent="0.2">
      <c r="A512" s="2" t="s">
        <v>1386</v>
      </c>
      <c r="B512" s="2" t="s">
        <v>1383</v>
      </c>
      <c r="C512" s="25" t="s">
        <v>29</v>
      </c>
      <c r="D512" s="25" t="s">
        <v>97</v>
      </c>
      <c r="E512" s="19">
        <v>70045486</v>
      </c>
      <c r="F512" s="19" t="s">
        <v>1164</v>
      </c>
      <c r="G512" s="5">
        <v>10</v>
      </c>
      <c r="H512" s="5">
        <v>0</v>
      </c>
      <c r="I512" s="5">
        <f t="shared" si="21"/>
        <v>10</v>
      </c>
      <c r="J512" s="6">
        <f t="shared" si="22"/>
        <v>0</v>
      </c>
      <c r="K512" s="23">
        <v>443.92367999999999</v>
      </c>
      <c r="L512" s="23">
        <v>0</v>
      </c>
      <c r="M512" s="23">
        <f t="shared" si="23"/>
        <v>443.92367999999999</v>
      </c>
    </row>
    <row r="513" spans="1:13" hidden="1" x14ac:dyDescent="0.2">
      <c r="A513" s="2" t="s">
        <v>1386</v>
      </c>
      <c r="B513" s="2" t="s">
        <v>1383</v>
      </c>
      <c r="C513" s="25" t="s">
        <v>29</v>
      </c>
      <c r="D513" s="25" t="s">
        <v>97</v>
      </c>
      <c r="E513" s="19">
        <v>70158661</v>
      </c>
      <c r="F513" s="19" t="s">
        <v>1316</v>
      </c>
      <c r="G513" s="5">
        <v>4</v>
      </c>
      <c r="H513" s="5">
        <v>4</v>
      </c>
      <c r="I513" s="5">
        <f t="shared" si="21"/>
        <v>0</v>
      </c>
      <c r="J513" s="6">
        <f t="shared" si="22"/>
        <v>1</v>
      </c>
      <c r="K513" s="23">
        <v>177.48580799999999</v>
      </c>
      <c r="L513" s="23">
        <v>177.48580799999999</v>
      </c>
      <c r="M513" s="23">
        <f t="shared" si="23"/>
        <v>0</v>
      </c>
    </row>
    <row r="514" spans="1:13" hidden="1" x14ac:dyDescent="0.2">
      <c r="A514" s="2" t="s">
        <v>1386</v>
      </c>
      <c r="B514" s="2" t="s">
        <v>1383</v>
      </c>
      <c r="C514" s="25" t="s">
        <v>29</v>
      </c>
      <c r="D514" s="25" t="s">
        <v>97</v>
      </c>
      <c r="E514" s="19">
        <v>70345324</v>
      </c>
      <c r="F514" s="19" t="s">
        <v>234</v>
      </c>
      <c r="G514" s="5">
        <v>17</v>
      </c>
      <c r="H514" s="5">
        <v>17</v>
      </c>
      <c r="I514" s="5">
        <f t="shared" si="21"/>
        <v>0</v>
      </c>
      <c r="J514" s="6">
        <f t="shared" si="22"/>
        <v>1</v>
      </c>
      <c r="K514" s="23">
        <v>754.31468399999994</v>
      </c>
      <c r="L514" s="23">
        <v>754.31468399999994</v>
      </c>
      <c r="M514" s="23">
        <f t="shared" si="23"/>
        <v>0</v>
      </c>
    </row>
    <row r="515" spans="1:13" hidden="1" x14ac:dyDescent="0.2">
      <c r="A515" s="2" t="s">
        <v>1386</v>
      </c>
      <c r="B515" s="2" t="s">
        <v>1383</v>
      </c>
      <c r="C515" s="25" t="s">
        <v>29</v>
      </c>
      <c r="D515" s="25" t="s">
        <v>956</v>
      </c>
      <c r="E515" s="19">
        <v>70442220</v>
      </c>
      <c r="F515" s="19" t="s">
        <v>747</v>
      </c>
      <c r="G515" s="5">
        <v>1</v>
      </c>
      <c r="H515" s="5">
        <v>0</v>
      </c>
      <c r="I515" s="5">
        <f t="shared" si="21"/>
        <v>1</v>
      </c>
      <c r="J515" s="6">
        <f t="shared" si="22"/>
        <v>0</v>
      </c>
      <c r="K515" s="23">
        <v>35.129136000000003</v>
      </c>
      <c r="L515" s="23">
        <v>0</v>
      </c>
      <c r="M515" s="23">
        <f t="shared" si="23"/>
        <v>35.129136000000003</v>
      </c>
    </row>
    <row r="516" spans="1:13" hidden="1" x14ac:dyDescent="0.2">
      <c r="A516" s="2" t="s">
        <v>1386</v>
      </c>
      <c r="B516" s="2" t="s">
        <v>1383</v>
      </c>
      <c r="C516" s="25" t="s">
        <v>29</v>
      </c>
      <c r="D516" s="25" t="s">
        <v>956</v>
      </c>
      <c r="E516" s="19">
        <v>70442223</v>
      </c>
      <c r="F516" s="19" t="s">
        <v>749</v>
      </c>
      <c r="G516" s="5">
        <v>15</v>
      </c>
      <c r="H516" s="5">
        <v>15</v>
      </c>
      <c r="I516" s="5">
        <f t="shared" si="21"/>
        <v>0</v>
      </c>
      <c r="J516" s="6">
        <f t="shared" si="22"/>
        <v>1</v>
      </c>
      <c r="K516" s="23">
        <v>365.09210999999999</v>
      </c>
      <c r="L516" s="23">
        <v>365.09210999999999</v>
      </c>
      <c r="M516" s="23">
        <f t="shared" si="23"/>
        <v>0</v>
      </c>
    </row>
    <row r="517" spans="1:13" hidden="1" x14ac:dyDescent="0.2">
      <c r="A517" s="2" t="s">
        <v>1386</v>
      </c>
      <c r="B517" s="2" t="s">
        <v>1383</v>
      </c>
      <c r="C517" s="25" t="s">
        <v>29</v>
      </c>
      <c r="D517" s="25" t="s">
        <v>243</v>
      </c>
      <c r="E517" s="19">
        <v>70045492</v>
      </c>
      <c r="F517" s="19" t="s">
        <v>1167</v>
      </c>
      <c r="G517" s="5">
        <v>3</v>
      </c>
      <c r="H517" s="5">
        <v>0</v>
      </c>
      <c r="I517" s="5">
        <f t="shared" si="21"/>
        <v>3</v>
      </c>
      <c r="J517" s="6">
        <f t="shared" si="22"/>
        <v>0</v>
      </c>
      <c r="K517" s="23">
        <v>175.64572799999999</v>
      </c>
      <c r="L517" s="23">
        <v>0</v>
      </c>
      <c r="M517" s="23">
        <f t="shared" si="23"/>
        <v>175.64572799999999</v>
      </c>
    </row>
    <row r="518" spans="1:13" hidden="1" x14ac:dyDescent="0.2">
      <c r="A518" s="2" t="s">
        <v>1387</v>
      </c>
      <c r="B518" s="2" t="s">
        <v>1384</v>
      </c>
      <c r="C518" s="25" t="s">
        <v>29</v>
      </c>
      <c r="D518" s="25" t="s">
        <v>956</v>
      </c>
      <c r="E518" s="19">
        <v>70442222</v>
      </c>
      <c r="F518" s="19" t="s">
        <v>713</v>
      </c>
      <c r="G518" s="5">
        <v>2</v>
      </c>
      <c r="H518" s="5">
        <v>2</v>
      </c>
      <c r="I518" s="5">
        <f t="shared" si="21"/>
        <v>0</v>
      </c>
      <c r="J518" s="6">
        <f t="shared" si="22"/>
        <v>1</v>
      </c>
      <c r="K518" s="23">
        <v>70.258272000000005</v>
      </c>
      <c r="L518" s="23">
        <v>70.258272000000005</v>
      </c>
      <c r="M518" s="23">
        <f t="shared" si="23"/>
        <v>0</v>
      </c>
    </row>
    <row r="519" spans="1:13" hidden="1" x14ac:dyDescent="0.2">
      <c r="A519" s="2" t="s">
        <v>1387</v>
      </c>
      <c r="B519" s="2" t="s">
        <v>1384</v>
      </c>
      <c r="C519" s="25" t="s">
        <v>29</v>
      </c>
      <c r="D519" s="25" t="s">
        <v>243</v>
      </c>
      <c r="E519" s="19">
        <v>70067242</v>
      </c>
      <c r="F519" s="19" t="s">
        <v>1250</v>
      </c>
      <c r="G519" s="5">
        <v>1</v>
      </c>
      <c r="H519" s="5">
        <v>1</v>
      </c>
      <c r="I519" s="5">
        <f t="shared" ref="I519:I572" si="24">G519-H519</f>
        <v>0</v>
      </c>
      <c r="J519" s="6">
        <f t="shared" ref="J519:J572" si="25">H519/G519</f>
        <v>1</v>
      </c>
      <c r="K519" s="23">
        <v>58.548575999999997</v>
      </c>
      <c r="L519" s="23">
        <v>58.548575999999997</v>
      </c>
      <c r="M519" s="23">
        <f t="shared" ref="M519:M582" si="26">K519-L519</f>
        <v>0</v>
      </c>
    </row>
    <row r="520" spans="1:13" hidden="1" x14ac:dyDescent="0.2">
      <c r="A520" s="2" t="s">
        <v>1388</v>
      </c>
      <c r="B520" s="2" t="s">
        <v>1384</v>
      </c>
      <c r="C520" s="25" t="s">
        <v>29</v>
      </c>
      <c r="D520" s="25" t="s">
        <v>97</v>
      </c>
      <c r="E520" s="19">
        <v>70045428</v>
      </c>
      <c r="F520" s="19" t="s">
        <v>1158</v>
      </c>
      <c r="G520" s="5">
        <v>1</v>
      </c>
      <c r="H520" s="5">
        <v>1</v>
      </c>
      <c r="I520" s="5">
        <f t="shared" si="24"/>
        <v>0</v>
      </c>
      <c r="J520" s="6">
        <f t="shared" si="25"/>
        <v>1</v>
      </c>
      <c r="K520" s="23">
        <v>44.601467999999997</v>
      </c>
      <c r="L520" s="23">
        <v>44.601467999999997</v>
      </c>
      <c r="M520" s="23">
        <f t="shared" si="26"/>
        <v>0</v>
      </c>
    </row>
    <row r="521" spans="1:13" hidden="1" x14ac:dyDescent="0.2">
      <c r="A521" s="2" t="s">
        <v>1388</v>
      </c>
      <c r="B521" s="2" t="s">
        <v>1384</v>
      </c>
      <c r="C521" s="25" t="s">
        <v>29</v>
      </c>
      <c r="D521" s="25" t="s">
        <v>97</v>
      </c>
      <c r="E521" s="19">
        <v>70045430</v>
      </c>
      <c r="F521" s="19" t="s">
        <v>1160</v>
      </c>
      <c r="G521" s="5">
        <v>2</v>
      </c>
      <c r="H521" s="5">
        <v>2</v>
      </c>
      <c r="I521" s="5">
        <f t="shared" si="24"/>
        <v>0</v>
      </c>
      <c r="J521" s="6">
        <f t="shared" si="25"/>
        <v>1</v>
      </c>
      <c r="K521" s="23">
        <v>88.784736000000009</v>
      </c>
      <c r="L521" s="23">
        <v>88.784736000000009</v>
      </c>
      <c r="M521" s="23">
        <f t="shared" si="26"/>
        <v>0</v>
      </c>
    </row>
    <row r="522" spans="1:13" hidden="1" x14ac:dyDescent="0.2">
      <c r="A522" s="2" t="s">
        <v>1388</v>
      </c>
      <c r="B522" s="2" t="s">
        <v>1384</v>
      </c>
      <c r="C522" s="25" t="s">
        <v>29</v>
      </c>
      <c r="D522" s="25" t="s">
        <v>97</v>
      </c>
      <c r="E522" s="19">
        <v>70045455</v>
      </c>
      <c r="F522" s="19" t="s">
        <v>1163</v>
      </c>
      <c r="G522" s="5">
        <v>9</v>
      </c>
      <c r="H522" s="5">
        <v>9</v>
      </c>
      <c r="I522" s="5">
        <f t="shared" si="24"/>
        <v>0</v>
      </c>
      <c r="J522" s="6">
        <f t="shared" si="25"/>
        <v>1</v>
      </c>
      <c r="K522" s="23">
        <v>414.02210400000001</v>
      </c>
      <c r="L522" s="23">
        <v>414.02210400000001</v>
      </c>
      <c r="M522" s="23">
        <f t="shared" si="26"/>
        <v>0</v>
      </c>
    </row>
    <row r="523" spans="1:13" hidden="1" x14ac:dyDescent="0.2">
      <c r="A523" s="2" t="s">
        <v>1388</v>
      </c>
      <c r="B523" s="2" t="s">
        <v>1384</v>
      </c>
      <c r="C523" s="25" t="s">
        <v>29</v>
      </c>
      <c r="D523" s="25" t="s">
        <v>97</v>
      </c>
      <c r="E523" s="19">
        <v>70045486</v>
      </c>
      <c r="F523" s="19" t="s">
        <v>1164</v>
      </c>
      <c r="G523" s="5">
        <v>5</v>
      </c>
      <c r="H523" s="5">
        <v>0</v>
      </c>
      <c r="I523" s="5">
        <f t="shared" si="24"/>
        <v>5</v>
      </c>
      <c r="J523" s="6">
        <f t="shared" si="25"/>
        <v>0</v>
      </c>
      <c r="K523" s="23">
        <v>221.96184</v>
      </c>
      <c r="L523" s="23">
        <v>0</v>
      </c>
      <c r="M523" s="23">
        <f t="shared" si="26"/>
        <v>221.96184</v>
      </c>
    </row>
    <row r="524" spans="1:13" hidden="1" x14ac:dyDescent="0.2">
      <c r="A524" s="2" t="s">
        <v>1388</v>
      </c>
      <c r="B524" s="2" t="s">
        <v>1384</v>
      </c>
      <c r="C524" s="25" t="s">
        <v>29</v>
      </c>
      <c r="D524" s="25" t="s">
        <v>97</v>
      </c>
      <c r="E524" s="19">
        <v>70158661</v>
      </c>
      <c r="F524" s="19" t="s">
        <v>1316</v>
      </c>
      <c r="G524" s="5">
        <v>3</v>
      </c>
      <c r="H524" s="5">
        <v>3</v>
      </c>
      <c r="I524" s="5">
        <f t="shared" si="24"/>
        <v>0</v>
      </c>
      <c r="J524" s="6">
        <f t="shared" si="25"/>
        <v>1</v>
      </c>
      <c r="K524" s="23">
        <v>133.11435599999999</v>
      </c>
      <c r="L524" s="23">
        <v>133.11435599999999</v>
      </c>
      <c r="M524" s="23">
        <f t="shared" si="26"/>
        <v>0</v>
      </c>
    </row>
    <row r="525" spans="1:13" hidden="1" x14ac:dyDescent="0.2">
      <c r="A525" s="2" t="s">
        <v>1388</v>
      </c>
      <c r="B525" s="2" t="s">
        <v>1384</v>
      </c>
      <c r="C525" s="25" t="s">
        <v>29</v>
      </c>
      <c r="D525" s="25" t="s">
        <v>97</v>
      </c>
      <c r="E525" s="19">
        <v>70345323</v>
      </c>
      <c r="F525" s="19" t="s">
        <v>233</v>
      </c>
      <c r="G525" s="5">
        <v>17</v>
      </c>
      <c r="H525" s="5">
        <v>17</v>
      </c>
      <c r="I525" s="5">
        <f t="shared" si="24"/>
        <v>0</v>
      </c>
      <c r="J525" s="6">
        <f t="shared" si="25"/>
        <v>1</v>
      </c>
      <c r="K525" s="23">
        <v>754.31468399999994</v>
      </c>
      <c r="L525" s="23">
        <v>754.31468399999994</v>
      </c>
      <c r="M525" s="23">
        <f t="shared" si="26"/>
        <v>0</v>
      </c>
    </row>
    <row r="526" spans="1:13" hidden="1" x14ac:dyDescent="0.2">
      <c r="A526" s="2" t="s">
        <v>1388</v>
      </c>
      <c r="B526" s="2" t="s">
        <v>1384</v>
      </c>
      <c r="C526" s="25" t="s">
        <v>29</v>
      </c>
      <c r="D526" s="25" t="s">
        <v>956</v>
      </c>
      <c r="E526" s="19">
        <v>70442220</v>
      </c>
      <c r="F526" s="19" t="s">
        <v>747</v>
      </c>
      <c r="G526" s="5">
        <v>3</v>
      </c>
      <c r="H526" s="5">
        <v>0</v>
      </c>
      <c r="I526" s="5">
        <f t="shared" si="24"/>
        <v>3</v>
      </c>
      <c r="J526" s="6">
        <f t="shared" si="25"/>
        <v>0</v>
      </c>
      <c r="K526" s="23">
        <v>105.38740799999999</v>
      </c>
      <c r="L526" s="23">
        <v>0</v>
      </c>
      <c r="M526" s="23">
        <f t="shared" si="26"/>
        <v>105.38740799999999</v>
      </c>
    </row>
    <row r="527" spans="1:13" hidden="1" x14ac:dyDescent="0.2">
      <c r="A527" s="2" t="s">
        <v>1388</v>
      </c>
      <c r="B527" s="2" t="s">
        <v>1384</v>
      </c>
      <c r="C527" s="25" t="s">
        <v>29</v>
      </c>
      <c r="D527" s="25" t="s">
        <v>956</v>
      </c>
      <c r="E527" s="19">
        <v>70442224</v>
      </c>
      <c r="F527" s="19" t="s">
        <v>1298</v>
      </c>
      <c r="G527" s="5">
        <v>3</v>
      </c>
      <c r="H527" s="5">
        <v>3</v>
      </c>
      <c r="I527" s="5">
        <f t="shared" si="24"/>
        <v>0</v>
      </c>
      <c r="J527" s="6">
        <f t="shared" si="25"/>
        <v>1</v>
      </c>
      <c r="K527" s="23">
        <v>105.38740799999999</v>
      </c>
      <c r="L527" s="23">
        <v>105.38740799999999</v>
      </c>
      <c r="M527" s="23">
        <f t="shared" si="26"/>
        <v>0</v>
      </c>
    </row>
    <row r="528" spans="1:13" hidden="1" x14ac:dyDescent="0.2">
      <c r="A528" s="2" t="s">
        <v>1389</v>
      </c>
      <c r="B528" s="2" t="s">
        <v>1390</v>
      </c>
      <c r="C528" s="25" t="s">
        <v>29</v>
      </c>
      <c r="D528" s="25" t="s">
        <v>97</v>
      </c>
      <c r="E528" s="19">
        <v>70045428</v>
      </c>
      <c r="F528" s="19" t="s">
        <v>1158</v>
      </c>
      <c r="G528" s="5">
        <v>1</v>
      </c>
      <c r="H528" s="5">
        <v>1</v>
      </c>
      <c r="I528" s="5">
        <f t="shared" si="24"/>
        <v>0</v>
      </c>
      <c r="J528" s="6">
        <f t="shared" si="25"/>
        <v>1</v>
      </c>
      <c r="K528" s="23">
        <v>44.601467999999997</v>
      </c>
      <c r="L528" s="23">
        <v>44.601467999999997</v>
      </c>
      <c r="M528" s="23">
        <f t="shared" si="26"/>
        <v>0</v>
      </c>
    </row>
    <row r="529" spans="1:13" hidden="1" x14ac:dyDescent="0.2">
      <c r="A529" s="2" t="s">
        <v>1389</v>
      </c>
      <c r="B529" s="2" t="s">
        <v>1390</v>
      </c>
      <c r="C529" s="25" t="s">
        <v>29</v>
      </c>
      <c r="D529" s="25" t="s">
        <v>97</v>
      </c>
      <c r="E529" s="19">
        <v>70045430</v>
      </c>
      <c r="F529" s="19" t="s">
        <v>1160</v>
      </c>
      <c r="G529" s="5">
        <v>3</v>
      </c>
      <c r="H529" s="5">
        <v>3</v>
      </c>
      <c r="I529" s="5">
        <f t="shared" si="24"/>
        <v>0</v>
      </c>
      <c r="J529" s="6">
        <f t="shared" si="25"/>
        <v>1</v>
      </c>
      <c r="K529" s="23">
        <v>133.17710400000001</v>
      </c>
      <c r="L529" s="23">
        <v>133.17710400000001</v>
      </c>
      <c r="M529" s="23">
        <f t="shared" si="26"/>
        <v>0</v>
      </c>
    </row>
    <row r="530" spans="1:13" hidden="1" x14ac:dyDescent="0.2">
      <c r="A530" s="2" t="s">
        <v>1389</v>
      </c>
      <c r="B530" s="2" t="s">
        <v>1390</v>
      </c>
      <c r="C530" s="25" t="s">
        <v>29</v>
      </c>
      <c r="D530" s="25" t="s">
        <v>97</v>
      </c>
      <c r="E530" s="19">
        <v>70045438</v>
      </c>
      <c r="F530" s="19" t="s">
        <v>1161</v>
      </c>
      <c r="G530" s="5">
        <v>2</v>
      </c>
      <c r="H530" s="5">
        <v>2</v>
      </c>
      <c r="I530" s="5">
        <f t="shared" si="24"/>
        <v>0</v>
      </c>
      <c r="J530" s="6">
        <f t="shared" si="25"/>
        <v>1</v>
      </c>
      <c r="K530" s="23">
        <v>92.00491199999999</v>
      </c>
      <c r="L530" s="23">
        <v>92.00491199999999</v>
      </c>
      <c r="M530" s="23">
        <f t="shared" si="26"/>
        <v>0</v>
      </c>
    </row>
    <row r="531" spans="1:13" hidden="1" x14ac:dyDescent="0.2">
      <c r="A531" s="2" t="s">
        <v>1389</v>
      </c>
      <c r="B531" s="2" t="s">
        <v>1390</v>
      </c>
      <c r="C531" s="25" t="s">
        <v>29</v>
      </c>
      <c r="D531" s="25" t="s">
        <v>97</v>
      </c>
      <c r="E531" s="19">
        <v>70045439</v>
      </c>
      <c r="F531" s="19" t="s">
        <v>1162</v>
      </c>
      <c r="G531" s="5">
        <v>24</v>
      </c>
      <c r="H531" s="5">
        <v>0</v>
      </c>
      <c r="I531" s="5">
        <f t="shared" si="24"/>
        <v>24</v>
      </c>
      <c r="J531" s="6">
        <f t="shared" si="25"/>
        <v>0</v>
      </c>
      <c r="K531" s="23">
        <v>1104.0589439999999</v>
      </c>
      <c r="L531" s="23">
        <v>0</v>
      </c>
      <c r="M531" s="23">
        <f t="shared" si="26"/>
        <v>1104.0589439999999</v>
      </c>
    </row>
    <row r="532" spans="1:13" hidden="1" x14ac:dyDescent="0.2">
      <c r="A532" s="2" t="s">
        <v>1389</v>
      </c>
      <c r="B532" s="2" t="s">
        <v>1390</v>
      </c>
      <c r="C532" s="25" t="s">
        <v>29</v>
      </c>
      <c r="D532" s="25" t="s">
        <v>97</v>
      </c>
      <c r="E532" s="19">
        <v>70045455</v>
      </c>
      <c r="F532" s="19" t="s">
        <v>1163</v>
      </c>
      <c r="G532" s="5">
        <v>11</v>
      </c>
      <c r="H532" s="5">
        <v>11</v>
      </c>
      <c r="I532" s="5">
        <f t="shared" si="24"/>
        <v>0</v>
      </c>
      <c r="J532" s="6">
        <f t="shared" si="25"/>
        <v>1</v>
      </c>
      <c r="K532" s="23">
        <v>506.027016</v>
      </c>
      <c r="L532" s="23">
        <v>506.027016</v>
      </c>
      <c r="M532" s="23">
        <f t="shared" si="26"/>
        <v>0</v>
      </c>
    </row>
    <row r="533" spans="1:13" hidden="1" x14ac:dyDescent="0.2">
      <c r="A533" s="2" t="s">
        <v>1389</v>
      </c>
      <c r="B533" s="2" t="s">
        <v>1390</v>
      </c>
      <c r="C533" s="25" t="s">
        <v>29</v>
      </c>
      <c r="D533" s="25" t="s">
        <v>97</v>
      </c>
      <c r="E533" s="19">
        <v>70045486</v>
      </c>
      <c r="F533" s="19" t="s">
        <v>1164</v>
      </c>
      <c r="G533" s="5">
        <v>20</v>
      </c>
      <c r="H533" s="5">
        <v>0</v>
      </c>
      <c r="I533" s="5">
        <f t="shared" si="24"/>
        <v>20</v>
      </c>
      <c r="J533" s="6">
        <f t="shared" si="25"/>
        <v>0</v>
      </c>
      <c r="K533" s="23">
        <v>887.84735999999998</v>
      </c>
      <c r="L533" s="23">
        <v>0</v>
      </c>
      <c r="M533" s="23">
        <f t="shared" si="26"/>
        <v>887.84735999999998</v>
      </c>
    </row>
    <row r="534" spans="1:13" hidden="1" x14ac:dyDescent="0.2">
      <c r="A534" s="2" t="s">
        <v>1389</v>
      </c>
      <c r="B534" s="2" t="s">
        <v>1390</v>
      </c>
      <c r="C534" s="25" t="s">
        <v>29</v>
      </c>
      <c r="D534" s="25" t="s">
        <v>97</v>
      </c>
      <c r="E534" s="19">
        <v>70158661</v>
      </c>
      <c r="F534" s="19" t="s">
        <v>1316</v>
      </c>
      <c r="G534" s="5">
        <v>9</v>
      </c>
      <c r="H534" s="5">
        <v>9</v>
      </c>
      <c r="I534" s="5">
        <f t="shared" si="24"/>
        <v>0</v>
      </c>
      <c r="J534" s="6">
        <f t="shared" si="25"/>
        <v>1</v>
      </c>
      <c r="K534" s="23">
        <v>399.34306799999996</v>
      </c>
      <c r="L534" s="23">
        <v>399.34306799999996</v>
      </c>
      <c r="M534" s="23">
        <f t="shared" si="26"/>
        <v>0</v>
      </c>
    </row>
    <row r="535" spans="1:13" hidden="1" x14ac:dyDescent="0.2">
      <c r="A535" s="2" t="s">
        <v>1389</v>
      </c>
      <c r="B535" s="2" t="s">
        <v>1390</v>
      </c>
      <c r="C535" s="25" t="s">
        <v>29</v>
      </c>
      <c r="D535" s="25" t="s">
        <v>97</v>
      </c>
      <c r="E535" s="19">
        <v>70345322</v>
      </c>
      <c r="F535" s="19" t="s">
        <v>232</v>
      </c>
      <c r="G535" s="5">
        <v>17</v>
      </c>
      <c r="H535" s="5">
        <v>17</v>
      </c>
      <c r="I535" s="5">
        <f t="shared" si="24"/>
        <v>0</v>
      </c>
      <c r="J535" s="6">
        <f t="shared" si="25"/>
        <v>1</v>
      </c>
      <c r="K535" s="23">
        <v>754.31468399999994</v>
      </c>
      <c r="L535" s="23">
        <v>754.31468399999994</v>
      </c>
      <c r="M535" s="23">
        <f t="shared" si="26"/>
        <v>0</v>
      </c>
    </row>
    <row r="536" spans="1:13" hidden="1" x14ac:dyDescent="0.2">
      <c r="A536" s="2" t="s">
        <v>1389</v>
      </c>
      <c r="B536" s="2" t="s">
        <v>1390</v>
      </c>
      <c r="C536" s="25" t="s">
        <v>29</v>
      </c>
      <c r="D536" s="25" t="s">
        <v>956</v>
      </c>
      <c r="E536" s="19">
        <v>70442220</v>
      </c>
      <c r="F536" s="19" t="s">
        <v>747</v>
      </c>
      <c r="G536" s="5">
        <v>4</v>
      </c>
      <c r="H536" s="5">
        <v>0</v>
      </c>
      <c r="I536" s="5">
        <f t="shared" si="24"/>
        <v>4</v>
      </c>
      <c r="J536" s="6">
        <f t="shared" si="25"/>
        <v>0</v>
      </c>
      <c r="K536" s="23">
        <v>140.51654400000001</v>
      </c>
      <c r="L536" s="23">
        <v>0</v>
      </c>
      <c r="M536" s="23">
        <f t="shared" si="26"/>
        <v>140.51654400000001</v>
      </c>
    </row>
    <row r="537" spans="1:13" hidden="1" x14ac:dyDescent="0.2">
      <c r="A537" s="2" t="s">
        <v>1389</v>
      </c>
      <c r="B537" s="2" t="s">
        <v>1390</v>
      </c>
      <c r="C537" s="25" t="s">
        <v>29</v>
      </c>
      <c r="D537" s="25" t="s">
        <v>243</v>
      </c>
      <c r="E537" s="19">
        <v>70045492</v>
      </c>
      <c r="F537" s="19" t="s">
        <v>1167</v>
      </c>
      <c r="G537" s="5">
        <v>3</v>
      </c>
      <c r="H537" s="5">
        <v>0</v>
      </c>
      <c r="I537" s="5">
        <f t="shared" si="24"/>
        <v>3</v>
      </c>
      <c r="J537" s="6">
        <f t="shared" si="25"/>
        <v>0</v>
      </c>
      <c r="K537" s="23">
        <v>175.64572799999999</v>
      </c>
      <c r="L537" s="23">
        <v>0</v>
      </c>
      <c r="M537" s="23">
        <f t="shared" si="26"/>
        <v>175.64572799999999</v>
      </c>
    </row>
    <row r="538" spans="1:13" hidden="1" x14ac:dyDescent="0.2">
      <c r="A538" s="2" t="s">
        <v>1391</v>
      </c>
      <c r="B538" s="2" t="s">
        <v>1392</v>
      </c>
      <c r="C538" s="25" t="s">
        <v>29</v>
      </c>
      <c r="D538" s="25" t="s">
        <v>243</v>
      </c>
      <c r="E538" s="19">
        <v>70067242</v>
      </c>
      <c r="F538" s="19" t="s">
        <v>1250</v>
      </c>
      <c r="G538" s="5">
        <v>1</v>
      </c>
      <c r="H538" s="5">
        <v>1</v>
      </c>
      <c r="I538" s="5">
        <f t="shared" si="24"/>
        <v>0</v>
      </c>
      <c r="J538" s="6">
        <f t="shared" si="25"/>
        <v>1</v>
      </c>
      <c r="K538" s="23">
        <v>58.548575999999997</v>
      </c>
      <c r="L538" s="23">
        <v>58.548575999999997</v>
      </c>
      <c r="M538" s="23">
        <f t="shared" si="26"/>
        <v>0</v>
      </c>
    </row>
    <row r="539" spans="1:13" hidden="1" x14ac:dyDescent="0.2">
      <c r="A539" s="2" t="s">
        <v>1393</v>
      </c>
      <c r="B539" s="2" t="s">
        <v>1392</v>
      </c>
      <c r="C539" s="25" t="s">
        <v>29</v>
      </c>
      <c r="D539" s="25" t="s">
        <v>97</v>
      </c>
      <c r="E539" s="19">
        <v>70045428</v>
      </c>
      <c r="F539" s="19" t="s">
        <v>1158</v>
      </c>
      <c r="G539" s="5">
        <v>2</v>
      </c>
      <c r="H539" s="5">
        <v>2</v>
      </c>
      <c r="I539" s="5">
        <f t="shared" si="24"/>
        <v>0</v>
      </c>
      <c r="J539" s="6">
        <f t="shared" si="25"/>
        <v>1</v>
      </c>
      <c r="K539" s="23">
        <v>89.202935999999994</v>
      </c>
      <c r="L539" s="23">
        <v>89.202935999999994</v>
      </c>
      <c r="M539" s="23">
        <f t="shared" si="26"/>
        <v>0</v>
      </c>
    </row>
    <row r="540" spans="1:13" hidden="1" x14ac:dyDescent="0.2">
      <c r="A540" s="2" t="s">
        <v>1393</v>
      </c>
      <c r="B540" s="2" t="s">
        <v>1392</v>
      </c>
      <c r="C540" s="25" t="s">
        <v>29</v>
      </c>
      <c r="D540" s="25" t="s">
        <v>97</v>
      </c>
      <c r="E540" s="19">
        <v>70045430</v>
      </c>
      <c r="F540" s="19" t="s">
        <v>1160</v>
      </c>
      <c r="G540" s="5">
        <v>2</v>
      </c>
      <c r="H540" s="5">
        <v>2</v>
      </c>
      <c r="I540" s="5">
        <f t="shared" si="24"/>
        <v>0</v>
      </c>
      <c r="J540" s="6">
        <f t="shared" si="25"/>
        <v>1</v>
      </c>
      <c r="K540" s="23">
        <v>88.784736000000009</v>
      </c>
      <c r="L540" s="23">
        <v>88.784736000000009</v>
      </c>
      <c r="M540" s="23">
        <f t="shared" si="26"/>
        <v>0</v>
      </c>
    </row>
    <row r="541" spans="1:13" hidden="1" x14ac:dyDescent="0.2">
      <c r="A541" s="2" t="s">
        <v>1393</v>
      </c>
      <c r="B541" s="2" t="s">
        <v>1392</v>
      </c>
      <c r="C541" s="25" t="s">
        <v>29</v>
      </c>
      <c r="D541" s="25" t="s">
        <v>97</v>
      </c>
      <c r="E541" s="19">
        <v>70045438</v>
      </c>
      <c r="F541" s="19" t="s">
        <v>1161</v>
      </c>
      <c r="G541" s="5">
        <v>2</v>
      </c>
      <c r="H541" s="5">
        <v>2</v>
      </c>
      <c r="I541" s="5">
        <f t="shared" si="24"/>
        <v>0</v>
      </c>
      <c r="J541" s="6">
        <f t="shared" si="25"/>
        <v>1</v>
      </c>
      <c r="K541" s="23">
        <v>92.00491199999999</v>
      </c>
      <c r="L541" s="23">
        <v>92.00491199999999</v>
      </c>
      <c r="M541" s="23">
        <f t="shared" si="26"/>
        <v>0</v>
      </c>
    </row>
    <row r="542" spans="1:13" hidden="1" x14ac:dyDescent="0.2">
      <c r="A542" s="2" t="s">
        <v>1393</v>
      </c>
      <c r="B542" s="2" t="s">
        <v>1392</v>
      </c>
      <c r="C542" s="25" t="s">
        <v>29</v>
      </c>
      <c r="D542" s="25" t="s">
        <v>97</v>
      </c>
      <c r="E542" s="19">
        <v>70045439</v>
      </c>
      <c r="F542" s="19" t="s">
        <v>1162</v>
      </c>
      <c r="G542" s="5">
        <v>25</v>
      </c>
      <c r="H542" s="5">
        <v>0</v>
      </c>
      <c r="I542" s="5">
        <f t="shared" si="24"/>
        <v>25</v>
      </c>
      <c r="J542" s="6">
        <f t="shared" si="25"/>
        <v>0</v>
      </c>
      <c r="K542" s="23">
        <v>1150.0614</v>
      </c>
      <c r="L542" s="23">
        <v>0</v>
      </c>
      <c r="M542" s="23">
        <f t="shared" si="26"/>
        <v>1150.0614</v>
      </c>
    </row>
    <row r="543" spans="1:13" hidden="1" x14ac:dyDescent="0.2">
      <c r="A543" s="2" t="s">
        <v>1393</v>
      </c>
      <c r="B543" s="2" t="s">
        <v>1392</v>
      </c>
      <c r="C543" s="25" t="s">
        <v>29</v>
      </c>
      <c r="D543" s="25" t="s">
        <v>97</v>
      </c>
      <c r="E543" s="19">
        <v>70045455</v>
      </c>
      <c r="F543" s="19" t="s">
        <v>1163</v>
      </c>
      <c r="G543" s="5">
        <v>10</v>
      </c>
      <c r="H543" s="5">
        <v>0</v>
      </c>
      <c r="I543" s="5">
        <f t="shared" si="24"/>
        <v>10</v>
      </c>
      <c r="J543" s="6">
        <f t="shared" si="25"/>
        <v>0</v>
      </c>
      <c r="K543" s="23">
        <v>460.02456000000001</v>
      </c>
      <c r="L543" s="23">
        <v>0</v>
      </c>
      <c r="M543" s="23">
        <f t="shared" si="26"/>
        <v>460.02456000000001</v>
      </c>
    </row>
    <row r="544" spans="1:13" hidden="1" x14ac:dyDescent="0.2">
      <c r="A544" s="2" t="s">
        <v>1393</v>
      </c>
      <c r="B544" s="2" t="s">
        <v>1392</v>
      </c>
      <c r="C544" s="25" t="s">
        <v>29</v>
      </c>
      <c r="D544" s="25" t="s">
        <v>97</v>
      </c>
      <c r="E544" s="19">
        <v>70045486</v>
      </c>
      <c r="F544" s="19" t="s">
        <v>1164</v>
      </c>
      <c r="G544" s="5">
        <v>20</v>
      </c>
      <c r="H544" s="5">
        <v>0</v>
      </c>
      <c r="I544" s="5">
        <f t="shared" si="24"/>
        <v>20</v>
      </c>
      <c r="J544" s="6">
        <f t="shared" si="25"/>
        <v>0</v>
      </c>
      <c r="K544" s="23">
        <v>887.84735999999998</v>
      </c>
      <c r="L544" s="23">
        <v>0</v>
      </c>
      <c r="M544" s="23">
        <f t="shared" si="26"/>
        <v>887.84735999999998</v>
      </c>
    </row>
    <row r="545" spans="1:13" hidden="1" x14ac:dyDescent="0.2">
      <c r="A545" s="2" t="s">
        <v>1393</v>
      </c>
      <c r="B545" s="2" t="s">
        <v>1392</v>
      </c>
      <c r="C545" s="25" t="s">
        <v>29</v>
      </c>
      <c r="D545" s="25" t="s">
        <v>97</v>
      </c>
      <c r="E545" s="19">
        <v>70158661</v>
      </c>
      <c r="F545" s="19" t="s">
        <v>1316</v>
      </c>
      <c r="G545" s="5">
        <v>5</v>
      </c>
      <c r="H545" s="5">
        <v>5</v>
      </c>
      <c r="I545" s="5">
        <f t="shared" si="24"/>
        <v>0</v>
      </c>
      <c r="J545" s="6">
        <f t="shared" si="25"/>
        <v>1</v>
      </c>
      <c r="K545" s="23">
        <v>221.85726</v>
      </c>
      <c r="L545" s="23">
        <v>221.85726</v>
      </c>
      <c r="M545" s="23">
        <f t="shared" si="26"/>
        <v>0</v>
      </c>
    </row>
    <row r="546" spans="1:13" hidden="1" x14ac:dyDescent="0.2">
      <c r="A546" s="2" t="s">
        <v>1393</v>
      </c>
      <c r="B546" s="2" t="s">
        <v>1392</v>
      </c>
      <c r="C546" s="25" t="s">
        <v>29</v>
      </c>
      <c r="D546" s="25" t="s">
        <v>956</v>
      </c>
      <c r="E546" s="19">
        <v>70442220</v>
      </c>
      <c r="F546" s="19" t="s">
        <v>747</v>
      </c>
      <c r="G546" s="5">
        <v>4</v>
      </c>
      <c r="H546" s="5">
        <v>0</v>
      </c>
      <c r="I546" s="5">
        <f t="shared" si="24"/>
        <v>4</v>
      </c>
      <c r="J546" s="6">
        <f t="shared" si="25"/>
        <v>0</v>
      </c>
      <c r="K546" s="23">
        <v>140.51654400000001</v>
      </c>
      <c r="L546" s="23">
        <v>0</v>
      </c>
      <c r="M546" s="23">
        <f t="shared" si="26"/>
        <v>140.51654400000001</v>
      </c>
    </row>
    <row r="547" spans="1:13" hidden="1" x14ac:dyDescent="0.2">
      <c r="A547" s="2" t="s">
        <v>1393</v>
      </c>
      <c r="B547" s="2" t="s">
        <v>1392</v>
      </c>
      <c r="C547" s="25" t="s">
        <v>29</v>
      </c>
      <c r="D547" s="25" t="s">
        <v>956</v>
      </c>
      <c r="E547" s="19">
        <v>70442221</v>
      </c>
      <c r="F547" s="19" t="s">
        <v>748</v>
      </c>
      <c r="G547" s="5">
        <v>15</v>
      </c>
      <c r="H547" s="5">
        <v>15</v>
      </c>
      <c r="I547" s="5">
        <f t="shared" si="24"/>
        <v>0</v>
      </c>
      <c r="J547" s="6">
        <f t="shared" si="25"/>
        <v>1</v>
      </c>
      <c r="K547" s="23">
        <v>365.09210999999999</v>
      </c>
      <c r="L547" s="23">
        <v>365.09210999999999</v>
      </c>
      <c r="M547" s="23">
        <f t="shared" si="26"/>
        <v>0</v>
      </c>
    </row>
    <row r="548" spans="1:13" hidden="1" x14ac:dyDescent="0.2">
      <c r="A548" s="2" t="s">
        <v>1393</v>
      </c>
      <c r="B548" s="2" t="s">
        <v>1392</v>
      </c>
      <c r="C548" s="25" t="s">
        <v>29</v>
      </c>
      <c r="D548" s="25" t="s">
        <v>956</v>
      </c>
      <c r="E548" s="19">
        <v>70442224</v>
      </c>
      <c r="F548" s="19" t="s">
        <v>1298</v>
      </c>
      <c r="G548" s="5">
        <v>3</v>
      </c>
      <c r="H548" s="5">
        <v>3</v>
      </c>
      <c r="I548" s="5">
        <f t="shared" si="24"/>
        <v>0</v>
      </c>
      <c r="J548" s="6">
        <f t="shared" si="25"/>
        <v>1</v>
      </c>
      <c r="K548" s="23">
        <v>105.38740799999999</v>
      </c>
      <c r="L548" s="23">
        <v>105.38740799999999</v>
      </c>
      <c r="M548" s="23">
        <f t="shared" si="26"/>
        <v>0</v>
      </c>
    </row>
    <row r="549" spans="1:13" hidden="1" x14ac:dyDescent="0.2">
      <c r="A549" s="2" t="s">
        <v>1393</v>
      </c>
      <c r="B549" s="2" t="s">
        <v>1392</v>
      </c>
      <c r="C549" s="25" t="s">
        <v>29</v>
      </c>
      <c r="D549" s="25" t="s">
        <v>243</v>
      </c>
      <c r="E549" s="19">
        <v>70045492</v>
      </c>
      <c r="F549" s="19" t="s">
        <v>1167</v>
      </c>
      <c r="G549" s="5">
        <v>3</v>
      </c>
      <c r="H549" s="5">
        <v>0</v>
      </c>
      <c r="I549" s="5">
        <f t="shared" si="24"/>
        <v>3</v>
      </c>
      <c r="J549" s="6">
        <f t="shared" si="25"/>
        <v>0</v>
      </c>
      <c r="K549" s="23">
        <v>175.64572799999999</v>
      </c>
      <c r="L549" s="23">
        <v>0</v>
      </c>
      <c r="M549" s="23">
        <f t="shared" si="26"/>
        <v>175.64572799999999</v>
      </c>
    </row>
    <row r="550" spans="1:13" hidden="1" x14ac:dyDescent="0.2">
      <c r="A550" s="2" t="s">
        <v>1394</v>
      </c>
      <c r="B550" s="2" t="s">
        <v>1396</v>
      </c>
      <c r="C550" s="25" t="s">
        <v>29</v>
      </c>
      <c r="D550" s="25" t="s">
        <v>956</v>
      </c>
      <c r="E550" s="19">
        <v>70442222</v>
      </c>
      <c r="F550" s="19" t="s">
        <v>713</v>
      </c>
      <c r="G550" s="5">
        <v>1</v>
      </c>
      <c r="H550" s="5">
        <v>1</v>
      </c>
      <c r="I550" s="5">
        <f t="shared" si="24"/>
        <v>0</v>
      </c>
      <c r="J550" s="6">
        <f t="shared" si="25"/>
        <v>1</v>
      </c>
      <c r="K550" s="23">
        <v>35.129136000000003</v>
      </c>
      <c r="L550" s="23">
        <v>35.129136000000003</v>
      </c>
      <c r="M550" s="23">
        <f t="shared" si="26"/>
        <v>0</v>
      </c>
    </row>
    <row r="551" spans="1:13" hidden="1" x14ac:dyDescent="0.2">
      <c r="A551" s="2" t="s">
        <v>1394</v>
      </c>
      <c r="B551" s="2" t="s">
        <v>1396</v>
      </c>
      <c r="C551" s="25" t="s">
        <v>29</v>
      </c>
      <c r="D551" s="25" t="s">
        <v>243</v>
      </c>
      <c r="E551" s="19">
        <v>70045489</v>
      </c>
      <c r="F551" s="19" t="s">
        <v>1165</v>
      </c>
      <c r="G551" s="5">
        <v>1</v>
      </c>
      <c r="H551" s="5">
        <v>1</v>
      </c>
      <c r="I551" s="5">
        <f t="shared" si="24"/>
        <v>0</v>
      </c>
      <c r="J551" s="6">
        <f t="shared" si="25"/>
        <v>1</v>
      </c>
      <c r="K551" s="23">
        <v>58.548575999999997</v>
      </c>
      <c r="L551" s="23">
        <v>58.548575999999997</v>
      </c>
      <c r="M551" s="23">
        <f t="shared" si="26"/>
        <v>0</v>
      </c>
    </row>
    <row r="552" spans="1:13" hidden="1" x14ac:dyDescent="0.2">
      <c r="A552" s="2" t="s">
        <v>1394</v>
      </c>
      <c r="B552" s="2" t="s">
        <v>1396</v>
      </c>
      <c r="C552" s="25" t="s">
        <v>29</v>
      </c>
      <c r="D552" s="25" t="s">
        <v>243</v>
      </c>
      <c r="E552" s="19">
        <v>70045490</v>
      </c>
      <c r="F552" s="19" t="s">
        <v>1166</v>
      </c>
      <c r="G552" s="5">
        <v>2</v>
      </c>
      <c r="H552" s="5">
        <v>2</v>
      </c>
      <c r="I552" s="5">
        <f t="shared" si="24"/>
        <v>0</v>
      </c>
      <c r="J552" s="6">
        <f t="shared" si="25"/>
        <v>1</v>
      </c>
      <c r="K552" s="23">
        <v>117.09715199999999</v>
      </c>
      <c r="L552" s="23">
        <v>117.09715199999999</v>
      </c>
      <c r="M552" s="23">
        <f t="shared" si="26"/>
        <v>0</v>
      </c>
    </row>
    <row r="553" spans="1:13" hidden="1" x14ac:dyDescent="0.2">
      <c r="A553" s="2" t="s">
        <v>1394</v>
      </c>
      <c r="B553" s="2" t="s">
        <v>1396</v>
      </c>
      <c r="C553" s="25" t="s">
        <v>29</v>
      </c>
      <c r="D553" s="25" t="s">
        <v>243</v>
      </c>
      <c r="E553" s="19">
        <v>70067242</v>
      </c>
      <c r="F553" s="19" t="s">
        <v>1250</v>
      </c>
      <c r="G553" s="5">
        <v>1</v>
      </c>
      <c r="H553" s="5">
        <v>1</v>
      </c>
      <c r="I553" s="5">
        <f t="shared" si="24"/>
        <v>0</v>
      </c>
      <c r="J553" s="6">
        <f t="shared" si="25"/>
        <v>1</v>
      </c>
      <c r="K553" s="23">
        <v>58.548575999999997</v>
      </c>
      <c r="L553" s="23">
        <v>58.548575999999997</v>
      </c>
      <c r="M553" s="23">
        <f t="shared" si="26"/>
        <v>0</v>
      </c>
    </row>
    <row r="554" spans="1:13" hidden="1" x14ac:dyDescent="0.2">
      <c r="A554" s="2" t="s">
        <v>1395</v>
      </c>
      <c r="B554" s="2" t="s">
        <v>1396</v>
      </c>
      <c r="C554" s="25" t="s">
        <v>29</v>
      </c>
      <c r="D554" s="25" t="s">
        <v>97</v>
      </c>
      <c r="E554" s="19">
        <v>70045430</v>
      </c>
      <c r="F554" s="19" t="s">
        <v>1160</v>
      </c>
      <c r="G554" s="5">
        <v>6</v>
      </c>
      <c r="H554" s="5">
        <v>6</v>
      </c>
      <c r="I554" s="5">
        <f t="shared" si="24"/>
        <v>0</v>
      </c>
      <c r="J554" s="6">
        <f t="shared" si="25"/>
        <v>1</v>
      </c>
      <c r="K554" s="23">
        <v>266.35420800000003</v>
      </c>
      <c r="L554" s="23">
        <v>266.35420800000003</v>
      </c>
      <c r="M554" s="23">
        <f t="shared" si="26"/>
        <v>0</v>
      </c>
    </row>
    <row r="555" spans="1:13" hidden="1" x14ac:dyDescent="0.2">
      <c r="A555" s="2" t="s">
        <v>1395</v>
      </c>
      <c r="B555" s="2" t="s">
        <v>1396</v>
      </c>
      <c r="C555" s="25" t="s">
        <v>29</v>
      </c>
      <c r="D555" s="25" t="s">
        <v>97</v>
      </c>
      <c r="E555" s="19">
        <v>70045439</v>
      </c>
      <c r="F555" s="19" t="s">
        <v>1162</v>
      </c>
      <c r="G555" s="5">
        <v>24</v>
      </c>
      <c r="H555" s="5">
        <v>24</v>
      </c>
      <c r="I555" s="5">
        <f t="shared" si="24"/>
        <v>0</v>
      </c>
      <c r="J555" s="6">
        <f t="shared" si="25"/>
        <v>1</v>
      </c>
      <c r="K555" s="23">
        <v>1104.0589439999999</v>
      </c>
      <c r="L555" s="23">
        <v>1104.0589439999999</v>
      </c>
      <c r="M555" s="23">
        <f t="shared" si="26"/>
        <v>0</v>
      </c>
    </row>
    <row r="556" spans="1:13" hidden="1" x14ac:dyDescent="0.2">
      <c r="A556" s="2" t="s">
        <v>1395</v>
      </c>
      <c r="B556" s="2" t="s">
        <v>1396</v>
      </c>
      <c r="C556" s="25" t="s">
        <v>29</v>
      </c>
      <c r="D556" s="25" t="s">
        <v>97</v>
      </c>
      <c r="E556" s="19">
        <v>70045455</v>
      </c>
      <c r="F556" s="19" t="s">
        <v>1163</v>
      </c>
      <c r="G556" s="5">
        <v>14</v>
      </c>
      <c r="H556" s="5">
        <v>0</v>
      </c>
      <c r="I556" s="5">
        <f t="shared" si="24"/>
        <v>14</v>
      </c>
      <c r="J556" s="6">
        <f t="shared" si="25"/>
        <v>0</v>
      </c>
      <c r="K556" s="23">
        <v>644.03438399999993</v>
      </c>
      <c r="L556" s="23">
        <v>0</v>
      </c>
      <c r="M556" s="23">
        <f t="shared" si="26"/>
        <v>644.03438399999993</v>
      </c>
    </row>
    <row r="557" spans="1:13" hidden="1" x14ac:dyDescent="0.2">
      <c r="A557" s="2" t="s">
        <v>1395</v>
      </c>
      <c r="B557" s="2" t="s">
        <v>1396</v>
      </c>
      <c r="C557" s="25" t="s">
        <v>29</v>
      </c>
      <c r="D557" s="25" t="s">
        <v>97</v>
      </c>
      <c r="E557" s="19">
        <v>70045486</v>
      </c>
      <c r="F557" s="19" t="s">
        <v>1164</v>
      </c>
      <c r="G557" s="5">
        <v>20</v>
      </c>
      <c r="H557" s="5">
        <v>20</v>
      </c>
      <c r="I557" s="5">
        <f t="shared" si="24"/>
        <v>0</v>
      </c>
      <c r="J557" s="6">
        <f t="shared" si="25"/>
        <v>1</v>
      </c>
      <c r="K557" s="23">
        <v>887.84735999999998</v>
      </c>
      <c r="L557" s="23">
        <v>887.84735999999998</v>
      </c>
      <c r="M557" s="23">
        <f t="shared" si="26"/>
        <v>0</v>
      </c>
    </row>
    <row r="558" spans="1:13" hidden="1" x14ac:dyDescent="0.2">
      <c r="A558" s="2" t="s">
        <v>1395</v>
      </c>
      <c r="B558" s="2" t="s">
        <v>1396</v>
      </c>
      <c r="C558" s="25" t="s">
        <v>29</v>
      </c>
      <c r="D558" s="25" t="s">
        <v>97</v>
      </c>
      <c r="E558" s="19">
        <v>70158661</v>
      </c>
      <c r="F558" s="19" t="s">
        <v>1316</v>
      </c>
      <c r="G558" s="5">
        <v>5</v>
      </c>
      <c r="H558" s="5">
        <v>5</v>
      </c>
      <c r="I558" s="5">
        <f t="shared" si="24"/>
        <v>0</v>
      </c>
      <c r="J558" s="6">
        <f t="shared" si="25"/>
        <v>1</v>
      </c>
      <c r="K558" s="23">
        <v>221.85726</v>
      </c>
      <c r="L558" s="23">
        <v>221.85726</v>
      </c>
      <c r="M558" s="23">
        <f t="shared" si="26"/>
        <v>0</v>
      </c>
    </row>
    <row r="559" spans="1:13" hidden="1" x14ac:dyDescent="0.2">
      <c r="A559" s="2" t="s">
        <v>1395</v>
      </c>
      <c r="B559" s="2" t="s">
        <v>1396</v>
      </c>
      <c r="C559" s="25" t="s">
        <v>29</v>
      </c>
      <c r="D559" s="25" t="s">
        <v>956</v>
      </c>
      <c r="E559" s="19">
        <v>70442223</v>
      </c>
      <c r="F559" s="19" t="s">
        <v>749</v>
      </c>
      <c r="G559" s="5">
        <v>15</v>
      </c>
      <c r="H559" s="5">
        <v>15</v>
      </c>
      <c r="I559" s="5">
        <f t="shared" si="24"/>
        <v>0</v>
      </c>
      <c r="J559" s="6">
        <f t="shared" si="25"/>
        <v>1</v>
      </c>
      <c r="K559" s="23">
        <v>365.09210999999999</v>
      </c>
      <c r="L559" s="23">
        <v>365.09210999999999</v>
      </c>
      <c r="M559" s="23">
        <f t="shared" si="26"/>
        <v>0</v>
      </c>
    </row>
    <row r="560" spans="1:13" hidden="1" x14ac:dyDescent="0.2">
      <c r="A560" s="2" t="s">
        <v>1397</v>
      </c>
      <c r="B560" s="2" t="s">
        <v>1398</v>
      </c>
      <c r="C560" s="25" t="s">
        <v>29</v>
      </c>
      <c r="D560" s="25" t="s">
        <v>956</v>
      </c>
      <c r="E560" s="19">
        <v>70442220</v>
      </c>
      <c r="F560" s="19" t="s">
        <v>747</v>
      </c>
      <c r="G560" s="5">
        <v>5</v>
      </c>
      <c r="H560" s="5">
        <v>5</v>
      </c>
      <c r="I560" s="5">
        <f t="shared" si="24"/>
        <v>0</v>
      </c>
      <c r="J560" s="6">
        <f t="shared" si="25"/>
        <v>1</v>
      </c>
      <c r="K560" s="23">
        <v>175.64568</v>
      </c>
      <c r="L560" s="23">
        <v>175.64568</v>
      </c>
      <c r="M560" s="23">
        <f t="shared" si="26"/>
        <v>0</v>
      </c>
    </row>
    <row r="561" spans="1:13" hidden="1" x14ac:dyDescent="0.2">
      <c r="A561" s="2" t="s">
        <v>1397</v>
      </c>
      <c r="B561" s="2" t="s">
        <v>1398</v>
      </c>
      <c r="C561" s="25" t="s">
        <v>29</v>
      </c>
      <c r="D561" s="25" t="s">
        <v>956</v>
      </c>
      <c r="E561" s="19">
        <v>70442222</v>
      </c>
      <c r="F561" s="19" t="s">
        <v>713</v>
      </c>
      <c r="G561" s="5">
        <v>1</v>
      </c>
      <c r="H561" s="5">
        <v>1</v>
      </c>
      <c r="I561" s="5">
        <f t="shared" si="24"/>
        <v>0</v>
      </c>
      <c r="J561" s="6">
        <f t="shared" si="25"/>
        <v>1</v>
      </c>
      <c r="K561" s="23">
        <v>35.129136000000003</v>
      </c>
      <c r="L561" s="23">
        <v>35.129136000000003</v>
      </c>
      <c r="M561" s="23">
        <f t="shared" si="26"/>
        <v>0</v>
      </c>
    </row>
    <row r="562" spans="1:13" hidden="1" x14ac:dyDescent="0.2">
      <c r="A562" s="2" t="s">
        <v>1397</v>
      </c>
      <c r="B562" s="2" t="s">
        <v>1398</v>
      </c>
      <c r="C562" s="25" t="s">
        <v>29</v>
      </c>
      <c r="D562" s="25" t="s">
        <v>243</v>
      </c>
      <c r="E562" s="19">
        <v>70045492</v>
      </c>
      <c r="F562" s="19" t="s">
        <v>1167</v>
      </c>
      <c r="G562" s="5">
        <v>37</v>
      </c>
      <c r="H562" s="5">
        <v>0</v>
      </c>
      <c r="I562" s="5">
        <f t="shared" si="24"/>
        <v>37</v>
      </c>
      <c r="J562" s="6">
        <f t="shared" si="25"/>
        <v>0</v>
      </c>
      <c r="K562" s="23">
        <v>2166.2973120000001</v>
      </c>
      <c r="L562" s="23">
        <v>0</v>
      </c>
      <c r="M562" s="23">
        <f t="shared" si="26"/>
        <v>2166.2973120000001</v>
      </c>
    </row>
    <row r="563" spans="1:13" hidden="1" x14ac:dyDescent="0.2">
      <c r="A563" s="2" t="s">
        <v>1399</v>
      </c>
      <c r="B563" s="2" t="s">
        <v>1398</v>
      </c>
      <c r="C563" s="25" t="s">
        <v>29</v>
      </c>
      <c r="D563" s="25" t="s">
        <v>97</v>
      </c>
      <c r="E563" s="19">
        <v>70045407</v>
      </c>
      <c r="F563" s="19" t="s">
        <v>1156</v>
      </c>
      <c r="G563" s="5">
        <v>34</v>
      </c>
      <c r="H563" s="5">
        <v>34</v>
      </c>
      <c r="I563" s="5">
        <f t="shared" si="24"/>
        <v>0</v>
      </c>
      <c r="J563" s="6">
        <f t="shared" si="25"/>
        <v>1</v>
      </c>
      <c r="K563" s="23">
        <v>1509.340512</v>
      </c>
      <c r="L563" s="23">
        <v>1509.340512</v>
      </c>
      <c r="M563" s="23">
        <f t="shared" si="26"/>
        <v>0</v>
      </c>
    </row>
    <row r="564" spans="1:13" hidden="1" x14ac:dyDescent="0.2">
      <c r="A564" s="2" t="s">
        <v>1399</v>
      </c>
      <c r="B564" s="2" t="s">
        <v>1398</v>
      </c>
      <c r="C564" s="25" t="s">
        <v>29</v>
      </c>
      <c r="D564" s="25" t="s">
        <v>97</v>
      </c>
      <c r="E564" s="19">
        <v>70045428</v>
      </c>
      <c r="F564" s="19" t="s">
        <v>1158</v>
      </c>
      <c r="G564" s="5">
        <v>36</v>
      </c>
      <c r="H564" s="5">
        <v>36</v>
      </c>
      <c r="I564" s="5">
        <f t="shared" si="24"/>
        <v>0</v>
      </c>
      <c r="J564" s="6">
        <f t="shared" si="25"/>
        <v>1</v>
      </c>
      <c r="K564" s="23">
        <v>1605.6528479999999</v>
      </c>
      <c r="L564" s="23">
        <v>1605.6528479999999</v>
      </c>
      <c r="M564" s="23">
        <f t="shared" si="26"/>
        <v>0</v>
      </c>
    </row>
    <row r="565" spans="1:13" hidden="1" x14ac:dyDescent="0.2">
      <c r="A565" s="2" t="s">
        <v>1399</v>
      </c>
      <c r="B565" s="2" t="s">
        <v>1398</v>
      </c>
      <c r="C565" s="25" t="s">
        <v>29</v>
      </c>
      <c r="D565" s="25" t="s">
        <v>97</v>
      </c>
      <c r="E565" s="19">
        <v>70045430</v>
      </c>
      <c r="F565" s="19" t="s">
        <v>1160</v>
      </c>
      <c r="G565" s="5">
        <v>55</v>
      </c>
      <c r="H565" s="5">
        <v>55</v>
      </c>
      <c r="I565" s="5">
        <f t="shared" si="24"/>
        <v>0</v>
      </c>
      <c r="J565" s="6">
        <f t="shared" si="25"/>
        <v>1</v>
      </c>
      <c r="K565" s="23">
        <v>2441.5802400000002</v>
      </c>
      <c r="L565" s="23">
        <v>2441.5802400000002</v>
      </c>
      <c r="M565" s="23">
        <f t="shared" si="26"/>
        <v>0</v>
      </c>
    </row>
    <row r="566" spans="1:13" hidden="1" x14ac:dyDescent="0.2">
      <c r="A566" s="2" t="s">
        <v>1399</v>
      </c>
      <c r="B566" s="2" t="s">
        <v>1398</v>
      </c>
      <c r="C566" s="25" t="s">
        <v>29</v>
      </c>
      <c r="D566" s="25" t="s">
        <v>97</v>
      </c>
      <c r="E566" s="19">
        <v>70045455</v>
      </c>
      <c r="F566" s="19" t="s">
        <v>1163</v>
      </c>
      <c r="G566" s="5">
        <v>7</v>
      </c>
      <c r="H566" s="5">
        <v>0</v>
      </c>
      <c r="I566" s="5">
        <f t="shared" si="24"/>
        <v>7</v>
      </c>
      <c r="J566" s="6">
        <f t="shared" si="25"/>
        <v>0</v>
      </c>
      <c r="K566" s="23">
        <v>322.01719199999997</v>
      </c>
      <c r="L566" s="23">
        <v>0</v>
      </c>
      <c r="M566" s="23">
        <f t="shared" si="26"/>
        <v>322.01719199999997</v>
      </c>
    </row>
    <row r="567" spans="1:13" hidden="1" x14ac:dyDescent="0.2">
      <c r="A567" s="2" t="s">
        <v>1399</v>
      </c>
      <c r="B567" s="2" t="s">
        <v>1398</v>
      </c>
      <c r="C567" s="25" t="s">
        <v>29</v>
      </c>
      <c r="D567" s="25" t="s">
        <v>97</v>
      </c>
      <c r="E567" s="19">
        <v>70045486</v>
      </c>
      <c r="F567" s="19" t="s">
        <v>1164</v>
      </c>
      <c r="G567" s="5">
        <v>56</v>
      </c>
      <c r="H567" s="5">
        <v>56</v>
      </c>
      <c r="I567" s="5">
        <f t="shared" si="24"/>
        <v>0</v>
      </c>
      <c r="J567" s="6">
        <f t="shared" si="25"/>
        <v>1</v>
      </c>
      <c r="K567" s="23">
        <v>2485.972608</v>
      </c>
      <c r="L567" s="23">
        <v>2485.972608</v>
      </c>
      <c r="M567" s="23">
        <f t="shared" si="26"/>
        <v>0</v>
      </c>
    </row>
    <row r="568" spans="1:13" hidden="1" x14ac:dyDescent="0.2">
      <c r="A568" s="2" t="s">
        <v>1399</v>
      </c>
      <c r="B568" s="2" t="s">
        <v>1398</v>
      </c>
      <c r="C568" s="25" t="s">
        <v>29</v>
      </c>
      <c r="D568" s="25" t="s">
        <v>97</v>
      </c>
      <c r="E568" s="19">
        <v>70158661</v>
      </c>
      <c r="F568" s="19" t="s">
        <v>1316</v>
      </c>
      <c r="G568" s="5">
        <v>2</v>
      </c>
      <c r="H568" s="5">
        <v>2</v>
      </c>
      <c r="I568" s="5">
        <f t="shared" si="24"/>
        <v>0</v>
      </c>
      <c r="J568" s="6">
        <f t="shared" si="25"/>
        <v>1</v>
      </c>
      <c r="K568" s="23">
        <v>88.742903999999996</v>
      </c>
      <c r="L568" s="23">
        <v>88.742903999999996</v>
      </c>
      <c r="M568" s="23">
        <f t="shared" si="26"/>
        <v>0</v>
      </c>
    </row>
    <row r="569" spans="1:13" hidden="1" x14ac:dyDescent="0.2">
      <c r="A569" s="2" t="s">
        <v>1399</v>
      </c>
      <c r="B569" s="2" t="s">
        <v>1398</v>
      </c>
      <c r="C569" s="25" t="s">
        <v>29</v>
      </c>
      <c r="D569" s="25" t="s">
        <v>97</v>
      </c>
      <c r="E569" s="19">
        <v>70345323</v>
      </c>
      <c r="F569" s="19" t="s">
        <v>233</v>
      </c>
      <c r="G569" s="5">
        <v>51</v>
      </c>
      <c r="H569" s="5">
        <v>51</v>
      </c>
      <c r="I569" s="5">
        <f t="shared" si="24"/>
        <v>0</v>
      </c>
      <c r="J569" s="6">
        <f t="shared" si="25"/>
        <v>1</v>
      </c>
      <c r="K569" s="23">
        <v>2262.9440519999998</v>
      </c>
      <c r="L569" s="23">
        <v>2262.9440519999998</v>
      </c>
      <c r="M569" s="23">
        <f t="shared" si="26"/>
        <v>0</v>
      </c>
    </row>
    <row r="570" spans="1:13" hidden="1" x14ac:dyDescent="0.2">
      <c r="A570" s="2" t="s">
        <v>1399</v>
      </c>
      <c r="B570" s="2" t="s">
        <v>1398</v>
      </c>
      <c r="C570" s="25" t="s">
        <v>29</v>
      </c>
      <c r="D570" s="25" t="s">
        <v>97</v>
      </c>
      <c r="E570" s="19">
        <v>70345324</v>
      </c>
      <c r="F570" s="19" t="s">
        <v>234</v>
      </c>
      <c r="G570" s="5">
        <v>51</v>
      </c>
      <c r="H570" s="5">
        <v>51</v>
      </c>
      <c r="I570" s="5">
        <f t="shared" si="24"/>
        <v>0</v>
      </c>
      <c r="J570" s="6">
        <f t="shared" si="25"/>
        <v>1</v>
      </c>
      <c r="K570" s="23">
        <v>2262.9440519999998</v>
      </c>
      <c r="L570" s="23">
        <v>2262.9440519999998</v>
      </c>
      <c r="M570" s="23">
        <f t="shared" si="26"/>
        <v>0</v>
      </c>
    </row>
    <row r="571" spans="1:13" hidden="1" x14ac:dyDescent="0.2">
      <c r="A571" s="2" t="s">
        <v>1399</v>
      </c>
      <c r="B571" s="2" t="s">
        <v>1398</v>
      </c>
      <c r="C571" s="25" t="s">
        <v>29</v>
      </c>
      <c r="D571" s="25" t="s">
        <v>97</v>
      </c>
      <c r="E571" s="19">
        <v>70345325</v>
      </c>
      <c r="F571" s="19" t="s">
        <v>235</v>
      </c>
      <c r="G571" s="5">
        <v>51</v>
      </c>
      <c r="H571" s="5">
        <v>51</v>
      </c>
      <c r="I571" s="5">
        <f t="shared" si="24"/>
        <v>0</v>
      </c>
      <c r="J571" s="6">
        <f t="shared" si="25"/>
        <v>1</v>
      </c>
      <c r="K571" s="23">
        <v>2262.9440519999998</v>
      </c>
      <c r="L571" s="23">
        <v>2262.9440519999998</v>
      </c>
      <c r="M571" s="23">
        <f t="shared" si="26"/>
        <v>0</v>
      </c>
    </row>
    <row r="572" spans="1:13" hidden="1" x14ac:dyDescent="0.2">
      <c r="A572" s="2" t="s">
        <v>1405</v>
      </c>
      <c r="B572" s="2" t="s">
        <v>1406</v>
      </c>
      <c r="C572" s="25" t="s">
        <v>27</v>
      </c>
      <c r="D572" s="25" t="s">
        <v>97</v>
      </c>
      <c r="E572" s="19">
        <v>70045438</v>
      </c>
      <c r="F572" s="19" t="s">
        <v>1161</v>
      </c>
      <c r="G572" s="5">
        <v>3</v>
      </c>
      <c r="H572" s="5">
        <v>3</v>
      </c>
      <c r="I572" s="5">
        <f t="shared" si="24"/>
        <v>0</v>
      </c>
      <c r="J572" s="6">
        <f t="shared" si="25"/>
        <v>1</v>
      </c>
      <c r="K572" s="23">
        <v>138.74392799999998</v>
      </c>
      <c r="L572" s="23">
        <v>138.74392799999998</v>
      </c>
      <c r="M572" s="23">
        <f t="shared" si="26"/>
        <v>0</v>
      </c>
    </row>
    <row r="573" spans="1:13" hidden="1" x14ac:dyDescent="0.2">
      <c r="A573" s="2" t="s">
        <v>1405</v>
      </c>
      <c r="B573" s="2" t="s">
        <v>1406</v>
      </c>
      <c r="C573" s="25" t="s">
        <v>27</v>
      </c>
      <c r="D573" s="25" t="s">
        <v>956</v>
      </c>
      <c r="E573" s="19">
        <v>70442220</v>
      </c>
      <c r="F573" s="19" t="s">
        <v>747</v>
      </c>
      <c r="G573" s="5">
        <v>2</v>
      </c>
      <c r="H573" s="5">
        <v>0</v>
      </c>
      <c r="I573" s="5">
        <f t="shared" ref="I573:I636" si="27">G573-H573</f>
        <v>2</v>
      </c>
      <c r="J573" s="6">
        <f t="shared" ref="J573:J636" si="28">H573/G573</f>
        <v>0</v>
      </c>
      <c r="K573" s="23">
        <v>70.633247999999995</v>
      </c>
      <c r="L573" s="23">
        <v>0</v>
      </c>
      <c r="M573" s="23">
        <f t="shared" si="26"/>
        <v>70.633247999999995</v>
      </c>
    </row>
    <row r="574" spans="1:13" hidden="1" x14ac:dyDescent="0.2">
      <c r="A574" s="2" t="s">
        <v>1405</v>
      </c>
      <c r="B574" s="2" t="s">
        <v>1406</v>
      </c>
      <c r="C574" s="25" t="s">
        <v>27</v>
      </c>
      <c r="D574" s="25" t="s">
        <v>956</v>
      </c>
      <c r="E574" s="19">
        <v>70442224</v>
      </c>
      <c r="F574" s="19" t="s">
        <v>1298</v>
      </c>
      <c r="G574" s="5">
        <v>3</v>
      </c>
      <c r="H574" s="5">
        <v>3</v>
      </c>
      <c r="I574" s="5">
        <f t="shared" si="27"/>
        <v>0</v>
      </c>
      <c r="J574" s="6">
        <f t="shared" si="28"/>
        <v>1</v>
      </c>
      <c r="K574" s="23">
        <v>105.949872</v>
      </c>
      <c r="L574" s="23">
        <v>105.949872</v>
      </c>
      <c r="M574" s="23">
        <f t="shared" si="26"/>
        <v>0</v>
      </c>
    </row>
    <row r="575" spans="1:13" hidden="1" x14ac:dyDescent="0.2">
      <c r="A575" s="2" t="s">
        <v>1405</v>
      </c>
      <c r="B575" s="2" t="s">
        <v>1406</v>
      </c>
      <c r="C575" s="25" t="s">
        <v>27</v>
      </c>
      <c r="D575" s="25" t="s">
        <v>243</v>
      </c>
      <c r="E575" s="19">
        <v>70045492</v>
      </c>
      <c r="F575" s="19" t="s">
        <v>1167</v>
      </c>
      <c r="G575" s="5">
        <v>50</v>
      </c>
      <c r="H575" s="5">
        <v>0</v>
      </c>
      <c r="I575" s="5">
        <f t="shared" si="27"/>
        <v>50</v>
      </c>
      <c r="J575" s="6">
        <f t="shared" si="28"/>
        <v>0</v>
      </c>
      <c r="K575" s="23">
        <v>2943.0527999999999</v>
      </c>
      <c r="L575" s="23">
        <v>0</v>
      </c>
      <c r="M575" s="23">
        <f t="shared" si="26"/>
        <v>2943.0527999999999</v>
      </c>
    </row>
    <row r="576" spans="1:13" hidden="1" x14ac:dyDescent="0.2">
      <c r="A576" s="2" t="s">
        <v>1405</v>
      </c>
      <c r="B576" s="2" t="s">
        <v>1406</v>
      </c>
      <c r="C576" s="25" t="s">
        <v>27</v>
      </c>
      <c r="D576" s="25" t="s">
        <v>243</v>
      </c>
      <c r="E576" s="19">
        <v>70067242</v>
      </c>
      <c r="F576" s="19" t="s">
        <v>1250</v>
      </c>
      <c r="G576" s="5">
        <v>1</v>
      </c>
      <c r="H576" s="5">
        <v>1</v>
      </c>
      <c r="I576" s="5">
        <f t="shared" si="27"/>
        <v>0</v>
      </c>
      <c r="J576" s="6">
        <f t="shared" si="28"/>
        <v>1</v>
      </c>
      <c r="K576" s="23">
        <v>58.861056000000005</v>
      </c>
      <c r="L576" s="23">
        <v>58.861056000000005</v>
      </c>
      <c r="M576" s="23">
        <f t="shared" si="26"/>
        <v>0</v>
      </c>
    </row>
    <row r="577" spans="1:13" hidden="1" x14ac:dyDescent="0.2">
      <c r="A577" s="2" t="s">
        <v>1407</v>
      </c>
      <c r="B577" s="2" t="s">
        <v>1406</v>
      </c>
      <c r="C577" s="25" t="s">
        <v>27</v>
      </c>
      <c r="D577" s="25" t="s">
        <v>97</v>
      </c>
      <c r="E577" s="19">
        <v>70045407</v>
      </c>
      <c r="F577" s="19" t="s">
        <v>1156</v>
      </c>
      <c r="G577" s="5">
        <v>4</v>
      </c>
      <c r="H577" s="5">
        <v>4</v>
      </c>
      <c r="I577" s="5">
        <f t="shared" si="27"/>
        <v>0</v>
      </c>
      <c r="J577" s="6">
        <f t="shared" si="28"/>
        <v>1</v>
      </c>
      <c r="K577" s="23">
        <v>178.51713599999999</v>
      </c>
      <c r="L577" s="23">
        <v>178.51713599999999</v>
      </c>
      <c r="M577" s="23">
        <f t="shared" si="26"/>
        <v>0</v>
      </c>
    </row>
    <row r="578" spans="1:13" hidden="1" x14ac:dyDescent="0.2">
      <c r="A578" s="2" t="s">
        <v>1407</v>
      </c>
      <c r="B578" s="2" t="s">
        <v>1406</v>
      </c>
      <c r="C578" s="25" t="s">
        <v>27</v>
      </c>
      <c r="D578" s="25" t="s">
        <v>97</v>
      </c>
      <c r="E578" s="19">
        <v>70045428</v>
      </c>
      <c r="F578" s="19" t="s">
        <v>1158</v>
      </c>
      <c r="G578" s="5">
        <v>4</v>
      </c>
      <c r="H578" s="5">
        <v>4</v>
      </c>
      <c r="I578" s="5">
        <f t="shared" si="27"/>
        <v>0</v>
      </c>
      <c r="J578" s="6">
        <f t="shared" si="28"/>
        <v>1</v>
      </c>
      <c r="K578" s="23">
        <v>179.358048</v>
      </c>
      <c r="L578" s="23">
        <v>179.358048</v>
      </c>
      <c r="M578" s="23">
        <f t="shared" si="26"/>
        <v>0</v>
      </c>
    </row>
    <row r="579" spans="1:13" hidden="1" x14ac:dyDescent="0.2">
      <c r="A579" s="2" t="s">
        <v>1407</v>
      </c>
      <c r="B579" s="2" t="s">
        <v>1406</v>
      </c>
      <c r="C579" s="25" t="s">
        <v>27</v>
      </c>
      <c r="D579" s="25" t="s">
        <v>97</v>
      </c>
      <c r="E579" s="19">
        <v>70045430</v>
      </c>
      <c r="F579" s="19" t="s">
        <v>1160</v>
      </c>
      <c r="G579" s="5">
        <v>8</v>
      </c>
      <c r="H579" s="5">
        <v>8</v>
      </c>
      <c r="I579" s="5">
        <f t="shared" si="27"/>
        <v>0</v>
      </c>
      <c r="J579" s="6">
        <f t="shared" si="28"/>
        <v>1</v>
      </c>
      <c r="K579" s="23">
        <v>357.03427199999999</v>
      </c>
      <c r="L579" s="23">
        <v>357.03427199999999</v>
      </c>
      <c r="M579" s="23">
        <f t="shared" si="26"/>
        <v>0</v>
      </c>
    </row>
    <row r="580" spans="1:13" hidden="1" x14ac:dyDescent="0.2">
      <c r="A580" s="2" t="s">
        <v>1407</v>
      </c>
      <c r="B580" s="2" t="s">
        <v>1406</v>
      </c>
      <c r="C580" s="25" t="s">
        <v>27</v>
      </c>
      <c r="D580" s="25" t="s">
        <v>97</v>
      </c>
      <c r="E580" s="19">
        <v>70045439</v>
      </c>
      <c r="F580" s="19" t="s">
        <v>1162</v>
      </c>
      <c r="G580" s="5">
        <v>23</v>
      </c>
      <c r="H580" s="5">
        <v>23</v>
      </c>
      <c r="I580" s="5">
        <f t="shared" si="27"/>
        <v>0</v>
      </c>
      <c r="J580" s="6">
        <f t="shared" si="28"/>
        <v>1</v>
      </c>
      <c r="K580" s="23">
        <v>1063.703448</v>
      </c>
      <c r="L580" s="23">
        <v>1063.703448</v>
      </c>
      <c r="M580" s="23">
        <f t="shared" si="26"/>
        <v>0</v>
      </c>
    </row>
    <row r="581" spans="1:13" hidden="1" x14ac:dyDescent="0.2">
      <c r="A581" s="2" t="s">
        <v>1407</v>
      </c>
      <c r="B581" s="2" t="s">
        <v>1406</v>
      </c>
      <c r="C581" s="25" t="s">
        <v>27</v>
      </c>
      <c r="D581" s="25" t="s">
        <v>97</v>
      </c>
      <c r="E581" s="19">
        <v>70045455</v>
      </c>
      <c r="F581" s="19" t="s">
        <v>1163</v>
      </c>
      <c r="G581" s="5">
        <v>20</v>
      </c>
      <c r="H581" s="5">
        <v>0</v>
      </c>
      <c r="I581" s="5">
        <f t="shared" si="27"/>
        <v>20</v>
      </c>
      <c r="J581" s="6">
        <f t="shared" si="28"/>
        <v>0</v>
      </c>
      <c r="K581" s="23">
        <v>924.95952</v>
      </c>
      <c r="L581" s="23">
        <v>0</v>
      </c>
      <c r="M581" s="23">
        <f t="shared" si="26"/>
        <v>924.95952</v>
      </c>
    </row>
    <row r="582" spans="1:13" hidden="1" x14ac:dyDescent="0.2">
      <c r="A582" s="2" t="s">
        <v>1407</v>
      </c>
      <c r="B582" s="2" t="s">
        <v>1406</v>
      </c>
      <c r="C582" s="25" t="s">
        <v>27</v>
      </c>
      <c r="D582" s="25" t="s">
        <v>97</v>
      </c>
      <c r="E582" s="19">
        <v>70045486</v>
      </c>
      <c r="F582" s="19" t="s">
        <v>1164</v>
      </c>
      <c r="G582" s="5">
        <v>19</v>
      </c>
      <c r="H582" s="5">
        <v>19</v>
      </c>
      <c r="I582" s="5">
        <f t="shared" si="27"/>
        <v>0</v>
      </c>
      <c r="J582" s="6">
        <f t="shared" si="28"/>
        <v>1</v>
      </c>
      <c r="K582" s="23">
        <v>847.95639600000004</v>
      </c>
      <c r="L582" s="23">
        <v>847.95639600000004</v>
      </c>
      <c r="M582" s="23">
        <f t="shared" si="26"/>
        <v>0</v>
      </c>
    </row>
    <row r="583" spans="1:13" hidden="1" x14ac:dyDescent="0.2">
      <c r="A583" s="2" t="s">
        <v>1407</v>
      </c>
      <c r="B583" s="2" t="s">
        <v>1406</v>
      </c>
      <c r="C583" s="25" t="s">
        <v>27</v>
      </c>
      <c r="D583" s="25" t="s">
        <v>97</v>
      </c>
      <c r="E583" s="19">
        <v>70158661</v>
      </c>
      <c r="F583" s="19" t="s">
        <v>1316</v>
      </c>
      <c r="G583" s="5">
        <v>5</v>
      </c>
      <c r="H583" s="5">
        <v>5</v>
      </c>
      <c r="I583" s="5">
        <f t="shared" si="27"/>
        <v>0</v>
      </c>
      <c r="J583" s="6">
        <f t="shared" si="28"/>
        <v>1</v>
      </c>
      <c r="K583" s="23">
        <v>223.04136</v>
      </c>
      <c r="L583" s="23">
        <v>223.04136</v>
      </c>
      <c r="M583" s="23">
        <f t="shared" ref="M583:M646" si="29">K583-L583</f>
        <v>0</v>
      </c>
    </row>
    <row r="584" spans="1:13" hidden="1" x14ac:dyDescent="0.2">
      <c r="A584" s="2" t="s">
        <v>1407</v>
      </c>
      <c r="B584" s="2" t="s">
        <v>1406</v>
      </c>
      <c r="C584" s="25" t="s">
        <v>27</v>
      </c>
      <c r="D584" s="25" t="s">
        <v>97</v>
      </c>
      <c r="E584" s="19">
        <v>70345323</v>
      </c>
      <c r="F584" s="19" t="s">
        <v>233</v>
      </c>
      <c r="G584" s="5">
        <v>17</v>
      </c>
      <c r="H584" s="5">
        <v>17</v>
      </c>
      <c r="I584" s="5">
        <f t="shared" si="27"/>
        <v>0</v>
      </c>
      <c r="J584" s="6">
        <f t="shared" si="28"/>
        <v>1</v>
      </c>
      <c r="K584" s="23">
        <v>758.34062400000005</v>
      </c>
      <c r="L584" s="23">
        <v>758.34062400000005</v>
      </c>
      <c r="M584" s="23">
        <f t="shared" si="29"/>
        <v>0</v>
      </c>
    </row>
    <row r="585" spans="1:13" hidden="1" x14ac:dyDescent="0.2">
      <c r="A585" s="2" t="s">
        <v>1408</v>
      </c>
      <c r="B585" s="2" t="s">
        <v>1409</v>
      </c>
      <c r="C585" s="25" t="s">
        <v>27</v>
      </c>
      <c r="D585" s="25" t="s">
        <v>97</v>
      </c>
      <c r="E585" s="19">
        <v>70045438</v>
      </c>
      <c r="F585" s="19" t="s">
        <v>1161</v>
      </c>
      <c r="G585" s="5">
        <v>2</v>
      </c>
      <c r="H585" s="5">
        <v>2</v>
      </c>
      <c r="I585" s="5">
        <f t="shared" si="27"/>
        <v>0</v>
      </c>
      <c r="J585" s="6">
        <f t="shared" si="28"/>
        <v>1</v>
      </c>
      <c r="K585" s="23">
        <v>92.495951999999988</v>
      </c>
      <c r="L585" s="23">
        <v>92.495951999999988</v>
      </c>
      <c r="M585" s="23">
        <f t="shared" si="29"/>
        <v>0</v>
      </c>
    </row>
    <row r="586" spans="1:13" hidden="1" x14ac:dyDescent="0.2">
      <c r="A586" s="2" t="s">
        <v>1408</v>
      </c>
      <c r="B586" s="2" t="s">
        <v>1409</v>
      </c>
      <c r="C586" s="25" t="s">
        <v>27</v>
      </c>
      <c r="D586" s="25" t="s">
        <v>97</v>
      </c>
      <c r="E586" s="19">
        <v>70345322</v>
      </c>
      <c r="F586" s="19" t="s">
        <v>232</v>
      </c>
      <c r="G586" s="5">
        <v>41</v>
      </c>
      <c r="H586" s="5">
        <v>41</v>
      </c>
      <c r="I586" s="5">
        <f t="shared" si="27"/>
        <v>0</v>
      </c>
      <c r="J586" s="6">
        <f t="shared" si="28"/>
        <v>1</v>
      </c>
      <c r="K586" s="23">
        <v>1828.9391520000001</v>
      </c>
      <c r="L586" s="23">
        <v>1828.9391520000001</v>
      </c>
      <c r="M586" s="23">
        <f t="shared" si="29"/>
        <v>0</v>
      </c>
    </row>
    <row r="587" spans="1:13" hidden="1" x14ac:dyDescent="0.2">
      <c r="A587" s="2" t="s">
        <v>1408</v>
      </c>
      <c r="B587" s="2" t="s">
        <v>1409</v>
      </c>
      <c r="C587" s="25" t="s">
        <v>27</v>
      </c>
      <c r="D587" s="25" t="s">
        <v>956</v>
      </c>
      <c r="E587" s="19">
        <v>70442220</v>
      </c>
      <c r="F587" s="19" t="s">
        <v>747</v>
      </c>
      <c r="G587" s="5">
        <v>2</v>
      </c>
      <c r="H587" s="5">
        <v>2</v>
      </c>
      <c r="I587" s="5">
        <f t="shared" si="27"/>
        <v>0</v>
      </c>
      <c r="J587" s="6">
        <f t="shared" si="28"/>
        <v>1</v>
      </c>
      <c r="K587" s="23">
        <v>70.633247999999995</v>
      </c>
      <c r="L587" s="23">
        <v>70.633247999999995</v>
      </c>
      <c r="M587" s="23">
        <f t="shared" si="29"/>
        <v>0</v>
      </c>
    </row>
    <row r="588" spans="1:13" hidden="1" x14ac:dyDescent="0.2">
      <c r="A588" s="2" t="s">
        <v>1408</v>
      </c>
      <c r="B588" s="2" t="s">
        <v>1409</v>
      </c>
      <c r="C588" s="25" t="s">
        <v>27</v>
      </c>
      <c r="D588" s="25" t="s">
        <v>956</v>
      </c>
      <c r="E588" s="19">
        <v>70442224</v>
      </c>
      <c r="F588" s="19" t="s">
        <v>1298</v>
      </c>
      <c r="G588" s="5">
        <v>1</v>
      </c>
      <c r="H588" s="5">
        <v>1</v>
      </c>
      <c r="I588" s="5">
        <f t="shared" si="27"/>
        <v>0</v>
      </c>
      <c r="J588" s="6">
        <f t="shared" si="28"/>
        <v>1</v>
      </c>
      <c r="K588" s="23">
        <v>35.316623999999997</v>
      </c>
      <c r="L588" s="23">
        <v>35.316623999999997</v>
      </c>
      <c r="M588" s="23">
        <f t="shared" si="29"/>
        <v>0</v>
      </c>
    </row>
    <row r="589" spans="1:13" hidden="1" x14ac:dyDescent="0.2">
      <c r="A589" s="2" t="s">
        <v>1408</v>
      </c>
      <c r="B589" s="2" t="s">
        <v>1409</v>
      </c>
      <c r="C589" s="25" t="s">
        <v>27</v>
      </c>
      <c r="D589" s="25" t="s">
        <v>243</v>
      </c>
      <c r="E589" s="19">
        <v>70045489</v>
      </c>
      <c r="F589" s="19" t="s">
        <v>1165</v>
      </c>
      <c r="G589" s="5">
        <v>1</v>
      </c>
      <c r="H589" s="5">
        <v>0</v>
      </c>
      <c r="I589" s="5">
        <f t="shared" si="27"/>
        <v>1</v>
      </c>
      <c r="J589" s="6">
        <f t="shared" si="28"/>
        <v>0</v>
      </c>
      <c r="K589" s="23">
        <v>58.861056000000005</v>
      </c>
      <c r="L589" s="23">
        <v>0</v>
      </c>
      <c r="M589" s="23">
        <f t="shared" si="29"/>
        <v>58.861056000000005</v>
      </c>
    </row>
    <row r="590" spans="1:13" hidden="1" x14ac:dyDescent="0.2">
      <c r="A590" s="2" t="s">
        <v>1408</v>
      </c>
      <c r="B590" s="2" t="s">
        <v>1409</v>
      </c>
      <c r="C590" s="25" t="s">
        <v>27</v>
      </c>
      <c r="D590" s="25" t="s">
        <v>243</v>
      </c>
      <c r="E590" s="19">
        <v>70045492</v>
      </c>
      <c r="F590" s="19" t="s">
        <v>1167</v>
      </c>
      <c r="G590" s="5">
        <v>49</v>
      </c>
      <c r="H590" s="5">
        <v>0</v>
      </c>
      <c r="I590" s="5">
        <f t="shared" si="27"/>
        <v>49</v>
      </c>
      <c r="J590" s="6">
        <f t="shared" si="28"/>
        <v>0</v>
      </c>
      <c r="K590" s="23">
        <v>2884.1917440000002</v>
      </c>
      <c r="L590" s="23">
        <v>0</v>
      </c>
      <c r="M590" s="23">
        <f t="shared" si="29"/>
        <v>2884.1917440000002</v>
      </c>
    </row>
    <row r="591" spans="1:13" hidden="1" x14ac:dyDescent="0.2">
      <c r="A591" s="2" t="s">
        <v>1410</v>
      </c>
      <c r="B591" s="2" t="s">
        <v>1409</v>
      </c>
      <c r="C591" s="25" t="s">
        <v>27</v>
      </c>
      <c r="D591" s="25" t="s">
        <v>97</v>
      </c>
      <c r="E591" s="19">
        <v>70045407</v>
      </c>
      <c r="F591" s="19" t="s">
        <v>1156</v>
      </c>
      <c r="G591" s="5">
        <v>15</v>
      </c>
      <c r="H591" s="5">
        <v>15</v>
      </c>
      <c r="I591" s="5">
        <f t="shared" si="27"/>
        <v>0</v>
      </c>
      <c r="J591" s="6">
        <f t="shared" si="28"/>
        <v>1</v>
      </c>
      <c r="K591" s="23">
        <v>669.43925999999999</v>
      </c>
      <c r="L591" s="23">
        <v>669.43925999999999</v>
      </c>
      <c r="M591" s="23">
        <f t="shared" si="29"/>
        <v>0</v>
      </c>
    </row>
    <row r="592" spans="1:13" hidden="1" x14ac:dyDescent="0.2">
      <c r="A592" s="2" t="s">
        <v>1410</v>
      </c>
      <c r="B592" s="2" t="s">
        <v>1409</v>
      </c>
      <c r="C592" s="25" t="s">
        <v>27</v>
      </c>
      <c r="D592" s="25" t="s">
        <v>97</v>
      </c>
      <c r="E592" s="19">
        <v>70045428</v>
      </c>
      <c r="F592" s="19" t="s">
        <v>1158</v>
      </c>
      <c r="G592" s="5">
        <v>10</v>
      </c>
      <c r="H592" s="5">
        <v>10</v>
      </c>
      <c r="I592" s="5">
        <f t="shared" si="27"/>
        <v>0</v>
      </c>
      <c r="J592" s="6">
        <f t="shared" si="28"/>
        <v>1</v>
      </c>
      <c r="K592" s="23">
        <v>448.39511999999996</v>
      </c>
      <c r="L592" s="23">
        <v>448.39511999999996</v>
      </c>
      <c r="M592" s="23">
        <f t="shared" si="29"/>
        <v>0</v>
      </c>
    </row>
    <row r="593" spans="1:13" hidden="1" x14ac:dyDescent="0.2">
      <c r="A593" s="2" t="s">
        <v>1410</v>
      </c>
      <c r="B593" s="2" t="s">
        <v>1409</v>
      </c>
      <c r="C593" s="25" t="s">
        <v>27</v>
      </c>
      <c r="D593" s="25" t="s">
        <v>97</v>
      </c>
      <c r="E593" s="19">
        <v>70045430</v>
      </c>
      <c r="F593" s="19" t="s">
        <v>1160</v>
      </c>
      <c r="G593" s="5">
        <v>23</v>
      </c>
      <c r="H593" s="5">
        <v>23</v>
      </c>
      <c r="I593" s="5">
        <f t="shared" si="27"/>
        <v>0</v>
      </c>
      <c r="J593" s="6">
        <f t="shared" si="28"/>
        <v>1</v>
      </c>
      <c r="K593" s="23">
        <v>1026.473532</v>
      </c>
      <c r="L593" s="23">
        <v>1026.473532</v>
      </c>
      <c r="M593" s="23">
        <f t="shared" si="29"/>
        <v>0</v>
      </c>
    </row>
    <row r="594" spans="1:13" hidden="1" x14ac:dyDescent="0.2">
      <c r="A594" s="2" t="s">
        <v>1410</v>
      </c>
      <c r="B594" s="2" t="s">
        <v>1409</v>
      </c>
      <c r="C594" s="25" t="s">
        <v>27</v>
      </c>
      <c r="D594" s="25" t="s">
        <v>97</v>
      </c>
      <c r="E594" s="19">
        <v>70045439</v>
      </c>
      <c r="F594" s="19" t="s">
        <v>1162</v>
      </c>
      <c r="G594" s="5">
        <v>23</v>
      </c>
      <c r="H594" s="5">
        <v>23</v>
      </c>
      <c r="I594" s="5">
        <f t="shared" si="27"/>
        <v>0</v>
      </c>
      <c r="J594" s="6">
        <f t="shared" si="28"/>
        <v>1</v>
      </c>
      <c r="K594" s="23">
        <v>1063.703448</v>
      </c>
      <c r="L594" s="23">
        <v>1063.703448</v>
      </c>
      <c r="M594" s="23">
        <f t="shared" si="29"/>
        <v>0</v>
      </c>
    </row>
    <row r="595" spans="1:13" hidden="1" x14ac:dyDescent="0.2">
      <c r="A595" s="2" t="s">
        <v>1410</v>
      </c>
      <c r="B595" s="2" t="s">
        <v>1409</v>
      </c>
      <c r="C595" s="25" t="s">
        <v>27</v>
      </c>
      <c r="D595" s="25" t="s">
        <v>97</v>
      </c>
      <c r="E595" s="19">
        <v>70045455</v>
      </c>
      <c r="F595" s="19" t="s">
        <v>1163</v>
      </c>
      <c r="G595" s="5">
        <v>21</v>
      </c>
      <c r="H595" s="5">
        <v>0</v>
      </c>
      <c r="I595" s="5">
        <f t="shared" si="27"/>
        <v>21</v>
      </c>
      <c r="J595" s="6">
        <f t="shared" si="28"/>
        <v>0</v>
      </c>
      <c r="K595" s="23">
        <v>971.20749599999999</v>
      </c>
      <c r="L595" s="23">
        <v>0</v>
      </c>
      <c r="M595" s="23">
        <f t="shared" si="29"/>
        <v>971.20749599999999</v>
      </c>
    </row>
    <row r="596" spans="1:13" hidden="1" x14ac:dyDescent="0.2">
      <c r="A596" s="2" t="s">
        <v>1410</v>
      </c>
      <c r="B596" s="2" t="s">
        <v>1409</v>
      </c>
      <c r="C596" s="25" t="s">
        <v>27</v>
      </c>
      <c r="D596" s="25" t="s">
        <v>97</v>
      </c>
      <c r="E596" s="19">
        <v>70045486</v>
      </c>
      <c r="F596" s="19" t="s">
        <v>1164</v>
      </c>
      <c r="G596" s="5">
        <v>41</v>
      </c>
      <c r="H596" s="5">
        <v>41</v>
      </c>
      <c r="I596" s="5">
        <f t="shared" si="27"/>
        <v>0</v>
      </c>
      <c r="J596" s="6">
        <f t="shared" si="28"/>
        <v>1</v>
      </c>
      <c r="K596" s="23">
        <v>1829.8006440000001</v>
      </c>
      <c r="L596" s="23">
        <v>1829.8006440000001</v>
      </c>
      <c r="M596" s="23">
        <f t="shared" si="29"/>
        <v>0</v>
      </c>
    </row>
    <row r="597" spans="1:13" hidden="1" x14ac:dyDescent="0.2">
      <c r="A597" s="2" t="s">
        <v>1410</v>
      </c>
      <c r="B597" s="2" t="s">
        <v>1409</v>
      </c>
      <c r="C597" s="25" t="s">
        <v>27</v>
      </c>
      <c r="D597" s="25" t="s">
        <v>97</v>
      </c>
      <c r="E597" s="19">
        <v>70158661</v>
      </c>
      <c r="F597" s="19" t="s">
        <v>1316</v>
      </c>
      <c r="G597" s="5">
        <v>4</v>
      </c>
      <c r="H597" s="5">
        <v>4</v>
      </c>
      <c r="I597" s="5">
        <f t="shared" si="27"/>
        <v>0</v>
      </c>
      <c r="J597" s="6">
        <f t="shared" si="28"/>
        <v>1</v>
      </c>
      <c r="K597" s="23">
        <v>178.433088</v>
      </c>
      <c r="L597" s="23">
        <v>178.433088</v>
      </c>
      <c r="M597" s="23">
        <f t="shared" si="29"/>
        <v>0</v>
      </c>
    </row>
    <row r="598" spans="1:13" hidden="1" x14ac:dyDescent="0.2">
      <c r="A598" s="2" t="s">
        <v>1410</v>
      </c>
      <c r="B598" s="2" t="s">
        <v>1409</v>
      </c>
      <c r="C598" s="25" t="s">
        <v>27</v>
      </c>
      <c r="D598" s="25" t="s">
        <v>97</v>
      </c>
      <c r="E598" s="19">
        <v>70345323</v>
      </c>
      <c r="F598" s="19" t="s">
        <v>233</v>
      </c>
      <c r="G598" s="5">
        <v>17</v>
      </c>
      <c r="H598" s="5">
        <v>17</v>
      </c>
      <c r="I598" s="5">
        <f t="shared" si="27"/>
        <v>0</v>
      </c>
      <c r="J598" s="6">
        <f t="shared" si="28"/>
        <v>1</v>
      </c>
      <c r="K598" s="23">
        <v>758.34062400000005</v>
      </c>
      <c r="L598" s="23">
        <v>758.34062400000005</v>
      </c>
      <c r="M598" s="23">
        <f t="shared" si="29"/>
        <v>0</v>
      </c>
    </row>
    <row r="599" spans="1:13" hidden="1" x14ac:dyDescent="0.2">
      <c r="A599" s="2" t="s">
        <v>1410</v>
      </c>
      <c r="B599" s="2" t="s">
        <v>1409</v>
      </c>
      <c r="C599" s="25" t="s">
        <v>27</v>
      </c>
      <c r="D599" s="25" t="s">
        <v>97</v>
      </c>
      <c r="E599" s="19">
        <v>70345324</v>
      </c>
      <c r="F599" s="19" t="s">
        <v>234</v>
      </c>
      <c r="G599" s="5">
        <v>34</v>
      </c>
      <c r="H599" s="5">
        <v>34</v>
      </c>
      <c r="I599" s="5">
        <f t="shared" si="27"/>
        <v>0</v>
      </c>
      <c r="J599" s="6">
        <f t="shared" si="28"/>
        <v>1</v>
      </c>
      <c r="K599" s="23">
        <v>1516.6812480000001</v>
      </c>
      <c r="L599" s="23">
        <v>1516.6812480000001</v>
      </c>
      <c r="M599" s="23">
        <f t="shared" si="29"/>
        <v>0</v>
      </c>
    </row>
    <row r="600" spans="1:13" hidden="1" x14ac:dyDescent="0.2">
      <c r="A600" s="2" t="s">
        <v>1410</v>
      </c>
      <c r="B600" s="2" t="s">
        <v>1409</v>
      </c>
      <c r="C600" s="25" t="s">
        <v>27</v>
      </c>
      <c r="D600" s="25" t="s">
        <v>97</v>
      </c>
      <c r="E600" s="19">
        <v>70345325</v>
      </c>
      <c r="F600" s="19" t="s">
        <v>235</v>
      </c>
      <c r="G600" s="5">
        <v>34</v>
      </c>
      <c r="H600" s="5">
        <v>34</v>
      </c>
      <c r="I600" s="5">
        <f t="shared" si="27"/>
        <v>0</v>
      </c>
      <c r="J600" s="6">
        <f t="shared" si="28"/>
        <v>1</v>
      </c>
      <c r="K600" s="23">
        <v>1516.6812480000001</v>
      </c>
      <c r="L600" s="23">
        <v>1516.6812480000001</v>
      </c>
      <c r="M600" s="23">
        <f t="shared" si="29"/>
        <v>0</v>
      </c>
    </row>
    <row r="601" spans="1:13" hidden="1" x14ac:dyDescent="0.2">
      <c r="A601" s="2" t="s">
        <v>1411</v>
      </c>
      <c r="B601" s="2" t="s">
        <v>1426</v>
      </c>
      <c r="C601" s="25" t="s">
        <v>27</v>
      </c>
      <c r="D601" s="25" t="s">
        <v>97</v>
      </c>
      <c r="E601" s="19">
        <v>70045438</v>
      </c>
      <c r="F601" s="19" t="s">
        <v>1161</v>
      </c>
      <c r="G601" s="5">
        <v>3</v>
      </c>
      <c r="H601" s="5">
        <v>3</v>
      </c>
      <c r="I601" s="5">
        <f t="shared" si="27"/>
        <v>0</v>
      </c>
      <c r="J601" s="6">
        <f t="shared" si="28"/>
        <v>1</v>
      </c>
      <c r="K601" s="23">
        <v>138.74392799999998</v>
      </c>
      <c r="L601" s="23">
        <v>138.74392799999998</v>
      </c>
      <c r="M601" s="23">
        <f t="shared" si="29"/>
        <v>0</v>
      </c>
    </row>
    <row r="602" spans="1:13" hidden="1" x14ac:dyDescent="0.2">
      <c r="A602" s="2" t="s">
        <v>1411</v>
      </c>
      <c r="B602" s="2" t="s">
        <v>1426</v>
      </c>
      <c r="C602" s="25" t="s">
        <v>27</v>
      </c>
      <c r="D602" s="25" t="s">
        <v>97</v>
      </c>
      <c r="E602" s="19">
        <v>70345322</v>
      </c>
      <c r="F602" s="19" t="s">
        <v>232</v>
      </c>
      <c r="G602" s="5">
        <v>23</v>
      </c>
      <c r="H602" s="5">
        <v>23</v>
      </c>
      <c r="I602" s="5">
        <f t="shared" si="27"/>
        <v>0</v>
      </c>
      <c r="J602" s="6">
        <f t="shared" si="28"/>
        <v>1</v>
      </c>
      <c r="K602" s="23">
        <v>1025.990256</v>
      </c>
      <c r="L602" s="23">
        <v>1025.990256</v>
      </c>
      <c r="M602" s="23">
        <f t="shared" si="29"/>
        <v>0</v>
      </c>
    </row>
    <row r="603" spans="1:13" hidden="1" x14ac:dyDescent="0.2">
      <c r="A603" s="2" t="s">
        <v>1411</v>
      </c>
      <c r="B603" s="2" t="s">
        <v>1426</v>
      </c>
      <c r="C603" s="25" t="s">
        <v>27</v>
      </c>
      <c r="D603" s="25" t="s">
        <v>97</v>
      </c>
      <c r="E603" s="19">
        <v>70556068</v>
      </c>
      <c r="F603" s="19" t="s">
        <v>1176</v>
      </c>
      <c r="G603" s="5">
        <v>1</v>
      </c>
      <c r="H603" s="5">
        <v>1</v>
      </c>
      <c r="I603" s="5">
        <f t="shared" si="27"/>
        <v>0</v>
      </c>
      <c r="J603" s="6">
        <f t="shared" si="28"/>
        <v>1</v>
      </c>
      <c r="K603" s="23">
        <v>44.608271999999999</v>
      </c>
      <c r="L603" s="23">
        <v>44.608271999999999</v>
      </c>
      <c r="M603" s="23">
        <f t="shared" si="29"/>
        <v>0</v>
      </c>
    </row>
    <row r="604" spans="1:13" hidden="1" x14ac:dyDescent="0.2">
      <c r="A604" s="2" t="s">
        <v>1411</v>
      </c>
      <c r="B604" s="2" t="s">
        <v>1426</v>
      </c>
      <c r="C604" s="25" t="s">
        <v>27</v>
      </c>
      <c r="D604" s="25" t="s">
        <v>956</v>
      </c>
      <c r="E604" s="19">
        <v>70442220</v>
      </c>
      <c r="F604" s="19" t="s">
        <v>747</v>
      </c>
      <c r="G604" s="5">
        <v>3</v>
      </c>
      <c r="H604" s="5">
        <v>3</v>
      </c>
      <c r="I604" s="5">
        <f t="shared" si="27"/>
        <v>0</v>
      </c>
      <c r="J604" s="6">
        <f t="shared" si="28"/>
        <v>1</v>
      </c>
      <c r="K604" s="23">
        <v>105.949872</v>
      </c>
      <c r="L604" s="23">
        <v>105.949872</v>
      </c>
      <c r="M604" s="23">
        <f t="shared" si="29"/>
        <v>0</v>
      </c>
    </row>
    <row r="605" spans="1:13" hidden="1" x14ac:dyDescent="0.2">
      <c r="A605" s="2" t="s">
        <v>1411</v>
      </c>
      <c r="B605" s="2" t="s">
        <v>1426</v>
      </c>
      <c r="C605" s="25" t="s">
        <v>27</v>
      </c>
      <c r="D605" s="25" t="s">
        <v>956</v>
      </c>
      <c r="E605" s="19">
        <v>70442222</v>
      </c>
      <c r="F605" s="19" t="s">
        <v>713</v>
      </c>
      <c r="G605" s="5">
        <v>2</v>
      </c>
      <c r="H605" s="5">
        <v>2</v>
      </c>
      <c r="I605" s="5">
        <f t="shared" si="27"/>
        <v>0</v>
      </c>
      <c r="J605" s="6">
        <f t="shared" si="28"/>
        <v>1</v>
      </c>
      <c r="K605" s="23">
        <v>70.633247999999995</v>
      </c>
      <c r="L605" s="23">
        <v>70.633247999999995</v>
      </c>
      <c r="M605" s="23">
        <f t="shared" si="29"/>
        <v>0</v>
      </c>
    </row>
    <row r="606" spans="1:13" hidden="1" x14ac:dyDescent="0.2">
      <c r="A606" s="2" t="s">
        <v>1411</v>
      </c>
      <c r="B606" s="2" t="s">
        <v>1426</v>
      </c>
      <c r="C606" s="25" t="s">
        <v>27</v>
      </c>
      <c r="D606" s="25" t="s">
        <v>956</v>
      </c>
      <c r="E606" s="19">
        <v>70442224</v>
      </c>
      <c r="F606" s="19" t="s">
        <v>1298</v>
      </c>
      <c r="G606" s="5">
        <v>1</v>
      </c>
      <c r="H606" s="5">
        <v>1</v>
      </c>
      <c r="I606" s="5">
        <f t="shared" si="27"/>
        <v>0</v>
      </c>
      <c r="J606" s="6">
        <f t="shared" si="28"/>
        <v>1</v>
      </c>
      <c r="K606" s="23">
        <v>35.316623999999997</v>
      </c>
      <c r="L606" s="23">
        <v>35.316623999999997</v>
      </c>
      <c r="M606" s="23">
        <f t="shared" si="29"/>
        <v>0</v>
      </c>
    </row>
    <row r="607" spans="1:13" hidden="1" x14ac:dyDescent="0.2">
      <c r="A607" s="2" t="s">
        <v>1412</v>
      </c>
      <c r="B607" s="2" t="s">
        <v>1426</v>
      </c>
      <c r="C607" s="25" t="s">
        <v>27</v>
      </c>
      <c r="D607" s="25" t="s">
        <v>97</v>
      </c>
      <c r="E607" s="19">
        <v>70158661</v>
      </c>
      <c r="F607" s="19" t="s">
        <v>1316</v>
      </c>
      <c r="G607" s="5">
        <v>5</v>
      </c>
      <c r="H607" s="5">
        <v>5</v>
      </c>
      <c r="I607" s="5">
        <f t="shared" si="27"/>
        <v>0</v>
      </c>
      <c r="J607" s="6">
        <f t="shared" si="28"/>
        <v>1</v>
      </c>
      <c r="K607" s="23">
        <v>223.04136</v>
      </c>
      <c r="L607" s="23">
        <v>223.04136</v>
      </c>
      <c r="M607" s="23">
        <f t="shared" si="29"/>
        <v>0</v>
      </c>
    </row>
    <row r="608" spans="1:13" hidden="1" x14ac:dyDescent="0.2">
      <c r="A608" s="2" t="s">
        <v>1412</v>
      </c>
      <c r="B608" s="2" t="s">
        <v>1426</v>
      </c>
      <c r="C608" s="25" t="s">
        <v>27</v>
      </c>
      <c r="D608" s="25" t="s">
        <v>956</v>
      </c>
      <c r="E608" s="19">
        <v>70442223</v>
      </c>
      <c r="F608" s="19" t="s">
        <v>749</v>
      </c>
      <c r="G608" s="5">
        <v>15</v>
      </c>
      <c r="H608" s="5">
        <v>15</v>
      </c>
      <c r="I608" s="5">
        <f t="shared" si="27"/>
        <v>0</v>
      </c>
      <c r="J608" s="6">
        <f t="shared" si="28"/>
        <v>1</v>
      </c>
      <c r="K608" s="23">
        <v>367.04070000000002</v>
      </c>
      <c r="L608" s="23">
        <v>367.04070000000002</v>
      </c>
      <c r="M608" s="23">
        <f t="shared" si="29"/>
        <v>0</v>
      </c>
    </row>
    <row r="609" spans="1:13" hidden="1" x14ac:dyDescent="0.2">
      <c r="A609" s="2" t="s">
        <v>1414</v>
      </c>
      <c r="B609" s="2" t="s">
        <v>1427</v>
      </c>
      <c r="C609" s="25" t="s">
        <v>27</v>
      </c>
      <c r="D609" s="25" t="s">
        <v>97</v>
      </c>
      <c r="E609" s="19">
        <v>70045439</v>
      </c>
      <c r="F609" s="19" t="s">
        <v>1162</v>
      </c>
      <c r="G609" s="5">
        <v>22</v>
      </c>
      <c r="H609" s="5">
        <v>22</v>
      </c>
      <c r="I609" s="5">
        <f t="shared" si="27"/>
        <v>0</v>
      </c>
      <c r="J609" s="6">
        <f t="shared" si="28"/>
        <v>1</v>
      </c>
      <c r="K609" s="23">
        <v>1017.455472</v>
      </c>
      <c r="L609" s="23">
        <v>1017.455472</v>
      </c>
      <c r="M609" s="23">
        <f t="shared" si="29"/>
        <v>0</v>
      </c>
    </row>
    <row r="610" spans="1:13" hidden="1" x14ac:dyDescent="0.2">
      <c r="A610" s="2" t="s">
        <v>1414</v>
      </c>
      <c r="B610" s="2" t="s">
        <v>1427</v>
      </c>
      <c r="C610" s="25" t="s">
        <v>27</v>
      </c>
      <c r="D610" s="25" t="s">
        <v>97</v>
      </c>
      <c r="E610" s="19">
        <v>70045455</v>
      </c>
      <c r="F610" s="19" t="s">
        <v>1163</v>
      </c>
      <c r="G610" s="5">
        <v>20</v>
      </c>
      <c r="H610" s="5">
        <v>0</v>
      </c>
      <c r="I610" s="5">
        <f t="shared" si="27"/>
        <v>20</v>
      </c>
      <c r="J610" s="6">
        <f t="shared" si="28"/>
        <v>0</v>
      </c>
      <c r="K610" s="23">
        <v>924.95952</v>
      </c>
      <c r="L610" s="23">
        <v>0</v>
      </c>
      <c r="M610" s="23">
        <f t="shared" si="29"/>
        <v>924.95952</v>
      </c>
    </row>
    <row r="611" spans="1:13" hidden="1" x14ac:dyDescent="0.2">
      <c r="A611" s="2" t="s">
        <v>1414</v>
      </c>
      <c r="B611" s="2" t="s">
        <v>1427</v>
      </c>
      <c r="C611" s="25" t="s">
        <v>27</v>
      </c>
      <c r="D611" s="25" t="s">
        <v>97</v>
      </c>
      <c r="E611" s="19">
        <v>70158661</v>
      </c>
      <c r="F611" s="19" t="s">
        <v>1316</v>
      </c>
      <c r="G611" s="5">
        <v>8</v>
      </c>
      <c r="H611" s="5">
        <v>8</v>
      </c>
      <c r="I611" s="5">
        <f t="shared" si="27"/>
        <v>0</v>
      </c>
      <c r="J611" s="6">
        <f t="shared" si="28"/>
        <v>1</v>
      </c>
      <c r="K611" s="23">
        <v>356.866176</v>
      </c>
      <c r="L611" s="23">
        <v>356.866176</v>
      </c>
      <c r="M611" s="23">
        <f t="shared" si="29"/>
        <v>0</v>
      </c>
    </row>
    <row r="612" spans="1:13" hidden="1" x14ac:dyDescent="0.2">
      <c r="A612" s="2" t="s">
        <v>1415</v>
      </c>
      <c r="B612" s="2" t="s">
        <v>1428</v>
      </c>
      <c r="C612" s="25" t="s">
        <v>27</v>
      </c>
      <c r="D612" s="25" t="s">
        <v>97</v>
      </c>
      <c r="E612" s="19">
        <v>70045438</v>
      </c>
      <c r="F612" s="19" t="s">
        <v>1161</v>
      </c>
      <c r="G612" s="5">
        <v>2</v>
      </c>
      <c r="H612" s="5">
        <v>2</v>
      </c>
      <c r="I612" s="5">
        <f t="shared" si="27"/>
        <v>0</v>
      </c>
      <c r="J612" s="6">
        <f t="shared" si="28"/>
        <v>1</v>
      </c>
      <c r="K612" s="23">
        <v>92.495951999999988</v>
      </c>
      <c r="L612" s="23">
        <v>92.495951999999988</v>
      </c>
      <c r="M612" s="23">
        <f t="shared" si="29"/>
        <v>0</v>
      </c>
    </row>
    <row r="613" spans="1:13" hidden="1" x14ac:dyDescent="0.2">
      <c r="A613" s="2" t="s">
        <v>1415</v>
      </c>
      <c r="B613" s="2" t="s">
        <v>1428</v>
      </c>
      <c r="C613" s="25" t="s">
        <v>27</v>
      </c>
      <c r="D613" s="25" t="s">
        <v>97</v>
      </c>
      <c r="E613" s="19">
        <v>70345322</v>
      </c>
      <c r="F613" s="19" t="s">
        <v>232</v>
      </c>
      <c r="G613" s="5">
        <v>18</v>
      </c>
      <c r="H613" s="5">
        <v>18</v>
      </c>
      <c r="I613" s="5">
        <f t="shared" si="27"/>
        <v>0</v>
      </c>
      <c r="J613" s="6">
        <f t="shared" si="28"/>
        <v>1</v>
      </c>
      <c r="K613" s="23">
        <v>802.94889599999999</v>
      </c>
      <c r="L613" s="23">
        <v>802.94889599999999</v>
      </c>
      <c r="M613" s="23">
        <f t="shared" si="29"/>
        <v>0</v>
      </c>
    </row>
    <row r="614" spans="1:13" hidden="1" x14ac:dyDescent="0.2">
      <c r="A614" s="2" t="s">
        <v>1415</v>
      </c>
      <c r="B614" s="2" t="s">
        <v>1428</v>
      </c>
      <c r="C614" s="25" t="s">
        <v>27</v>
      </c>
      <c r="D614" s="25" t="s">
        <v>956</v>
      </c>
      <c r="E614" s="19">
        <v>70442220</v>
      </c>
      <c r="F614" s="19" t="s">
        <v>747</v>
      </c>
      <c r="G614" s="5">
        <v>1</v>
      </c>
      <c r="H614" s="5">
        <v>0</v>
      </c>
      <c r="I614" s="5">
        <f t="shared" si="27"/>
        <v>1</v>
      </c>
      <c r="J614" s="6">
        <f t="shared" si="28"/>
        <v>0</v>
      </c>
      <c r="K614" s="23">
        <v>35.316623999999997</v>
      </c>
      <c r="L614" s="23">
        <v>0</v>
      </c>
      <c r="M614" s="23">
        <f t="shared" si="29"/>
        <v>35.316623999999997</v>
      </c>
    </row>
    <row r="615" spans="1:13" hidden="1" x14ac:dyDescent="0.2">
      <c r="A615" s="2" t="s">
        <v>1415</v>
      </c>
      <c r="B615" s="2" t="s">
        <v>1428</v>
      </c>
      <c r="C615" s="25" t="s">
        <v>27</v>
      </c>
      <c r="D615" s="25" t="s">
        <v>956</v>
      </c>
      <c r="E615" s="19">
        <v>70442222</v>
      </c>
      <c r="F615" s="19" t="s">
        <v>713</v>
      </c>
      <c r="G615" s="5">
        <v>1</v>
      </c>
      <c r="H615" s="5">
        <v>1</v>
      </c>
      <c r="I615" s="5">
        <f t="shared" si="27"/>
        <v>0</v>
      </c>
      <c r="J615" s="6">
        <f t="shared" si="28"/>
        <v>1</v>
      </c>
      <c r="K615" s="23">
        <v>35.316623999999997</v>
      </c>
      <c r="L615" s="23">
        <v>35.316623999999997</v>
      </c>
      <c r="M615" s="23">
        <f t="shared" si="29"/>
        <v>0</v>
      </c>
    </row>
    <row r="616" spans="1:13" hidden="1" x14ac:dyDescent="0.2">
      <c r="A616" s="2" t="s">
        <v>1416</v>
      </c>
      <c r="B616" s="2" t="s">
        <v>1429</v>
      </c>
      <c r="C616" s="25" t="s">
        <v>27</v>
      </c>
      <c r="D616" s="25" t="s">
        <v>97</v>
      </c>
      <c r="E616" s="19">
        <v>70345322</v>
      </c>
      <c r="F616" s="19" t="s">
        <v>232</v>
      </c>
      <c r="G616" s="5">
        <v>10</v>
      </c>
      <c r="H616" s="5">
        <v>10</v>
      </c>
      <c r="I616" s="5">
        <f t="shared" si="27"/>
        <v>0</v>
      </c>
      <c r="J616" s="6">
        <f t="shared" si="28"/>
        <v>1</v>
      </c>
      <c r="K616" s="23">
        <v>446.08271999999999</v>
      </c>
      <c r="L616" s="23">
        <v>446.08271999999999</v>
      </c>
      <c r="M616" s="23">
        <f t="shared" si="29"/>
        <v>0</v>
      </c>
    </row>
    <row r="617" spans="1:13" hidden="1" x14ac:dyDescent="0.2">
      <c r="A617" s="2" t="s">
        <v>1416</v>
      </c>
      <c r="B617" s="2" t="s">
        <v>1429</v>
      </c>
      <c r="C617" s="25" t="s">
        <v>27</v>
      </c>
      <c r="D617" s="25" t="s">
        <v>97</v>
      </c>
      <c r="E617" s="19">
        <v>70556068</v>
      </c>
      <c r="F617" s="19" t="s">
        <v>1176</v>
      </c>
      <c r="G617" s="5">
        <v>1</v>
      </c>
      <c r="H617" s="5">
        <v>1</v>
      </c>
      <c r="I617" s="5">
        <f t="shared" si="27"/>
        <v>0</v>
      </c>
      <c r="J617" s="6">
        <f t="shared" si="28"/>
        <v>1</v>
      </c>
      <c r="K617" s="23">
        <v>44.608271999999999</v>
      </c>
      <c r="L617" s="23">
        <v>44.608271999999999</v>
      </c>
      <c r="M617" s="23">
        <f t="shared" si="29"/>
        <v>0</v>
      </c>
    </row>
    <row r="618" spans="1:13" hidden="1" x14ac:dyDescent="0.2">
      <c r="A618" s="2" t="s">
        <v>1416</v>
      </c>
      <c r="B618" s="2" t="s">
        <v>1429</v>
      </c>
      <c r="C618" s="25" t="s">
        <v>27</v>
      </c>
      <c r="D618" s="25" t="s">
        <v>956</v>
      </c>
      <c r="E618" s="19">
        <v>70442221</v>
      </c>
      <c r="F618" s="19" t="s">
        <v>748</v>
      </c>
      <c r="G618" s="5">
        <v>14</v>
      </c>
      <c r="H618" s="5">
        <v>14</v>
      </c>
      <c r="I618" s="5">
        <f t="shared" si="27"/>
        <v>0</v>
      </c>
      <c r="J618" s="6">
        <f t="shared" si="28"/>
        <v>1</v>
      </c>
      <c r="K618" s="23">
        <v>342.57132000000001</v>
      </c>
      <c r="L618" s="23">
        <v>342.57132000000001</v>
      </c>
      <c r="M618" s="23">
        <f t="shared" si="29"/>
        <v>0</v>
      </c>
    </row>
    <row r="619" spans="1:13" hidden="1" x14ac:dyDescent="0.2">
      <c r="A619" s="2" t="s">
        <v>1416</v>
      </c>
      <c r="B619" s="2" t="s">
        <v>1429</v>
      </c>
      <c r="C619" s="25" t="s">
        <v>27</v>
      </c>
      <c r="D619" s="25" t="s">
        <v>956</v>
      </c>
      <c r="E619" s="19">
        <v>70442222</v>
      </c>
      <c r="F619" s="19" t="s">
        <v>713</v>
      </c>
      <c r="G619" s="5">
        <v>1</v>
      </c>
      <c r="H619" s="5">
        <v>1</v>
      </c>
      <c r="I619" s="5">
        <f t="shared" si="27"/>
        <v>0</v>
      </c>
      <c r="J619" s="6">
        <f t="shared" si="28"/>
        <v>1</v>
      </c>
      <c r="K619" s="23">
        <v>35.316623999999997</v>
      </c>
      <c r="L619" s="23">
        <v>35.316623999999997</v>
      </c>
      <c r="M619" s="23">
        <f t="shared" si="29"/>
        <v>0</v>
      </c>
    </row>
    <row r="620" spans="1:13" hidden="1" x14ac:dyDescent="0.2">
      <c r="A620" s="2" t="s">
        <v>1417</v>
      </c>
      <c r="B620" s="2" t="s">
        <v>1429</v>
      </c>
      <c r="C620" s="25" t="s">
        <v>27</v>
      </c>
      <c r="D620" s="25" t="s">
        <v>97</v>
      </c>
      <c r="E620" s="19">
        <v>70045455</v>
      </c>
      <c r="F620" s="19" t="s">
        <v>1163</v>
      </c>
      <c r="G620" s="5">
        <v>19</v>
      </c>
      <c r="H620" s="5">
        <v>0</v>
      </c>
      <c r="I620" s="5">
        <f t="shared" si="27"/>
        <v>19</v>
      </c>
      <c r="J620" s="6">
        <f t="shared" si="28"/>
        <v>0</v>
      </c>
      <c r="K620" s="23">
        <v>878.711544</v>
      </c>
      <c r="L620" s="23">
        <v>0</v>
      </c>
      <c r="M620" s="23">
        <f t="shared" si="29"/>
        <v>878.711544</v>
      </c>
    </row>
    <row r="621" spans="1:13" hidden="1" x14ac:dyDescent="0.2">
      <c r="A621" s="2" t="s">
        <v>1417</v>
      </c>
      <c r="B621" s="2" t="s">
        <v>1429</v>
      </c>
      <c r="C621" s="25" t="s">
        <v>27</v>
      </c>
      <c r="D621" s="25" t="s">
        <v>97</v>
      </c>
      <c r="E621" s="19">
        <v>70158661</v>
      </c>
      <c r="F621" s="19" t="s">
        <v>1316</v>
      </c>
      <c r="G621" s="5">
        <v>3</v>
      </c>
      <c r="H621" s="5">
        <v>3</v>
      </c>
      <c r="I621" s="5">
        <f t="shared" si="27"/>
        <v>0</v>
      </c>
      <c r="J621" s="6">
        <f t="shared" si="28"/>
        <v>1</v>
      </c>
      <c r="K621" s="23">
        <v>133.824816</v>
      </c>
      <c r="L621" s="23">
        <v>133.824816</v>
      </c>
      <c r="M621" s="23">
        <f t="shared" si="29"/>
        <v>0</v>
      </c>
    </row>
    <row r="622" spans="1:13" hidden="1" x14ac:dyDescent="0.2">
      <c r="A622" s="2" t="s">
        <v>1417</v>
      </c>
      <c r="B622" s="2" t="s">
        <v>1429</v>
      </c>
      <c r="C622" s="25" t="s">
        <v>27</v>
      </c>
      <c r="D622" s="25" t="s">
        <v>956</v>
      </c>
      <c r="E622" s="19">
        <v>70442223</v>
      </c>
      <c r="F622" s="19" t="s">
        <v>749</v>
      </c>
      <c r="G622" s="5">
        <v>15</v>
      </c>
      <c r="H622" s="5">
        <v>15</v>
      </c>
      <c r="I622" s="5">
        <f t="shared" si="27"/>
        <v>0</v>
      </c>
      <c r="J622" s="6">
        <f t="shared" si="28"/>
        <v>1</v>
      </c>
      <c r="K622" s="23">
        <v>367.04070000000002</v>
      </c>
      <c r="L622" s="23">
        <v>367.04070000000002</v>
      </c>
      <c r="M622" s="23">
        <f t="shared" si="29"/>
        <v>0</v>
      </c>
    </row>
    <row r="623" spans="1:13" hidden="1" x14ac:dyDescent="0.2">
      <c r="A623" s="2" t="s">
        <v>1418</v>
      </c>
      <c r="B623" s="2" t="s">
        <v>1430</v>
      </c>
      <c r="C623" s="25" t="s">
        <v>27</v>
      </c>
      <c r="D623" s="25" t="s">
        <v>956</v>
      </c>
      <c r="E623" s="19">
        <v>70199399</v>
      </c>
      <c r="F623" s="19" t="s">
        <v>1435</v>
      </c>
      <c r="G623" s="5">
        <v>88</v>
      </c>
      <c r="H623" s="5">
        <v>88</v>
      </c>
      <c r="I623" s="5">
        <f t="shared" si="27"/>
        <v>0</v>
      </c>
      <c r="J623" s="6">
        <f t="shared" si="28"/>
        <v>1</v>
      </c>
      <c r="K623" s="23">
        <v>2153.3054399999996</v>
      </c>
      <c r="L623" s="23">
        <v>2153.3054399999996</v>
      </c>
      <c r="M623" s="23">
        <f t="shared" si="29"/>
        <v>0</v>
      </c>
    </row>
    <row r="624" spans="1:13" hidden="1" x14ac:dyDescent="0.2">
      <c r="A624" s="2" t="s">
        <v>1418</v>
      </c>
      <c r="B624" s="2" t="s">
        <v>1430</v>
      </c>
      <c r="C624" s="25" t="s">
        <v>27</v>
      </c>
      <c r="D624" s="25" t="s">
        <v>956</v>
      </c>
      <c r="E624" s="19">
        <v>70199423</v>
      </c>
      <c r="F624" s="19" t="s">
        <v>1436</v>
      </c>
      <c r="G624" s="5">
        <v>88</v>
      </c>
      <c r="H624" s="5">
        <v>88</v>
      </c>
      <c r="I624" s="5">
        <f t="shared" si="27"/>
        <v>0</v>
      </c>
      <c r="J624" s="6">
        <f t="shared" si="28"/>
        <v>1</v>
      </c>
      <c r="K624" s="23">
        <v>2153.3054399999996</v>
      </c>
      <c r="L624" s="23">
        <v>2153.3054399999996</v>
      </c>
      <c r="M624" s="23">
        <f t="shared" si="29"/>
        <v>0</v>
      </c>
    </row>
    <row r="625" spans="1:13" hidden="1" x14ac:dyDescent="0.2">
      <c r="A625" s="2" t="s">
        <v>1418</v>
      </c>
      <c r="B625" s="2" t="s">
        <v>1430</v>
      </c>
      <c r="C625" s="25" t="s">
        <v>27</v>
      </c>
      <c r="D625" s="25" t="s">
        <v>956</v>
      </c>
      <c r="E625" s="19">
        <v>70199424</v>
      </c>
      <c r="F625" s="19" t="s">
        <v>1437</v>
      </c>
      <c r="G625" s="5">
        <v>88</v>
      </c>
      <c r="H625" s="5">
        <v>88</v>
      </c>
      <c r="I625" s="5">
        <f t="shared" si="27"/>
        <v>0</v>
      </c>
      <c r="J625" s="6">
        <f t="shared" si="28"/>
        <v>1</v>
      </c>
      <c r="K625" s="23">
        <v>2153.3054399999996</v>
      </c>
      <c r="L625" s="23">
        <v>2153.3054399999996</v>
      </c>
      <c r="M625" s="23">
        <f t="shared" si="29"/>
        <v>0</v>
      </c>
    </row>
    <row r="626" spans="1:13" hidden="1" x14ac:dyDescent="0.2">
      <c r="A626" s="2" t="s">
        <v>1419</v>
      </c>
      <c r="B626" s="2" t="s">
        <v>1431</v>
      </c>
      <c r="C626" s="25" t="s">
        <v>27</v>
      </c>
      <c r="D626" s="25" t="s">
        <v>97</v>
      </c>
      <c r="E626" s="19">
        <v>70345322</v>
      </c>
      <c r="F626" s="19" t="s">
        <v>232</v>
      </c>
      <c r="G626" s="5">
        <v>10</v>
      </c>
      <c r="H626" s="5">
        <v>10</v>
      </c>
      <c r="I626" s="5">
        <f t="shared" si="27"/>
        <v>0</v>
      </c>
      <c r="J626" s="6">
        <f t="shared" si="28"/>
        <v>1</v>
      </c>
      <c r="K626" s="23">
        <v>446.08271999999999</v>
      </c>
      <c r="L626" s="23">
        <v>446.08271999999999</v>
      </c>
      <c r="M626" s="23">
        <f t="shared" si="29"/>
        <v>0</v>
      </c>
    </row>
    <row r="627" spans="1:13" hidden="1" x14ac:dyDescent="0.2">
      <c r="A627" s="2" t="s">
        <v>1419</v>
      </c>
      <c r="B627" s="2" t="s">
        <v>1431</v>
      </c>
      <c r="C627" s="25" t="s">
        <v>27</v>
      </c>
      <c r="D627" s="25" t="s">
        <v>956</v>
      </c>
      <c r="E627" s="19">
        <v>70442220</v>
      </c>
      <c r="F627" s="19" t="s">
        <v>747</v>
      </c>
      <c r="G627" s="5">
        <v>2</v>
      </c>
      <c r="H627" s="5">
        <v>2</v>
      </c>
      <c r="I627" s="5">
        <f t="shared" si="27"/>
        <v>0</v>
      </c>
      <c r="J627" s="6">
        <f t="shared" si="28"/>
        <v>1</v>
      </c>
      <c r="K627" s="23">
        <v>70.633247999999995</v>
      </c>
      <c r="L627" s="23">
        <v>70.633247999999995</v>
      </c>
      <c r="M627" s="23">
        <f t="shared" si="29"/>
        <v>0</v>
      </c>
    </row>
    <row r="628" spans="1:13" hidden="1" x14ac:dyDescent="0.2">
      <c r="A628" s="2" t="s">
        <v>1419</v>
      </c>
      <c r="B628" s="2" t="s">
        <v>1431</v>
      </c>
      <c r="C628" s="25" t="s">
        <v>27</v>
      </c>
      <c r="D628" s="25" t="s">
        <v>956</v>
      </c>
      <c r="E628" s="19">
        <v>70442221</v>
      </c>
      <c r="F628" s="19" t="s">
        <v>748</v>
      </c>
      <c r="G628" s="5">
        <v>2</v>
      </c>
      <c r="H628" s="5">
        <v>2</v>
      </c>
      <c r="I628" s="5">
        <f t="shared" si="27"/>
        <v>0</v>
      </c>
      <c r="J628" s="6">
        <f t="shared" si="28"/>
        <v>1</v>
      </c>
      <c r="K628" s="23">
        <v>48.938760000000002</v>
      </c>
      <c r="L628" s="23">
        <v>48.938760000000002</v>
      </c>
      <c r="M628" s="23">
        <f t="shared" si="29"/>
        <v>0</v>
      </c>
    </row>
    <row r="629" spans="1:13" hidden="1" x14ac:dyDescent="0.2">
      <c r="A629" s="2" t="s">
        <v>1419</v>
      </c>
      <c r="B629" s="2" t="s">
        <v>1431</v>
      </c>
      <c r="C629" s="25" t="s">
        <v>27</v>
      </c>
      <c r="D629" s="25" t="s">
        <v>956</v>
      </c>
      <c r="E629" s="19">
        <v>70442222</v>
      </c>
      <c r="F629" s="19" t="s">
        <v>713</v>
      </c>
      <c r="G629" s="5">
        <v>1</v>
      </c>
      <c r="H629" s="5">
        <v>1</v>
      </c>
      <c r="I629" s="5">
        <f t="shared" si="27"/>
        <v>0</v>
      </c>
      <c r="J629" s="6">
        <f t="shared" si="28"/>
        <v>1</v>
      </c>
      <c r="K629" s="23">
        <v>35.316623999999997</v>
      </c>
      <c r="L629" s="23">
        <v>35.316623999999997</v>
      </c>
      <c r="M629" s="23">
        <f t="shared" si="29"/>
        <v>0</v>
      </c>
    </row>
    <row r="630" spans="1:13" hidden="1" x14ac:dyDescent="0.2">
      <c r="A630" s="2" t="s">
        <v>1419</v>
      </c>
      <c r="B630" s="2" t="s">
        <v>1431</v>
      </c>
      <c r="C630" s="25" t="s">
        <v>27</v>
      </c>
      <c r="D630" s="25" t="s">
        <v>956</v>
      </c>
      <c r="E630" s="19">
        <v>70442224</v>
      </c>
      <c r="F630" s="19" t="s">
        <v>1298</v>
      </c>
      <c r="G630" s="5">
        <v>1</v>
      </c>
      <c r="H630" s="5">
        <v>0</v>
      </c>
      <c r="I630" s="5">
        <f t="shared" si="27"/>
        <v>1</v>
      </c>
      <c r="J630" s="6">
        <f t="shared" si="28"/>
        <v>0</v>
      </c>
      <c r="K630" s="23">
        <v>35.316623999999997</v>
      </c>
      <c r="L630" s="23">
        <v>0</v>
      </c>
      <c r="M630" s="23">
        <f t="shared" si="29"/>
        <v>35.316623999999997</v>
      </c>
    </row>
    <row r="631" spans="1:13" hidden="1" x14ac:dyDescent="0.2">
      <c r="A631" s="2" t="s">
        <v>1420</v>
      </c>
      <c r="B631" s="2" t="s">
        <v>1431</v>
      </c>
      <c r="C631" s="25" t="s">
        <v>27</v>
      </c>
      <c r="D631" s="25" t="s">
        <v>97</v>
      </c>
      <c r="E631" s="19">
        <v>70045439</v>
      </c>
      <c r="F631" s="19" t="s">
        <v>1162</v>
      </c>
      <c r="G631" s="5">
        <v>21</v>
      </c>
      <c r="H631" s="5">
        <v>0</v>
      </c>
      <c r="I631" s="5">
        <f t="shared" si="27"/>
        <v>21</v>
      </c>
      <c r="J631" s="6">
        <f t="shared" si="28"/>
        <v>0</v>
      </c>
      <c r="K631" s="23">
        <v>971.20749599999999</v>
      </c>
      <c r="L631" s="23">
        <v>0</v>
      </c>
      <c r="M631" s="23">
        <f t="shared" si="29"/>
        <v>971.20749599999999</v>
      </c>
    </row>
    <row r="632" spans="1:13" hidden="1" x14ac:dyDescent="0.2">
      <c r="A632" s="2" t="s">
        <v>1420</v>
      </c>
      <c r="B632" s="2" t="s">
        <v>1431</v>
      </c>
      <c r="C632" s="25" t="s">
        <v>27</v>
      </c>
      <c r="D632" s="25" t="s">
        <v>97</v>
      </c>
      <c r="E632" s="19">
        <v>70045455</v>
      </c>
      <c r="F632" s="19" t="s">
        <v>1163</v>
      </c>
      <c r="G632" s="5">
        <v>19</v>
      </c>
      <c r="H632" s="5">
        <v>0</v>
      </c>
      <c r="I632" s="5">
        <f t="shared" si="27"/>
        <v>19</v>
      </c>
      <c r="J632" s="6">
        <f t="shared" si="28"/>
        <v>0</v>
      </c>
      <c r="K632" s="23">
        <v>878.711544</v>
      </c>
      <c r="L632" s="23">
        <v>0</v>
      </c>
      <c r="M632" s="23">
        <f t="shared" si="29"/>
        <v>878.711544</v>
      </c>
    </row>
    <row r="633" spans="1:13" hidden="1" x14ac:dyDescent="0.2">
      <c r="A633" s="2" t="s">
        <v>1420</v>
      </c>
      <c r="B633" s="2" t="s">
        <v>1431</v>
      </c>
      <c r="C633" s="25" t="s">
        <v>27</v>
      </c>
      <c r="D633" s="25" t="s">
        <v>97</v>
      </c>
      <c r="E633" s="19">
        <v>70045486</v>
      </c>
      <c r="F633" s="19" t="s">
        <v>1164</v>
      </c>
      <c r="G633" s="5">
        <v>16</v>
      </c>
      <c r="H633" s="5">
        <v>0</v>
      </c>
      <c r="I633" s="5">
        <f t="shared" si="27"/>
        <v>16</v>
      </c>
      <c r="J633" s="6">
        <f t="shared" si="28"/>
        <v>0</v>
      </c>
      <c r="K633" s="23">
        <v>714.06854399999997</v>
      </c>
      <c r="L633" s="23">
        <v>0</v>
      </c>
      <c r="M633" s="23">
        <f t="shared" si="29"/>
        <v>714.06854399999997</v>
      </c>
    </row>
    <row r="634" spans="1:13" hidden="1" x14ac:dyDescent="0.2">
      <c r="A634" s="2" t="s">
        <v>1420</v>
      </c>
      <c r="B634" s="2" t="s">
        <v>1431</v>
      </c>
      <c r="C634" s="25" t="s">
        <v>27</v>
      </c>
      <c r="D634" s="25" t="s">
        <v>97</v>
      </c>
      <c r="E634" s="19">
        <v>70158661</v>
      </c>
      <c r="F634" s="19" t="s">
        <v>1316</v>
      </c>
      <c r="G634" s="5">
        <v>11</v>
      </c>
      <c r="H634" s="5">
        <v>0</v>
      </c>
      <c r="I634" s="5">
        <f t="shared" si="27"/>
        <v>11</v>
      </c>
      <c r="J634" s="6">
        <f t="shared" si="28"/>
        <v>0</v>
      </c>
      <c r="K634" s="23">
        <v>490.69099199999999</v>
      </c>
      <c r="L634" s="23">
        <v>0</v>
      </c>
      <c r="M634" s="23">
        <f t="shared" si="29"/>
        <v>490.69099199999999</v>
      </c>
    </row>
    <row r="635" spans="1:13" hidden="1" x14ac:dyDescent="0.2">
      <c r="A635" s="2" t="s">
        <v>1421</v>
      </c>
      <c r="B635" s="2" t="s">
        <v>1432</v>
      </c>
      <c r="C635" s="25" t="s">
        <v>27</v>
      </c>
      <c r="D635" s="25" t="s">
        <v>97</v>
      </c>
      <c r="E635" s="19">
        <v>70045430</v>
      </c>
      <c r="F635" s="19" t="s">
        <v>1160</v>
      </c>
      <c r="G635" s="5">
        <v>6</v>
      </c>
      <c r="H635" s="5">
        <v>6</v>
      </c>
      <c r="I635" s="5">
        <f t="shared" si="27"/>
        <v>0</v>
      </c>
      <c r="J635" s="6">
        <f t="shared" si="28"/>
        <v>1</v>
      </c>
      <c r="K635" s="23">
        <v>267.77570400000002</v>
      </c>
      <c r="L635" s="23">
        <v>267.77570400000002</v>
      </c>
      <c r="M635" s="23">
        <f t="shared" si="29"/>
        <v>0</v>
      </c>
    </row>
    <row r="636" spans="1:13" hidden="1" x14ac:dyDescent="0.2">
      <c r="A636" s="2" t="s">
        <v>1421</v>
      </c>
      <c r="B636" s="2" t="s">
        <v>1432</v>
      </c>
      <c r="C636" s="25" t="s">
        <v>27</v>
      </c>
      <c r="D636" s="25" t="s">
        <v>97</v>
      </c>
      <c r="E636" s="19">
        <v>70045439</v>
      </c>
      <c r="F636" s="19" t="s">
        <v>1162</v>
      </c>
      <c r="G636" s="5">
        <v>24</v>
      </c>
      <c r="H636" s="5">
        <v>24</v>
      </c>
      <c r="I636" s="5">
        <f t="shared" si="27"/>
        <v>0</v>
      </c>
      <c r="J636" s="6">
        <f t="shared" si="28"/>
        <v>1</v>
      </c>
      <c r="K636" s="23">
        <v>1109.9514239999999</v>
      </c>
      <c r="L636" s="23">
        <v>1109.9514239999999</v>
      </c>
      <c r="M636" s="23">
        <f t="shared" si="29"/>
        <v>0</v>
      </c>
    </row>
    <row r="637" spans="1:13" hidden="1" x14ac:dyDescent="0.2">
      <c r="A637" s="2" t="s">
        <v>1421</v>
      </c>
      <c r="B637" s="2" t="s">
        <v>1432</v>
      </c>
      <c r="C637" s="25" t="s">
        <v>27</v>
      </c>
      <c r="D637" s="25" t="s">
        <v>97</v>
      </c>
      <c r="E637" s="19">
        <v>70045455</v>
      </c>
      <c r="F637" s="19" t="s">
        <v>1163</v>
      </c>
      <c r="G637" s="5">
        <v>17</v>
      </c>
      <c r="H637" s="5">
        <v>0</v>
      </c>
      <c r="I637" s="5">
        <f t="shared" ref="I637:I688" si="30">G637-H637</f>
        <v>17</v>
      </c>
      <c r="J637" s="6">
        <f t="shared" ref="J637:J688" si="31">H637/G637</f>
        <v>0</v>
      </c>
      <c r="K637" s="23">
        <v>786.21559200000002</v>
      </c>
      <c r="L637" s="23">
        <v>0</v>
      </c>
      <c r="M637" s="23">
        <f t="shared" si="29"/>
        <v>786.21559200000002</v>
      </c>
    </row>
    <row r="638" spans="1:13" hidden="1" x14ac:dyDescent="0.2">
      <c r="A638" s="2" t="s">
        <v>1421</v>
      </c>
      <c r="B638" s="2" t="s">
        <v>1432</v>
      </c>
      <c r="C638" s="25" t="s">
        <v>27</v>
      </c>
      <c r="D638" s="25" t="s">
        <v>97</v>
      </c>
      <c r="E638" s="19">
        <v>70045486</v>
      </c>
      <c r="F638" s="19" t="s">
        <v>1164</v>
      </c>
      <c r="G638" s="5">
        <v>21</v>
      </c>
      <c r="H638" s="5">
        <v>21</v>
      </c>
      <c r="I638" s="5">
        <f t="shared" si="30"/>
        <v>0</v>
      </c>
      <c r="J638" s="6">
        <f t="shared" si="31"/>
        <v>1</v>
      </c>
      <c r="K638" s="23">
        <v>937.21496400000001</v>
      </c>
      <c r="L638" s="23">
        <v>937.21496400000001</v>
      </c>
      <c r="M638" s="23">
        <f t="shared" si="29"/>
        <v>0</v>
      </c>
    </row>
    <row r="639" spans="1:13" hidden="1" x14ac:dyDescent="0.2">
      <c r="A639" s="2" t="s">
        <v>1421</v>
      </c>
      <c r="B639" s="2" t="s">
        <v>1432</v>
      </c>
      <c r="C639" s="25" t="s">
        <v>27</v>
      </c>
      <c r="D639" s="25" t="s">
        <v>97</v>
      </c>
      <c r="E639" s="19">
        <v>70158661</v>
      </c>
      <c r="F639" s="19" t="s">
        <v>1316</v>
      </c>
      <c r="G639" s="5">
        <v>12</v>
      </c>
      <c r="H639" s="5">
        <v>12</v>
      </c>
      <c r="I639" s="5">
        <f t="shared" si="30"/>
        <v>0</v>
      </c>
      <c r="J639" s="6">
        <f t="shared" si="31"/>
        <v>1</v>
      </c>
      <c r="K639" s="23">
        <v>535.29926399999999</v>
      </c>
      <c r="L639" s="23">
        <v>535.29926399999999</v>
      </c>
      <c r="M639" s="23">
        <f t="shared" si="29"/>
        <v>0</v>
      </c>
    </row>
    <row r="640" spans="1:13" hidden="1" x14ac:dyDescent="0.2">
      <c r="A640" s="2" t="s">
        <v>1421</v>
      </c>
      <c r="B640" s="2" t="s">
        <v>1432</v>
      </c>
      <c r="C640" s="25" t="s">
        <v>27</v>
      </c>
      <c r="D640" s="25" t="s">
        <v>97</v>
      </c>
      <c r="E640" s="19">
        <v>70162917</v>
      </c>
      <c r="F640" s="19" t="s">
        <v>1438</v>
      </c>
      <c r="G640" s="5">
        <v>1</v>
      </c>
      <c r="H640" s="5">
        <v>0</v>
      </c>
      <c r="I640" s="5">
        <f t="shared" si="30"/>
        <v>1</v>
      </c>
      <c r="J640" s="6">
        <f t="shared" si="31"/>
        <v>0</v>
      </c>
      <c r="K640" s="23">
        <v>61.804104000000002</v>
      </c>
      <c r="L640" s="23">
        <v>0</v>
      </c>
      <c r="M640" s="23">
        <f t="shared" si="29"/>
        <v>61.804104000000002</v>
      </c>
    </row>
    <row r="641" spans="1:13" hidden="1" x14ac:dyDescent="0.2">
      <c r="A641" s="2" t="s">
        <v>1421</v>
      </c>
      <c r="B641" s="2" t="s">
        <v>1432</v>
      </c>
      <c r="C641" s="25" t="s">
        <v>27</v>
      </c>
      <c r="D641" s="25" t="s">
        <v>97</v>
      </c>
      <c r="E641" s="19">
        <v>70162919</v>
      </c>
      <c r="F641" s="19" t="s">
        <v>1439</v>
      </c>
      <c r="G641" s="5">
        <v>1</v>
      </c>
      <c r="H641" s="5">
        <v>0</v>
      </c>
      <c r="I641" s="5">
        <f t="shared" si="30"/>
        <v>1</v>
      </c>
      <c r="J641" s="6">
        <f t="shared" si="31"/>
        <v>0</v>
      </c>
      <c r="K641" s="23">
        <v>61.804104000000002</v>
      </c>
      <c r="L641" s="23">
        <v>0</v>
      </c>
      <c r="M641" s="23">
        <f t="shared" si="29"/>
        <v>61.804104000000002</v>
      </c>
    </row>
    <row r="642" spans="1:13" hidden="1" x14ac:dyDescent="0.2">
      <c r="A642" s="2" t="s">
        <v>1421</v>
      </c>
      <c r="B642" s="2" t="s">
        <v>1432</v>
      </c>
      <c r="C642" s="25" t="s">
        <v>27</v>
      </c>
      <c r="D642" s="25" t="s">
        <v>97</v>
      </c>
      <c r="E642" s="19">
        <v>70162920</v>
      </c>
      <c r="F642" s="19" t="s">
        <v>1440</v>
      </c>
      <c r="G642" s="5">
        <v>1</v>
      </c>
      <c r="H642" s="5">
        <v>0</v>
      </c>
      <c r="I642" s="5">
        <f t="shared" si="30"/>
        <v>1</v>
      </c>
      <c r="J642" s="6">
        <f t="shared" si="31"/>
        <v>0</v>
      </c>
      <c r="K642" s="23">
        <v>61.804104000000002</v>
      </c>
      <c r="L642" s="23">
        <v>0</v>
      </c>
      <c r="M642" s="23">
        <f t="shared" si="29"/>
        <v>61.804104000000002</v>
      </c>
    </row>
    <row r="643" spans="1:13" hidden="1" x14ac:dyDescent="0.2">
      <c r="A643" s="2" t="s">
        <v>1421</v>
      </c>
      <c r="B643" s="2" t="s">
        <v>1432</v>
      </c>
      <c r="C643" s="25" t="s">
        <v>27</v>
      </c>
      <c r="D643" s="25" t="s">
        <v>956</v>
      </c>
      <c r="E643" s="19">
        <v>70442223</v>
      </c>
      <c r="F643" s="19" t="s">
        <v>749</v>
      </c>
      <c r="G643" s="5">
        <v>15</v>
      </c>
      <c r="H643" s="5">
        <v>15</v>
      </c>
      <c r="I643" s="5">
        <f t="shared" si="30"/>
        <v>0</v>
      </c>
      <c r="J643" s="6">
        <f t="shared" si="31"/>
        <v>1</v>
      </c>
      <c r="K643" s="23">
        <v>367.04070000000002</v>
      </c>
      <c r="L643" s="23">
        <v>367.04070000000002</v>
      </c>
      <c r="M643" s="23">
        <f t="shared" si="29"/>
        <v>0</v>
      </c>
    </row>
    <row r="644" spans="1:13" hidden="1" x14ac:dyDescent="0.2">
      <c r="A644" s="2" t="s">
        <v>1422</v>
      </c>
      <c r="B644" s="2" t="s">
        <v>1433</v>
      </c>
      <c r="C644" s="25" t="s">
        <v>27</v>
      </c>
      <c r="D644" s="25" t="s">
        <v>97</v>
      </c>
      <c r="E644" s="19">
        <v>70162919</v>
      </c>
      <c r="F644" s="19" t="s">
        <v>1439</v>
      </c>
      <c r="G644" s="5">
        <v>169</v>
      </c>
      <c r="H644" s="5">
        <v>0</v>
      </c>
      <c r="I644" s="5">
        <f t="shared" si="30"/>
        <v>169</v>
      </c>
      <c r="J644" s="6">
        <f t="shared" si="31"/>
        <v>0</v>
      </c>
      <c r="K644" s="23">
        <v>10444.893576</v>
      </c>
      <c r="L644" s="23">
        <v>0</v>
      </c>
      <c r="M644" s="23">
        <f t="shared" si="29"/>
        <v>10444.893576</v>
      </c>
    </row>
    <row r="645" spans="1:13" hidden="1" x14ac:dyDescent="0.2">
      <c r="A645" s="2" t="s">
        <v>1422</v>
      </c>
      <c r="B645" s="2" t="s">
        <v>1433</v>
      </c>
      <c r="C645" s="25" t="s">
        <v>27</v>
      </c>
      <c r="D645" s="25" t="s">
        <v>97</v>
      </c>
      <c r="E645" s="19">
        <v>70162920</v>
      </c>
      <c r="F645" s="19" t="s">
        <v>1440</v>
      </c>
      <c r="G645" s="5">
        <v>172</v>
      </c>
      <c r="H645" s="5">
        <v>0</v>
      </c>
      <c r="I645" s="5">
        <f t="shared" si="30"/>
        <v>172</v>
      </c>
      <c r="J645" s="6">
        <f t="shared" si="31"/>
        <v>0</v>
      </c>
      <c r="K645" s="23">
        <v>10630.305888000001</v>
      </c>
      <c r="L645" s="23">
        <v>0</v>
      </c>
      <c r="M645" s="23">
        <f t="shared" si="29"/>
        <v>10630.305888000001</v>
      </c>
    </row>
    <row r="646" spans="1:13" hidden="1" x14ac:dyDescent="0.2">
      <c r="A646" s="2" t="s">
        <v>1424</v>
      </c>
      <c r="B646" s="2" t="s">
        <v>1434</v>
      </c>
      <c r="C646" s="25" t="s">
        <v>27</v>
      </c>
      <c r="D646" s="25" t="s">
        <v>97</v>
      </c>
      <c r="E646" s="19">
        <v>70586203</v>
      </c>
      <c r="F646" s="19" t="s">
        <v>1441</v>
      </c>
      <c r="G646" s="5">
        <v>82</v>
      </c>
      <c r="H646" s="5">
        <v>82</v>
      </c>
      <c r="I646" s="5">
        <f t="shared" si="30"/>
        <v>0</v>
      </c>
      <c r="J646" s="6">
        <f t="shared" si="31"/>
        <v>1</v>
      </c>
      <c r="K646" s="23">
        <v>3657.8783040000003</v>
      </c>
      <c r="L646" s="23">
        <v>3657.8783040000003</v>
      </c>
      <c r="M646" s="23">
        <f t="shared" si="29"/>
        <v>0</v>
      </c>
    </row>
    <row r="647" spans="1:13" hidden="1" x14ac:dyDescent="0.2">
      <c r="A647" s="2" t="s">
        <v>1425</v>
      </c>
      <c r="B647" s="2" t="s">
        <v>1434</v>
      </c>
      <c r="C647" s="25" t="s">
        <v>27</v>
      </c>
      <c r="D647" s="25" t="s">
        <v>97</v>
      </c>
      <c r="E647" s="19">
        <v>70042675</v>
      </c>
      <c r="F647" s="19" t="s">
        <v>1352</v>
      </c>
      <c r="G647" s="5">
        <v>213</v>
      </c>
      <c r="H647" s="5">
        <v>213</v>
      </c>
      <c r="I647" s="5">
        <f t="shared" si="30"/>
        <v>0</v>
      </c>
      <c r="J647" s="6">
        <f t="shared" si="31"/>
        <v>1</v>
      </c>
      <c r="K647" s="23">
        <v>9850.8188879999998</v>
      </c>
      <c r="L647" s="23">
        <v>9850.8188879999998</v>
      </c>
      <c r="M647" s="23">
        <f t="shared" ref="M647:M664" si="32">K647-L647</f>
        <v>0</v>
      </c>
    </row>
    <row r="648" spans="1:13" hidden="1" x14ac:dyDescent="0.2">
      <c r="A648" s="2" t="s">
        <v>1423</v>
      </c>
      <c r="B648" s="2" t="s">
        <v>1434</v>
      </c>
      <c r="C648" s="25" t="s">
        <v>27</v>
      </c>
      <c r="D648" s="25" t="s">
        <v>97</v>
      </c>
      <c r="E648" s="19">
        <v>70345322</v>
      </c>
      <c r="F648" s="19" t="s">
        <v>232</v>
      </c>
      <c r="G648" s="5">
        <v>8</v>
      </c>
      <c r="H648" s="5">
        <v>8</v>
      </c>
      <c r="I648" s="5">
        <f t="shared" si="30"/>
        <v>0</v>
      </c>
      <c r="J648" s="6">
        <f t="shared" si="31"/>
        <v>1</v>
      </c>
      <c r="K648" s="23">
        <v>356.866176</v>
      </c>
      <c r="L648" s="23">
        <v>356.866176</v>
      </c>
      <c r="M648" s="23">
        <f t="shared" si="32"/>
        <v>0</v>
      </c>
    </row>
    <row r="649" spans="1:13" hidden="1" x14ac:dyDescent="0.2">
      <c r="A649" s="2" t="s">
        <v>1423</v>
      </c>
      <c r="B649" s="2" t="s">
        <v>1434</v>
      </c>
      <c r="C649" s="25" t="s">
        <v>27</v>
      </c>
      <c r="D649" s="25" t="s">
        <v>956</v>
      </c>
      <c r="E649" s="19">
        <v>70442220</v>
      </c>
      <c r="F649" s="19" t="s">
        <v>747</v>
      </c>
      <c r="G649" s="5">
        <v>4</v>
      </c>
      <c r="H649" s="5">
        <v>0</v>
      </c>
      <c r="I649" s="5">
        <f t="shared" si="30"/>
        <v>4</v>
      </c>
      <c r="J649" s="6">
        <f t="shared" si="31"/>
        <v>0</v>
      </c>
      <c r="K649" s="23">
        <v>141.26649599999999</v>
      </c>
      <c r="L649" s="23">
        <v>0</v>
      </c>
      <c r="M649" s="23">
        <f t="shared" si="32"/>
        <v>141.26649599999999</v>
      </c>
    </row>
    <row r="650" spans="1:13" hidden="1" x14ac:dyDescent="0.2">
      <c r="A650" s="2" t="s">
        <v>1423</v>
      </c>
      <c r="B650" s="2" t="s">
        <v>1434</v>
      </c>
      <c r="C650" s="25" t="s">
        <v>27</v>
      </c>
      <c r="D650" s="25" t="s">
        <v>956</v>
      </c>
      <c r="E650" s="19">
        <v>70442221</v>
      </c>
      <c r="F650" s="19" t="s">
        <v>748</v>
      </c>
      <c r="G650" s="5">
        <v>1</v>
      </c>
      <c r="H650" s="5">
        <v>1</v>
      </c>
      <c r="I650" s="5">
        <f t="shared" si="30"/>
        <v>0</v>
      </c>
      <c r="J650" s="6">
        <f t="shared" si="31"/>
        <v>1</v>
      </c>
      <c r="K650" s="23">
        <v>24.469380000000001</v>
      </c>
      <c r="L650" s="23">
        <v>24.469380000000001</v>
      </c>
      <c r="M650" s="23">
        <f t="shared" si="32"/>
        <v>0</v>
      </c>
    </row>
    <row r="651" spans="1:13" hidden="1" x14ac:dyDescent="0.2">
      <c r="A651" s="2" t="s">
        <v>1423</v>
      </c>
      <c r="B651" s="2" t="s">
        <v>1434</v>
      </c>
      <c r="C651" s="25" t="s">
        <v>27</v>
      </c>
      <c r="D651" s="25" t="s">
        <v>956</v>
      </c>
      <c r="E651" s="19">
        <v>70442224</v>
      </c>
      <c r="F651" s="19" t="s">
        <v>1298</v>
      </c>
      <c r="G651" s="5">
        <v>1</v>
      </c>
      <c r="H651" s="5">
        <v>0</v>
      </c>
      <c r="I651" s="5">
        <f t="shared" si="30"/>
        <v>1</v>
      </c>
      <c r="J651" s="6">
        <f t="shared" si="31"/>
        <v>0</v>
      </c>
      <c r="K651" s="23">
        <v>35.316623999999997</v>
      </c>
      <c r="L651" s="23">
        <v>0</v>
      </c>
      <c r="M651" s="23">
        <f t="shared" si="32"/>
        <v>35.316623999999997</v>
      </c>
    </row>
    <row r="652" spans="1:13" hidden="1" x14ac:dyDescent="0.2">
      <c r="A652" s="2" t="s">
        <v>1423</v>
      </c>
      <c r="B652" s="2" t="s">
        <v>1434</v>
      </c>
      <c r="C652" s="25" t="s">
        <v>27</v>
      </c>
      <c r="D652" s="25" t="s">
        <v>956</v>
      </c>
      <c r="E652" s="19">
        <v>70442225</v>
      </c>
      <c r="F652" s="19" t="s">
        <v>1299</v>
      </c>
      <c r="G652" s="5">
        <v>10</v>
      </c>
      <c r="H652" s="5">
        <v>10</v>
      </c>
      <c r="I652" s="5">
        <f t="shared" si="30"/>
        <v>0</v>
      </c>
      <c r="J652" s="6">
        <f t="shared" si="31"/>
        <v>1</v>
      </c>
      <c r="K652" s="23">
        <v>244.69380000000001</v>
      </c>
      <c r="L652" s="23">
        <v>244.69380000000001</v>
      </c>
      <c r="M652" s="23">
        <f t="shared" si="32"/>
        <v>0</v>
      </c>
    </row>
    <row r="653" spans="1:13" hidden="1" x14ac:dyDescent="0.2">
      <c r="A653" s="2" t="s">
        <v>1444</v>
      </c>
      <c r="B653" s="2" t="s">
        <v>1434</v>
      </c>
      <c r="C653" s="25" t="s">
        <v>27</v>
      </c>
      <c r="D653" s="25" t="s">
        <v>97</v>
      </c>
      <c r="E653" s="19">
        <v>70045430</v>
      </c>
      <c r="F653" s="19" t="s">
        <v>1160</v>
      </c>
      <c r="G653" s="5">
        <v>5</v>
      </c>
      <c r="H653" s="5">
        <v>5</v>
      </c>
      <c r="I653" s="5">
        <f t="shared" si="30"/>
        <v>0</v>
      </c>
      <c r="J653" s="6">
        <f t="shared" si="31"/>
        <v>1</v>
      </c>
      <c r="K653" s="23">
        <v>223.14642000000001</v>
      </c>
      <c r="L653" s="23">
        <v>223.14642000000001</v>
      </c>
      <c r="M653" s="23">
        <f t="shared" si="32"/>
        <v>0</v>
      </c>
    </row>
    <row r="654" spans="1:13" hidden="1" x14ac:dyDescent="0.2">
      <c r="A654" s="2" t="s">
        <v>1444</v>
      </c>
      <c r="B654" s="2" t="s">
        <v>1434</v>
      </c>
      <c r="C654" s="25" t="s">
        <v>27</v>
      </c>
      <c r="D654" s="25" t="s">
        <v>97</v>
      </c>
      <c r="E654" s="19">
        <v>70045439</v>
      </c>
      <c r="F654" s="19" t="s">
        <v>1162</v>
      </c>
      <c r="G654" s="5">
        <v>34</v>
      </c>
      <c r="H654" s="5">
        <v>34</v>
      </c>
      <c r="I654" s="5">
        <f t="shared" si="30"/>
        <v>0</v>
      </c>
      <c r="J654" s="6">
        <f t="shared" si="31"/>
        <v>1</v>
      </c>
      <c r="K654" s="23">
        <v>1572.431184</v>
      </c>
      <c r="L654" s="23">
        <v>1572.431184</v>
      </c>
      <c r="M654" s="23">
        <f t="shared" si="32"/>
        <v>0</v>
      </c>
    </row>
    <row r="655" spans="1:13" hidden="1" x14ac:dyDescent="0.2">
      <c r="A655" s="2" t="s">
        <v>1444</v>
      </c>
      <c r="B655" s="2" t="s">
        <v>1434</v>
      </c>
      <c r="C655" s="25" t="s">
        <v>27</v>
      </c>
      <c r="D655" s="25" t="s">
        <v>97</v>
      </c>
      <c r="E655" s="19">
        <v>70045455</v>
      </c>
      <c r="F655" s="19" t="s">
        <v>1163</v>
      </c>
      <c r="G655" s="5">
        <v>18</v>
      </c>
      <c r="H655" s="5">
        <v>0</v>
      </c>
      <c r="I655" s="5">
        <f t="shared" si="30"/>
        <v>18</v>
      </c>
      <c r="J655" s="6">
        <f t="shared" si="31"/>
        <v>0</v>
      </c>
      <c r="K655" s="23">
        <v>832.46356800000001</v>
      </c>
      <c r="L655" s="23">
        <v>0</v>
      </c>
      <c r="M655" s="23">
        <f t="shared" si="32"/>
        <v>832.46356800000001</v>
      </c>
    </row>
    <row r="656" spans="1:13" hidden="1" x14ac:dyDescent="0.2">
      <c r="A656" s="2" t="s">
        <v>1444</v>
      </c>
      <c r="B656" s="2" t="s">
        <v>1434</v>
      </c>
      <c r="C656" s="25" t="s">
        <v>27</v>
      </c>
      <c r="D656" s="25" t="s">
        <v>97</v>
      </c>
      <c r="E656" s="19">
        <v>70045486</v>
      </c>
      <c r="F656" s="19" t="s">
        <v>1164</v>
      </c>
      <c r="G656" s="5">
        <v>16</v>
      </c>
      <c r="H656" s="5">
        <v>16</v>
      </c>
      <c r="I656" s="5">
        <f t="shared" si="30"/>
        <v>0</v>
      </c>
      <c r="J656" s="6">
        <f t="shared" si="31"/>
        <v>1</v>
      </c>
      <c r="K656" s="23">
        <v>714.06854399999997</v>
      </c>
      <c r="L656" s="23">
        <v>714.06854399999997</v>
      </c>
      <c r="M656" s="23">
        <f t="shared" si="32"/>
        <v>0</v>
      </c>
    </row>
    <row r="657" spans="1:13" hidden="1" x14ac:dyDescent="0.2">
      <c r="A657" s="2" t="s">
        <v>1444</v>
      </c>
      <c r="B657" s="2" t="s">
        <v>1434</v>
      </c>
      <c r="C657" s="25" t="s">
        <v>27</v>
      </c>
      <c r="D657" s="25" t="s">
        <v>97</v>
      </c>
      <c r="E657" s="19">
        <v>70158661</v>
      </c>
      <c r="F657" s="19" t="s">
        <v>1316</v>
      </c>
      <c r="G657" s="5">
        <v>4</v>
      </c>
      <c r="H657" s="5">
        <v>4</v>
      </c>
      <c r="I657" s="5">
        <f t="shared" si="30"/>
        <v>0</v>
      </c>
      <c r="J657" s="6">
        <f t="shared" si="31"/>
        <v>1</v>
      </c>
      <c r="K657" s="23">
        <v>178.433088</v>
      </c>
      <c r="L657" s="23">
        <v>178.433088</v>
      </c>
      <c r="M657" s="23">
        <f t="shared" si="32"/>
        <v>0</v>
      </c>
    </row>
    <row r="658" spans="1:13" hidden="1" x14ac:dyDescent="0.2">
      <c r="A658" s="2" t="s">
        <v>1444</v>
      </c>
      <c r="B658" s="2" t="s">
        <v>1434</v>
      </c>
      <c r="C658" s="25" t="s">
        <v>27</v>
      </c>
      <c r="D658" s="25" t="s">
        <v>97</v>
      </c>
      <c r="E658" s="19">
        <v>70162917</v>
      </c>
      <c r="F658" s="19" t="s">
        <v>1438</v>
      </c>
      <c r="G658" s="5">
        <v>1</v>
      </c>
      <c r="H658" s="5">
        <v>0</v>
      </c>
      <c r="I658" s="5">
        <f t="shared" si="30"/>
        <v>1</v>
      </c>
      <c r="J658" s="6">
        <f t="shared" si="31"/>
        <v>0</v>
      </c>
      <c r="K658" s="23">
        <v>61.804104000000002</v>
      </c>
      <c r="L658" s="23">
        <v>0</v>
      </c>
      <c r="M658" s="23">
        <f t="shared" si="32"/>
        <v>61.804104000000002</v>
      </c>
    </row>
    <row r="659" spans="1:13" hidden="1" x14ac:dyDescent="0.2">
      <c r="A659" s="2" t="s">
        <v>1444</v>
      </c>
      <c r="B659" s="2" t="s">
        <v>1434</v>
      </c>
      <c r="C659" s="25" t="s">
        <v>27</v>
      </c>
      <c r="D659" s="25" t="s">
        <v>97</v>
      </c>
      <c r="E659" s="19">
        <v>70162919</v>
      </c>
      <c r="F659" s="19" t="s">
        <v>1439</v>
      </c>
      <c r="G659" s="5">
        <v>1</v>
      </c>
      <c r="H659" s="5">
        <v>0</v>
      </c>
      <c r="I659" s="5">
        <f t="shared" si="30"/>
        <v>1</v>
      </c>
      <c r="J659" s="6">
        <f t="shared" si="31"/>
        <v>0</v>
      </c>
      <c r="K659" s="23">
        <v>61.804104000000002</v>
      </c>
      <c r="L659" s="23">
        <v>0</v>
      </c>
      <c r="M659" s="23">
        <f t="shared" si="32"/>
        <v>61.804104000000002</v>
      </c>
    </row>
    <row r="660" spans="1:13" hidden="1" x14ac:dyDescent="0.2">
      <c r="A660" s="2" t="s">
        <v>1444</v>
      </c>
      <c r="B660" s="2" t="s">
        <v>1434</v>
      </c>
      <c r="C660" s="25" t="s">
        <v>27</v>
      </c>
      <c r="D660" s="25" t="s">
        <v>97</v>
      </c>
      <c r="E660" s="19">
        <v>70162920</v>
      </c>
      <c r="F660" s="19" t="s">
        <v>1440</v>
      </c>
      <c r="G660" s="5">
        <v>1</v>
      </c>
      <c r="H660" s="5">
        <v>0</v>
      </c>
      <c r="I660" s="5">
        <f t="shared" si="30"/>
        <v>1</v>
      </c>
      <c r="J660" s="6">
        <f t="shared" si="31"/>
        <v>0</v>
      </c>
      <c r="K660" s="23">
        <v>61.804104000000002</v>
      </c>
      <c r="L660" s="23">
        <v>0</v>
      </c>
      <c r="M660" s="23">
        <f t="shared" si="32"/>
        <v>61.804104000000002</v>
      </c>
    </row>
    <row r="661" spans="1:13" hidden="1" x14ac:dyDescent="0.2">
      <c r="A661" s="2" t="s">
        <v>1442</v>
      </c>
      <c r="B661" s="2" t="s">
        <v>1443</v>
      </c>
      <c r="C661" s="25" t="s">
        <v>27</v>
      </c>
      <c r="D661" s="25" t="s">
        <v>97</v>
      </c>
      <c r="E661" s="19">
        <v>70345322</v>
      </c>
      <c r="F661" s="19" t="s">
        <v>232</v>
      </c>
      <c r="G661" s="5">
        <v>10</v>
      </c>
      <c r="H661" s="5">
        <v>10</v>
      </c>
      <c r="I661" s="5">
        <f t="shared" si="30"/>
        <v>0</v>
      </c>
      <c r="J661" s="6">
        <f t="shared" si="31"/>
        <v>1</v>
      </c>
      <c r="K661" s="23">
        <v>446.08271999999999</v>
      </c>
      <c r="L661" s="23">
        <v>446.08271999999999</v>
      </c>
      <c r="M661" s="23">
        <f t="shared" si="32"/>
        <v>0</v>
      </c>
    </row>
    <row r="662" spans="1:13" hidden="1" x14ac:dyDescent="0.2">
      <c r="A662" s="2" t="s">
        <v>1442</v>
      </c>
      <c r="B662" s="2" t="s">
        <v>1443</v>
      </c>
      <c r="C662" s="25" t="s">
        <v>27</v>
      </c>
      <c r="D662" s="25" t="s">
        <v>956</v>
      </c>
      <c r="E662" s="19">
        <v>70442221</v>
      </c>
      <c r="F662" s="19" t="s">
        <v>748</v>
      </c>
      <c r="G662" s="5">
        <v>5</v>
      </c>
      <c r="H662" s="5">
        <v>5</v>
      </c>
      <c r="I662" s="5">
        <f t="shared" si="30"/>
        <v>0</v>
      </c>
      <c r="J662" s="6">
        <f t="shared" si="31"/>
        <v>1</v>
      </c>
      <c r="K662" s="23">
        <v>122.34690000000001</v>
      </c>
      <c r="L662" s="23">
        <v>122.34690000000001</v>
      </c>
      <c r="M662" s="23">
        <f t="shared" si="32"/>
        <v>0</v>
      </c>
    </row>
    <row r="663" spans="1:13" hidden="1" x14ac:dyDescent="0.2">
      <c r="A663" s="2" t="s">
        <v>1442</v>
      </c>
      <c r="B663" s="2" t="s">
        <v>1443</v>
      </c>
      <c r="C663" s="25" t="s">
        <v>27</v>
      </c>
      <c r="D663" s="25" t="s">
        <v>956</v>
      </c>
      <c r="E663" s="19">
        <v>70442222</v>
      </c>
      <c r="F663" s="19" t="s">
        <v>713</v>
      </c>
      <c r="G663" s="5">
        <v>1</v>
      </c>
      <c r="H663" s="5">
        <v>0</v>
      </c>
      <c r="I663" s="5">
        <f t="shared" si="30"/>
        <v>1</v>
      </c>
      <c r="J663" s="6">
        <f t="shared" si="31"/>
        <v>0</v>
      </c>
      <c r="K663" s="23">
        <v>35.316623999999997</v>
      </c>
      <c r="L663" s="23">
        <v>0</v>
      </c>
      <c r="M663" s="23">
        <f t="shared" si="32"/>
        <v>35.316623999999997</v>
      </c>
    </row>
    <row r="664" spans="1:13" hidden="1" x14ac:dyDescent="0.2">
      <c r="A664" s="2" t="s">
        <v>1442</v>
      </c>
      <c r="B664" s="2" t="s">
        <v>1443</v>
      </c>
      <c r="C664" s="25" t="s">
        <v>27</v>
      </c>
      <c r="D664" s="25" t="s">
        <v>956</v>
      </c>
      <c r="E664" s="19">
        <v>70442225</v>
      </c>
      <c r="F664" s="19" t="s">
        <v>1299</v>
      </c>
      <c r="G664" s="5">
        <v>2</v>
      </c>
      <c r="H664" s="5">
        <v>2</v>
      </c>
      <c r="I664" s="5">
        <f t="shared" si="30"/>
        <v>0</v>
      </c>
      <c r="J664" s="6">
        <f t="shared" si="31"/>
        <v>1</v>
      </c>
      <c r="K664" s="23">
        <v>48.938760000000002</v>
      </c>
      <c r="L664" s="23">
        <v>48.938760000000002</v>
      </c>
      <c r="M664" s="23">
        <f t="shared" si="32"/>
        <v>0</v>
      </c>
    </row>
    <row r="665" spans="1:13" hidden="1" x14ac:dyDescent="0.2">
      <c r="A665" s="2" t="s">
        <v>1445</v>
      </c>
      <c r="B665" s="2" t="s">
        <v>1446</v>
      </c>
      <c r="C665" s="25" t="s">
        <v>162</v>
      </c>
      <c r="D665" s="25" t="s">
        <v>97</v>
      </c>
      <c r="E665" s="19">
        <v>70045430</v>
      </c>
      <c r="F665" s="19" t="s">
        <v>1160</v>
      </c>
      <c r="G665" s="5">
        <v>10</v>
      </c>
      <c r="H665" s="5">
        <v>10</v>
      </c>
      <c r="I665" s="5">
        <f t="shared" si="30"/>
        <v>0</v>
      </c>
      <c r="J665" s="6">
        <f t="shared" si="31"/>
        <v>1</v>
      </c>
      <c r="K665" s="23">
        <v>446.29284000000001</v>
      </c>
      <c r="L665" s="23">
        <v>446.29284000000001</v>
      </c>
      <c r="M665" s="23">
        <f>K665-L665</f>
        <v>0</v>
      </c>
    </row>
    <row r="666" spans="1:13" hidden="1" x14ac:dyDescent="0.2">
      <c r="A666" s="2" t="s">
        <v>1445</v>
      </c>
      <c r="B666" s="2" t="s">
        <v>1446</v>
      </c>
      <c r="C666" s="25" t="s">
        <v>162</v>
      </c>
      <c r="D666" s="25" t="s">
        <v>97</v>
      </c>
      <c r="E666" s="19">
        <v>70045439</v>
      </c>
      <c r="F666" s="19" t="s">
        <v>1162</v>
      </c>
      <c r="G666" s="5">
        <v>78</v>
      </c>
      <c r="H666" s="5">
        <v>78</v>
      </c>
      <c r="I666" s="5">
        <f t="shared" si="30"/>
        <v>0</v>
      </c>
      <c r="J666" s="6">
        <f t="shared" si="31"/>
        <v>1</v>
      </c>
      <c r="K666" s="23">
        <v>3607.3421279999998</v>
      </c>
      <c r="L666" s="23">
        <v>3607.3421279999998</v>
      </c>
      <c r="M666" s="23">
        <f t="shared" ref="M666:M716" si="33">K666-L666</f>
        <v>0</v>
      </c>
    </row>
    <row r="667" spans="1:13" hidden="1" x14ac:dyDescent="0.2">
      <c r="A667" s="2" t="s">
        <v>1445</v>
      </c>
      <c r="B667" s="2" t="s">
        <v>1446</v>
      </c>
      <c r="C667" s="25" t="s">
        <v>162</v>
      </c>
      <c r="D667" s="25" t="s">
        <v>97</v>
      </c>
      <c r="E667" s="19">
        <v>70045455</v>
      </c>
      <c r="F667" s="19" t="s">
        <v>1163</v>
      </c>
      <c r="G667" s="5">
        <v>17</v>
      </c>
      <c r="H667" s="5">
        <v>0</v>
      </c>
      <c r="I667" s="5">
        <f t="shared" si="30"/>
        <v>17</v>
      </c>
      <c r="J667" s="6">
        <f t="shared" si="31"/>
        <v>0</v>
      </c>
      <c r="K667" s="23">
        <v>786.21559200000002</v>
      </c>
      <c r="L667" s="23">
        <v>0</v>
      </c>
      <c r="M667" s="23">
        <f t="shared" si="33"/>
        <v>786.21559200000002</v>
      </c>
    </row>
    <row r="668" spans="1:13" hidden="1" x14ac:dyDescent="0.2">
      <c r="A668" s="2" t="s">
        <v>1445</v>
      </c>
      <c r="B668" s="2" t="s">
        <v>1446</v>
      </c>
      <c r="C668" s="25" t="s">
        <v>162</v>
      </c>
      <c r="D668" s="25" t="s">
        <v>97</v>
      </c>
      <c r="E668" s="19">
        <v>70045486</v>
      </c>
      <c r="F668" s="19" t="s">
        <v>1164</v>
      </c>
      <c r="G668" s="5">
        <v>9</v>
      </c>
      <c r="H668" s="5">
        <v>9</v>
      </c>
      <c r="I668" s="5">
        <f t="shared" si="30"/>
        <v>0</v>
      </c>
      <c r="J668" s="6">
        <f t="shared" si="31"/>
        <v>1</v>
      </c>
      <c r="K668" s="23">
        <v>401.66355600000003</v>
      </c>
      <c r="L668" s="23">
        <v>401.66355600000003</v>
      </c>
      <c r="M668" s="23">
        <f t="shared" si="33"/>
        <v>0</v>
      </c>
    </row>
    <row r="669" spans="1:13" hidden="1" x14ac:dyDescent="0.2">
      <c r="A669" s="2" t="s">
        <v>1445</v>
      </c>
      <c r="B669" s="2" t="s">
        <v>1446</v>
      </c>
      <c r="C669" s="25" t="s">
        <v>162</v>
      </c>
      <c r="D669" s="25" t="s">
        <v>97</v>
      </c>
      <c r="E669" s="19">
        <v>70158661</v>
      </c>
      <c r="F669" s="19" t="s">
        <v>1316</v>
      </c>
      <c r="G669" s="5">
        <v>9</v>
      </c>
      <c r="H669" s="5">
        <v>9</v>
      </c>
      <c r="I669" s="5">
        <f t="shared" si="30"/>
        <v>0</v>
      </c>
      <c r="J669" s="6">
        <f t="shared" si="31"/>
        <v>1</v>
      </c>
      <c r="K669" s="23">
        <v>401.474448</v>
      </c>
      <c r="L669" s="23">
        <v>401.474448</v>
      </c>
      <c r="M669" s="23">
        <f t="shared" si="33"/>
        <v>0</v>
      </c>
    </row>
    <row r="670" spans="1:13" hidden="1" x14ac:dyDescent="0.2">
      <c r="A670" s="2" t="s">
        <v>1445</v>
      </c>
      <c r="B670" s="2" t="s">
        <v>1446</v>
      </c>
      <c r="C670" s="25" t="s">
        <v>162</v>
      </c>
      <c r="D670" s="25" t="s">
        <v>97</v>
      </c>
      <c r="E670" s="19">
        <v>70162917</v>
      </c>
      <c r="F670" s="19" t="s">
        <v>1438</v>
      </c>
      <c r="G670" s="5">
        <v>1</v>
      </c>
      <c r="H670" s="5">
        <v>0</v>
      </c>
      <c r="I670" s="5">
        <f t="shared" si="30"/>
        <v>1</v>
      </c>
      <c r="J670" s="6">
        <f t="shared" si="31"/>
        <v>0</v>
      </c>
      <c r="K670" s="23">
        <v>61.804104000000002</v>
      </c>
      <c r="L670" s="23">
        <v>0</v>
      </c>
      <c r="M670" s="23">
        <f t="shared" si="33"/>
        <v>61.804104000000002</v>
      </c>
    </row>
    <row r="671" spans="1:13" hidden="1" x14ac:dyDescent="0.2">
      <c r="A671" s="2" t="s">
        <v>1445</v>
      </c>
      <c r="B671" s="2" t="s">
        <v>1446</v>
      </c>
      <c r="C671" s="25" t="s">
        <v>162</v>
      </c>
      <c r="D671" s="25" t="s">
        <v>97</v>
      </c>
      <c r="E671" s="19">
        <v>70162919</v>
      </c>
      <c r="F671" s="19" t="s">
        <v>1439</v>
      </c>
      <c r="G671" s="5">
        <v>1</v>
      </c>
      <c r="H671" s="5">
        <v>0</v>
      </c>
      <c r="I671" s="5">
        <f t="shared" si="30"/>
        <v>1</v>
      </c>
      <c r="J671" s="6">
        <f t="shared" si="31"/>
        <v>0</v>
      </c>
      <c r="K671" s="23">
        <v>61.804104000000002</v>
      </c>
      <c r="L671" s="23">
        <v>0</v>
      </c>
      <c r="M671" s="23">
        <f t="shared" si="33"/>
        <v>61.804104000000002</v>
      </c>
    </row>
    <row r="672" spans="1:13" hidden="1" x14ac:dyDescent="0.2">
      <c r="A672" s="2" t="s">
        <v>1445</v>
      </c>
      <c r="B672" s="2" t="s">
        <v>1446</v>
      </c>
      <c r="C672" s="25" t="s">
        <v>162</v>
      </c>
      <c r="D672" s="25" t="s">
        <v>97</v>
      </c>
      <c r="E672" s="19">
        <v>70162920</v>
      </c>
      <c r="F672" s="19" t="s">
        <v>1440</v>
      </c>
      <c r="G672" s="5">
        <v>1</v>
      </c>
      <c r="H672" s="5">
        <v>0</v>
      </c>
      <c r="I672" s="5">
        <f t="shared" si="30"/>
        <v>1</v>
      </c>
      <c r="J672" s="6">
        <f t="shared" si="31"/>
        <v>0</v>
      </c>
      <c r="K672" s="23">
        <v>61.804104000000002</v>
      </c>
      <c r="L672" s="23">
        <v>0</v>
      </c>
      <c r="M672" s="23">
        <f t="shared" si="33"/>
        <v>61.804104000000002</v>
      </c>
    </row>
    <row r="673" spans="1:13" hidden="1" x14ac:dyDescent="0.2">
      <c r="A673" s="2" t="s">
        <v>1445</v>
      </c>
      <c r="B673" s="2" t="s">
        <v>1446</v>
      </c>
      <c r="C673" s="25" t="s">
        <v>162</v>
      </c>
      <c r="D673" s="25" t="s">
        <v>97</v>
      </c>
      <c r="E673" s="19">
        <v>70345323</v>
      </c>
      <c r="F673" s="19" t="s">
        <v>233</v>
      </c>
      <c r="G673" s="5">
        <v>17</v>
      </c>
      <c r="H673" s="5">
        <v>17</v>
      </c>
      <c r="I673" s="5">
        <f t="shared" si="30"/>
        <v>0</v>
      </c>
      <c r="J673" s="6">
        <f t="shared" si="31"/>
        <v>1</v>
      </c>
      <c r="K673" s="23">
        <v>758.34062400000005</v>
      </c>
      <c r="L673" s="23">
        <v>758.34062400000005</v>
      </c>
      <c r="M673" s="23">
        <f t="shared" si="33"/>
        <v>0</v>
      </c>
    </row>
    <row r="674" spans="1:13" hidden="1" x14ac:dyDescent="0.2">
      <c r="A674" s="2" t="s">
        <v>1447</v>
      </c>
      <c r="B674" s="2" t="s">
        <v>1448</v>
      </c>
      <c r="C674" s="25" t="s">
        <v>162</v>
      </c>
      <c r="D674" s="25" t="s">
        <v>97</v>
      </c>
      <c r="E674" s="19">
        <v>70045428</v>
      </c>
      <c r="F674" s="19" t="s">
        <v>1158</v>
      </c>
      <c r="G674" s="5">
        <v>7</v>
      </c>
      <c r="H674" s="5">
        <v>7</v>
      </c>
      <c r="I674" s="5">
        <f t="shared" si="30"/>
        <v>0</v>
      </c>
      <c r="J674" s="6">
        <f t="shared" si="31"/>
        <v>1</v>
      </c>
      <c r="K674" s="23">
        <v>313.87658399999998</v>
      </c>
      <c r="L674" s="23">
        <v>313.87658399999998</v>
      </c>
      <c r="M674" s="23">
        <f t="shared" si="33"/>
        <v>0</v>
      </c>
    </row>
    <row r="675" spans="1:13" hidden="1" x14ac:dyDescent="0.2">
      <c r="A675" s="2" t="s">
        <v>1447</v>
      </c>
      <c r="B675" s="2" t="s">
        <v>1448</v>
      </c>
      <c r="C675" s="25" t="s">
        <v>162</v>
      </c>
      <c r="D675" s="25" t="s">
        <v>97</v>
      </c>
      <c r="E675" s="19">
        <v>70345322</v>
      </c>
      <c r="F675" s="19" t="s">
        <v>232</v>
      </c>
      <c r="G675" s="5">
        <v>3</v>
      </c>
      <c r="H675" s="5">
        <v>3</v>
      </c>
      <c r="I675" s="5">
        <f t="shared" si="30"/>
        <v>0</v>
      </c>
      <c r="J675" s="6">
        <f t="shared" si="31"/>
        <v>1</v>
      </c>
      <c r="K675" s="23">
        <v>133.824816</v>
      </c>
      <c r="L675" s="23">
        <v>133.824816</v>
      </c>
      <c r="M675" s="23">
        <f t="shared" si="33"/>
        <v>0</v>
      </c>
    </row>
    <row r="676" spans="1:13" hidden="1" x14ac:dyDescent="0.2">
      <c r="A676" s="2" t="s">
        <v>1447</v>
      </c>
      <c r="B676" s="2" t="s">
        <v>1448</v>
      </c>
      <c r="C676" s="25" t="s">
        <v>162</v>
      </c>
      <c r="D676" s="25" t="s">
        <v>956</v>
      </c>
      <c r="E676" s="19">
        <v>70442220</v>
      </c>
      <c r="F676" s="19" t="s">
        <v>747</v>
      </c>
      <c r="G676" s="5">
        <v>4</v>
      </c>
      <c r="H676" s="5">
        <v>4</v>
      </c>
      <c r="I676" s="5">
        <f t="shared" si="30"/>
        <v>0</v>
      </c>
      <c r="J676" s="6">
        <f t="shared" si="31"/>
        <v>1</v>
      </c>
      <c r="K676" s="23">
        <v>141.26649599999999</v>
      </c>
      <c r="L676" s="23">
        <v>141.26649599999999</v>
      </c>
      <c r="M676" s="23">
        <f t="shared" si="33"/>
        <v>0</v>
      </c>
    </row>
    <row r="677" spans="1:13" hidden="1" x14ac:dyDescent="0.2">
      <c r="A677" s="2" t="s">
        <v>1447</v>
      </c>
      <c r="B677" s="2" t="s">
        <v>1448</v>
      </c>
      <c r="C677" s="25" t="s">
        <v>162</v>
      </c>
      <c r="D677" s="25" t="s">
        <v>956</v>
      </c>
      <c r="E677" s="19">
        <v>70442221</v>
      </c>
      <c r="F677" s="19" t="s">
        <v>748</v>
      </c>
      <c r="G677" s="5">
        <v>3</v>
      </c>
      <c r="H677" s="5">
        <v>3</v>
      </c>
      <c r="I677" s="5">
        <f t="shared" si="30"/>
        <v>0</v>
      </c>
      <c r="J677" s="6">
        <f t="shared" si="31"/>
        <v>1</v>
      </c>
      <c r="K677" s="23">
        <v>73.408140000000003</v>
      </c>
      <c r="L677" s="23">
        <v>73.408140000000003</v>
      </c>
      <c r="M677" s="23">
        <f t="shared" si="33"/>
        <v>0</v>
      </c>
    </row>
    <row r="678" spans="1:13" hidden="1" x14ac:dyDescent="0.2">
      <c r="A678" s="2" t="s">
        <v>1447</v>
      </c>
      <c r="B678" s="2" t="s">
        <v>1448</v>
      </c>
      <c r="C678" s="25" t="s">
        <v>162</v>
      </c>
      <c r="D678" s="25" t="s">
        <v>956</v>
      </c>
      <c r="E678" s="19">
        <v>70442224</v>
      </c>
      <c r="F678" s="19" t="s">
        <v>1298</v>
      </c>
      <c r="G678" s="5">
        <v>1</v>
      </c>
      <c r="H678" s="5">
        <v>0</v>
      </c>
      <c r="I678" s="5">
        <f t="shared" si="30"/>
        <v>1</v>
      </c>
      <c r="J678" s="6">
        <f t="shared" si="31"/>
        <v>0</v>
      </c>
      <c r="K678" s="23">
        <v>35.316623999999997</v>
      </c>
      <c r="L678" s="23">
        <v>0</v>
      </c>
      <c r="M678" s="23">
        <f t="shared" si="33"/>
        <v>35.316623999999997</v>
      </c>
    </row>
    <row r="679" spans="1:13" hidden="1" x14ac:dyDescent="0.2">
      <c r="A679" s="2" t="s">
        <v>1450</v>
      </c>
      <c r="B679" s="2" t="s">
        <v>1448</v>
      </c>
      <c r="C679" s="25" t="s">
        <v>162</v>
      </c>
      <c r="D679" s="25" t="s">
        <v>97</v>
      </c>
      <c r="E679" s="19">
        <v>70045430</v>
      </c>
      <c r="F679" s="19" t="s">
        <v>1160</v>
      </c>
      <c r="G679" s="5">
        <v>9</v>
      </c>
      <c r="H679" s="5">
        <v>9</v>
      </c>
      <c r="I679" s="5">
        <f t="shared" ref="I679:I687" si="34">G679-H679</f>
        <v>0</v>
      </c>
      <c r="J679" s="6">
        <f t="shared" ref="J679:J687" si="35">H679/G679</f>
        <v>1</v>
      </c>
      <c r="K679" s="23">
        <v>401.66355600000003</v>
      </c>
      <c r="L679" s="23">
        <v>401.66355600000003</v>
      </c>
      <c r="M679" s="23">
        <f t="shared" si="33"/>
        <v>0</v>
      </c>
    </row>
    <row r="680" spans="1:13" hidden="1" x14ac:dyDescent="0.2">
      <c r="A680" s="2" t="s">
        <v>1450</v>
      </c>
      <c r="B680" s="2" t="s">
        <v>1448</v>
      </c>
      <c r="C680" s="25" t="s">
        <v>162</v>
      </c>
      <c r="D680" s="25" t="s">
        <v>97</v>
      </c>
      <c r="E680" s="19">
        <v>70045486</v>
      </c>
      <c r="F680" s="19" t="s">
        <v>1164</v>
      </c>
      <c r="G680" s="5">
        <v>26</v>
      </c>
      <c r="H680" s="5">
        <v>26</v>
      </c>
      <c r="I680" s="5">
        <f t="shared" si="34"/>
        <v>0</v>
      </c>
      <c r="J680" s="6">
        <f t="shared" si="35"/>
        <v>1</v>
      </c>
      <c r="K680" s="23">
        <v>1160.361384</v>
      </c>
      <c r="L680" s="23">
        <v>1160.361384</v>
      </c>
      <c r="M680" s="23">
        <f t="shared" si="33"/>
        <v>0</v>
      </c>
    </row>
    <row r="681" spans="1:13" hidden="1" x14ac:dyDescent="0.2">
      <c r="A681" s="2" t="s">
        <v>1450</v>
      </c>
      <c r="B681" s="2" t="s">
        <v>1448</v>
      </c>
      <c r="C681" s="25" t="s">
        <v>162</v>
      </c>
      <c r="D681" s="25" t="s">
        <v>97</v>
      </c>
      <c r="E681" s="19">
        <v>70158661</v>
      </c>
      <c r="F681" s="19" t="s">
        <v>1316</v>
      </c>
      <c r="G681" s="5">
        <v>10</v>
      </c>
      <c r="H681" s="5">
        <v>10</v>
      </c>
      <c r="I681" s="5">
        <f t="shared" si="34"/>
        <v>0</v>
      </c>
      <c r="J681" s="6">
        <f t="shared" si="35"/>
        <v>1</v>
      </c>
      <c r="K681" s="23">
        <v>446.08271999999999</v>
      </c>
      <c r="L681" s="23">
        <v>446.08271999999999</v>
      </c>
      <c r="M681" s="23">
        <f t="shared" si="33"/>
        <v>0</v>
      </c>
    </row>
    <row r="682" spans="1:13" hidden="1" x14ac:dyDescent="0.2">
      <c r="A682" s="2" t="s">
        <v>1450</v>
      </c>
      <c r="B682" s="2" t="s">
        <v>1448</v>
      </c>
      <c r="C682" s="25" t="s">
        <v>162</v>
      </c>
      <c r="D682" s="25" t="s">
        <v>97</v>
      </c>
      <c r="E682" s="19">
        <v>70162917</v>
      </c>
      <c r="F682" s="19" t="s">
        <v>1438</v>
      </c>
      <c r="G682" s="5">
        <v>1</v>
      </c>
      <c r="H682" s="5">
        <v>0</v>
      </c>
      <c r="I682" s="5">
        <f t="shared" si="34"/>
        <v>1</v>
      </c>
      <c r="J682" s="6">
        <f t="shared" si="35"/>
        <v>0</v>
      </c>
      <c r="K682" s="23">
        <v>61.804104000000002</v>
      </c>
      <c r="L682" s="23">
        <v>0</v>
      </c>
      <c r="M682" s="23">
        <f t="shared" si="33"/>
        <v>61.804104000000002</v>
      </c>
    </row>
    <row r="683" spans="1:13" hidden="1" x14ac:dyDescent="0.2">
      <c r="A683" s="2" t="s">
        <v>1450</v>
      </c>
      <c r="B683" s="2" t="s">
        <v>1448</v>
      </c>
      <c r="C683" s="25" t="s">
        <v>162</v>
      </c>
      <c r="D683" s="25" t="s">
        <v>97</v>
      </c>
      <c r="E683" s="19">
        <v>70162919</v>
      </c>
      <c r="F683" s="19" t="s">
        <v>1439</v>
      </c>
      <c r="G683" s="5">
        <v>1</v>
      </c>
      <c r="H683" s="5">
        <v>0</v>
      </c>
      <c r="I683" s="5">
        <f t="shared" si="34"/>
        <v>1</v>
      </c>
      <c r="J683" s="6">
        <f t="shared" si="35"/>
        <v>0</v>
      </c>
      <c r="K683" s="23">
        <v>61.804104000000002</v>
      </c>
      <c r="L683" s="23">
        <v>0</v>
      </c>
      <c r="M683" s="23">
        <f t="shared" si="33"/>
        <v>61.804104000000002</v>
      </c>
    </row>
    <row r="684" spans="1:13" hidden="1" x14ac:dyDescent="0.2">
      <c r="A684" s="2" t="s">
        <v>1450</v>
      </c>
      <c r="B684" s="2" t="s">
        <v>1448</v>
      </c>
      <c r="C684" s="25" t="s">
        <v>162</v>
      </c>
      <c r="D684" s="25" t="s">
        <v>97</v>
      </c>
      <c r="E684" s="19">
        <v>70162920</v>
      </c>
      <c r="F684" s="19" t="s">
        <v>1440</v>
      </c>
      <c r="G684" s="5">
        <v>1</v>
      </c>
      <c r="H684" s="5">
        <v>0</v>
      </c>
      <c r="I684" s="5">
        <f t="shared" si="34"/>
        <v>1</v>
      </c>
      <c r="J684" s="6">
        <f t="shared" si="35"/>
        <v>0</v>
      </c>
      <c r="K684" s="23">
        <v>61.804104000000002</v>
      </c>
      <c r="L684" s="23">
        <v>0</v>
      </c>
      <c r="M684" s="23">
        <f t="shared" si="33"/>
        <v>61.804104000000002</v>
      </c>
    </row>
    <row r="685" spans="1:13" hidden="1" x14ac:dyDescent="0.2">
      <c r="A685" s="2" t="s">
        <v>1451</v>
      </c>
      <c r="B685" s="2" t="s">
        <v>1452</v>
      </c>
      <c r="C685" s="25" t="s">
        <v>162</v>
      </c>
      <c r="D685" s="25" t="s">
        <v>97</v>
      </c>
      <c r="E685" s="19">
        <v>70162917</v>
      </c>
      <c r="F685" s="19" t="s">
        <v>1438</v>
      </c>
      <c r="G685" s="5">
        <v>77</v>
      </c>
      <c r="H685" s="5">
        <v>77</v>
      </c>
      <c r="I685" s="5">
        <f t="shared" si="34"/>
        <v>0</v>
      </c>
      <c r="J685" s="6">
        <f t="shared" si="35"/>
        <v>1</v>
      </c>
      <c r="K685" s="23">
        <v>4758.9160080000001</v>
      </c>
      <c r="L685" s="23">
        <v>4758.9160080000001</v>
      </c>
      <c r="M685" s="23">
        <f t="shared" si="33"/>
        <v>0</v>
      </c>
    </row>
    <row r="686" spans="1:13" hidden="1" x14ac:dyDescent="0.2">
      <c r="A686" s="2" t="s">
        <v>1451</v>
      </c>
      <c r="B686" s="2" t="s">
        <v>1452</v>
      </c>
      <c r="C686" s="25" t="s">
        <v>162</v>
      </c>
      <c r="D686" s="25" t="s">
        <v>97</v>
      </c>
      <c r="E686" s="19">
        <v>70162919</v>
      </c>
      <c r="F686" s="19" t="s">
        <v>1439</v>
      </c>
      <c r="G686" s="5">
        <v>77</v>
      </c>
      <c r="H686" s="5">
        <v>77</v>
      </c>
      <c r="I686" s="5">
        <f t="shared" si="34"/>
        <v>0</v>
      </c>
      <c r="J686" s="6">
        <f t="shared" si="35"/>
        <v>1</v>
      </c>
      <c r="K686" s="23">
        <v>4758.9160080000001</v>
      </c>
      <c r="L686" s="23">
        <v>4758.9160080000001</v>
      </c>
      <c r="M686" s="23">
        <f t="shared" si="33"/>
        <v>0</v>
      </c>
    </row>
    <row r="687" spans="1:13" hidden="1" x14ac:dyDescent="0.2">
      <c r="A687" s="2" t="s">
        <v>1451</v>
      </c>
      <c r="B687" s="2" t="s">
        <v>1452</v>
      </c>
      <c r="C687" s="25" t="s">
        <v>162</v>
      </c>
      <c r="D687" s="25" t="s">
        <v>97</v>
      </c>
      <c r="E687" s="19">
        <v>70162920</v>
      </c>
      <c r="F687" s="19" t="s">
        <v>1440</v>
      </c>
      <c r="G687" s="5">
        <v>79</v>
      </c>
      <c r="H687" s="5">
        <v>79</v>
      </c>
      <c r="I687" s="5">
        <f t="shared" si="34"/>
        <v>0</v>
      </c>
      <c r="J687" s="6">
        <f t="shared" si="35"/>
        <v>1</v>
      </c>
      <c r="K687" s="23">
        <v>4882.5242159999998</v>
      </c>
      <c r="L687" s="23">
        <v>4882.5242159999998</v>
      </c>
      <c r="M687" s="23">
        <f t="shared" si="33"/>
        <v>0</v>
      </c>
    </row>
    <row r="688" spans="1:13" hidden="1" x14ac:dyDescent="0.2">
      <c r="A688" s="2" t="s">
        <v>1449</v>
      </c>
      <c r="B688" s="2" t="s">
        <v>1454</v>
      </c>
      <c r="C688" s="25" t="s">
        <v>162</v>
      </c>
      <c r="D688" s="25" t="s">
        <v>97</v>
      </c>
      <c r="E688" s="19">
        <v>70045428</v>
      </c>
      <c r="F688" s="19" t="s">
        <v>1158</v>
      </c>
      <c r="G688" s="5">
        <v>11</v>
      </c>
      <c r="H688" s="5">
        <v>11</v>
      </c>
      <c r="I688" s="5">
        <f t="shared" si="30"/>
        <v>0</v>
      </c>
      <c r="J688" s="6">
        <f t="shared" si="31"/>
        <v>1</v>
      </c>
      <c r="K688" s="23">
        <v>493.23463199999998</v>
      </c>
      <c r="L688" s="23">
        <v>493.23463199999998</v>
      </c>
      <c r="M688" s="23">
        <f t="shared" si="33"/>
        <v>0</v>
      </c>
    </row>
    <row r="689" spans="1:14" hidden="1" x14ac:dyDescent="0.2">
      <c r="A689" s="2" t="s">
        <v>1449</v>
      </c>
      <c r="B689" s="285" t="s">
        <v>1454</v>
      </c>
      <c r="C689" s="25" t="s">
        <v>162</v>
      </c>
      <c r="D689" s="25" t="s">
        <v>97</v>
      </c>
      <c r="E689" s="19">
        <v>70345322</v>
      </c>
      <c r="F689" s="19" t="s">
        <v>232</v>
      </c>
      <c r="G689" s="5">
        <v>6</v>
      </c>
      <c r="H689" s="5">
        <v>6</v>
      </c>
      <c r="I689" s="5">
        <f t="shared" ref="I689:I701" si="36">G689-H689</f>
        <v>0</v>
      </c>
      <c r="J689" s="6">
        <f t="shared" ref="J689:J709" si="37">H689/G689</f>
        <v>1</v>
      </c>
      <c r="K689" s="23">
        <v>267.649632</v>
      </c>
      <c r="L689" s="23">
        <v>267.649632</v>
      </c>
      <c r="M689" s="23">
        <f t="shared" si="33"/>
        <v>0</v>
      </c>
    </row>
    <row r="690" spans="1:14" hidden="1" x14ac:dyDescent="0.2">
      <c r="A690" s="2" t="s">
        <v>1449</v>
      </c>
      <c r="B690" s="2" t="s">
        <v>1454</v>
      </c>
      <c r="C690" s="25" t="s">
        <v>162</v>
      </c>
      <c r="D690" s="25" t="s">
        <v>956</v>
      </c>
      <c r="E690" s="19">
        <v>70442220</v>
      </c>
      <c r="F690" s="19" t="s">
        <v>747</v>
      </c>
      <c r="G690" s="5">
        <v>5</v>
      </c>
      <c r="H690" s="5">
        <v>0</v>
      </c>
      <c r="I690" s="5">
        <f t="shared" si="36"/>
        <v>5</v>
      </c>
      <c r="J690" s="6">
        <f t="shared" si="37"/>
        <v>0</v>
      </c>
      <c r="K690" s="23">
        <v>176.58311999999998</v>
      </c>
      <c r="L690" s="23">
        <v>0</v>
      </c>
      <c r="M690" s="23">
        <f t="shared" si="33"/>
        <v>176.58311999999998</v>
      </c>
    </row>
    <row r="691" spans="1:14" hidden="1" x14ac:dyDescent="0.2">
      <c r="A691" s="2" t="s">
        <v>1449</v>
      </c>
      <c r="B691" s="2" t="s">
        <v>1454</v>
      </c>
      <c r="C691" s="25" t="s">
        <v>162</v>
      </c>
      <c r="D691" s="25" t="s">
        <v>956</v>
      </c>
      <c r="E691" s="19">
        <v>70442221</v>
      </c>
      <c r="F691" s="19" t="s">
        <v>748</v>
      </c>
      <c r="G691" s="5">
        <v>9</v>
      </c>
      <c r="H691" s="5">
        <v>9</v>
      </c>
      <c r="I691" s="5">
        <f t="shared" si="36"/>
        <v>0</v>
      </c>
      <c r="J691" s="6">
        <f t="shared" si="37"/>
        <v>1</v>
      </c>
      <c r="K691" s="23">
        <v>220.22442000000001</v>
      </c>
      <c r="L691" s="23">
        <v>220.22442000000001</v>
      </c>
      <c r="M691" s="23">
        <f t="shared" si="33"/>
        <v>0</v>
      </c>
    </row>
    <row r="692" spans="1:14" hidden="1" x14ac:dyDescent="0.2">
      <c r="A692" s="2" t="s">
        <v>1449</v>
      </c>
      <c r="B692" s="2" t="s">
        <v>1454</v>
      </c>
      <c r="C692" s="25" t="s">
        <v>162</v>
      </c>
      <c r="D692" s="25" t="s">
        <v>956</v>
      </c>
      <c r="E692" s="19">
        <v>70442222</v>
      </c>
      <c r="F692" s="19" t="s">
        <v>713</v>
      </c>
      <c r="G692" s="5">
        <v>4</v>
      </c>
      <c r="H692" s="5">
        <v>0</v>
      </c>
      <c r="I692" s="5">
        <f t="shared" si="36"/>
        <v>4</v>
      </c>
      <c r="J692" s="6">
        <f t="shared" si="37"/>
        <v>0</v>
      </c>
      <c r="K692" s="23">
        <v>141.26649599999999</v>
      </c>
      <c r="L692" s="23">
        <v>0</v>
      </c>
      <c r="M692" s="23">
        <f t="shared" si="33"/>
        <v>141.26649599999999</v>
      </c>
    </row>
    <row r="693" spans="1:14" hidden="1" x14ac:dyDescent="0.2">
      <c r="A693" s="2" t="s">
        <v>1449</v>
      </c>
      <c r="B693" s="2" t="s">
        <v>1454</v>
      </c>
      <c r="C693" s="25" t="s">
        <v>162</v>
      </c>
      <c r="D693" s="25" t="s">
        <v>956</v>
      </c>
      <c r="E693" s="19">
        <v>70442224</v>
      </c>
      <c r="F693" s="19" t="s">
        <v>1298</v>
      </c>
      <c r="G693" s="5">
        <v>1</v>
      </c>
      <c r="H693" s="5">
        <v>0</v>
      </c>
      <c r="I693" s="5">
        <f t="shared" si="36"/>
        <v>1</v>
      </c>
      <c r="J693" s="6">
        <f t="shared" si="37"/>
        <v>0</v>
      </c>
      <c r="K693" s="23">
        <v>35.316623999999997</v>
      </c>
      <c r="L693" s="23">
        <v>0</v>
      </c>
      <c r="M693" s="23">
        <f t="shared" si="33"/>
        <v>35.316623999999997</v>
      </c>
    </row>
    <row r="694" spans="1:14" hidden="1" x14ac:dyDescent="0.2">
      <c r="A694" s="2" t="s">
        <v>1449</v>
      </c>
      <c r="B694" s="2" t="s">
        <v>1454</v>
      </c>
      <c r="C694" s="25" t="s">
        <v>162</v>
      </c>
      <c r="D694" s="25" t="s">
        <v>956</v>
      </c>
      <c r="E694" s="19">
        <v>70442225</v>
      </c>
      <c r="F694" s="19" t="s">
        <v>1299</v>
      </c>
      <c r="G694" s="5">
        <v>2</v>
      </c>
      <c r="H694" s="5">
        <v>0</v>
      </c>
      <c r="I694" s="5">
        <f t="shared" si="36"/>
        <v>2</v>
      </c>
      <c r="J694" s="6">
        <f t="shared" si="37"/>
        <v>0</v>
      </c>
      <c r="K694" s="23">
        <v>48.938760000000002</v>
      </c>
      <c r="L694" s="23">
        <v>0</v>
      </c>
      <c r="M694" s="23">
        <f t="shared" si="33"/>
        <v>48.938760000000002</v>
      </c>
    </row>
    <row r="695" spans="1:14" hidden="1" x14ac:dyDescent="0.2">
      <c r="A695" s="2" t="s">
        <v>1455</v>
      </c>
      <c r="B695" s="2" t="s">
        <v>1454</v>
      </c>
      <c r="C695" s="25" t="s">
        <v>162</v>
      </c>
      <c r="D695" s="25" t="s">
        <v>97</v>
      </c>
      <c r="E695" s="2">
        <v>70045407</v>
      </c>
      <c r="F695" s="2" t="s">
        <v>1156</v>
      </c>
      <c r="G695" s="5">
        <v>5</v>
      </c>
      <c r="H695" s="5">
        <v>5</v>
      </c>
      <c r="I695" s="5">
        <f t="shared" si="36"/>
        <v>0</v>
      </c>
      <c r="J695" s="6">
        <f t="shared" si="37"/>
        <v>1</v>
      </c>
      <c r="K695" s="23">
        <v>223.14642000000001</v>
      </c>
      <c r="L695" s="23">
        <v>223.14642000000001</v>
      </c>
      <c r="M695" s="23">
        <f t="shared" si="33"/>
        <v>0</v>
      </c>
      <c r="N695" s="2"/>
    </row>
    <row r="696" spans="1:14" hidden="1" x14ac:dyDescent="0.2">
      <c r="A696" s="2" t="s">
        <v>1455</v>
      </c>
      <c r="B696" s="2" t="s">
        <v>1454</v>
      </c>
      <c r="C696" s="25" t="s">
        <v>162</v>
      </c>
      <c r="D696" s="25" t="s">
        <v>97</v>
      </c>
      <c r="E696" s="2">
        <v>70045430</v>
      </c>
      <c r="F696" s="2" t="s">
        <v>1160</v>
      </c>
      <c r="G696" s="5">
        <v>3</v>
      </c>
      <c r="H696" s="5">
        <v>3</v>
      </c>
      <c r="I696" s="5">
        <f t="shared" si="36"/>
        <v>0</v>
      </c>
      <c r="J696" s="6">
        <f t="shared" si="37"/>
        <v>1</v>
      </c>
      <c r="K696" s="23">
        <v>133.88785200000001</v>
      </c>
      <c r="L696" s="23">
        <v>133.88785200000001</v>
      </c>
      <c r="M696" s="23">
        <f t="shared" si="33"/>
        <v>0</v>
      </c>
      <c r="N696" s="2"/>
    </row>
    <row r="697" spans="1:14" hidden="1" x14ac:dyDescent="0.2">
      <c r="A697" s="2" t="s">
        <v>1455</v>
      </c>
      <c r="B697" s="2" t="s">
        <v>1454</v>
      </c>
      <c r="C697" s="25" t="s">
        <v>162</v>
      </c>
      <c r="D697" s="25" t="s">
        <v>97</v>
      </c>
      <c r="E697" s="2">
        <v>70045486</v>
      </c>
      <c r="F697" s="2" t="s">
        <v>1164</v>
      </c>
      <c r="G697" s="5">
        <v>1</v>
      </c>
      <c r="H697" s="5">
        <v>1</v>
      </c>
      <c r="I697" s="5">
        <f t="shared" si="36"/>
        <v>0</v>
      </c>
      <c r="J697" s="6">
        <f t="shared" si="37"/>
        <v>1</v>
      </c>
      <c r="K697" s="23">
        <v>44.629283999999998</v>
      </c>
      <c r="L697" s="23">
        <v>44.629283999999998</v>
      </c>
      <c r="M697" s="23">
        <f t="shared" si="33"/>
        <v>0</v>
      </c>
      <c r="N697" s="2"/>
    </row>
    <row r="698" spans="1:14" hidden="1" x14ac:dyDescent="0.2">
      <c r="A698" s="2" t="s">
        <v>1455</v>
      </c>
      <c r="B698" s="2" t="s">
        <v>1454</v>
      </c>
      <c r="C698" s="25" t="s">
        <v>162</v>
      </c>
      <c r="D698" s="25" t="s">
        <v>97</v>
      </c>
      <c r="E698" s="2">
        <v>70158661</v>
      </c>
      <c r="F698" s="2" t="s">
        <v>1316</v>
      </c>
      <c r="G698" s="5">
        <v>3</v>
      </c>
      <c r="H698" s="5">
        <v>3</v>
      </c>
      <c r="I698" s="5">
        <f t="shared" si="36"/>
        <v>0</v>
      </c>
      <c r="J698" s="6">
        <f t="shared" si="37"/>
        <v>1</v>
      </c>
      <c r="K698" s="23">
        <v>133.824816</v>
      </c>
      <c r="L698" s="23">
        <v>133.824816</v>
      </c>
      <c r="M698" s="23">
        <f t="shared" si="33"/>
        <v>0</v>
      </c>
      <c r="N698" s="2"/>
    </row>
    <row r="699" spans="1:14" hidden="1" x14ac:dyDescent="0.2">
      <c r="A699" s="2" t="s">
        <v>1455</v>
      </c>
      <c r="B699" s="2" t="s">
        <v>1454</v>
      </c>
      <c r="C699" s="25" t="s">
        <v>162</v>
      </c>
      <c r="D699" s="25" t="s">
        <v>97</v>
      </c>
      <c r="E699" s="2">
        <v>70162917</v>
      </c>
      <c r="F699" s="2" t="s">
        <v>1438</v>
      </c>
      <c r="G699" s="5">
        <v>1</v>
      </c>
      <c r="H699" s="5">
        <v>1</v>
      </c>
      <c r="I699" s="5">
        <f t="shared" si="36"/>
        <v>0</v>
      </c>
      <c r="J699" s="6">
        <f t="shared" si="37"/>
        <v>1</v>
      </c>
      <c r="K699" s="23">
        <v>61.804104000000002</v>
      </c>
      <c r="L699" s="23">
        <v>61.804104000000002</v>
      </c>
      <c r="M699" s="23">
        <f t="shared" si="33"/>
        <v>0</v>
      </c>
      <c r="N699" s="2"/>
    </row>
    <row r="700" spans="1:14" hidden="1" x14ac:dyDescent="0.2">
      <c r="A700" s="2" t="s">
        <v>1455</v>
      </c>
      <c r="B700" s="2" t="s">
        <v>1454</v>
      </c>
      <c r="C700" s="25" t="s">
        <v>162</v>
      </c>
      <c r="D700" s="25" t="s">
        <v>97</v>
      </c>
      <c r="E700" s="2">
        <v>70162919</v>
      </c>
      <c r="F700" s="2" t="s">
        <v>1439</v>
      </c>
      <c r="G700" s="5">
        <v>1</v>
      </c>
      <c r="H700" s="5">
        <v>1</v>
      </c>
      <c r="I700" s="5">
        <f t="shared" si="36"/>
        <v>0</v>
      </c>
      <c r="J700" s="6">
        <f t="shared" si="37"/>
        <v>1</v>
      </c>
      <c r="K700" s="23">
        <v>61.804104000000002</v>
      </c>
      <c r="L700" s="23">
        <v>61.804104000000002</v>
      </c>
      <c r="M700" s="23">
        <f t="shared" si="33"/>
        <v>0</v>
      </c>
      <c r="N700" s="2"/>
    </row>
    <row r="701" spans="1:14" hidden="1" x14ac:dyDescent="0.2">
      <c r="A701" s="2" t="s">
        <v>1455</v>
      </c>
      <c r="B701" s="2" t="s">
        <v>1454</v>
      </c>
      <c r="C701" s="25" t="s">
        <v>162</v>
      </c>
      <c r="D701" s="25" t="s">
        <v>97</v>
      </c>
      <c r="E701" s="2">
        <v>70162920</v>
      </c>
      <c r="F701" s="2" t="s">
        <v>1440</v>
      </c>
      <c r="G701" s="5">
        <v>1</v>
      </c>
      <c r="H701" s="5">
        <v>1</v>
      </c>
      <c r="I701" s="5">
        <f t="shared" si="36"/>
        <v>0</v>
      </c>
      <c r="J701" s="6">
        <f t="shared" si="37"/>
        <v>1</v>
      </c>
      <c r="K701" s="23">
        <v>61.804104000000002</v>
      </c>
      <c r="L701" s="23">
        <v>61.804104000000002</v>
      </c>
      <c r="M701" s="23">
        <f t="shared" si="33"/>
        <v>0</v>
      </c>
      <c r="N701" s="2"/>
    </row>
    <row r="702" spans="1:14" hidden="1" x14ac:dyDescent="0.2">
      <c r="A702" s="2" t="s">
        <v>1455</v>
      </c>
      <c r="B702" s="2" t="s">
        <v>1454</v>
      </c>
      <c r="C702" s="25" t="s">
        <v>162</v>
      </c>
      <c r="D702" s="25" t="s">
        <v>956</v>
      </c>
      <c r="E702" s="2">
        <v>70442223</v>
      </c>
      <c r="F702" s="2" t="s">
        <v>749</v>
      </c>
      <c r="G702" s="5">
        <v>15</v>
      </c>
      <c r="H702" s="5">
        <v>15</v>
      </c>
      <c r="I702" s="5">
        <f>G702-H702</f>
        <v>0</v>
      </c>
      <c r="J702" s="6">
        <f t="shared" si="37"/>
        <v>1</v>
      </c>
      <c r="K702" s="23">
        <v>367.04070000000002</v>
      </c>
      <c r="L702" s="23">
        <v>367.04070000000002</v>
      </c>
      <c r="M702" s="23">
        <f t="shared" si="33"/>
        <v>0</v>
      </c>
      <c r="N702" s="2"/>
    </row>
    <row r="703" spans="1:14" hidden="1" x14ac:dyDescent="0.2">
      <c r="A703" s="2" t="s">
        <v>1456</v>
      </c>
      <c r="B703" s="2" t="s">
        <v>1457</v>
      </c>
      <c r="C703" s="25" t="s">
        <v>162</v>
      </c>
      <c r="D703" s="25" t="s">
        <v>97</v>
      </c>
      <c r="E703" s="2">
        <v>70045428</v>
      </c>
      <c r="F703" s="2" t="s">
        <v>1158</v>
      </c>
      <c r="G703" s="5">
        <v>2</v>
      </c>
      <c r="H703" s="5">
        <v>2</v>
      </c>
      <c r="I703" s="5">
        <f t="shared" ref="I703:I709" si="38">G703-H703</f>
        <v>0</v>
      </c>
      <c r="J703" s="6">
        <f t="shared" si="37"/>
        <v>1</v>
      </c>
      <c r="K703" s="23">
        <v>89.679023999999998</v>
      </c>
      <c r="L703" s="23">
        <v>89.679023999999998</v>
      </c>
      <c r="M703" s="23">
        <f t="shared" si="33"/>
        <v>0</v>
      </c>
      <c r="N703" s="2"/>
    </row>
    <row r="704" spans="1:14" hidden="1" x14ac:dyDescent="0.2">
      <c r="A704" s="19" t="s">
        <v>1456</v>
      </c>
      <c r="B704" s="19" t="s">
        <v>1457</v>
      </c>
      <c r="C704" s="25" t="s">
        <v>162</v>
      </c>
      <c r="D704" s="25" t="s">
        <v>97</v>
      </c>
      <c r="E704" s="19">
        <v>70345322</v>
      </c>
      <c r="F704" s="19" t="s">
        <v>232</v>
      </c>
      <c r="G704" s="5">
        <v>18</v>
      </c>
      <c r="H704" s="5">
        <v>18</v>
      </c>
      <c r="I704" s="5">
        <f t="shared" si="38"/>
        <v>0</v>
      </c>
      <c r="J704" s="6">
        <f t="shared" si="37"/>
        <v>1</v>
      </c>
      <c r="K704" s="23">
        <v>802.94889599999999</v>
      </c>
      <c r="L704" s="23">
        <v>802.94889599999999</v>
      </c>
      <c r="M704" s="23">
        <f t="shared" si="33"/>
        <v>0</v>
      </c>
    </row>
    <row r="705" spans="1:13" hidden="1" x14ac:dyDescent="0.2">
      <c r="A705" s="19" t="s">
        <v>1456</v>
      </c>
      <c r="B705" s="19" t="s">
        <v>1457</v>
      </c>
      <c r="C705" s="25" t="s">
        <v>162</v>
      </c>
      <c r="D705" s="25" t="s">
        <v>956</v>
      </c>
      <c r="E705" s="19">
        <v>70442220</v>
      </c>
      <c r="F705" s="19" t="s">
        <v>747</v>
      </c>
      <c r="G705" s="5">
        <v>5</v>
      </c>
      <c r="H705" s="5">
        <v>5</v>
      </c>
      <c r="I705" s="5">
        <f t="shared" si="38"/>
        <v>0</v>
      </c>
      <c r="J705" s="6">
        <f t="shared" si="37"/>
        <v>1</v>
      </c>
      <c r="K705" s="23">
        <v>176.58311999999998</v>
      </c>
      <c r="L705" s="23">
        <v>176.58311999999998</v>
      </c>
      <c r="M705" s="23">
        <f t="shared" si="33"/>
        <v>0</v>
      </c>
    </row>
    <row r="706" spans="1:13" hidden="1" x14ac:dyDescent="0.2">
      <c r="A706" s="19" t="s">
        <v>1456</v>
      </c>
      <c r="B706" s="19" t="s">
        <v>1457</v>
      </c>
      <c r="C706" s="25" t="s">
        <v>162</v>
      </c>
      <c r="D706" s="25" t="s">
        <v>956</v>
      </c>
      <c r="E706" s="19">
        <v>70442221</v>
      </c>
      <c r="F706" s="19" t="s">
        <v>748</v>
      </c>
      <c r="G706" s="5">
        <v>10</v>
      </c>
      <c r="H706" s="5">
        <v>10</v>
      </c>
      <c r="I706" s="5">
        <f t="shared" si="38"/>
        <v>0</v>
      </c>
      <c r="J706" s="6">
        <f t="shared" si="37"/>
        <v>1</v>
      </c>
      <c r="K706" s="23">
        <v>244.69380000000001</v>
      </c>
      <c r="L706" s="23">
        <v>244.69380000000001</v>
      </c>
      <c r="M706" s="23">
        <f t="shared" si="33"/>
        <v>0</v>
      </c>
    </row>
    <row r="707" spans="1:13" hidden="1" x14ac:dyDescent="0.2">
      <c r="A707" s="19" t="s">
        <v>1456</v>
      </c>
      <c r="B707" s="19" t="s">
        <v>1457</v>
      </c>
      <c r="C707" s="25" t="s">
        <v>162</v>
      </c>
      <c r="D707" s="25" t="s">
        <v>956</v>
      </c>
      <c r="E707" s="19">
        <v>70442222</v>
      </c>
      <c r="F707" s="19" t="s">
        <v>713</v>
      </c>
      <c r="G707" s="5">
        <v>2</v>
      </c>
      <c r="H707" s="5">
        <v>2</v>
      </c>
      <c r="I707" s="5">
        <f t="shared" si="38"/>
        <v>0</v>
      </c>
      <c r="J707" s="6">
        <f t="shared" si="37"/>
        <v>1</v>
      </c>
      <c r="K707" s="23">
        <v>70.633247999999995</v>
      </c>
      <c r="L707" s="23">
        <v>70.633247999999995</v>
      </c>
      <c r="M707" s="23">
        <f t="shared" si="33"/>
        <v>0</v>
      </c>
    </row>
    <row r="708" spans="1:13" hidden="1" x14ac:dyDescent="0.2">
      <c r="A708" s="19" t="s">
        <v>1456</v>
      </c>
      <c r="B708" s="19" t="s">
        <v>1457</v>
      </c>
      <c r="C708" s="25" t="s">
        <v>162</v>
      </c>
      <c r="D708" s="25" t="s">
        <v>956</v>
      </c>
      <c r="E708" s="19">
        <v>70442224</v>
      </c>
      <c r="F708" s="19" t="s">
        <v>1298</v>
      </c>
      <c r="G708" s="5">
        <v>2</v>
      </c>
      <c r="H708" s="5">
        <v>2</v>
      </c>
      <c r="I708" s="5">
        <f t="shared" si="38"/>
        <v>0</v>
      </c>
      <c r="J708" s="6">
        <f t="shared" si="37"/>
        <v>1</v>
      </c>
      <c r="K708" s="23">
        <v>70.633247999999995</v>
      </c>
      <c r="L708" s="23">
        <v>70.633247999999995</v>
      </c>
      <c r="M708" s="23">
        <f t="shared" si="33"/>
        <v>0</v>
      </c>
    </row>
    <row r="709" spans="1:13" hidden="1" x14ac:dyDescent="0.2">
      <c r="A709" s="19" t="s">
        <v>1456</v>
      </c>
      <c r="B709" s="19" t="s">
        <v>1457</v>
      </c>
      <c r="C709" s="25" t="s">
        <v>162</v>
      </c>
      <c r="D709" s="25" t="s">
        <v>956</v>
      </c>
      <c r="E709" s="19">
        <v>70442225</v>
      </c>
      <c r="F709" s="19" t="s">
        <v>1299</v>
      </c>
      <c r="G709" s="5">
        <v>5</v>
      </c>
      <c r="H709" s="5">
        <v>5</v>
      </c>
      <c r="I709" s="5">
        <f t="shared" si="38"/>
        <v>0</v>
      </c>
      <c r="J709" s="6">
        <f t="shared" si="37"/>
        <v>1</v>
      </c>
      <c r="K709" s="23">
        <v>122.34690000000001</v>
      </c>
      <c r="L709" s="23">
        <v>122.34690000000001</v>
      </c>
      <c r="M709" s="23">
        <f t="shared" si="33"/>
        <v>0</v>
      </c>
    </row>
    <row r="710" spans="1:13" hidden="1" x14ac:dyDescent="0.2">
      <c r="A710" s="19" t="s">
        <v>1459</v>
      </c>
      <c r="B710" s="19" t="s">
        <v>1460</v>
      </c>
      <c r="C710" s="25" t="s">
        <v>162</v>
      </c>
      <c r="D710" s="25" t="s">
        <v>97</v>
      </c>
      <c r="E710" s="19">
        <v>70045407</v>
      </c>
      <c r="F710" s="19" t="s">
        <v>1156</v>
      </c>
      <c r="G710" s="5">
        <v>2</v>
      </c>
      <c r="H710" s="5">
        <v>2</v>
      </c>
      <c r="I710" s="5">
        <f t="shared" ref="I710:I716" si="39">G710-H710</f>
        <v>0</v>
      </c>
      <c r="J710" s="6">
        <f t="shared" ref="J710:J716" si="40">H710/G710</f>
        <v>1</v>
      </c>
      <c r="K710" s="23">
        <v>89.049216000000001</v>
      </c>
      <c r="L710" s="23">
        <v>89.049216000000001</v>
      </c>
      <c r="M710" s="23">
        <f t="shared" si="33"/>
        <v>0</v>
      </c>
    </row>
    <row r="711" spans="1:13" hidden="1" x14ac:dyDescent="0.2">
      <c r="A711" s="19" t="s">
        <v>1459</v>
      </c>
      <c r="B711" s="19" t="s">
        <v>1460</v>
      </c>
      <c r="C711" s="25" t="s">
        <v>162</v>
      </c>
      <c r="D711" s="25" t="s">
        <v>97</v>
      </c>
      <c r="E711" s="19">
        <v>70045430</v>
      </c>
      <c r="F711" s="19" t="s">
        <v>1160</v>
      </c>
      <c r="G711" s="5">
        <v>4</v>
      </c>
      <c r="H711" s="5">
        <v>4</v>
      </c>
      <c r="I711" s="5">
        <f t="shared" si="39"/>
        <v>0</v>
      </c>
      <c r="J711" s="6">
        <f t="shared" si="40"/>
        <v>1</v>
      </c>
      <c r="K711" s="23">
        <v>178.098432</v>
      </c>
      <c r="L711" s="23">
        <v>178.098432</v>
      </c>
      <c r="M711" s="23">
        <f t="shared" si="33"/>
        <v>0</v>
      </c>
    </row>
    <row r="712" spans="1:13" hidden="1" x14ac:dyDescent="0.2">
      <c r="A712" s="19" t="s">
        <v>1459</v>
      </c>
      <c r="B712" s="19" t="s">
        <v>1460</v>
      </c>
      <c r="C712" s="25" t="s">
        <v>162</v>
      </c>
      <c r="D712" s="25" t="s">
        <v>97</v>
      </c>
      <c r="E712" s="19">
        <v>70045439</v>
      </c>
      <c r="F712" s="19" t="s">
        <v>1162</v>
      </c>
      <c r="G712" s="5">
        <v>9</v>
      </c>
      <c r="H712" s="5">
        <v>9</v>
      </c>
      <c r="I712" s="5">
        <f t="shared" si="39"/>
        <v>0</v>
      </c>
      <c r="J712" s="6">
        <f t="shared" si="40"/>
        <v>1</v>
      </c>
      <c r="K712" s="23">
        <v>415.25546400000002</v>
      </c>
      <c r="L712" s="23">
        <v>415.25546400000002</v>
      </c>
      <c r="M712" s="23">
        <f t="shared" si="33"/>
        <v>0</v>
      </c>
    </row>
    <row r="713" spans="1:13" hidden="1" x14ac:dyDescent="0.2">
      <c r="A713" s="19" t="s">
        <v>1459</v>
      </c>
      <c r="B713" s="19" t="s">
        <v>1460</v>
      </c>
      <c r="C713" s="25" t="s">
        <v>162</v>
      </c>
      <c r="D713" s="25" t="s">
        <v>97</v>
      </c>
      <c r="E713" s="19">
        <v>70045486</v>
      </c>
      <c r="F713" s="19" t="s">
        <v>1164</v>
      </c>
      <c r="G713" s="5">
        <v>8</v>
      </c>
      <c r="H713" s="5">
        <v>8</v>
      </c>
      <c r="I713" s="5">
        <f t="shared" si="39"/>
        <v>0</v>
      </c>
      <c r="J713" s="6">
        <f t="shared" si="40"/>
        <v>1</v>
      </c>
      <c r="K713" s="23">
        <v>356.19686400000001</v>
      </c>
      <c r="L713" s="23">
        <v>356.19686400000001</v>
      </c>
      <c r="M713" s="23">
        <f t="shared" si="33"/>
        <v>0</v>
      </c>
    </row>
    <row r="714" spans="1:13" hidden="1" x14ac:dyDescent="0.2">
      <c r="A714" s="19" t="s">
        <v>1459</v>
      </c>
      <c r="B714" s="19" t="s">
        <v>1460</v>
      </c>
      <c r="C714" s="25" t="s">
        <v>162</v>
      </c>
      <c r="D714" s="25" t="s">
        <v>97</v>
      </c>
      <c r="E714" s="19">
        <v>70158661</v>
      </c>
      <c r="F714" s="19" t="s">
        <v>1316</v>
      </c>
      <c r="G714" s="5">
        <v>3</v>
      </c>
      <c r="H714" s="5">
        <v>3</v>
      </c>
      <c r="I714" s="5">
        <f t="shared" si="39"/>
        <v>0</v>
      </c>
      <c r="J714" s="6">
        <f t="shared" si="40"/>
        <v>1</v>
      </c>
      <c r="K714" s="23">
        <v>133.510896</v>
      </c>
      <c r="L714" s="23">
        <v>133.510896</v>
      </c>
      <c r="M714" s="23">
        <f t="shared" si="33"/>
        <v>0</v>
      </c>
    </row>
    <row r="715" spans="1:13" hidden="1" x14ac:dyDescent="0.2">
      <c r="A715" s="19" t="s">
        <v>1459</v>
      </c>
      <c r="B715" s="19" t="s">
        <v>1460</v>
      </c>
      <c r="C715" s="25" t="s">
        <v>162</v>
      </c>
      <c r="D715" s="25" t="s">
        <v>97</v>
      </c>
      <c r="E715" s="19">
        <v>70162917</v>
      </c>
      <c r="F715" s="19" t="s">
        <v>1438</v>
      </c>
      <c r="G715" s="5">
        <v>1</v>
      </c>
      <c r="H715" s="5">
        <v>1</v>
      </c>
      <c r="I715" s="5">
        <f t="shared" si="39"/>
        <v>0</v>
      </c>
      <c r="J715" s="6">
        <f t="shared" si="40"/>
        <v>1</v>
      </c>
      <c r="K715" s="23">
        <v>61.659143999999998</v>
      </c>
      <c r="L715" s="23">
        <v>61.659143999999998</v>
      </c>
      <c r="M715" s="23">
        <f t="shared" si="33"/>
        <v>0</v>
      </c>
    </row>
    <row r="716" spans="1:13" hidden="1" x14ac:dyDescent="0.2">
      <c r="A716" s="19" t="s">
        <v>1459</v>
      </c>
      <c r="B716" s="19" t="s">
        <v>1460</v>
      </c>
      <c r="C716" s="25" t="s">
        <v>162</v>
      </c>
      <c r="D716" s="25" t="s">
        <v>97</v>
      </c>
      <c r="E716" s="19">
        <v>70345324</v>
      </c>
      <c r="F716" s="19" t="s">
        <v>234</v>
      </c>
      <c r="G716" s="5">
        <v>17</v>
      </c>
      <c r="H716" s="5">
        <v>17</v>
      </c>
      <c r="I716" s="5">
        <f t="shared" si="39"/>
        <v>0</v>
      </c>
      <c r="J716" s="6">
        <f t="shared" si="40"/>
        <v>1</v>
      </c>
      <c r="K716" s="23">
        <v>756.56174399999998</v>
      </c>
      <c r="L716" s="23">
        <v>756.56174399999998</v>
      </c>
      <c r="M716" s="23">
        <f t="shared" si="33"/>
        <v>0</v>
      </c>
    </row>
    <row r="717" spans="1:13" hidden="1" x14ac:dyDescent="0.2">
      <c r="A717" s="19" t="s">
        <v>1458</v>
      </c>
      <c r="B717" s="19" t="s">
        <v>1461</v>
      </c>
      <c r="C717" s="25" t="s">
        <v>162</v>
      </c>
      <c r="D717" s="25" t="s">
        <v>97</v>
      </c>
      <c r="E717" s="19">
        <v>70045428</v>
      </c>
      <c r="F717" s="19" t="s">
        <v>1158</v>
      </c>
      <c r="G717" s="5">
        <v>4</v>
      </c>
      <c r="H717" s="5">
        <v>4</v>
      </c>
      <c r="I717" s="5">
        <f t="shared" ref="I717:I786" si="41">G717-H717</f>
        <v>0</v>
      </c>
      <c r="J717" s="6">
        <f t="shared" ref="J717:J786" si="42">H717/G717</f>
        <v>1</v>
      </c>
      <c r="K717" s="23">
        <v>178.93732799999998</v>
      </c>
      <c r="L717" s="23">
        <v>178.93732799999998</v>
      </c>
      <c r="M717" s="23">
        <f t="shared" ref="M717:M729" si="43">K717-L717</f>
        <v>0</v>
      </c>
    </row>
    <row r="718" spans="1:13" hidden="1" x14ac:dyDescent="0.2">
      <c r="A718" s="19" t="s">
        <v>1458</v>
      </c>
      <c r="B718" s="19" t="s">
        <v>1461</v>
      </c>
      <c r="C718" s="25" t="s">
        <v>162</v>
      </c>
      <c r="D718" s="25" t="s">
        <v>97</v>
      </c>
      <c r="E718" s="19">
        <v>70345322</v>
      </c>
      <c r="F718" s="19" t="s">
        <v>232</v>
      </c>
      <c r="G718" s="5">
        <v>7</v>
      </c>
      <c r="H718" s="5">
        <v>7</v>
      </c>
      <c r="I718" s="5">
        <f t="shared" si="41"/>
        <v>0</v>
      </c>
      <c r="J718" s="6">
        <f t="shared" si="42"/>
        <v>1</v>
      </c>
      <c r="K718" s="23">
        <v>311.52542399999999</v>
      </c>
      <c r="L718" s="23">
        <v>311.52542399999999</v>
      </c>
      <c r="M718" s="23">
        <f t="shared" si="43"/>
        <v>0</v>
      </c>
    </row>
    <row r="719" spans="1:13" hidden="1" x14ac:dyDescent="0.2">
      <c r="A719" s="19" t="s">
        <v>1458</v>
      </c>
      <c r="B719" s="19" t="s">
        <v>1461</v>
      </c>
      <c r="C719" s="25" t="s">
        <v>162</v>
      </c>
      <c r="D719" s="25" t="s">
        <v>956</v>
      </c>
      <c r="E719" s="19">
        <v>70442220</v>
      </c>
      <c r="F719" s="19" t="s">
        <v>747</v>
      </c>
      <c r="G719" s="5">
        <v>1</v>
      </c>
      <c r="H719" s="5">
        <v>1</v>
      </c>
      <c r="I719" s="5">
        <f t="shared" si="41"/>
        <v>0</v>
      </c>
      <c r="J719" s="6">
        <f t="shared" si="42"/>
        <v>1</v>
      </c>
      <c r="K719" s="23">
        <v>35.233800000000002</v>
      </c>
      <c r="L719" s="23">
        <v>35.233800000000002</v>
      </c>
      <c r="M719" s="23">
        <f t="shared" si="43"/>
        <v>0</v>
      </c>
    </row>
    <row r="720" spans="1:13" hidden="1" x14ac:dyDescent="0.2">
      <c r="A720" s="19" t="s">
        <v>1458</v>
      </c>
      <c r="B720" s="19" t="s">
        <v>1461</v>
      </c>
      <c r="C720" s="25" t="s">
        <v>162</v>
      </c>
      <c r="D720" s="25" t="s">
        <v>956</v>
      </c>
      <c r="E720" s="19">
        <v>70442221</v>
      </c>
      <c r="F720" s="19" t="s">
        <v>748</v>
      </c>
      <c r="G720" s="5">
        <v>5</v>
      </c>
      <c r="H720" s="5">
        <v>0</v>
      </c>
      <c r="I720" s="5">
        <f t="shared" si="41"/>
        <v>5</v>
      </c>
      <c r="J720" s="6">
        <f t="shared" si="42"/>
        <v>0</v>
      </c>
      <c r="K720" s="23">
        <v>122.05989</v>
      </c>
      <c r="L720" s="23">
        <v>0</v>
      </c>
      <c r="M720" s="23">
        <f t="shared" si="43"/>
        <v>122.05989</v>
      </c>
    </row>
    <row r="721" spans="1:13" hidden="1" x14ac:dyDescent="0.2">
      <c r="A721" s="19" t="s">
        <v>1458</v>
      </c>
      <c r="B721" s="19" t="s">
        <v>1461</v>
      </c>
      <c r="C721" s="25" t="s">
        <v>162</v>
      </c>
      <c r="D721" s="25" t="s">
        <v>956</v>
      </c>
      <c r="E721" s="19">
        <v>70442222</v>
      </c>
      <c r="F721" s="19" t="s">
        <v>713</v>
      </c>
      <c r="G721" s="5">
        <v>4</v>
      </c>
      <c r="H721" s="5">
        <v>4</v>
      </c>
      <c r="I721" s="5">
        <f t="shared" si="41"/>
        <v>0</v>
      </c>
      <c r="J721" s="6">
        <f t="shared" si="42"/>
        <v>1</v>
      </c>
      <c r="K721" s="23">
        <v>140.93520000000001</v>
      </c>
      <c r="L721" s="23">
        <v>140.93520000000001</v>
      </c>
      <c r="M721" s="23">
        <f t="shared" si="43"/>
        <v>0</v>
      </c>
    </row>
    <row r="722" spans="1:13" hidden="1" x14ac:dyDescent="0.2">
      <c r="A722" s="19" t="s">
        <v>1458</v>
      </c>
      <c r="B722" s="19" t="s">
        <v>1461</v>
      </c>
      <c r="C722" s="25" t="s">
        <v>162</v>
      </c>
      <c r="D722" s="25" t="s">
        <v>956</v>
      </c>
      <c r="E722" s="19">
        <v>70442224</v>
      </c>
      <c r="F722" s="19" t="s">
        <v>1298</v>
      </c>
      <c r="G722" s="5">
        <v>1</v>
      </c>
      <c r="H722" s="5">
        <v>1</v>
      </c>
      <c r="I722" s="5">
        <f t="shared" si="41"/>
        <v>0</v>
      </c>
      <c r="J722" s="6">
        <f t="shared" si="42"/>
        <v>1</v>
      </c>
      <c r="K722" s="23">
        <v>35.233800000000002</v>
      </c>
      <c r="L722" s="23">
        <v>35.233800000000002</v>
      </c>
      <c r="M722" s="23">
        <f t="shared" si="43"/>
        <v>0</v>
      </c>
    </row>
    <row r="723" spans="1:13" hidden="1" x14ac:dyDescent="0.2">
      <c r="A723" s="19" t="s">
        <v>1458</v>
      </c>
      <c r="B723" s="19" t="s">
        <v>1461</v>
      </c>
      <c r="C723" s="25" t="s">
        <v>162</v>
      </c>
      <c r="D723" s="25" t="s">
        <v>956</v>
      </c>
      <c r="E723" s="19">
        <v>70442225</v>
      </c>
      <c r="F723" s="19" t="s">
        <v>1299</v>
      </c>
      <c r="G723" s="5">
        <v>4</v>
      </c>
      <c r="H723" s="5">
        <v>4</v>
      </c>
      <c r="I723" s="5">
        <f t="shared" si="41"/>
        <v>0</v>
      </c>
      <c r="J723" s="6">
        <f t="shared" si="42"/>
        <v>1</v>
      </c>
      <c r="K723" s="23">
        <v>97.647911999999991</v>
      </c>
      <c r="L723" s="23">
        <v>97.647911999999991</v>
      </c>
      <c r="M723" s="23">
        <f t="shared" si="43"/>
        <v>0</v>
      </c>
    </row>
    <row r="724" spans="1:13" hidden="1" x14ac:dyDescent="0.2">
      <c r="A724" s="19" t="s">
        <v>1462</v>
      </c>
      <c r="B724" s="19" t="s">
        <v>1463</v>
      </c>
      <c r="C724" s="25" t="s">
        <v>162</v>
      </c>
      <c r="D724" s="25" t="s">
        <v>97</v>
      </c>
      <c r="E724" s="19">
        <v>70045407</v>
      </c>
      <c r="F724" s="19" t="s">
        <v>1156</v>
      </c>
      <c r="G724" s="5">
        <v>1</v>
      </c>
      <c r="H724" s="5">
        <v>1</v>
      </c>
      <c r="I724" s="5">
        <f t="shared" si="41"/>
        <v>0</v>
      </c>
      <c r="J724" s="6">
        <f t="shared" si="42"/>
        <v>1</v>
      </c>
      <c r="K724" s="23">
        <v>44.524608000000001</v>
      </c>
      <c r="L724" s="23">
        <v>44.524608000000001</v>
      </c>
      <c r="M724" s="23">
        <f>K724-L724</f>
        <v>0</v>
      </c>
    </row>
    <row r="725" spans="1:13" hidden="1" x14ac:dyDescent="0.2">
      <c r="A725" s="19" t="s">
        <v>1462</v>
      </c>
      <c r="B725" s="19" t="s">
        <v>1463</v>
      </c>
      <c r="C725" s="25" t="s">
        <v>162</v>
      </c>
      <c r="D725" s="25" t="s">
        <v>97</v>
      </c>
      <c r="E725" s="19">
        <v>70045430</v>
      </c>
      <c r="F725" s="19" t="s">
        <v>1160</v>
      </c>
      <c r="G725" s="5">
        <v>5</v>
      </c>
      <c r="H725" s="5">
        <v>5</v>
      </c>
      <c r="I725" s="5">
        <f t="shared" si="41"/>
        <v>0</v>
      </c>
      <c r="J725" s="6">
        <f t="shared" si="42"/>
        <v>1</v>
      </c>
      <c r="K725" s="23">
        <v>222.62304</v>
      </c>
      <c r="L725" s="23">
        <v>222.62304</v>
      </c>
      <c r="M725" s="23">
        <f t="shared" si="43"/>
        <v>0</v>
      </c>
    </row>
    <row r="726" spans="1:13" hidden="1" x14ac:dyDescent="0.2">
      <c r="A726" s="19" t="s">
        <v>1462</v>
      </c>
      <c r="B726" s="19" t="s">
        <v>1463</v>
      </c>
      <c r="C726" s="25" t="s">
        <v>162</v>
      </c>
      <c r="D726" s="25" t="s">
        <v>97</v>
      </c>
      <c r="E726" s="19">
        <v>70045439</v>
      </c>
      <c r="F726" s="19" t="s">
        <v>1162</v>
      </c>
      <c r="G726" s="5">
        <v>14</v>
      </c>
      <c r="H726" s="5">
        <v>14</v>
      </c>
      <c r="I726" s="5">
        <f t="shared" si="41"/>
        <v>0</v>
      </c>
      <c r="J726" s="6">
        <f t="shared" si="42"/>
        <v>1</v>
      </c>
      <c r="K726" s="23">
        <v>645.952944</v>
      </c>
      <c r="L726" s="23">
        <v>645.952944</v>
      </c>
      <c r="M726" s="23">
        <f t="shared" si="43"/>
        <v>0</v>
      </c>
    </row>
    <row r="727" spans="1:13" hidden="1" x14ac:dyDescent="0.2">
      <c r="A727" s="19" t="s">
        <v>1462</v>
      </c>
      <c r="B727" s="19" t="s">
        <v>1463</v>
      </c>
      <c r="C727" s="25" t="s">
        <v>162</v>
      </c>
      <c r="D727" s="25" t="s">
        <v>97</v>
      </c>
      <c r="E727" s="19">
        <v>70045486</v>
      </c>
      <c r="F727" s="19" t="s">
        <v>1164</v>
      </c>
      <c r="G727" s="5">
        <v>13</v>
      </c>
      <c r="H727" s="5">
        <v>13</v>
      </c>
      <c r="I727" s="5">
        <f t="shared" si="41"/>
        <v>0</v>
      </c>
      <c r="J727" s="6">
        <f t="shared" si="42"/>
        <v>1</v>
      </c>
      <c r="K727" s="23">
        <v>578.81990399999995</v>
      </c>
      <c r="L727" s="23">
        <v>578.81990399999995</v>
      </c>
      <c r="M727" s="23">
        <f t="shared" si="43"/>
        <v>0</v>
      </c>
    </row>
    <row r="728" spans="1:13" hidden="1" x14ac:dyDescent="0.2">
      <c r="A728" s="19" t="s">
        <v>1462</v>
      </c>
      <c r="B728" s="19" t="s">
        <v>1463</v>
      </c>
      <c r="C728" s="25" t="s">
        <v>162</v>
      </c>
      <c r="D728" s="25" t="s">
        <v>97</v>
      </c>
      <c r="E728" s="19">
        <v>70158661</v>
      </c>
      <c r="F728" s="19" t="s">
        <v>1316</v>
      </c>
      <c r="G728" s="5">
        <v>3</v>
      </c>
      <c r="H728" s="5">
        <v>3</v>
      </c>
      <c r="I728" s="5">
        <f t="shared" si="41"/>
        <v>0</v>
      </c>
      <c r="J728" s="6">
        <f t="shared" si="42"/>
        <v>1</v>
      </c>
      <c r="K728" s="23">
        <v>133.510896</v>
      </c>
      <c r="L728" s="23">
        <v>133.510896</v>
      </c>
      <c r="M728" s="23">
        <f t="shared" si="43"/>
        <v>0</v>
      </c>
    </row>
    <row r="729" spans="1:13" hidden="1" x14ac:dyDescent="0.2">
      <c r="A729" s="19" t="s">
        <v>1462</v>
      </c>
      <c r="B729" s="19" t="s">
        <v>1463</v>
      </c>
      <c r="C729" s="25" t="s">
        <v>162</v>
      </c>
      <c r="D729" s="25" t="s">
        <v>97</v>
      </c>
      <c r="E729" s="19">
        <v>70162920</v>
      </c>
      <c r="F729" s="19" t="s">
        <v>1440</v>
      </c>
      <c r="G729" s="5">
        <v>1</v>
      </c>
      <c r="H729" s="5">
        <v>1</v>
      </c>
      <c r="I729" s="5">
        <f t="shared" si="41"/>
        <v>0</v>
      </c>
      <c r="J729" s="6">
        <f t="shared" si="42"/>
        <v>1</v>
      </c>
      <c r="K729" s="23">
        <v>61.659143999999998</v>
      </c>
      <c r="L729" s="23">
        <v>61.659143999999998</v>
      </c>
      <c r="M729" s="23">
        <f t="shared" si="43"/>
        <v>0</v>
      </c>
    </row>
    <row r="730" spans="1:13" hidden="1" x14ac:dyDescent="0.2">
      <c r="A730" s="19" t="s">
        <v>1464</v>
      </c>
      <c r="B730" s="19" t="s">
        <v>1465</v>
      </c>
      <c r="C730" s="25" t="s">
        <v>162</v>
      </c>
      <c r="D730" s="25" t="s">
        <v>97</v>
      </c>
      <c r="E730" s="19">
        <v>70045428</v>
      </c>
      <c r="F730" s="19" t="s">
        <v>1158</v>
      </c>
      <c r="G730" s="5">
        <v>1</v>
      </c>
      <c r="H730" s="5">
        <v>1</v>
      </c>
      <c r="I730" s="5">
        <f t="shared" si="41"/>
        <v>0</v>
      </c>
      <c r="J730" s="6">
        <f t="shared" si="42"/>
        <v>1</v>
      </c>
      <c r="K730" s="23">
        <v>44.734331999999995</v>
      </c>
      <c r="L730" s="23">
        <v>44.734331999999995</v>
      </c>
      <c r="M730" s="23">
        <f t="shared" ref="M730:M786" si="44">K730-L730</f>
        <v>0</v>
      </c>
    </row>
    <row r="731" spans="1:13" hidden="1" x14ac:dyDescent="0.2">
      <c r="A731" s="19" t="s">
        <v>1464</v>
      </c>
      <c r="B731" s="19" t="s">
        <v>1465</v>
      </c>
      <c r="C731" s="25" t="s">
        <v>162</v>
      </c>
      <c r="D731" s="25" t="s">
        <v>97</v>
      </c>
      <c r="E731" s="19">
        <v>70345322</v>
      </c>
      <c r="F731" s="19" t="s">
        <v>232</v>
      </c>
      <c r="G731" s="5">
        <v>3</v>
      </c>
      <c r="H731" s="5">
        <v>3</v>
      </c>
      <c r="I731" s="5">
        <f t="shared" si="41"/>
        <v>0</v>
      </c>
      <c r="J731" s="6">
        <f t="shared" si="42"/>
        <v>1</v>
      </c>
      <c r="K731" s="23">
        <v>133.510896</v>
      </c>
      <c r="L731" s="23">
        <v>133.510896</v>
      </c>
      <c r="M731" s="23">
        <f t="shared" si="44"/>
        <v>0</v>
      </c>
    </row>
    <row r="732" spans="1:13" hidden="1" x14ac:dyDescent="0.2">
      <c r="A732" s="19" t="s">
        <v>1464</v>
      </c>
      <c r="B732" s="19" t="s">
        <v>1465</v>
      </c>
      <c r="C732" s="25" t="s">
        <v>162</v>
      </c>
      <c r="D732" s="25" t="s">
        <v>956</v>
      </c>
      <c r="E732" s="19">
        <v>70442220</v>
      </c>
      <c r="F732" s="19" t="s">
        <v>747</v>
      </c>
      <c r="G732" s="5">
        <v>4</v>
      </c>
      <c r="H732" s="5">
        <v>0</v>
      </c>
      <c r="I732" s="5">
        <f t="shared" si="41"/>
        <v>4</v>
      </c>
      <c r="J732" s="6">
        <f t="shared" si="42"/>
        <v>0</v>
      </c>
      <c r="K732" s="23">
        <v>140.93520000000001</v>
      </c>
      <c r="L732" s="23">
        <v>0</v>
      </c>
      <c r="M732" s="23">
        <f t="shared" si="44"/>
        <v>140.93520000000001</v>
      </c>
    </row>
    <row r="733" spans="1:13" hidden="1" x14ac:dyDescent="0.2">
      <c r="A733" s="19" t="s">
        <v>1464</v>
      </c>
      <c r="B733" s="19" t="s">
        <v>1465</v>
      </c>
      <c r="C733" s="25" t="s">
        <v>162</v>
      </c>
      <c r="D733" s="25" t="s">
        <v>956</v>
      </c>
      <c r="E733" s="19">
        <v>70442221</v>
      </c>
      <c r="F733" s="19" t="s">
        <v>748</v>
      </c>
      <c r="G733" s="5">
        <v>3</v>
      </c>
      <c r="H733" s="5">
        <v>3</v>
      </c>
      <c r="I733" s="5">
        <f t="shared" si="41"/>
        <v>0</v>
      </c>
      <c r="J733" s="6">
        <f t="shared" si="42"/>
        <v>1</v>
      </c>
      <c r="K733" s="23">
        <v>73.235934</v>
      </c>
      <c r="L733" s="23">
        <v>73.235934</v>
      </c>
      <c r="M733" s="23">
        <f t="shared" si="44"/>
        <v>0</v>
      </c>
    </row>
    <row r="734" spans="1:13" hidden="1" x14ac:dyDescent="0.2">
      <c r="A734" s="19" t="s">
        <v>1464</v>
      </c>
      <c r="B734" s="19" t="s">
        <v>1465</v>
      </c>
      <c r="C734" s="25" t="s">
        <v>162</v>
      </c>
      <c r="D734" s="25" t="s">
        <v>956</v>
      </c>
      <c r="E734" s="19">
        <v>70442222</v>
      </c>
      <c r="F734" s="19" t="s">
        <v>713</v>
      </c>
      <c r="G734" s="5">
        <v>1</v>
      </c>
      <c r="H734" s="5">
        <v>1</v>
      </c>
      <c r="I734" s="5">
        <f t="shared" si="41"/>
        <v>0</v>
      </c>
      <c r="J734" s="6">
        <f t="shared" si="42"/>
        <v>1</v>
      </c>
      <c r="K734" s="23">
        <v>35.233800000000002</v>
      </c>
      <c r="L734" s="23">
        <v>35.233800000000002</v>
      </c>
      <c r="M734" s="23">
        <f t="shared" si="44"/>
        <v>0</v>
      </c>
    </row>
    <row r="735" spans="1:13" hidden="1" x14ac:dyDescent="0.2">
      <c r="A735" s="19" t="s">
        <v>1464</v>
      </c>
      <c r="B735" s="19" t="s">
        <v>1465</v>
      </c>
      <c r="C735" s="25" t="s">
        <v>162</v>
      </c>
      <c r="D735" s="25" t="s">
        <v>956</v>
      </c>
      <c r="E735" s="19">
        <v>70442225</v>
      </c>
      <c r="F735" s="19" t="s">
        <v>1299</v>
      </c>
      <c r="G735" s="5">
        <v>7</v>
      </c>
      <c r="H735" s="5">
        <v>7</v>
      </c>
      <c r="I735" s="5">
        <f t="shared" si="41"/>
        <v>0</v>
      </c>
      <c r="J735" s="6">
        <f t="shared" si="42"/>
        <v>1</v>
      </c>
      <c r="K735" s="23">
        <v>170.88384599999998</v>
      </c>
      <c r="L735" s="23">
        <v>170.88384599999998</v>
      </c>
      <c r="M735" s="23">
        <f t="shared" si="44"/>
        <v>0</v>
      </c>
    </row>
    <row r="736" spans="1:13" hidden="1" x14ac:dyDescent="0.2">
      <c r="A736" s="19" t="s">
        <v>1466</v>
      </c>
      <c r="B736" s="19" t="s">
        <v>1468</v>
      </c>
      <c r="C736" s="25" t="s">
        <v>162</v>
      </c>
      <c r="D736" s="25" t="s">
        <v>97</v>
      </c>
      <c r="E736" s="19">
        <v>70045428</v>
      </c>
      <c r="F736" s="19" t="s">
        <v>1158</v>
      </c>
      <c r="G736" s="5">
        <v>2</v>
      </c>
      <c r="H736" s="5">
        <v>2</v>
      </c>
      <c r="I736" s="5">
        <f t="shared" si="41"/>
        <v>0</v>
      </c>
      <c r="J736" s="6">
        <f t="shared" si="42"/>
        <v>1</v>
      </c>
      <c r="K736" s="23">
        <v>89.478815999999995</v>
      </c>
      <c r="L736" s="23">
        <v>89.478815999999995</v>
      </c>
      <c r="M736" s="23">
        <f t="shared" si="44"/>
        <v>0</v>
      </c>
    </row>
    <row r="737" spans="1:13" hidden="1" x14ac:dyDescent="0.2">
      <c r="A737" s="19" t="s">
        <v>1466</v>
      </c>
      <c r="B737" s="19" t="s">
        <v>1468</v>
      </c>
      <c r="C737" s="25" t="s">
        <v>162</v>
      </c>
      <c r="D737" s="25" t="s">
        <v>97</v>
      </c>
      <c r="E737" s="19">
        <v>70345322</v>
      </c>
      <c r="F737" s="19" t="s">
        <v>232</v>
      </c>
      <c r="G737" s="5">
        <v>8</v>
      </c>
      <c r="H737" s="5">
        <v>8</v>
      </c>
      <c r="I737" s="5">
        <f t="shared" si="41"/>
        <v>0</v>
      </c>
      <c r="J737" s="6">
        <f t="shared" si="42"/>
        <v>1</v>
      </c>
      <c r="K737" s="23">
        <v>356.06947200000002</v>
      </c>
      <c r="L737" s="23">
        <v>356.06947200000002</v>
      </c>
      <c r="M737" s="23">
        <f t="shared" si="44"/>
        <v>0</v>
      </c>
    </row>
    <row r="738" spans="1:13" hidden="1" x14ac:dyDescent="0.2">
      <c r="A738" s="19" t="s">
        <v>1466</v>
      </c>
      <c r="B738" s="19" t="s">
        <v>1468</v>
      </c>
      <c r="C738" s="25" t="s">
        <v>162</v>
      </c>
      <c r="D738" s="25" t="s">
        <v>956</v>
      </c>
      <c r="E738" s="19">
        <v>70442220</v>
      </c>
      <c r="F738" s="19" t="s">
        <v>747</v>
      </c>
      <c r="G738" s="5">
        <v>2</v>
      </c>
      <c r="H738" s="5">
        <v>2</v>
      </c>
      <c r="I738" s="5">
        <f t="shared" si="41"/>
        <v>0</v>
      </c>
      <c r="J738" s="6">
        <f t="shared" si="42"/>
        <v>1</v>
      </c>
      <c r="K738" s="23">
        <v>70.475567999999996</v>
      </c>
      <c r="L738" s="23">
        <v>70.475567999999996</v>
      </c>
      <c r="M738" s="23">
        <f t="shared" si="44"/>
        <v>0</v>
      </c>
    </row>
    <row r="739" spans="1:13" hidden="1" x14ac:dyDescent="0.2">
      <c r="A739" s="19" t="s">
        <v>1466</v>
      </c>
      <c r="B739" s="19" t="s">
        <v>1468</v>
      </c>
      <c r="C739" s="25" t="s">
        <v>162</v>
      </c>
      <c r="D739" s="25" t="s">
        <v>956</v>
      </c>
      <c r="E739" s="19">
        <v>70442221</v>
      </c>
      <c r="F739" s="19" t="s">
        <v>748</v>
      </c>
      <c r="G739" s="5">
        <v>8</v>
      </c>
      <c r="H739" s="5">
        <v>8</v>
      </c>
      <c r="I739" s="5">
        <f t="shared" si="41"/>
        <v>0</v>
      </c>
      <c r="J739" s="6">
        <f t="shared" si="42"/>
        <v>1</v>
      </c>
      <c r="K739" s="23">
        <v>195.31800000000001</v>
      </c>
      <c r="L739" s="23">
        <v>195.31800000000001</v>
      </c>
      <c r="M739" s="23">
        <f t="shared" si="44"/>
        <v>0</v>
      </c>
    </row>
    <row r="740" spans="1:13" hidden="1" x14ac:dyDescent="0.2">
      <c r="A740" s="19" t="s">
        <v>1466</v>
      </c>
      <c r="B740" s="19" t="s">
        <v>1468</v>
      </c>
      <c r="C740" s="25" t="s">
        <v>162</v>
      </c>
      <c r="D740" s="25" t="s">
        <v>956</v>
      </c>
      <c r="E740" s="19">
        <v>70442224</v>
      </c>
      <c r="F740" s="19" t="s">
        <v>1298</v>
      </c>
      <c r="G740" s="5">
        <v>1</v>
      </c>
      <c r="H740" s="5">
        <v>1</v>
      </c>
      <c r="I740" s="5">
        <f t="shared" si="41"/>
        <v>0</v>
      </c>
      <c r="J740" s="6">
        <f t="shared" si="42"/>
        <v>1</v>
      </c>
      <c r="K740" s="23">
        <v>35.237783999999998</v>
      </c>
      <c r="L740" s="23">
        <v>35.237783999999998</v>
      </c>
      <c r="M740" s="23">
        <f t="shared" si="44"/>
        <v>0</v>
      </c>
    </row>
    <row r="741" spans="1:13" hidden="1" x14ac:dyDescent="0.2">
      <c r="A741" s="19" t="s">
        <v>1466</v>
      </c>
      <c r="B741" s="19" t="s">
        <v>1468</v>
      </c>
      <c r="C741" s="25" t="s">
        <v>162</v>
      </c>
      <c r="D741" s="25" t="s">
        <v>956</v>
      </c>
      <c r="E741" s="19">
        <v>70442225</v>
      </c>
      <c r="F741" s="19" t="s">
        <v>1299</v>
      </c>
      <c r="G741" s="5">
        <v>2</v>
      </c>
      <c r="H741" s="5">
        <v>2</v>
      </c>
      <c r="I741" s="5">
        <f t="shared" si="41"/>
        <v>0</v>
      </c>
      <c r="J741" s="6">
        <f t="shared" si="42"/>
        <v>1</v>
      </c>
      <c r="K741" s="23">
        <v>48.829500000000003</v>
      </c>
      <c r="L741" s="23">
        <v>48.829500000000003</v>
      </c>
      <c r="M741" s="23">
        <f t="shared" si="44"/>
        <v>0</v>
      </c>
    </row>
    <row r="742" spans="1:13" hidden="1" x14ac:dyDescent="0.2">
      <c r="A742" s="19" t="s">
        <v>1467</v>
      </c>
      <c r="B742" s="19" t="s">
        <v>1468</v>
      </c>
      <c r="C742" s="25" t="s">
        <v>162</v>
      </c>
      <c r="D742" s="25" t="s">
        <v>97</v>
      </c>
      <c r="E742" s="19">
        <v>70045407</v>
      </c>
      <c r="F742" s="19" t="s">
        <v>1156</v>
      </c>
      <c r="G742" s="5">
        <v>2</v>
      </c>
      <c r="H742" s="5">
        <v>2</v>
      </c>
      <c r="I742" s="5">
        <f t="shared" si="41"/>
        <v>0</v>
      </c>
      <c r="J742" s="6">
        <f t="shared" si="42"/>
        <v>1</v>
      </c>
      <c r="K742" s="23">
        <v>89.05932</v>
      </c>
      <c r="L742" s="23">
        <v>89.05932</v>
      </c>
      <c r="M742" s="23">
        <f t="shared" si="44"/>
        <v>0</v>
      </c>
    </row>
    <row r="743" spans="1:13" hidden="1" x14ac:dyDescent="0.2">
      <c r="A743" s="19" t="s">
        <v>1467</v>
      </c>
      <c r="B743" s="19" t="s">
        <v>1468</v>
      </c>
      <c r="C743" s="25" t="s">
        <v>162</v>
      </c>
      <c r="D743" s="25" t="s">
        <v>97</v>
      </c>
      <c r="E743" s="19">
        <v>70045430</v>
      </c>
      <c r="F743" s="19" t="s">
        <v>1160</v>
      </c>
      <c r="G743" s="5">
        <v>2</v>
      </c>
      <c r="H743" s="5">
        <v>2</v>
      </c>
      <c r="I743" s="5">
        <f t="shared" si="41"/>
        <v>0</v>
      </c>
      <c r="J743" s="6">
        <f t="shared" si="42"/>
        <v>1</v>
      </c>
      <c r="K743" s="23">
        <v>89.05932</v>
      </c>
      <c r="L743" s="23">
        <v>89.05932</v>
      </c>
      <c r="M743" s="23">
        <f t="shared" si="44"/>
        <v>0</v>
      </c>
    </row>
    <row r="744" spans="1:13" hidden="1" x14ac:dyDescent="0.2">
      <c r="A744" s="19" t="s">
        <v>1467</v>
      </c>
      <c r="B744" s="19" t="s">
        <v>1468</v>
      </c>
      <c r="C744" s="25" t="s">
        <v>162</v>
      </c>
      <c r="D744" s="25" t="s">
        <v>97</v>
      </c>
      <c r="E744" s="19">
        <v>70045439</v>
      </c>
      <c r="F744" s="19" t="s">
        <v>1162</v>
      </c>
      <c r="G744" s="5">
        <v>8</v>
      </c>
      <c r="H744" s="5">
        <v>8</v>
      </c>
      <c r="I744" s="5">
        <f t="shared" si="41"/>
        <v>0</v>
      </c>
      <c r="J744" s="6">
        <f t="shared" si="42"/>
        <v>1</v>
      </c>
      <c r="K744" s="23">
        <v>369.15782400000001</v>
      </c>
      <c r="L744" s="23">
        <v>369.15782400000001</v>
      </c>
      <c r="M744" s="23">
        <f t="shared" si="44"/>
        <v>0</v>
      </c>
    </row>
    <row r="745" spans="1:13" hidden="1" x14ac:dyDescent="0.2">
      <c r="A745" s="19" t="s">
        <v>1467</v>
      </c>
      <c r="B745" s="19" t="s">
        <v>1468</v>
      </c>
      <c r="C745" s="25" t="s">
        <v>162</v>
      </c>
      <c r="D745" s="25" t="s">
        <v>97</v>
      </c>
      <c r="E745" s="19">
        <v>70045486</v>
      </c>
      <c r="F745" s="19" t="s">
        <v>1164</v>
      </c>
      <c r="G745" s="5">
        <v>2</v>
      </c>
      <c r="H745" s="5">
        <v>2</v>
      </c>
      <c r="I745" s="5">
        <f t="shared" si="41"/>
        <v>0</v>
      </c>
      <c r="J745" s="6">
        <f t="shared" si="42"/>
        <v>1</v>
      </c>
      <c r="K745" s="23">
        <v>89.05932</v>
      </c>
      <c r="L745" s="23">
        <v>89.05932</v>
      </c>
      <c r="M745" s="23">
        <f t="shared" si="44"/>
        <v>0</v>
      </c>
    </row>
    <row r="746" spans="1:13" hidden="1" x14ac:dyDescent="0.2">
      <c r="A746" s="19" t="s">
        <v>1467</v>
      </c>
      <c r="B746" s="19" t="s">
        <v>1468</v>
      </c>
      <c r="C746" s="25" t="s">
        <v>162</v>
      </c>
      <c r="D746" s="25" t="s">
        <v>97</v>
      </c>
      <c r="E746" s="19">
        <v>70158661</v>
      </c>
      <c r="F746" s="19" t="s">
        <v>1316</v>
      </c>
      <c r="G746" s="5">
        <v>2</v>
      </c>
      <c r="H746" s="5">
        <v>2</v>
      </c>
      <c r="I746" s="5">
        <f t="shared" si="41"/>
        <v>0</v>
      </c>
      <c r="J746" s="6">
        <f t="shared" si="42"/>
        <v>1</v>
      </c>
      <c r="K746" s="23">
        <v>89.017368000000005</v>
      </c>
      <c r="L746" s="23">
        <v>89.017368000000005</v>
      </c>
      <c r="M746" s="23">
        <f t="shared" si="44"/>
        <v>0</v>
      </c>
    </row>
    <row r="747" spans="1:13" hidden="1" x14ac:dyDescent="0.2">
      <c r="A747" s="19" t="s">
        <v>1469</v>
      </c>
      <c r="B747" s="19" t="s">
        <v>1471</v>
      </c>
      <c r="C747" s="25" t="s">
        <v>162</v>
      </c>
      <c r="D747" s="25" t="s">
        <v>97</v>
      </c>
      <c r="E747" s="19">
        <v>70345322</v>
      </c>
      <c r="F747" s="19" t="s">
        <v>232</v>
      </c>
      <c r="G747" s="5">
        <v>2</v>
      </c>
      <c r="H747" s="5">
        <v>2</v>
      </c>
      <c r="I747" s="5">
        <f t="shared" si="41"/>
        <v>0</v>
      </c>
      <c r="J747" s="6">
        <f t="shared" si="42"/>
        <v>1</v>
      </c>
      <c r="K747" s="23">
        <v>89.017368000000005</v>
      </c>
      <c r="L747" s="23">
        <v>89.017368000000005</v>
      </c>
      <c r="M747" s="23">
        <f t="shared" si="44"/>
        <v>0</v>
      </c>
    </row>
    <row r="748" spans="1:13" hidden="1" x14ac:dyDescent="0.2">
      <c r="A748" s="19" t="s">
        <v>1469</v>
      </c>
      <c r="B748" s="19" t="s">
        <v>1471</v>
      </c>
      <c r="C748" s="25" t="s">
        <v>162</v>
      </c>
      <c r="D748" s="25" t="s">
        <v>956</v>
      </c>
      <c r="E748" s="19">
        <v>70442220</v>
      </c>
      <c r="F748" s="19" t="s">
        <v>747</v>
      </c>
      <c r="G748" s="5">
        <v>3</v>
      </c>
      <c r="H748" s="5">
        <v>3</v>
      </c>
      <c r="I748" s="5">
        <f t="shared" si="41"/>
        <v>0</v>
      </c>
      <c r="J748" s="6">
        <f t="shared" si="42"/>
        <v>1</v>
      </c>
      <c r="K748" s="23">
        <v>105.71335199999999</v>
      </c>
      <c r="L748" s="23">
        <v>105.71335199999999</v>
      </c>
      <c r="M748" s="23">
        <f t="shared" si="44"/>
        <v>0</v>
      </c>
    </row>
    <row r="749" spans="1:13" hidden="1" x14ac:dyDescent="0.2">
      <c r="A749" s="19" t="s">
        <v>1469</v>
      </c>
      <c r="B749" s="19" t="s">
        <v>1471</v>
      </c>
      <c r="C749" s="25" t="s">
        <v>162</v>
      </c>
      <c r="D749" s="25" t="s">
        <v>956</v>
      </c>
      <c r="E749" s="19">
        <v>70442221</v>
      </c>
      <c r="F749" s="19" t="s">
        <v>748</v>
      </c>
      <c r="G749" s="5">
        <v>3</v>
      </c>
      <c r="H749" s="5">
        <v>3</v>
      </c>
      <c r="I749" s="5">
        <f t="shared" si="41"/>
        <v>0</v>
      </c>
      <c r="J749" s="6">
        <f t="shared" si="42"/>
        <v>1</v>
      </c>
      <c r="K749" s="23">
        <v>73.244250000000008</v>
      </c>
      <c r="L749" s="23">
        <v>73.244250000000008</v>
      </c>
      <c r="M749" s="23">
        <f t="shared" si="44"/>
        <v>0</v>
      </c>
    </row>
    <row r="750" spans="1:13" hidden="1" x14ac:dyDescent="0.2">
      <c r="A750" s="19" t="s">
        <v>1469</v>
      </c>
      <c r="B750" s="19" t="s">
        <v>1471</v>
      </c>
      <c r="C750" s="25" t="s">
        <v>162</v>
      </c>
      <c r="D750" s="25" t="s">
        <v>956</v>
      </c>
      <c r="E750" s="19">
        <v>70442224</v>
      </c>
      <c r="F750" s="19" t="s">
        <v>1298</v>
      </c>
      <c r="G750" s="5">
        <v>1</v>
      </c>
      <c r="H750" s="5">
        <v>1</v>
      </c>
      <c r="I750" s="5">
        <f t="shared" si="41"/>
        <v>0</v>
      </c>
      <c r="J750" s="6">
        <f t="shared" si="42"/>
        <v>1</v>
      </c>
      <c r="K750" s="23">
        <v>35.237783999999998</v>
      </c>
      <c r="L750" s="23">
        <v>35.237783999999998</v>
      </c>
      <c r="M750" s="23">
        <f t="shared" si="44"/>
        <v>0</v>
      </c>
    </row>
    <row r="751" spans="1:13" hidden="1" x14ac:dyDescent="0.2">
      <c r="A751" s="19" t="s">
        <v>1470</v>
      </c>
      <c r="B751" s="19" t="s">
        <v>1471</v>
      </c>
      <c r="C751" s="25" t="s">
        <v>162</v>
      </c>
      <c r="D751" s="25" t="s">
        <v>97</v>
      </c>
      <c r="E751" s="19">
        <v>70045407</v>
      </c>
      <c r="F751" s="19" t="s">
        <v>1156</v>
      </c>
      <c r="G751" s="5">
        <v>4</v>
      </c>
      <c r="H751" s="5">
        <v>4</v>
      </c>
      <c r="I751" s="5">
        <f t="shared" si="41"/>
        <v>0</v>
      </c>
      <c r="J751" s="6">
        <f t="shared" si="42"/>
        <v>1</v>
      </c>
      <c r="K751" s="23">
        <v>178.11864</v>
      </c>
      <c r="L751" s="23">
        <v>178.11864</v>
      </c>
      <c r="M751" s="23">
        <f t="shared" si="44"/>
        <v>0</v>
      </c>
    </row>
    <row r="752" spans="1:13" hidden="1" x14ac:dyDescent="0.2">
      <c r="A752" s="19" t="s">
        <v>1470</v>
      </c>
      <c r="B752" s="19" t="s">
        <v>1471</v>
      </c>
      <c r="C752" s="25" t="s">
        <v>162</v>
      </c>
      <c r="D752" s="25" t="s">
        <v>97</v>
      </c>
      <c r="E752" s="19">
        <v>70045430</v>
      </c>
      <c r="F752" s="19" t="s">
        <v>1160</v>
      </c>
      <c r="G752" s="5">
        <v>6</v>
      </c>
      <c r="H752" s="5">
        <v>6</v>
      </c>
      <c r="I752" s="5">
        <f t="shared" si="41"/>
        <v>0</v>
      </c>
      <c r="J752" s="6">
        <f t="shared" si="42"/>
        <v>1</v>
      </c>
      <c r="K752" s="23">
        <v>267.17795999999998</v>
      </c>
      <c r="L752" s="23">
        <v>267.17795999999998</v>
      </c>
      <c r="M752" s="23">
        <f t="shared" si="44"/>
        <v>0</v>
      </c>
    </row>
    <row r="753" spans="1:13" hidden="1" x14ac:dyDescent="0.2">
      <c r="A753" s="19" t="s">
        <v>1470</v>
      </c>
      <c r="B753" s="19" t="s">
        <v>1471</v>
      </c>
      <c r="C753" s="25" t="s">
        <v>162</v>
      </c>
      <c r="D753" s="25" t="s">
        <v>97</v>
      </c>
      <c r="E753" s="19">
        <v>70045439</v>
      </c>
      <c r="F753" s="19" t="s">
        <v>1162</v>
      </c>
      <c r="G753" s="5">
        <v>13</v>
      </c>
      <c r="H753" s="5">
        <v>13</v>
      </c>
      <c r="I753" s="5">
        <f t="shared" si="41"/>
        <v>0</v>
      </c>
      <c r="J753" s="6">
        <f t="shared" si="42"/>
        <v>1</v>
      </c>
      <c r="K753" s="23">
        <v>599.88146400000005</v>
      </c>
      <c r="L753" s="23">
        <v>599.88146400000005</v>
      </c>
      <c r="M753" s="23">
        <f t="shared" si="44"/>
        <v>0</v>
      </c>
    </row>
    <row r="754" spans="1:13" hidden="1" x14ac:dyDescent="0.2">
      <c r="A754" s="19" t="s">
        <v>1470</v>
      </c>
      <c r="B754" s="19" t="s">
        <v>1471</v>
      </c>
      <c r="C754" s="25" t="s">
        <v>162</v>
      </c>
      <c r="D754" s="25" t="s">
        <v>97</v>
      </c>
      <c r="E754" s="19">
        <v>70045486</v>
      </c>
      <c r="F754" s="19" t="s">
        <v>1164</v>
      </c>
      <c r="G754" s="5">
        <v>4</v>
      </c>
      <c r="H754" s="5">
        <v>4</v>
      </c>
      <c r="I754" s="5">
        <f t="shared" si="41"/>
        <v>0</v>
      </c>
      <c r="J754" s="6">
        <f t="shared" si="42"/>
        <v>1</v>
      </c>
      <c r="K754" s="23">
        <v>178.11864</v>
      </c>
      <c r="L754" s="23">
        <v>178.11864</v>
      </c>
      <c r="M754" s="23">
        <f t="shared" si="44"/>
        <v>0</v>
      </c>
    </row>
    <row r="755" spans="1:13" hidden="1" x14ac:dyDescent="0.2">
      <c r="A755" s="19" t="s">
        <v>1470</v>
      </c>
      <c r="B755" s="19" t="s">
        <v>1471</v>
      </c>
      <c r="C755" s="25" t="s">
        <v>162</v>
      </c>
      <c r="D755" s="25" t="s">
        <v>97</v>
      </c>
      <c r="E755" s="19">
        <v>70158661</v>
      </c>
      <c r="F755" s="19" t="s">
        <v>1316</v>
      </c>
      <c r="G755" s="5">
        <v>5</v>
      </c>
      <c r="H755" s="5">
        <v>5</v>
      </c>
      <c r="I755" s="5">
        <f t="shared" si="41"/>
        <v>0</v>
      </c>
      <c r="J755" s="6">
        <f t="shared" si="42"/>
        <v>1</v>
      </c>
      <c r="K755" s="23">
        <v>222.54342</v>
      </c>
      <c r="L755" s="23">
        <v>222.54342</v>
      </c>
      <c r="M755" s="23">
        <f t="shared" si="44"/>
        <v>0</v>
      </c>
    </row>
    <row r="756" spans="1:13" hidden="1" x14ac:dyDescent="0.2">
      <c r="A756" s="19" t="s">
        <v>1470</v>
      </c>
      <c r="B756" s="19" t="s">
        <v>1471</v>
      </c>
      <c r="C756" s="25" t="s">
        <v>162</v>
      </c>
      <c r="D756" s="25" t="s">
        <v>97</v>
      </c>
      <c r="E756" s="19">
        <v>70162917</v>
      </c>
      <c r="F756" s="19" t="s">
        <v>1438</v>
      </c>
      <c r="G756" s="5">
        <v>1</v>
      </c>
      <c r="H756" s="5">
        <v>1</v>
      </c>
      <c r="I756" s="5">
        <f t="shared" si="41"/>
        <v>0</v>
      </c>
      <c r="J756" s="6">
        <f t="shared" si="42"/>
        <v>1</v>
      </c>
      <c r="K756" s="23">
        <v>61.666128</v>
      </c>
      <c r="L756" s="23">
        <v>61.666128</v>
      </c>
      <c r="M756" s="23">
        <f t="shared" si="44"/>
        <v>0</v>
      </c>
    </row>
    <row r="757" spans="1:13" hidden="1" x14ac:dyDescent="0.2">
      <c r="A757" s="19" t="s">
        <v>1470</v>
      </c>
      <c r="B757" s="19" t="s">
        <v>1471</v>
      </c>
      <c r="C757" s="25" t="s">
        <v>162</v>
      </c>
      <c r="D757" s="25" t="s">
        <v>97</v>
      </c>
      <c r="E757" s="19">
        <v>70162919</v>
      </c>
      <c r="F757" s="19" t="s">
        <v>1439</v>
      </c>
      <c r="G757" s="5">
        <v>1</v>
      </c>
      <c r="H757" s="5">
        <v>1</v>
      </c>
      <c r="I757" s="5">
        <f t="shared" si="41"/>
        <v>0</v>
      </c>
      <c r="J757" s="6">
        <f t="shared" si="42"/>
        <v>1</v>
      </c>
      <c r="K757" s="23">
        <v>61.666128</v>
      </c>
      <c r="L757" s="23">
        <v>61.666128</v>
      </c>
      <c r="M757" s="23">
        <f t="shared" si="44"/>
        <v>0</v>
      </c>
    </row>
    <row r="758" spans="1:13" hidden="1" x14ac:dyDescent="0.2">
      <c r="A758" s="19" t="s">
        <v>1470</v>
      </c>
      <c r="B758" s="19" t="s">
        <v>1471</v>
      </c>
      <c r="C758" s="25" t="s">
        <v>162</v>
      </c>
      <c r="D758" s="25" t="s">
        <v>97</v>
      </c>
      <c r="E758" s="19">
        <v>70162920</v>
      </c>
      <c r="F758" s="19" t="s">
        <v>1440</v>
      </c>
      <c r="G758" s="5">
        <v>1</v>
      </c>
      <c r="H758" s="5">
        <v>1</v>
      </c>
      <c r="I758" s="5">
        <f t="shared" si="41"/>
        <v>0</v>
      </c>
      <c r="J758" s="6">
        <f t="shared" si="42"/>
        <v>1</v>
      </c>
      <c r="K758" s="23">
        <v>61.666128</v>
      </c>
      <c r="L758" s="23">
        <v>61.666128</v>
      </c>
      <c r="M758" s="23">
        <f t="shared" si="44"/>
        <v>0</v>
      </c>
    </row>
    <row r="759" spans="1:13" hidden="1" x14ac:dyDescent="0.2">
      <c r="A759" s="19" t="s">
        <v>1470</v>
      </c>
      <c r="B759" s="19" t="s">
        <v>1471</v>
      </c>
      <c r="C759" s="25" t="s">
        <v>162</v>
      </c>
      <c r="D759" s="25" t="s">
        <v>97</v>
      </c>
      <c r="E759" s="19">
        <v>70345323</v>
      </c>
      <c r="F759" s="19" t="s">
        <v>233</v>
      </c>
      <c r="G759" s="5">
        <v>17</v>
      </c>
      <c r="H759" s="5">
        <v>17</v>
      </c>
      <c r="I759" s="5">
        <f t="shared" si="41"/>
        <v>0</v>
      </c>
      <c r="J759" s="6">
        <f t="shared" si="42"/>
        <v>1</v>
      </c>
      <c r="K759" s="23">
        <v>756.64762800000005</v>
      </c>
      <c r="L759" s="23">
        <v>756.64762800000005</v>
      </c>
      <c r="M759" s="23">
        <f t="shared" si="44"/>
        <v>0</v>
      </c>
    </row>
    <row r="760" spans="1:13" hidden="1" x14ac:dyDescent="0.2">
      <c r="A760" s="19" t="s">
        <v>1470</v>
      </c>
      <c r="B760" s="19" t="s">
        <v>1471</v>
      </c>
      <c r="C760" s="25" t="s">
        <v>162</v>
      </c>
      <c r="D760" s="25" t="s">
        <v>956</v>
      </c>
      <c r="E760" s="19">
        <v>70442223</v>
      </c>
      <c r="F760" s="19" t="s">
        <v>749</v>
      </c>
      <c r="G760" s="5">
        <v>15</v>
      </c>
      <c r="H760" s="5">
        <v>15</v>
      </c>
      <c r="I760" s="5">
        <f t="shared" si="41"/>
        <v>0</v>
      </c>
      <c r="J760" s="6">
        <f t="shared" si="42"/>
        <v>1</v>
      </c>
      <c r="K760" s="23">
        <v>366.22125000000005</v>
      </c>
      <c r="L760" s="23">
        <v>366.22125000000005</v>
      </c>
      <c r="M760" s="23">
        <f t="shared" si="44"/>
        <v>0</v>
      </c>
    </row>
    <row r="761" spans="1:13" hidden="1" x14ac:dyDescent="0.2">
      <c r="A761" s="19" t="s">
        <v>1472</v>
      </c>
      <c r="B761" s="19" t="s">
        <v>1473</v>
      </c>
      <c r="C761" s="25" t="s">
        <v>162</v>
      </c>
      <c r="D761" s="25" t="s">
        <v>956</v>
      </c>
      <c r="E761" s="19">
        <v>70079154</v>
      </c>
      <c r="F761" s="19" t="s">
        <v>1353</v>
      </c>
      <c r="G761" s="5">
        <v>14</v>
      </c>
      <c r="H761" s="5">
        <v>14</v>
      </c>
      <c r="I761" s="5">
        <f t="shared" si="41"/>
        <v>0</v>
      </c>
      <c r="J761" s="6">
        <f t="shared" si="42"/>
        <v>1</v>
      </c>
      <c r="K761" s="23">
        <v>341.80650000000003</v>
      </c>
      <c r="L761" s="23">
        <v>341.80650000000003</v>
      </c>
      <c r="M761" s="23">
        <f t="shared" si="44"/>
        <v>0</v>
      </c>
    </row>
    <row r="762" spans="1:13" hidden="1" x14ac:dyDescent="0.2">
      <c r="A762" s="19" t="s">
        <v>1472</v>
      </c>
      <c r="B762" s="19" t="s">
        <v>1473</v>
      </c>
      <c r="C762" s="25" t="s">
        <v>162</v>
      </c>
      <c r="D762" s="25" t="s">
        <v>97</v>
      </c>
      <c r="E762" s="19">
        <v>70586203</v>
      </c>
      <c r="F762" s="19" t="s">
        <v>1441</v>
      </c>
      <c r="G762" s="5">
        <v>17</v>
      </c>
      <c r="H762" s="5">
        <v>17</v>
      </c>
      <c r="I762" s="5">
        <f t="shared" si="41"/>
        <v>0</v>
      </c>
      <c r="J762" s="6">
        <f t="shared" si="42"/>
        <v>1</v>
      </c>
      <c r="K762" s="23">
        <v>756.64762800000005</v>
      </c>
      <c r="L762" s="23">
        <v>756.64762800000005</v>
      </c>
      <c r="M762" s="23">
        <f t="shared" si="44"/>
        <v>0</v>
      </c>
    </row>
    <row r="763" spans="1:13" hidden="1" x14ac:dyDescent="0.2">
      <c r="A763" s="19" t="s">
        <v>1474</v>
      </c>
      <c r="B763" s="19" t="s">
        <v>1473</v>
      </c>
      <c r="C763" s="25" t="s">
        <v>162</v>
      </c>
      <c r="D763" s="25" t="s">
        <v>97</v>
      </c>
      <c r="E763" s="19">
        <v>70045428</v>
      </c>
      <c r="F763" s="19" t="s">
        <v>1158</v>
      </c>
      <c r="G763" s="5">
        <v>2</v>
      </c>
      <c r="H763" s="5">
        <v>2</v>
      </c>
      <c r="I763" s="5">
        <f t="shared" si="41"/>
        <v>0</v>
      </c>
      <c r="J763" s="6">
        <f t="shared" si="42"/>
        <v>1</v>
      </c>
      <c r="K763" s="23">
        <v>89.487216000000004</v>
      </c>
      <c r="L763" s="23">
        <v>89.487216000000004</v>
      </c>
      <c r="M763" s="23">
        <f t="shared" si="44"/>
        <v>0</v>
      </c>
    </row>
    <row r="764" spans="1:13" hidden="1" x14ac:dyDescent="0.2">
      <c r="A764" s="19" t="s">
        <v>1474</v>
      </c>
      <c r="B764" s="19" t="s">
        <v>1473</v>
      </c>
      <c r="C764" s="25" t="s">
        <v>162</v>
      </c>
      <c r="D764" s="25" t="s">
        <v>97</v>
      </c>
      <c r="E764" s="19">
        <v>70345322</v>
      </c>
      <c r="F764" s="19" t="s">
        <v>232</v>
      </c>
      <c r="G764" s="5">
        <v>11</v>
      </c>
      <c r="H764" s="5">
        <v>11</v>
      </c>
      <c r="I764" s="5">
        <f t="shared" si="41"/>
        <v>0</v>
      </c>
      <c r="J764" s="6">
        <f t="shared" si="42"/>
        <v>1</v>
      </c>
      <c r="K764" s="23">
        <v>489.641592</v>
      </c>
      <c r="L764" s="23">
        <v>489.641592</v>
      </c>
      <c r="M764" s="23">
        <f t="shared" si="44"/>
        <v>0</v>
      </c>
    </row>
    <row r="765" spans="1:13" hidden="1" x14ac:dyDescent="0.2">
      <c r="A765" s="19" t="s">
        <v>1474</v>
      </c>
      <c r="B765" s="19" t="s">
        <v>1473</v>
      </c>
      <c r="C765" s="25" t="s">
        <v>162</v>
      </c>
      <c r="D765" s="25" t="s">
        <v>956</v>
      </c>
      <c r="E765" s="19">
        <v>70442221</v>
      </c>
      <c r="F765" s="19" t="s">
        <v>748</v>
      </c>
      <c r="G765" s="5">
        <v>8</v>
      </c>
      <c r="H765" s="5">
        <v>8</v>
      </c>
      <c r="I765" s="5">
        <f t="shared" si="41"/>
        <v>0</v>
      </c>
      <c r="J765" s="6">
        <f t="shared" si="42"/>
        <v>1</v>
      </c>
      <c r="K765" s="23">
        <v>195.336432</v>
      </c>
      <c r="L765" s="23">
        <v>195.336432</v>
      </c>
      <c r="M765" s="23">
        <f t="shared" si="44"/>
        <v>0</v>
      </c>
    </row>
    <row r="766" spans="1:13" hidden="1" x14ac:dyDescent="0.2">
      <c r="A766" s="19" t="s">
        <v>1474</v>
      </c>
      <c r="B766" s="19" t="s">
        <v>1473</v>
      </c>
      <c r="C766" s="25" t="s">
        <v>162</v>
      </c>
      <c r="D766" s="25" t="s">
        <v>956</v>
      </c>
      <c r="E766" s="19">
        <v>70442222</v>
      </c>
      <c r="F766" s="19" t="s">
        <v>713</v>
      </c>
      <c r="G766" s="5">
        <v>1</v>
      </c>
      <c r="H766" s="5">
        <v>1</v>
      </c>
      <c r="I766" s="5">
        <f t="shared" si="41"/>
        <v>0</v>
      </c>
      <c r="J766" s="6">
        <f t="shared" si="42"/>
        <v>1</v>
      </c>
      <c r="K766" s="23">
        <v>35.241095999999999</v>
      </c>
      <c r="L766" s="23">
        <v>35.241095999999999</v>
      </c>
      <c r="M766" s="23">
        <f t="shared" si="44"/>
        <v>0</v>
      </c>
    </row>
    <row r="767" spans="1:13" hidden="1" x14ac:dyDescent="0.2">
      <c r="A767" s="19" t="s">
        <v>1474</v>
      </c>
      <c r="B767" s="19" t="s">
        <v>1473</v>
      </c>
      <c r="C767" s="25" t="s">
        <v>162</v>
      </c>
      <c r="D767" s="25" t="s">
        <v>956</v>
      </c>
      <c r="E767" s="19">
        <v>70442224</v>
      </c>
      <c r="F767" s="19" t="s">
        <v>1298</v>
      </c>
      <c r="G767" s="5">
        <v>1</v>
      </c>
      <c r="H767" s="5">
        <v>1</v>
      </c>
      <c r="I767" s="5">
        <f t="shared" si="41"/>
        <v>0</v>
      </c>
      <c r="J767" s="6">
        <f t="shared" si="42"/>
        <v>1</v>
      </c>
      <c r="K767" s="23">
        <v>35.241095999999999</v>
      </c>
      <c r="L767" s="23">
        <v>35.241095999999999</v>
      </c>
      <c r="M767" s="23">
        <f t="shared" si="44"/>
        <v>0</v>
      </c>
    </row>
    <row r="768" spans="1:13" hidden="1" x14ac:dyDescent="0.2">
      <c r="A768" s="19" t="s">
        <v>1474</v>
      </c>
      <c r="B768" s="19" t="s">
        <v>1473</v>
      </c>
      <c r="C768" s="25" t="s">
        <v>162</v>
      </c>
      <c r="D768" s="25" t="s">
        <v>956</v>
      </c>
      <c r="E768" s="19">
        <v>70442225</v>
      </c>
      <c r="F768" s="19" t="s">
        <v>1299</v>
      </c>
      <c r="G768" s="5">
        <v>3</v>
      </c>
      <c r="H768" s="5">
        <v>3</v>
      </c>
      <c r="I768" s="5">
        <f t="shared" si="41"/>
        <v>0</v>
      </c>
      <c r="J768" s="6">
        <f t="shared" si="42"/>
        <v>1</v>
      </c>
      <c r="K768" s="23">
        <v>73.251161999999994</v>
      </c>
      <c r="L768" s="23">
        <v>73.251161999999994</v>
      </c>
      <c r="M768" s="23">
        <f t="shared" si="44"/>
        <v>0</v>
      </c>
    </row>
    <row r="769" spans="1:13" hidden="1" x14ac:dyDescent="0.2">
      <c r="A769" s="19" t="s">
        <v>1475</v>
      </c>
      <c r="B769" s="19" t="s">
        <v>1473</v>
      </c>
      <c r="C769" s="25" t="s">
        <v>162</v>
      </c>
      <c r="D769" s="25" t="s">
        <v>97</v>
      </c>
      <c r="E769" s="19">
        <v>70045407</v>
      </c>
      <c r="F769" s="19" t="s">
        <v>1156</v>
      </c>
      <c r="G769" s="5">
        <v>1</v>
      </c>
      <c r="H769" s="5">
        <v>1</v>
      </c>
      <c r="I769" s="5">
        <f t="shared" si="41"/>
        <v>0</v>
      </c>
      <c r="J769" s="6">
        <f t="shared" si="42"/>
        <v>1</v>
      </c>
      <c r="K769" s="23">
        <v>44.533847999999999</v>
      </c>
      <c r="L769" s="23">
        <v>44.533847999999999</v>
      </c>
      <c r="M769" s="23">
        <f t="shared" si="44"/>
        <v>0</v>
      </c>
    </row>
    <row r="770" spans="1:13" hidden="1" x14ac:dyDescent="0.2">
      <c r="A770" s="19" t="s">
        <v>1475</v>
      </c>
      <c r="B770" s="19" t="s">
        <v>1473</v>
      </c>
      <c r="C770" s="25" t="s">
        <v>162</v>
      </c>
      <c r="D770" s="25" t="s">
        <v>97</v>
      </c>
      <c r="E770" s="19">
        <v>70045430</v>
      </c>
      <c r="F770" s="19" t="s">
        <v>1160</v>
      </c>
      <c r="G770" s="5">
        <v>5</v>
      </c>
      <c r="H770" s="5">
        <v>5</v>
      </c>
      <c r="I770" s="5">
        <f t="shared" si="41"/>
        <v>0</v>
      </c>
      <c r="J770" s="6">
        <f t="shared" si="42"/>
        <v>1</v>
      </c>
      <c r="K770" s="23">
        <v>222.66924</v>
      </c>
      <c r="L770" s="23">
        <v>222.66924</v>
      </c>
      <c r="M770" s="23">
        <f t="shared" si="44"/>
        <v>0</v>
      </c>
    </row>
    <row r="771" spans="1:13" hidden="1" x14ac:dyDescent="0.2">
      <c r="A771" s="19" t="s">
        <v>1475</v>
      </c>
      <c r="B771" s="19" t="s">
        <v>1473</v>
      </c>
      <c r="C771" s="25" t="s">
        <v>162</v>
      </c>
      <c r="D771" s="25" t="s">
        <v>97</v>
      </c>
      <c r="E771" s="19">
        <v>70045486</v>
      </c>
      <c r="F771" s="19" t="s">
        <v>1164</v>
      </c>
      <c r="G771" s="5">
        <v>6</v>
      </c>
      <c r="H771" s="5">
        <v>6</v>
      </c>
      <c r="I771" s="5">
        <f t="shared" si="41"/>
        <v>0</v>
      </c>
      <c r="J771" s="6">
        <f t="shared" si="42"/>
        <v>1</v>
      </c>
      <c r="K771" s="23">
        <v>267.20308799999998</v>
      </c>
      <c r="L771" s="23">
        <v>267.20308799999998</v>
      </c>
      <c r="M771" s="23">
        <f t="shared" si="44"/>
        <v>0</v>
      </c>
    </row>
    <row r="772" spans="1:13" hidden="1" x14ac:dyDescent="0.2">
      <c r="A772" s="19" t="s">
        <v>1475</v>
      </c>
      <c r="B772" s="19" t="s">
        <v>1473</v>
      </c>
      <c r="C772" s="25" t="s">
        <v>162</v>
      </c>
      <c r="D772" s="25" t="s">
        <v>97</v>
      </c>
      <c r="E772" s="19">
        <v>70158661</v>
      </c>
      <c r="F772" s="19" t="s">
        <v>1316</v>
      </c>
      <c r="G772" s="5">
        <v>1</v>
      </c>
      <c r="H772" s="5">
        <v>1</v>
      </c>
      <c r="I772" s="5">
        <f t="shared" si="41"/>
        <v>0</v>
      </c>
      <c r="J772" s="6">
        <f t="shared" si="42"/>
        <v>1</v>
      </c>
      <c r="K772" s="23">
        <v>44.512872000000002</v>
      </c>
      <c r="L772" s="23">
        <v>44.512872000000002</v>
      </c>
      <c r="M772" s="23">
        <f t="shared" si="44"/>
        <v>0</v>
      </c>
    </row>
    <row r="773" spans="1:13" hidden="1" x14ac:dyDescent="0.2">
      <c r="A773" s="19" t="s">
        <v>1476</v>
      </c>
      <c r="B773" s="19" t="s">
        <v>1477</v>
      </c>
      <c r="C773" s="25" t="s">
        <v>162</v>
      </c>
      <c r="D773" s="25" t="s">
        <v>956</v>
      </c>
      <c r="E773" s="19">
        <v>70079154</v>
      </c>
      <c r="F773" s="19" t="s">
        <v>1353</v>
      </c>
      <c r="G773" s="5">
        <v>2</v>
      </c>
      <c r="H773" s="5">
        <v>2</v>
      </c>
      <c r="I773" s="5">
        <f t="shared" si="41"/>
        <v>0</v>
      </c>
      <c r="J773" s="6">
        <f t="shared" si="42"/>
        <v>1</v>
      </c>
      <c r="K773" s="23">
        <v>48.834108000000001</v>
      </c>
      <c r="L773" s="23">
        <v>48.834108000000001</v>
      </c>
      <c r="M773" s="23">
        <f t="shared" si="44"/>
        <v>0</v>
      </c>
    </row>
    <row r="774" spans="1:13" hidden="1" x14ac:dyDescent="0.2">
      <c r="A774" s="19" t="s">
        <v>1476</v>
      </c>
      <c r="B774" s="19" t="s">
        <v>1477</v>
      </c>
      <c r="C774" s="25" t="s">
        <v>162</v>
      </c>
      <c r="D774" s="25" t="s">
        <v>97</v>
      </c>
      <c r="E774" s="19">
        <v>70586203</v>
      </c>
      <c r="F774" s="19" t="s">
        <v>1441</v>
      </c>
      <c r="G774" s="5">
        <v>3</v>
      </c>
      <c r="H774" s="5">
        <v>3</v>
      </c>
      <c r="I774" s="5">
        <f t="shared" si="41"/>
        <v>0</v>
      </c>
      <c r="J774" s="6">
        <f t="shared" si="42"/>
        <v>1</v>
      </c>
      <c r="K774" s="23">
        <v>133.53861599999999</v>
      </c>
      <c r="L774" s="23">
        <v>133.53861599999999</v>
      </c>
      <c r="M774" s="23">
        <f t="shared" si="44"/>
        <v>0</v>
      </c>
    </row>
    <row r="775" spans="1:13" hidden="1" x14ac:dyDescent="0.2">
      <c r="A775" s="19" t="s">
        <v>1478</v>
      </c>
      <c r="B775" s="19" t="s">
        <v>1480</v>
      </c>
      <c r="C775" s="25" t="s">
        <v>162</v>
      </c>
      <c r="D775" s="25" t="s">
        <v>97</v>
      </c>
      <c r="E775" s="19">
        <v>70045428</v>
      </c>
      <c r="F775" s="19" t="s">
        <v>1158</v>
      </c>
      <c r="G775" s="5">
        <v>1</v>
      </c>
      <c r="H775" s="5">
        <v>1</v>
      </c>
      <c r="I775" s="5">
        <f t="shared" si="41"/>
        <v>0</v>
      </c>
      <c r="J775" s="6">
        <f t="shared" si="42"/>
        <v>1</v>
      </c>
      <c r="K775" s="23">
        <v>44.743608000000002</v>
      </c>
      <c r="L775" s="23">
        <v>44.743608000000002</v>
      </c>
      <c r="M775" s="23">
        <f t="shared" si="44"/>
        <v>0</v>
      </c>
    </row>
    <row r="776" spans="1:13" hidden="1" x14ac:dyDescent="0.2">
      <c r="A776" s="19" t="s">
        <v>1478</v>
      </c>
      <c r="B776" s="19" t="s">
        <v>1480</v>
      </c>
      <c r="C776" s="25" t="s">
        <v>162</v>
      </c>
      <c r="D776" s="25" t="s">
        <v>97</v>
      </c>
      <c r="E776" s="19">
        <v>70345322</v>
      </c>
      <c r="F776" s="19" t="s">
        <v>232</v>
      </c>
      <c r="G776" s="5">
        <v>6</v>
      </c>
      <c r="H776" s="5">
        <v>6</v>
      </c>
      <c r="I776" s="5">
        <f t="shared" si="41"/>
        <v>0</v>
      </c>
      <c r="J776" s="6">
        <f t="shared" si="42"/>
        <v>1</v>
      </c>
      <c r="K776" s="23">
        <v>267.07723199999998</v>
      </c>
      <c r="L776" s="23">
        <v>267.07723199999998</v>
      </c>
      <c r="M776" s="23">
        <f t="shared" si="44"/>
        <v>0</v>
      </c>
    </row>
    <row r="777" spans="1:13" hidden="1" x14ac:dyDescent="0.2">
      <c r="A777" s="19" t="s">
        <v>1478</v>
      </c>
      <c r="B777" s="19" t="s">
        <v>1480</v>
      </c>
      <c r="C777" s="25" t="s">
        <v>162</v>
      </c>
      <c r="D777" s="25" t="s">
        <v>956</v>
      </c>
      <c r="E777" s="19">
        <v>70442220</v>
      </c>
      <c r="F777" s="19" t="s">
        <v>747</v>
      </c>
      <c r="G777" s="5">
        <v>1</v>
      </c>
      <c r="H777" s="5">
        <v>1</v>
      </c>
      <c r="I777" s="5">
        <f t="shared" si="41"/>
        <v>0</v>
      </c>
      <c r="J777" s="6">
        <f t="shared" si="42"/>
        <v>1</v>
      </c>
      <c r="K777" s="23">
        <v>35.241095999999999</v>
      </c>
      <c r="L777" s="23">
        <v>35.241095999999999</v>
      </c>
      <c r="M777" s="23">
        <f t="shared" si="44"/>
        <v>0</v>
      </c>
    </row>
    <row r="778" spans="1:13" hidden="1" x14ac:dyDescent="0.2">
      <c r="A778" s="19" t="s">
        <v>1478</v>
      </c>
      <c r="B778" s="19" t="s">
        <v>1480</v>
      </c>
      <c r="C778" s="25" t="s">
        <v>162</v>
      </c>
      <c r="D778" s="25" t="s">
        <v>956</v>
      </c>
      <c r="E778" s="19">
        <v>70442221</v>
      </c>
      <c r="F778" s="19" t="s">
        <v>748</v>
      </c>
      <c r="G778" s="5">
        <v>2</v>
      </c>
      <c r="H778" s="5">
        <v>2</v>
      </c>
      <c r="I778" s="5">
        <f t="shared" si="41"/>
        <v>0</v>
      </c>
      <c r="J778" s="6">
        <f t="shared" si="42"/>
        <v>1</v>
      </c>
      <c r="K778" s="23">
        <v>48.834108000000001</v>
      </c>
      <c r="L778" s="23">
        <v>48.834108000000001</v>
      </c>
      <c r="M778" s="23">
        <f t="shared" si="44"/>
        <v>0</v>
      </c>
    </row>
    <row r="779" spans="1:13" hidden="1" x14ac:dyDescent="0.2">
      <c r="A779" s="19" t="s">
        <v>1478</v>
      </c>
      <c r="B779" s="19" t="s">
        <v>1480</v>
      </c>
      <c r="C779" s="25" t="s">
        <v>162</v>
      </c>
      <c r="D779" s="25" t="s">
        <v>956</v>
      </c>
      <c r="E779" s="19">
        <v>70442222</v>
      </c>
      <c r="F779" s="19" t="s">
        <v>713</v>
      </c>
      <c r="G779" s="5">
        <v>1</v>
      </c>
      <c r="H779" s="5">
        <v>1</v>
      </c>
      <c r="I779" s="5">
        <f t="shared" si="41"/>
        <v>0</v>
      </c>
      <c r="J779" s="6">
        <f t="shared" si="42"/>
        <v>1</v>
      </c>
      <c r="K779" s="23">
        <v>35.241095999999999</v>
      </c>
      <c r="L779" s="23">
        <v>35.241095999999999</v>
      </c>
      <c r="M779" s="23">
        <f t="shared" si="44"/>
        <v>0</v>
      </c>
    </row>
    <row r="780" spans="1:13" hidden="1" x14ac:dyDescent="0.2">
      <c r="A780" s="19" t="s">
        <v>1478</v>
      </c>
      <c r="B780" s="19" t="s">
        <v>1480</v>
      </c>
      <c r="C780" s="25" t="s">
        <v>162</v>
      </c>
      <c r="D780" s="25" t="s">
        <v>956</v>
      </c>
      <c r="E780" s="19">
        <v>70442225</v>
      </c>
      <c r="F780" s="19" t="s">
        <v>1299</v>
      </c>
      <c r="G780" s="5">
        <v>1</v>
      </c>
      <c r="H780" s="5">
        <v>1</v>
      </c>
      <c r="I780" s="5">
        <f t="shared" si="41"/>
        <v>0</v>
      </c>
      <c r="J780" s="6">
        <f t="shared" si="42"/>
        <v>1</v>
      </c>
      <c r="K780" s="23">
        <v>24.417054</v>
      </c>
      <c r="L780" s="23">
        <v>24.417054</v>
      </c>
      <c r="M780" s="23">
        <f t="shared" si="44"/>
        <v>0</v>
      </c>
    </row>
    <row r="781" spans="1:13" hidden="1" x14ac:dyDescent="0.2">
      <c r="A781" s="19" t="s">
        <v>1479</v>
      </c>
      <c r="B781" s="19" t="s">
        <v>1480</v>
      </c>
      <c r="C781" s="25" t="s">
        <v>162</v>
      </c>
      <c r="D781" s="25" t="s">
        <v>97</v>
      </c>
      <c r="E781" s="19">
        <v>70045407</v>
      </c>
      <c r="F781" s="19" t="s">
        <v>1156</v>
      </c>
      <c r="G781" s="5">
        <v>1</v>
      </c>
      <c r="H781" s="5">
        <v>1</v>
      </c>
      <c r="I781" s="5">
        <f t="shared" si="41"/>
        <v>0</v>
      </c>
      <c r="J781" s="6">
        <f t="shared" si="42"/>
        <v>1</v>
      </c>
      <c r="K781" s="23">
        <v>44.533847999999999</v>
      </c>
      <c r="L781" s="23">
        <v>44.533847999999999</v>
      </c>
      <c r="M781" s="23">
        <f t="shared" si="44"/>
        <v>0</v>
      </c>
    </row>
    <row r="782" spans="1:13" hidden="1" x14ac:dyDescent="0.2">
      <c r="A782" s="19" t="s">
        <v>1479</v>
      </c>
      <c r="B782" s="19" t="s">
        <v>1480</v>
      </c>
      <c r="C782" s="25" t="s">
        <v>162</v>
      </c>
      <c r="D782" s="25" t="s">
        <v>97</v>
      </c>
      <c r="E782" s="19">
        <v>70045430</v>
      </c>
      <c r="F782" s="19" t="s">
        <v>1160</v>
      </c>
      <c r="G782" s="5">
        <v>3</v>
      </c>
      <c r="H782" s="5">
        <v>3</v>
      </c>
      <c r="I782" s="5">
        <f t="shared" si="41"/>
        <v>0</v>
      </c>
      <c r="J782" s="6">
        <f t="shared" si="42"/>
        <v>1</v>
      </c>
      <c r="K782" s="23">
        <v>133.60154399999999</v>
      </c>
      <c r="L782" s="23">
        <v>133.60154399999999</v>
      </c>
      <c r="M782" s="23">
        <f t="shared" si="44"/>
        <v>0</v>
      </c>
    </row>
    <row r="783" spans="1:13" hidden="1" x14ac:dyDescent="0.2">
      <c r="A783" s="19" t="s">
        <v>1479</v>
      </c>
      <c r="B783" s="19" t="s">
        <v>1480</v>
      </c>
      <c r="C783" s="25" t="s">
        <v>162</v>
      </c>
      <c r="D783" s="25" t="s">
        <v>97</v>
      </c>
      <c r="E783" s="19">
        <v>70045486</v>
      </c>
      <c r="F783" s="19" t="s">
        <v>1164</v>
      </c>
      <c r="G783" s="5">
        <v>7</v>
      </c>
      <c r="H783" s="5">
        <v>7</v>
      </c>
      <c r="I783" s="5">
        <f t="shared" si="41"/>
        <v>0</v>
      </c>
      <c r="J783" s="6">
        <f t="shared" si="42"/>
        <v>1</v>
      </c>
      <c r="K783" s="23">
        <v>311.73693600000001</v>
      </c>
      <c r="L783" s="23">
        <v>311.73693600000001</v>
      </c>
      <c r="M783" s="23">
        <f t="shared" si="44"/>
        <v>0</v>
      </c>
    </row>
    <row r="784" spans="1:13" hidden="1" x14ac:dyDescent="0.2">
      <c r="A784" s="19" t="s">
        <v>1479</v>
      </c>
      <c r="B784" s="19" t="s">
        <v>1480</v>
      </c>
      <c r="C784" s="25" t="s">
        <v>162</v>
      </c>
      <c r="D784" s="25" t="s">
        <v>97</v>
      </c>
      <c r="E784" s="19">
        <v>70158661</v>
      </c>
      <c r="F784" s="19" t="s">
        <v>1316</v>
      </c>
      <c r="G784" s="5">
        <v>6</v>
      </c>
      <c r="H784" s="5">
        <v>6</v>
      </c>
      <c r="I784" s="5">
        <f t="shared" si="41"/>
        <v>0</v>
      </c>
      <c r="J784" s="6">
        <f t="shared" si="42"/>
        <v>1</v>
      </c>
      <c r="K784" s="23">
        <v>267.07723199999998</v>
      </c>
      <c r="L784" s="23">
        <v>267.07723199999998</v>
      </c>
      <c r="M784" s="23">
        <f t="shared" si="44"/>
        <v>0</v>
      </c>
    </row>
    <row r="785" spans="1:13" hidden="1" x14ac:dyDescent="0.2">
      <c r="A785" s="19" t="s">
        <v>1479</v>
      </c>
      <c r="B785" s="19" t="s">
        <v>1480</v>
      </c>
      <c r="C785" s="25" t="s">
        <v>162</v>
      </c>
      <c r="D785" s="25" t="s">
        <v>97</v>
      </c>
      <c r="E785" s="19">
        <v>70162920</v>
      </c>
      <c r="F785" s="19" t="s">
        <v>1440</v>
      </c>
      <c r="G785" s="5">
        <v>1</v>
      </c>
      <c r="H785" s="5">
        <v>1</v>
      </c>
      <c r="I785" s="5">
        <f t="shared" si="41"/>
        <v>0</v>
      </c>
      <c r="J785" s="6">
        <f t="shared" si="42"/>
        <v>1</v>
      </c>
      <c r="K785" s="23">
        <v>61.671936000000002</v>
      </c>
      <c r="L785" s="23">
        <v>61.671936000000002</v>
      </c>
      <c r="M785" s="23">
        <f t="shared" si="44"/>
        <v>0</v>
      </c>
    </row>
    <row r="786" spans="1:13" hidden="1" x14ac:dyDescent="0.2">
      <c r="A786" s="19" t="s">
        <v>1479</v>
      </c>
      <c r="B786" s="19" t="s">
        <v>1480</v>
      </c>
      <c r="C786" s="25" t="s">
        <v>162</v>
      </c>
      <c r="D786" s="25" t="s">
        <v>956</v>
      </c>
      <c r="E786" s="19">
        <v>70442223</v>
      </c>
      <c r="F786" s="19" t="s">
        <v>749</v>
      </c>
      <c r="G786" s="5">
        <v>15</v>
      </c>
      <c r="H786" s="5">
        <v>15</v>
      </c>
      <c r="I786" s="5">
        <f t="shared" si="41"/>
        <v>0</v>
      </c>
      <c r="J786" s="6">
        <f t="shared" si="42"/>
        <v>1</v>
      </c>
      <c r="K786" s="23">
        <v>366.25581</v>
      </c>
      <c r="L786" s="23">
        <v>366.25581</v>
      </c>
      <c r="M786" s="23">
        <f t="shared" si="44"/>
        <v>0</v>
      </c>
    </row>
    <row r="787" spans="1:13" hidden="1" x14ac:dyDescent="0.2">
      <c r="A787" s="19" t="s">
        <v>1481</v>
      </c>
      <c r="B787" s="19" t="s">
        <v>1482</v>
      </c>
      <c r="C787" s="25" t="s">
        <v>94</v>
      </c>
      <c r="D787" s="25" t="s">
        <v>956</v>
      </c>
      <c r="E787" s="19">
        <v>70079154</v>
      </c>
      <c r="F787" s="19" t="s">
        <v>1353</v>
      </c>
      <c r="G787" s="5">
        <v>1</v>
      </c>
      <c r="H787" s="5">
        <v>1</v>
      </c>
      <c r="I787" s="5">
        <f t="shared" ref="I787:I835" si="45">G787-H787</f>
        <v>0</v>
      </c>
      <c r="J787" s="6">
        <f t="shared" ref="J787:J835" si="46">H787/G787</f>
        <v>1</v>
      </c>
      <c r="K787" s="23">
        <v>24.417486</v>
      </c>
      <c r="L787" s="23">
        <v>24.417486</v>
      </c>
      <c r="M787" s="23">
        <f t="shared" ref="M787" si="47">K787-L787</f>
        <v>0</v>
      </c>
    </row>
    <row r="788" spans="1:13" hidden="1" x14ac:dyDescent="0.2">
      <c r="A788" s="19" t="s">
        <v>1481</v>
      </c>
      <c r="B788" s="19" t="s">
        <v>1482</v>
      </c>
      <c r="C788" s="25" t="s">
        <v>94</v>
      </c>
      <c r="D788" s="25" t="s">
        <v>97</v>
      </c>
      <c r="E788" s="19">
        <v>70586203</v>
      </c>
      <c r="F788" s="19" t="s">
        <v>1441</v>
      </c>
      <c r="G788" s="5">
        <v>2</v>
      </c>
      <c r="H788" s="5">
        <v>2</v>
      </c>
      <c r="I788" s="5">
        <f t="shared" si="45"/>
        <v>0</v>
      </c>
      <c r="J788" s="6">
        <f t="shared" si="46"/>
        <v>1</v>
      </c>
      <c r="K788" s="23">
        <v>89.027327999999997</v>
      </c>
      <c r="L788" s="23">
        <v>89.027327999999997</v>
      </c>
      <c r="M788" s="23">
        <f t="shared" ref="M788:M798" si="48">K788-L788</f>
        <v>0</v>
      </c>
    </row>
    <row r="789" spans="1:13" hidden="1" x14ac:dyDescent="0.2">
      <c r="A789" s="19" t="s">
        <v>1483</v>
      </c>
      <c r="B789" s="19" t="s">
        <v>1482</v>
      </c>
      <c r="C789" s="25" t="s">
        <v>94</v>
      </c>
      <c r="D789" s="25" t="s">
        <v>97</v>
      </c>
      <c r="E789" s="19">
        <v>70045428</v>
      </c>
      <c r="F789" s="19" t="s">
        <v>1158</v>
      </c>
      <c r="G789" s="5">
        <v>2</v>
      </c>
      <c r="H789" s="5">
        <v>2</v>
      </c>
      <c r="I789" s="5">
        <f t="shared" si="45"/>
        <v>0</v>
      </c>
      <c r="J789" s="6">
        <f t="shared" si="46"/>
        <v>1</v>
      </c>
      <c r="K789" s="23">
        <v>89.488848000000004</v>
      </c>
      <c r="L789" s="23">
        <v>89.488848000000004</v>
      </c>
      <c r="M789" s="23">
        <f t="shared" si="48"/>
        <v>0</v>
      </c>
    </row>
    <row r="790" spans="1:13" hidden="1" x14ac:dyDescent="0.2">
      <c r="A790" s="19" t="s">
        <v>1483</v>
      </c>
      <c r="B790" s="19" t="s">
        <v>1482</v>
      </c>
      <c r="C790" s="25" t="s">
        <v>94</v>
      </c>
      <c r="D790" s="25" t="s">
        <v>97</v>
      </c>
      <c r="E790" s="19">
        <v>70345322</v>
      </c>
      <c r="F790" s="19" t="s">
        <v>232</v>
      </c>
      <c r="G790" s="5">
        <v>13</v>
      </c>
      <c r="H790" s="5">
        <v>13</v>
      </c>
      <c r="I790" s="5">
        <f t="shared" si="45"/>
        <v>0</v>
      </c>
      <c r="J790" s="6">
        <f t="shared" si="46"/>
        <v>1</v>
      </c>
      <c r="K790" s="23">
        <v>578.67763200000002</v>
      </c>
      <c r="L790" s="23">
        <v>578.67763200000002</v>
      </c>
      <c r="M790" s="23">
        <f t="shared" si="48"/>
        <v>0</v>
      </c>
    </row>
    <row r="791" spans="1:13" hidden="1" x14ac:dyDescent="0.2">
      <c r="A791" s="19" t="s">
        <v>1483</v>
      </c>
      <c r="B791" s="19" t="s">
        <v>1482</v>
      </c>
      <c r="C791" s="25" t="s">
        <v>94</v>
      </c>
      <c r="D791" s="25" t="s">
        <v>956</v>
      </c>
      <c r="E791" s="19">
        <v>70442220</v>
      </c>
      <c r="F791" s="19" t="s">
        <v>747</v>
      </c>
      <c r="G791" s="5">
        <v>3</v>
      </c>
      <c r="H791" s="5">
        <v>3</v>
      </c>
      <c r="I791" s="5">
        <f t="shared" si="45"/>
        <v>0</v>
      </c>
      <c r="J791" s="6">
        <f t="shared" si="46"/>
        <v>1</v>
      </c>
      <c r="K791" s="23">
        <v>105.72523200000001</v>
      </c>
      <c r="L791" s="23">
        <v>105.72523200000001</v>
      </c>
      <c r="M791" s="23">
        <f t="shared" si="48"/>
        <v>0</v>
      </c>
    </row>
    <row r="792" spans="1:13" hidden="1" x14ac:dyDescent="0.2">
      <c r="A792" s="19" t="s">
        <v>1483</v>
      </c>
      <c r="B792" s="19" t="s">
        <v>1482</v>
      </c>
      <c r="C792" s="25" t="s">
        <v>94</v>
      </c>
      <c r="D792" s="25" t="s">
        <v>956</v>
      </c>
      <c r="E792" s="19">
        <v>70442221</v>
      </c>
      <c r="F792" s="19" t="s">
        <v>748</v>
      </c>
      <c r="G792" s="5">
        <v>6</v>
      </c>
      <c r="H792" s="5">
        <v>6</v>
      </c>
      <c r="I792" s="5">
        <f t="shared" si="45"/>
        <v>0</v>
      </c>
      <c r="J792" s="6">
        <f t="shared" si="46"/>
        <v>1</v>
      </c>
      <c r="K792" s="23">
        <v>146.50491600000001</v>
      </c>
      <c r="L792" s="23">
        <v>146.50491600000001</v>
      </c>
      <c r="M792" s="23">
        <f t="shared" si="48"/>
        <v>0</v>
      </c>
    </row>
    <row r="793" spans="1:13" hidden="1" x14ac:dyDescent="0.2">
      <c r="A793" s="19" t="s">
        <v>1483</v>
      </c>
      <c r="B793" s="19" t="s">
        <v>1482</v>
      </c>
      <c r="C793" s="25" t="s">
        <v>94</v>
      </c>
      <c r="D793" s="25" t="s">
        <v>956</v>
      </c>
      <c r="E793" s="19">
        <v>70442224</v>
      </c>
      <c r="F793" s="19" t="s">
        <v>1298</v>
      </c>
      <c r="G793" s="5">
        <v>1</v>
      </c>
      <c r="H793" s="5">
        <v>1</v>
      </c>
      <c r="I793" s="5">
        <f t="shared" si="45"/>
        <v>0</v>
      </c>
      <c r="J793" s="6">
        <f t="shared" si="46"/>
        <v>1</v>
      </c>
      <c r="K793" s="23">
        <v>35.241744000000004</v>
      </c>
      <c r="L793" s="23">
        <v>35.241744000000004</v>
      </c>
      <c r="M793" s="23">
        <f t="shared" si="48"/>
        <v>0</v>
      </c>
    </row>
    <row r="794" spans="1:13" hidden="1" x14ac:dyDescent="0.2">
      <c r="A794" s="19" t="s">
        <v>1483</v>
      </c>
      <c r="B794" s="19" t="s">
        <v>1482</v>
      </c>
      <c r="C794" s="25" t="s">
        <v>94</v>
      </c>
      <c r="D794" s="25" t="s">
        <v>956</v>
      </c>
      <c r="E794" s="19">
        <v>70442225</v>
      </c>
      <c r="F794" s="19" t="s">
        <v>1299</v>
      </c>
      <c r="G794" s="5">
        <v>6</v>
      </c>
      <c r="H794" s="5">
        <v>6</v>
      </c>
      <c r="I794" s="5">
        <f t="shared" si="45"/>
        <v>0</v>
      </c>
      <c r="J794" s="6">
        <f t="shared" si="46"/>
        <v>1</v>
      </c>
      <c r="K794" s="23">
        <v>146.50491600000001</v>
      </c>
      <c r="L794" s="23">
        <v>146.50491600000001</v>
      </c>
      <c r="M794" s="23">
        <f t="shared" si="48"/>
        <v>0</v>
      </c>
    </row>
    <row r="795" spans="1:13" hidden="1" x14ac:dyDescent="0.2">
      <c r="A795" s="19" t="s">
        <v>1485</v>
      </c>
      <c r="B795" s="19" t="s">
        <v>1482</v>
      </c>
      <c r="C795" s="25" t="s">
        <v>94</v>
      </c>
      <c r="D795" s="25" t="s">
        <v>97</v>
      </c>
      <c r="E795" s="19">
        <v>70045430</v>
      </c>
      <c r="F795" s="19" t="s">
        <v>1160</v>
      </c>
      <c r="G795" s="5">
        <v>4</v>
      </c>
      <c r="H795" s="5">
        <v>4</v>
      </c>
      <c r="I795" s="5">
        <f t="shared" si="45"/>
        <v>0</v>
      </c>
      <c r="J795" s="6">
        <f t="shared" si="46"/>
        <v>1</v>
      </c>
      <c r="K795" s="23">
        <v>178.138608</v>
      </c>
      <c r="L795" s="23">
        <v>178.138608</v>
      </c>
      <c r="M795" s="23">
        <f t="shared" si="48"/>
        <v>0</v>
      </c>
    </row>
    <row r="796" spans="1:13" hidden="1" x14ac:dyDescent="0.2">
      <c r="A796" s="19" t="s">
        <v>1485</v>
      </c>
      <c r="B796" s="19" t="s">
        <v>1482</v>
      </c>
      <c r="C796" s="25" t="s">
        <v>94</v>
      </c>
      <c r="D796" s="25" t="s">
        <v>97</v>
      </c>
      <c r="E796" s="19">
        <v>70045439</v>
      </c>
      <c r="F796" s="19" t="s">
        <v>1162</v>
      </c>
      <c r="G796" s="5">
        <v>3</v>
      </c>
      <c r="H796" s="5">
        <v>3</v>
      </c>
      <c r="I796" s="5">
        <f t="shared" si="45"/>
        <v>0</v>
      </c>
      <c r="J796" s="6">
        <f t="shared" si="46"/>
        <v>1</v>
      </c>
      <c r="K796" s="23">
        <v>138.44966399999998</v>
      </c>
      <c r="L796" s="23">
        <v>138.44966399999998</v>
      </c>
      <c r="M796" s="23">
        <f t="shared" si="48"/>
        <v>0</v>
      </c>
    </row>
    <row r="797" spans="1:13" hidden="1" x14ac:dyDescent="0.2">
      <c r="A797" s="19" t="s">
        <v>1485</v>
      </c>
      <c r="B797" s="19" t="s">
        <v>1482</v>
      </c>
      <c r="C797" s="25" t="s">
        <v>94</v>
      </c>
      <c r="D797" s="25" t="s">
        <v>97</v>
      </c>
      <c r="E797" s="19">
        <v>70045486</v>
      </c>
      <c r="F797" s="19" t="s">
        <v>1164</v>
      </c>
      <c r="G797" s="5">
        <v>14</v>
      </c>
      <c r="H797" s="5">
        <v>14</v>
      </c>
      <c r="I797" s="5">
        <f t="shared" si="45"/>
        <v>0</v>
      </c>
      <c r="J797" s="6">
        <f t="shared" si="46"/>
        <v>1</v>
      </c>
      <c r="K797" s="23">
        <v>623.48512800000003</v>
      </c>
      <c r="L797" s="23">
        <v>623.48512800000003</v>
      </c>
      <c r="M797" s="23">
        <f t="shared" si="48"/>
        <v>0</v>
      </c>
    </row>
    <row r="798" spans="1:13" hidden="1" x14ac:dyDescent="0.2">
      <c r="A798" s="19" t="s">
        <v>1485</v>
      </c>
      <c r="B798" s="19" t="s">
        <v>1482</v>
      </c>
      <c r="C798" s="25" t="s">
        <v>94</v>
      </c>
      <c r="D798" s="25" t="s">
        <v>97</v>
      </c>
      <c r="E798" s="19">
        <v>70158661</v>
      </c>
      <c r="F798" s="19" t="s">
        <v>1316</v>
      </c>
      <c r="G798" s="5">
        <v>4</v>
      </c>
      <c r="H798" s="5">
        <v>4</v>
      </c>
      <c r="I798" s="5">
        <f t="shared" si="45"/>
        <v>0</v>
      </c>
      <c r="J798" s="6">
        <f t="shared" si="46"/>
        <v>1</v>
      </c>
      <c r="K798" s="23">
        <v>178.05465599999999</v>
      </c>
      <c r="L798" s="23">
        <v>178.05465599999999</v>
      </c>
      <c r="M798" s="23">
        <f t="shared" si="48"/>
        <v>0</v>
      </c>
    </row>
    <row r="799" spans="1:13" hidden="1" x14ac:dyDescent="0.2">
      <c r="A799" s="19" t="s">
        <v>1484</v>
      </c>
      <c r="B799" s="19" t="s">
        <v>1486</v>
      </c>
      <c r="C799" s="25" t="s">
        <v>94</v>
      </c>
      <c r="D799" s="25" t="s">
        <v>97</v>
      </c>
      <c r="E799" s="19">
        <v>70586203</v>
      </c>
      <c r="F799" s="19" t="s">
        <v>1441</v>
      </c>
      <c r="G799" s="5">
        <v>5</v>
      </c>
      <c r="H799" s="5">
        <v>5</v>
      </c>
      <c r="I799" s="5">
        <f t="shared" si="45"/>
        <v>0</v>
      </c>
      <c r="J799" s="6">
        <f t="shared" si="46"/>
        <v>1</v>
      </c>
      <c r="K799" s="23">
        <v>222.56832</v>
      </c>
      <c r="L799" s="23">
        <v>222.56832</v>
      </c>
      <c r="M799" s="23">
        <f t="shared" ref="M799:M825" si="49">K799-L799</f>
        <v>0</v>
      </c>
    </row>
    <row r="800" spans="1:13" hidden="1" x14ac:dyDescent="0.2">
      <c r="A800" s="19" t="s">
        <v>1487</v>
      </c>
      <c r="B800" s="19" t="s">
        <v>1489</v>
      </c>
      <c r="C800" s="25" t="s">
        <v>94</v>
      </c>
      <c r="D800" s="25" t="s">
        <v>97</v>
      </c>
      <c r="E800" s="19">
        <v>70045428</v>
      </c>
      <c r="F800" s="19" t="s">
        <v>1158</v>
      </c>
      <c r="G800" s="5">
        <v>2</v>
      </c>
      <c r="H800" s="5">
        <v>2</v>
      </c>
      <c r="I800" s="5">
        <f t="shared" si="45"/>
        <v>0</v>
      </c>
      <c r="J800" s="6">
        <f t="shared" si="46"/>
        <v>1</v>
      </c>
      <c r="K800" s="23">
        <v>89.488848000000004</v>
      </c>
      <c r="L800" s="23">
        <v>89.488848000000004</v>
      </c>
      <c r="M800" s="23">
        <f t="shared" si="49"/>
        <v>0</v>
      </c>
    </row>
    <row r="801" spans="1:13" hidden="1" x14ac:dyDescent="0.2">
      <c r="A801" s="19" t="s">
        <v>1487</v>
      </c>
      <c r="B801" s="19" t="s">
        <v>1489</v>
      </c>
      <c r="C801" s="25" t="s">
        <v>94</v>
      </c>
      <c r="D801" s="25" t="s">
        <v>97</v>
      </c>
      <c r="E801" s="19">
        <v>70345322</v>
      </c>
      <c r="F801" s="19" t="s">
        <v>232</v>
      </c>
      <c r="G801" s="5">
        <v>1</v>
      </c>
      <c r="H801" s="5">
        <v>1</v>
      </c>
      <c r="I801" s="5">
        <f t="shared" si="45"/>
        <v>0</v>
      </c>
      <c r="J801" s="6">
        <f t="shared" si="46"/>
        <v>1</v>
      </c>
      <c r="K801" s="23">
        <v>44.513663999999999</v>
      </c>
      <c r="L801" s="23">
        <v>44.513663999999999</v>
      </c>
      <c r="M801" s="23">
        <f t="shared" si="49"/>
        <v>0</v>
      </c>
    </row>
    <row r="802" spans="1:13" hidden="1" x14ac:dyDescent="0.2">
      <c r="A802" s="19" t="s">
        <v>1487</v>
      </c>
      <c r="B802" s="19" t="s">
        <v>1489</v>
      </c>
      <c r="C802" s="25" t="s">
        <v>94</v>
      </c>
      <c r="D802" s="25" t="s">
        <v>956</v>
      </c>
      <c r="E802" s="19">
        <v>70442220</v>
      </c>
      <c r="F802" s="19" t="s">
        <v>747</v>
      </c>
      <c r="G802" s="5">
        <v>1</v>
      </c>
      <c r="H802" s="5">
        <v>1</v>
      </c>
      <c r="I802" s="5">
        <f t="shared" si="45"/>
        <v>0</v>
      </c>
      <c r="J802" s="6">
        <f t="shared" si="46"/>
        <v>1</v>
      </c>
      <c r="K802" s="23">
        <v>35.241744000000004</v>
      </c>
      <c r="L802" s="23">
        <v>35.241744000000004</v>
      </c>
      <c r="M802" s="23">
        <f t="shared" si="49"/>
        <v>0</v>
      </c>
    </row>
    <row r="803" spans="1:13" hidden="1" x14ac:dyDescent="0.2">
      <c r="A803" s="19" t="s">
        <v>1487</v>
      </c>
      <c r="B803" s="19" t="s">
        <v>1489</v>
      </c>
      <c r="C803" s="25" t="s">
        <v>94</v>
      </c>
      <c r="D803" s="25" t="s">
        <v>956</v>
      </c>
      <c r="E803" s="19">
        <v>70442221</v>
      </c>
      <c r="F803" s="19" t="s">
        <v>748</v>
      </c>
      <c r="G803" s="5">
        <v>1</v>
      </c>
      <c r="H803" s="5">
        <v>1</v>
      </c>
      <c r="I803" s="5">
        <f t="shared" si="45"/>
        <v>0</v>
      </c>
      <c r="J803" s="6">
        <f t="shared" si="46"/>
        <v>1</v>
      </c>
      <c r="K803" s="23">
        <v>24.417486</v>
      </c>
      <c r="L803" s="23">
        <v>24.417486</v>
      </c>
      <c r="M803" s="23">
        <f t="shared" si="49"/>
        <v>0</v>
      </c>
    </row>
    <row r="804" spans="1:13" hidden="1" x14ac:dyDescent="0.2">
      <c r="A804" s="19" t="s">
        <v>1487</v>
      </c>
      <c r="B804" s="19" t="s">
        <v>1489</v>
      </c>
      <c r="C804" s="25" t="s">
        <v>94</v>
      </c>
      <c r="D804" s="25" t="s">
        <v>956</v>
      </c>
      <c r="E804" s="19">
        <v>70442224</v>
      </c>
      <c r="F804" s="19" t="s">
        <v>1298</v>
      </c>
      <c r="G804" s="5">
        <v>1</v>
      </c>
      <c r="H804" s="5">
        <v>1</v>
      </c>
      <c r="I804" s="5">
        <f t="shared" si="45"/>
        <v>0</v>
      </c>
      <c r="J804" s="6">
        <f t="shared" si="46"/>
        <v>1</v>
      </c>
      <c r="K804" s="23">
        <v>35.241744000000004</v>
      </c>
      <c r="L804" s="23">
        <v>35.241744000000004</v>
      </c>
      <c r="M804" s="23">
        <f t="shared" si="49"/>
        <v>0</v>
      </c>
    </row>
    <row r="805" spans="1:13" hidden="1" x14ac:dyDescent="0.2">
      <c r="A805" s="19" t="s">
        <v>1487</v>
      </c>
      <c r="B805" s="19" t="s">
        <v>1489</v>
      </c>
      <c r="C805" s="25" t="s">
        <v>94</v>
      </c>
      <c r="D805" s="25" t="s">
        <v>956</v>
      </c>
      <c r="E805" s="19">
        <v>70442225</v>
      </c>
      <c r="F805" s="19" t="s">
        <v>1299</v>
      </c>
      <c r="G805" s="5">
        <v>1</v>
      </c>
      <c r="H805" s="5">
        <v>1</v>
      </c>
      <c r="I805" s="5">
        <f t="shared" si="45"/>
        <v>0</v>
      </c>
      <c r="J805" s="6">
        <f t="shared" si="46"/>
        <v>1</v>
      </c>
      <c r="K805" s="23">
        <v>24.417486</v>
      </c>
      <c r="L805" s="23">
        <v>24.417486</v>
      </c>
      <c r="M805" s="23">
        <f t="shared" si="49"/>
        <v>0</v>
      </c>
    </row>
    <row r="806" spans="1:13" hidden="1" x14ac:dyDescent="0.2">
      <c r="A806" s="19" t="s">
        <v>1488</v>
      </c>
      <c r="B806" s="19" t="s">
        <v>1489</v>
      </c>
      <c r="C806" s="25" t="s">
        <v>94</v>
      </c>
      <c r="D806" s="25" t="s">
        <v>97</v>
      </c>
      <c r="E806" s="19">
        <v>70045430</v>
      </c>
      <c r="F806" s="19" t="s">
        <v>1160</v>
      </c>
      <c r="G806" s="5">
        <v>3</v>
      </c>
      <c r="H806" s="5">
        <v>3</v>
      </c>
      <c r="I806" s="5">
        <f t="shared" si="45"/>
        <v>0</v>
      </c>
      <c r="J806" s="6">
        <f t="shared" si="46"/>
        <v>1</v>
      </c>
      <c r="K806" s="23">
        <v>133.60395600000001</v>
      </c>
      <c r="L806" s="23">
        <v>133.60395600000001</v>
      </c>
      <c r="M806" s="23">
        <f t="shared" si="49"/>
        <v>0</v>
      </c>
    </row>
    <row r="807" spans="1:13" hidden="1" x14ac:dyDescent="0.2">
      <c r="A807" s="19" t="s">
        <v>1488</v>
      </c>
      <c r="B807" s="19" t="s">
        <v>1489</v>
      </c>
      <c r="C807" s="25" t="s">
        <v>94</v>
      </c>
      <c r="D807" s="25" t="s">
        <v>97</v>
      </c>
      <c r="E807" s="19">
        <v>70045486</v>
      </c>
      <c r="F807" s="19" t="s">
        <v>1164</v>
      </c>
      <c r="G807" s="5">
        <v>8</v>
      </c>
      <c r="H807" s="5">
        <v>8</v>
      </c>
      <c r="I807" s="5">
        <f t="shared" si="45"/>
        <v>0</v>
      </c>
      <c r="J807" s="6">
        <f t="shared" si="46"/>
        <v>1</v>
      </c>
      <c r="K807" s="23">
        <v>356.27721600000001</v>
      </c>
      <c r="L807" s="23">
        <v>356.27721600000001</v>
      </c>
      <c r="M807" s="23">
        <f t="shared" si="49"/>
        <v>0</v>
      </c>
    </row>
    <row r="808" spans="1:13" hidden="1" x14ac:dyDescent="0.2">
      <c r="A808" s="19" t="s">
        <v>1488</v>
      </c>
      <c r="B808" s="19" t="s">
        <v>1489</v>
      </c>
      <c r="C808" s="25" t="s">
        <v>94</v>
      </c>
      <c r="D808" s="25" t="s">
        <v>97</v>
      </c>
      <c r="E808" s="19">
        <v>70158661</v>
      </c>
      <c r="F808" s="19" t="s">
        <v>1316</v>
      </c>
      <c r="G808" s="5">
        <v>10</v>
      </c>
      <c r="H808" s="5">
        <v>10</v>
      </c>
      <c r="I808" s="5">
        <f t="shared" si="45"/>
        <v>0</v>
      </c>
      <c r="J808" s="6">
        <f t="shared" si="46"/>
        <v>1</v>
      </c>
      <c r="K808" s="23">
        <v>445.13664</v>
      </c>
      <c r="L808" s="23">
        <v>445.13664</v>
      </c>
      <c r="M808" s="23">
        <f t="shared" si="49"/>
        <v>0</v>
      </c>
    </row>
    <row r="809" spans="1:13" hidden="1" x14ac:dyDescent="0.2">
      <c r="A809" s="19" t="s">
        <v>1488</v>
      </c>
      <c r="B809" s="19" t="s">
        <v>1489</v>
      </c>
      <c r="C809" s="25" t="s">
        <v>94</v>
      </c>
      <c r="D809" s="25" t="s">
        <v>97</v>
      </c>
      <c r="E809" s="19">
        <v>70162917</v>
      </c>
      <c r="F809" s="19" t="s">
        <v>1438</v>
      </c>
      <c r="G809" s="5">
        <v>1</v>
      </c>
      <c r="H809" s="5">
        <v>1</v>
      </c>
      <c r="I809" s="5">
        <f t="shared" si="45"/>
        <v>0</v>
      </c>
      <c r="J809" s="6">
        <f t="shared" si="46"/>
        <v>1</v>
      </c>
      <c r="K809" s="23">
        <v>58.526448000000002</v>
      </c>
      <c r="L809" s="23">
        <v>58.526448000000002</v>
      </c>
      <c r="M809" s="23">
        <f t="shared" si="49"/>
        <v>0</v>
      </c>
    </row>
    <row r="810" spans="1:13" hidden="1" x14ac:dyDescent="0.2">
      <c r="A810" s="19" t="s">
        <v>1488</v>
      </c>
      <c r="B810" s="19" t="s">
        <v>1489</v>
      </c>
      <c r="C810" s="25" t="s">
        <v>94</v>
      </c>
      <c r="D810" s="25" t="s">
        <v>97</v>
      </c>
      <c r="E810" s="19">
        <v>70162920</v>
      </c>
      <c r="F810" s="19" t="s">
        <v>1440</v>
      </c>
      <c r="G810" s="5">
        <v>1</v>
      </c>
      <c r="H810" s="5">
        <v>1</v>
      </c>
      <c r="I810" s="5">
        <f t="shared" si="45"/>
        <v>0</v>
      </c>
      <c r="J810" s="6">
        <f t="shared" si="46"/>
        <v>1</v>
      </c>
      <c r="K810" s="23">
        <v>58.526448000000002</v>
      </c>
      <c r="L810" s="23">
        <v>58.526448000000002</v>
      </c>
      <c r="M810" s="23">
        <f t="shared" si="49"/>
        <v>0</v>
      </c>
    </row>
    <row r="811" spans="1:13" hidden="1" x14ac:dyDescent="0.2">
      <c r="A811" s="19" t="s">
        <v>1488</v>
      </c>
      <c r="B811" s="19" t="s">
        <v>1489</v>
      </c>
      <c r="C811" s="25" t="s">
        <v>94</v>
      </c>
      <c r="D811" s="25" t="s">
        <v>97</v>
      </c>
      <c r="E811" s="19">
        <v>70345324</v>
      </c>
      <c r="F811" s="19" t="s">
        <v>234</v>
      </c>
      <c r="G811" s="5">
        <v>17</v>
      </c>
      <c r="H811" s="5">
        <v>17</v>
      </c>
      <c r="I811" s="5">
        <f t="shared" si="45"/>
        <v>0</v>
      </c>
      <c r="J811" s="6">
        <f t="shared" si="46"/>
        <v>1</v>
      </c>
      <c r="K811" s="23">
        <v>756.73228799999993</v>
      </c>
      <c r="L811" s="23">
        <v>756.73228799999993</v>
      </c>
      <c r="M811" s="23">
        <f t="shared" si="49"/>
        <v>0</v>
      </c>
    </row>
    <row r="812" spans="1:13" hidden="1" x14ac:dyDescent="0.2">
      <c r="A812" s="19" t="s">
        <v>1490</v>
      </c>
      <c r="B812" s="19" t="s">
        <v>1491</v>
      </c>
      <c r="C812" s="25" t="s">
        <v>94</v>
      </c>
      <c r="D812" s="25" t="s">
        <v>97</v>
      </c>
      <c r="E812" s="19">
        <v>70586203</v>
      </c>
      <c r="F812" s="19" t="s">
        <v>1441</v>
      </c>
      <c r="G812" s="5">
        <v>2</v>
      </c>
      <c r="H812" s="5">
        <v>2</v>
      </c>
      <c r="I812" s="5">
        <f t="shared" si="45"/>
        <v>0</v>
      </c>
      <c r="J812" s="6">
        <f t="shared" si="46"/>
        <v>1</v>
      </c>
      <c r="K812" s="23">
        <v>88.808663999999993</v>
      </c>
      <c r="L812" s="23">
        <v>88.808663999999993</v>
      </c>
      <c r="M812" s="23">
        <f t="shared" si="49"/>
        <v>0</v>
      </c>
    </row>
    <row r="813" spans="1:13" hidden="1" x14ac:dyDescent="0.2">
      <c r="A813" s="19" t="s">
        <v>1492</v>
      </c>
      <c r="B813" s="19" t="s">
        <v>1491</v>
      </c>
      <c r="C813" s="25" t="s">
        <v>94</v>
      </c>
      <c r="D813" s="25" t="s">
        <v>97</v>
      </c>
      <c r="E813" s="19">
        <v>70045428</v>
      </c>
      <c r="F813" s="19" t="s">
        <v>1158</v>
      </c>
      <c r="G813" s="5">
        <v>3</v>
      </c>
      <c r="H813" s="5">
        <v>3</v>
      </c>
      <c r="I813" s="5">
        <f t="shared" si="45"/>
        <v>0</v>
      </c>
      <c r="J813" s="6">
        <f t="shared" si="46"/>
        <v>1</v>
      </c>
      <c r="K813" s="23">
        <v>133.903548</v>
      </c>
      <c r="L813" s="23">
        <v>133.903548</v>
      </c>
      <c r="M813" s="23">
        <f t="shared" si="49"/>
        <v>0</v>
      </c>
    </row>
    <row r="814" spans="1:13" hidden="1" x14ac:dyDescent="0.2">
      <c r="A814" s="19" t="s">
        <v>1492</v>
      </c>
      <c r="B814" s="19" t="s">
        <v>1491</v>
      </c>
      <c r="C814" s="25" t="s">
        <v>94</v>
      </c>
      <c r="D814" s="25" t="s">
        <v>97</v>
      </c>
      <c r="E814" s="19">
        <v>70345322</v>
      </c>
      <c r="F814" s="19" t="s">
        <v>232</v>
      </c>
      <c r="G814" s="5">
        <v>10</v>
      </c>
      <c r="H814" s="5">
        <v>10</v>
      </c>
      <c r="I814" s="5">
        <f t="shared" si="45"/>
        <v>0</v>
      </c>
      <c r="J814" s="6">
        <f t="shared" si="46"/>
        <v>1</v>
      </c>
      <c r="K814" s="23">
        <v>444.04331999999999</v>
      </c>
      <c r="L814" s="23">
        <v>444.04331999999999</v>
      </c>
      <c r="M814" s="23">
        <f t="shared" si="49"/>
        <v>0</v>
      </c>
    </row>
    <row r="815" spans="1:13" hidden="1" x14ac:dyDescent="0.2">
      <c r="A815" s="19" t="s">
        <v>1492</v>
      </c>
      <c r="B815" s="19" t="s">
        <v>1491</v>
      </c>
      <c r="C815" s="25" t="s">
        <v>94</v>
      </c>
      <c r="D815" s="25" t="s">
        <v>956</v>
      </c>
      <c r="E815" s="19">
        <v>70442220</v>
      </c>
      <c r="F815" s="19" t="s">
        <v>747</v>
      </c>
      <c r="G815" s="5">
        <v>2</v>
      </c>
      <c r="H815" s="5">
        <v>2</v>
      </c>
      <c r="I815" s="5">
        <f t="shared" si="45"/>
        <v>0</v>
      </c>
      <c r="J815" s="6">
        <f t="shared" si="46"/>
        <v>1</v>
      </c>
      <c r="K815" s="23">
        <v>70.310351999999995</v>
      </c>
      <c r="L815" s="23">
        <v>70.310351999999995</v>
      </c>
      <c r="M815" s="23">
        <f t="shared" si="49"/>
        <v>0</v>
      </c>
    </row>
    <row r="816" spans="1:13" hidden="1" x14ac:dyDescent="0.2">
      <c r="A816" s="19" t="s">
        <v>1492</v>
      </c>
      <c r="B816" s="19" t="s">
        <v>1491</v>
      </c>
      <c r="C816" s="25" t="s">
        <v>94</v>
      </c>
      <c r="D816" s="25" t="s">
        <v>956</v>
      </c>
      <c r="E816" s="19">
        <v>70442221</v>
      </c>
      <c r="F816" s="19" t="s">
        <v>748</v>
      </c>
      <c r="G816" s="5">
        <v>7</v>
      </c>
      <c r="H816" s="5">
        <v>7</v>
      </c>
      <c r="I816" s="5">
        <f t="shared" si="45"/>
        <v>0</v>
      </c>
      <c r="J816" s="6">
        <f t="shared" si="46"/>
        <v>1</v>
      </c>
      <c r="K816" s="23">
        <v>170.50256999999999</v>
      </c>
      <c r="L816" s="23">
        <v>170.50256999999999</v>
      </c>
      <c r="M816" s="23">
        <f t="shared" si="49"/>
        <v>0</v>
      </c>
    </row>
    <row r="817" spans="1:13" hidden="1" x14ac:dyDescent="0.2">
      <c r="A817" s="19" t="s">
        <v>1492</v>
      </c>
      <c r="B817" s="19" t="s">
        <v>1491</v>
      </c>
      <c r="C817" s="25" t="s">
        <v>94</v>
      </c>
      <c r="D817" s="25" t="s">
        <v>956</v>
      </c>
      <c r="E817" s="19">
        <v>70442222</v>
      </c>
      <c r="F817" s="19" t="s">
        <v>713</v>
      </c>
      <c r="G817" s="5">
        <v>2</v>
      </c>
      <c r="H817" s="5">
        <v>2</v>
      </c>
      <c r="I817" s="5">
        <f t="shared" si="45"/>
        <v>0</v>
      </c>
      <c r="J817" s="6">
        <f t="shared" si="46"/>
        <v>1</v>
      </c>
      <c r="K817" s="23">
        <v>70.310351999999995</v>
      </c>
      <c r="L817" s="23">
        <v>70.310351999999995</v>
      </c>
      <c r="M817" s="23">
        <f t="shared" si="49"/>
        <v>0</v>
      </c>
    </row>
    <row r="818" spans="1:13" hidden="1" x14ac:dyDescent="0.2">
      <c r="A818" s="19" t="s">
        <v>1492</v>
      </c>
      <c r="B818" s="19" t="s">
        <v>1491</v>
      </c>
      <c r="C818" s="25" t="s">
        <v>94</v>
      </c>
      <c r="D818" s="25" t="s">
        <v>956</v>
      </c>
      <c r="E818" s="19">
        <v>70442224</v>
      </c>
      <c r="F818" s="19" t="s">
        <v>1298</v>
      </c>
      <c r="G818" s="5">
        <v>1</v>
      </c>
      <c r="H818" s="5">
        <v>1</v>
      </c>
      <c r="I818" s="5">
        <f t="shared" si="45"/>
        <v>0</v>
      </c>
      <c r="J818" s="6">
        <f t="shared" si="46"/>
        <v>1</v>
      </c>
      <c r="K818" s="23">
        <v>35.155175999999997</v>
      </c>
      <c r="L818" s="23">
        <v>35.155175999999997</v>
      </c>
      <c r="M818" s="23">
        <f t="shared" si="49"/>
        <v>0</v>
      </c>
    </row>
    <row r="819" spans="1:13" hidden="1" x14ac:dyDescent="0.2">
      <c r="A819" s="19" t="s">
        <v>1492</v>
      </c>
      <c r="B819" s="19" t="s">
        <v>1491</v>
      </c>
      <c r="C819" s="25" t="s">
        <v>94</v>
      </c>
      <c r="D819" s="25" t="s">
        <v>956</v>
      </c>
      <c r="E819" s="19">
        <v>70442225</v>
      </c>
      <c r="F819" s="19" t="s">
        <v>1299</v>
      </c>
      <c r="G819" s="5">
        <v>3</v>
      </c>
      <c r="H819" s="5">
        <v>3</v>
      </c>
      <c r="I819" s="5">
        <f t="shared" si="45"/>
        <v>0</v>
      </c>
      <c r="J819" s="6">
        <f t="shared" si="46"/>
        <v>1</v>
      </c>
      <c r="K819" s="23">
        <v>73.07253</v>
      </c>
      <c r="L819" s="23">
        <v>73.07253</v>
      </c>
      <c r="M819" s="23">
        <f t="shared" si="49"/>
        <v>0</v>
      </c>
    </row>
    <row r="820" spans="1:13" hidden="1" x14ac:dyDescent="0.2">
      <c r="A820" s="19" t="s">
        <v>1493</v>
      </c>
      <c r="B820" s="19" t="s">
        <v>1491</v>
      </c>
      <c r="C820" s="25" t="s">
        <v>94</v>
      </c>
      <c r="D820" s="25" t="s">
        <v>97</v>
      </c>
      <c r="E820" s="19">
        <v>70045430</v>
      </c>
      <c r="F820" s="19" t="s">
        <v>1160</v>
      </c>
      <c r="G820" s="5">
        <v>5</v>
      </c>
      <c r="H820" s="5">
        <v>5</v>
      </c>
      <c r="I820" s="5">
        <f t="shared" si="45"/>
        <v>0</v>
      </c>
      <c r="J820" s="6">
        <f t="shared" si="46"/>
        <v>1</v>
      </c>
      <c r="K820" s="23">
        <v>222.12629999999999</v>
      </c>
      <c r="L820" s="23">
        <v>222.12629999999999</v>
      </c>
      <c r="M820" s="23">
        <f t="shared" si="49"/>
        <v>0</v>
      </c>
    </row>
    <row r="821" spans="1:13" hidden="1" x14ac:dyDescent="0.2">
      <c r="A821" s="19" t="s">
        <v>1493</v>
      </c>
      <c r="B821" s="19" t="s">
        <v>1491</v>
      </c>
      <c r="C821" s="25" t="s">
        <v>94</v>
      </c>
      <c r="D821" s="25" t="s">
        <v>97</v>
      </c>
      <c r="E821" s="19">
        <v>70045486</v>
      </c>
      <c r="F821" s="19" t="s">
        <v>1164</v>
      </c>
      <c r="G821" s="5">
        <v>10</v>
      </c>
      <c r="H821" s="5">
        <v>10</v>
      </c>
      <c r="I821" s="5">
        <f t="shared" si="45"/>
        <v>0</v>
      </c>
      <c r="J821" s="6">
        <f t="shared" si="46"/>
        <v>1</v>
      </c>
      <c r="K821" s="23">
        <v>444.25259999999997</v>
      </c>
      <c r="L821" s="23">
        <v>444.25259999999997</v>
      </c>
      <c r="M821" s="23">
        <f t="shared" si="49"/>
        <v>0</v>
      </c>
    </row>
    <row r="822" spans="1:13" hidden="1" x14ac:dyDescent="0.2">
      <c r="A822" s="19" t="s">
        <v>1493</v>
      </c>
      <c r="B822" s="19" t="s">
        <v>1491</v>
      </c>
      <c r="C822" s="25" t="s">
        <v>94</v>
      </c>
      <c r="D822" s="25" t="s">
        <v>97</v>
      </c>
      <c r="E822" s="19">
        <v>70158661</v>
      </c>
      <c r="F822" s="19" t="s">
        <v>1316</v>
      </c>
      <c r="G822" s="5">
        <v>3</v>
      </c>
      <c r="H822" s="5">
        <v>3</v>
      </c>
      <c r="I822" s="5">
        <f t="shared" si="45"/>
        <v>0</v>
      </c>
      <c r="J822" s="6">
        <f t="shared" si="46"/>
        <v>1</v>
      </c>
      <c r="K822" s="23">
        <v>133.212996</v>
      </c>
      <c r="L822" s="23">
        <v>133.212996</v>
      </c>
      <c r="M822" s="23">
        <f t="shared" si="49"/>
        <v>0</v>
      </c>
    </row>
    <row r="823" spans="1:13" hidden="1" x14ac:dyDescent="0.2">
      <c r="A823" s="19" t="s">
        <v>1493</v>
      </c>
      <c r="B823" s="19" t="s">
        <v>1491</v>
      </c>
      <c r="C823" s="25" t="s">
        <v>94</v>
      </c>
      <c r="D823" s="25" t="s">
        <v>97</v>
      </c>
      <c r="E823" s="19">
        <v>70162917</v>
      </c>
      <c r="F823" s="19" t="s">
        <v>1438</v>
      </c>
      <c r="G823" s="5">
        <v>1</v>
      </c>
      <c r="H823" s="5">
        <v>1</v>
      </c>
      <c r="I823" s="5">
        <f t="shared" si="45"/>
        <v>0</v>
      </c>
      <c r="J823" s="6">
        <f t="shared" si="46"/>
        <v>1</v>
      </c>
      <c r="K823" s="23">
        <v>58.382711999999998</v>
      </c>
      <c r="L823" s="23">
        <v>58.382711999999998</v>
      </c>
      <c r="M823" s="23">
        <f t="shared" si="49"/>
        <v>0</v>
      </c>
    </row>
    <row r="824" spans="1:13" hidden="1" x14ac:dyDescent="0.2">
      <c r="A824" s="19" t="s">
        <v>1493</v>
      </c>
      <c r="B824" s="19" t="s">
        <v>1491</v>
      </c>
      <c r="C824" s="25" t="s">
        <v>94</v>
      </c>
      <c r="D824" s="25" t="s">
        <v>956</v>
      </c>
      <c r="E824" s="19">
        <v>70442223</v>
      </c>
      <c r="F824" s="19" t="s">
        <v>749</v>
      </c>
      <c r="G824" s="5">
        <v>15</v>
      </c>
      <c r="H824" s="5">
        <v>15</v>
      </c>
      <c r="I824" s="5">
        <f t="shared" si="45"/>
        <v>0</v>
      </c>
      <c r="J824" s="6">
        <f t="shared" si="46"/>
        <v>1</v>
      </c>
      <c r="K824" s="23">
        <v>365.36264999999997</v>
      </c>
      <c r="L824" s="23">
        <v>365.36264999999997</v>
      </c>
      <c r="M824" s="23">
        <f t="shared" si="49"/>
        <v>0</v>
      </c>
    </row>
    <row r="825" spans="1:13" hidden="1" x14ac:dyDescent="0.2">
      <c r="A825" s="19" t="s">
        <v>1494</v>
      </c>
      <c r="B825" s="19" t="s">
        <v>1495</v>
      </c>
      <c r="C825" s="25" t="s">
        <v>94</v>
      </c>
      <c r="D825" s="25" t="s">
        <v>97</v>
      </c>
      <c r="E825" s="19">
        <v>70586203</v>
      </c>
      <c r="F825" s="19" t="s">
        <v>1441</v>
      </c>
      <c r="G825" s="5">
        <v>2</v>
      </c>
      <c r="H825" s="5">
        <v>2</v>
      </c>
      <c r="I825" s="5">
        <f t="shared" si="45"/>
        <v>0</v>
      </c>
      <c r="J825" s="6">
        <f t="shared" si="46"/>
        <v>1</v>
      </c>
      <c r="K825" s="23">
        <v>88.808663999999993</v>
      </c>
      <c r="L825" s="23">
        <v>88.808663999999993</v>
      </c>
      <c r="M825" s="23">
        <f t="shared" si="49"/>
        <v>0</v>
      </c>
    </row>
    <row r="826" spans="1:13" hidden="1" x14ac:dyDescent="0.2">
      <c r="A826" s="19" t="s">
        <v>1496</v>
      </c>
      <c r="B826" s="19" t="s">
        <v>1498</v>
      </c>
      <c r="C826" s="25" t="s">
        <v>94</v>
      </c>
      <c r="D826" s="25" t="s">
        <v>97</v>
      </c>
      <c r="E826" s="19">
        <v>70345322</v>
      </c>
      <c r="F826" s="19" t="s">
        <v>232</v>
      </c>
      <c r="G826" s="5">
        <v>2</v>
      </c>
      <c r="H826" s="5">
        <v>2</v>
      </c>
      <c r="I826" s="5">
        <f t="shared" si="45"/>
        <v>0</v>
      </c>
      <c r="J826" s="6">
        <f t="shared" si="46"/>
        <v>1</v>
      </c>
      <c r="K826" s="23">
        <v>88.808663999999993</v>
      </c>
      <c r="L826" s="23">
        <v>88.808663999999993</v>
      </c>
      <c r="M826" s="23">
        <f t="shared" ref="M826:M835" si="50">K826-L826</f>
        <v>0</v>
      </c>
    </row>
    <row r="827" spans="1:13" hidden="1" x14ac:dyDescent="0.2">
      <c r="A827" s="19" t="s">
        <v>1496</v>
      </c>
      <c r="B827" s="19" t="s">
        <v>1498</v>
      </c>
      <c r="C827" s="25" t="s">
        <v>94</v>
      </c>
      <c r="D827" s="25" t="s">
        <v>956</v>
      </c>
      <c r="E827" s="19">
        <v>70442220</v>
      </c>
      <c r="F827" s="19" t="s">
        <v>747</v>
      </c>
      <c r="G827" s="5">
        <v>1</v>
      </c>
      <c r="H827" s="5">
        <v>1</v>
      </c>
      <c r="I827" s="5">
        <f t="shared" si="45"/>
        <v>0</v>
      </c>
      <c r="J827" s="6">
        <f t="shared" si="46"/>
        <v>1</v>
      </c>
      <c r="K827" s="23">
        <v>35.155175999999997</v>
      </c>
      <c r="L827" s="23">
        <v>35.155175999999997</v>
      </c>
      <c r="M827" s="23">
        <f t="shared" si="50"/>
        <v>0</v>
      </c>
    </row>
    <row r="828" spans="1:13" hidden="1" x14ac:dyDescent="0.2">
      <c r="A828" s="19" t="s">
        <v>1496</v>
      </c>
      <c r="B828" s="19" t="s">
        <v>1498</v>
      </c>
      <c r="C828" s="25" t="s">
        <v>94</v>
      </c>
      <c r="D828" s="25" t="s">
        <v>956</v>
      </c>
      <c r="E828" s="19">
        <v>70442221</v>
      </c>
      <c r="F828" s="19" t="s">
        <v>748</v>
      </c>
      <c r="G828" s="5">
        <v>3</v>
      </c>
      <c r="H828" s="5">
        <v>3</v>
      </c>
      <c r="I828" s="5">
        <f t="shared" si="45"/>
        <v>0</v>
      </c>
      <c r="J828" s="6">
        <f t="shared" si="46"/>
        <v>1</v>
      </c>
      <c r="K828" s="23">
        <v>73.07253</v>
      </c>
      <c r="L828" s="23">
        <v>73.07253</v>
      </c>
      <c r="M828" s="23">
        <f t="shared" si="50"/>
        <v>0</v>
      </c>
    </row>
    <row r="829" spans="1:13" hidden="1" x14ac:dyDescent="0.2">
      <c r="A829" s="19" t="s">
        <v>1496</v>
      </c>
      <c r="B829" s="19" t="s">
        <v>1498</v>
      </c>
      <c r="C829" s="25" t="s">
        <v>94</v>
      </c>
      <c r="D829" s="25" t="s">
        <v>956</v>
      </c>
      <c r="E829" s="19">
        <v>70442222</v>
      </c>
      <c r="F829" s="19" t="s">
        <v>713</v>
      </c>
      <c r="G829" s="5">
        <v>1</v>
      </c>
      <c r="H829" s="5">
        <v>1</v>
      </c>
      <c r="I829" s="5">
        <f t="shared" si="45"/>
        <v>0</v>
      </c>
      <c r="J829" s="6">
        <f t="shared" si="46"/>
        <v>1</v>
      </c>
      <c r="K829" s="23">
        <v>35.155175999999997</v>
      </c>
      <c r="L829" s="23">
        <v>35.155175999999997</v>
      </c>
      <c r="M829" s="23">
        <f t="shared" si="50"/>
        <v>0</v>
      </c>
    </row>
    <row r="830" spans="1:13" hidden="1" x14ac:dyDescent="0.2">
      <c r="A830" s="19" t="s">
        <v>1496</v>
      </c>
      <c r="B830" s="19" t="s">
        <v>1498</v>
      </c>
      <c r="C830" s="25" t="s">
        <v>94</v>
      </c>
      <c r="D830" s="25" t="s">
        <v>956</v>
      </c>
      <c r="E830" s="19">
        <v>70442225</v>
      </c>
      <c r="F830" s="19" t="s">
        <v>1299</v>
      </c>
      <c r="G830" s="5">
        <v>1</v>
      </c>
      <c r="H830" s="5">
        <v>1</v>
      </c>
      <c r="I830" s="5">
        <f t="shared" si="45"/>
        <v>0</v>
      </c>
      <c r="J830" s="6">
        <f t="shared" si="46"/>
        <v>1</v>
      </c>
      <c r="K830" s="23">
        <v>24.357509999999998</v>
      </c>
      <c r="L830" s="23">
        <v>24.357509999999998</v>
      </c>
      <c r="M830" s="23">
        <f t="shared" si="50"/>
        <v>0</v>
      </c>
    </row>
    <row r="831" spans="1:13" hidden="1" x14ac:dyDescent="0.2">
      <c r="A831" s="19" t="s">
        <v>1497</v>
      </c>
      <c r="B831" s="19" t="s">
        <v>1498</v>
      </c>
      <c r="C831" s="25" t="s">
        <v>94</v>
      </c>
      <c r="D831" s="25" t="s">
        <v>97</v>
      </c>
      <c r="E831" s="19">
        <v>70045430</v>
      </c>
      <c r="F831" s="19" t="s">
        <v>1160</v>
      </c>
      <c r="G831" s="5">
        <v>3</v>
      </c>
      <c r="H831" s="5">
        <v>3</v>
      </c>
      <c r="I831" s="5">
        <f t="shared" si="45"/>
        <v>0</v>
      </c>
      <c r="J831" s="6">
        <f t="shared" si="46"/>
        <v>1</v>
      </c>
      <c r="K831" s="23">
        <v>133.27578</v>
      </c>
      <c r="L831" s="23">
        <v>133.27578</v>
      </c>
      <c r="M831" s="23">
        <f t="shared" si="50"/>
        <v>0</v>
      </c>
    </row>
    <row r="832" spans="1:13" hidden="1" x14ac:dyDescent="0.2">
      <c r="A832" s="19" t="s">
        <v>1497</v>
      </c>
      <c r="B832" s="19" t="s">
        <v>1498</v>
      </c>
      <c r="C832" s="25" t="s">
        <v>94</v>
      </c>
      <c r="D832" s="25" t="s">
        <v>97</v>
      </c>
      <c r="E832" s="19">
        <v>70045486</v>
      </c>
      <c r="F832" s="19" t="s">
        <v>1164</v>
      </c>
      <c r="G832" s="5">
        <v>3</v>
      </c>
      <c r="H832" s="5">
        <v>3</v>
      </c>
      <c r="I832" s="5">
        <f t="shared" si="45"/>
        <v>0</v>
      </c>
      <c r="J832" s="6">
        <f t="shared" si="46"/>
        <v>1</v>
      </c>
      <c r="K832" s="23">
        <v>133.27578</v>
      </c>
      <c r="L832" s="23">
        <v>133.27578</v>
      </c>
      <c r="M832" s="23">
        <f t="shared" si="50"/>
        <v>0</v>
      </c>
    </row>
    <row r="833" spans="1:13" hidden="1" x14ac:dyDescent="0.2">
      <c r="A833" s="19" t="s">
        <v>1497</v>
      </c>
      <c r="B833" s="19" t="s">
        <v>1498</v>
      </c>
      <c r="C833" s="25" t="s">
        <v>94</v>
      </c>
      <c r="D833" s="25" t="s">
        <v>97</v>
      </c>
      <c r="E833" s="19">
        <v>70158661</v>
      </c>
      <c r="F833" s="19" t="s">
        <v>1316</v>
      </c>
      <c r="G833" s="5">
        <v>1</v>
      </c>
      <c r="H833" s="5">
        <v>1</v>
      </c>
      <c r="I833" s="5">
        <f t="shared" si="45"/>
        <v>0</v>
      </c>
      <c r="J833" s="6">
        <f t="shared" si="46"/>
        <v>1</v>
      </c>
      <c r="K833" s="23">
        <v>44.404331999999997</v>
      </c>
      <c r="L833" s="23">
        <v>44.404331999999997</v>
      </c>
      <c r="M833" s="23">
        <f t="shared" si="50"/>
        <v>0</v>
      </c>
    </row>
    <row r="834" spans="1:13" hidden="1" x14ac:dyDescent="0.2">
      <c r="A834" s="19" t="s">
        <v>1497</v>
      </c>
      <c r="B834" s="19" t="s">
        <v>1498</v>
      </c>
      <c r="C834" s="25" t="s">
        <v>94</v>
      </c>
      <c r="D834" s="25" t="s">
        <v>97</v>
      </c>
      <c r="E834" s="19">
        <v>70162919</v>
      </c>
      <c r="F834" s="19" t="s">
        <v>1439</v>
      </c>
      <c r="G834" s="5">
        <v>1</v>
      </c>
      <c r="H834" s="5">
        <v>1</v>
      </c>
      <c r="I834" s="5">
        <f t="shared" si="45"/>
        <v>0</v>
      </c>
      <c r="J834" s="6">
        <f t="shared" si="46"/>
        <v>1</v>
      </c>
      <c r="K834" s="23">
        <v>58.382711999999998</v>
      </c>
      <c r="L834" s="23">
        <v>58.382711999999998</v>
      </c>
      <c r="M834" s="23">
        <f t="shared" si="50"/>
        <v>0</v>
      </c>
    </row>
    <row r="835" spans="1:13" hidden="1" x14ac:dyDescent="0.2">
      <c r="A835" s="19" t="s">
        <v>1497</v>
      </c>
      <c r="B835" s="19" t="s">
        <v>1498</v>
      </c>
      <c r="C835" s="25" t="s">
        <v>94</v>
      </c>
      <c r="D835" s="25" t="s">
        <v>97</v>
      </c>
      <c r="E835" s="19">
        <v>70162920</v>
      </c>
      <c r="F835" s="19" t="s">
        <v>1440</v>
      </c>
      <c r="G835" s="5">
        <v>1</v>
      </c>
      <c r="H835" s="5">
        <v>1</v>
      </c>
      <c r="I835" s="5">
        <f t="shared" si="45"/>
        <v>0</v>
      </c>
      <c r="J835" s="6">
        <f t="shared" si="46"/>
        <v>1</v>
      </c>
      <c r="K835" s="23">
        <v>58.382711999999998</v>
      </c>
      <c r="L835" s="23">
        <v>58.382711999999998</v>
      </c>
      <c r="M835" s="23">
        <f t="shared" si="50"/>
        <v>0</v>
      </c>
    </row>
    <row r="836" spans="1:13" hidden="1" x14ac:dyDescent="0.2">
      <c r="A836" s="19" t="s">
        <v>1499</v>
      </c>
      <c r="B836" s="19" t="s">
        <v>1502</v>
      </c>
      <c r="C836" s="25" t="s">
        <v>94</v>
      </c>
      <c r="D836" s="25" t="s">
        <v>956</v>
      </c>
      <c r="E836" s="19">
        <v>70079154</v>
      </c>
      <c r="F836" s="19" t="s">
        <v>1353</v>
      </c>
      <c r="G836" s="5">
        <v>1</v>
      </c>
      <c r="H836" s="5">
        <v>1</v>
      </c>
      <c r="I836" s="5">
        <f t="shared" ref="I836:I861" si="51">G836-H836</f>
        <v>0</v>
      </c>
      <c r="J836" s="6">
        <f t="shared" ref="J836:J861" si="52">H836/G836</f>
        <v>1</v>
      </c>
      <c r="K836" s="23">
        <v>24.312761999999999</v>
      </c>
      <c r="L836" s="23">
        <v>24.312761999999999</v>
      </c>
      <c r="M836" s="23">
        <f t="shared" ref="M836:M847" si="53">K836-L836</f>
        <v>0</v>
      </c>
    </row>
    <row r="837" spans="1:13" hidden="1" x14ac:dyDescent="0.2">
      <c r="A837" s="19" t="s">
        <v>1499</v>
      </c>
      <c r="B837" s="19" t="s">
        <v>1502</v>
      </c>
      <c r="C837" s="25" t="s">
        <v>94</v>
      </c>
      <c r="D837" s="25" t="s">
        <v>97</v>
      </c>
      <c r="E837" s="19">
        <v>70586203</v>
      </c>
      <c r="F837" s="19" t="s">
        <v>1441</v>
      </c>
      <c r="G837" s="5">
        <v>3</v>
      </c>
      <c r="H837" s="5">
        <v>3</v>
      </c>
      <c r="I837" s="5">
        <f t="shared" si="51"/>
        <v>0</v>
      </c>
      <c r="J837" s="6">
        <f t="shared" si="52"/>
        <v>1</v>
      </c>
      <c r="K837" s="23">
        <v>132.96819600000001</v>
      </c>
      <c r="L837" s="23">
        <v>132.96819600000001</v>
      </c>
      <c r="M837" s="23">
        <f t="shared" si="53"/>
        <v>0</v>
      </c>
    </row>
    <row r="838" spans="1:13" hidden="1" x14ac:dyDescent="0.2">
      <c r="A838" s="19" t="s">
        <v>1500</v>
      </c>
      <c r="B838" s="19" t="s">
        <v>1502</v>
      </c>
      <c r="C838" s="25" t="s">
        <v>94</v>
      </c>
      <c r="D838" s="25" t="s">
        <v>97</v>
      </c>
      <c r="E838" s="19">
        <v>70045428</v>
      </c>
      <c r="F838" s="19" t="s">
        <v>1158</v>
      </c>
      <c r="G838" s="5">
        <v>2</v>
      </c>
      <c r="H838" s="5">
        <v>2</v>
      </c>
      <c r="I838" s="5">
        <f t="shared" si="51"/>
        <v>0</v>
      </c>
      <c r="J838" s="6">
        <f t="shared" si="52"/>
        <v>1</v>
      </c>
      <c r="K838" s="23">
        <v>89.10499200000001</v>
      </c>
      <c r="L838" s="23">
        <v>89.10499200000001</v>
      </c>
      <c r="M838" s="23">
        <f t="shared" si="53"/>
        <v>0</v>
      </c>
    </row>
    <row r="839" spans="1:13" hidden="1" x14ac:dyDescent="0.2">
      <c r="A839" s="19" t="s">
        <v>1500</v>
      </c>
      <c r="B839" s="19" t="s">
        <v>1502</v>
      </c>
      <c r="C839" s="25" t="s">
        <v>94</v>
      </c>
      <c r="D839" s="25" t="s">
        <v>97</v>
      </c>
      <c r="E839" s="19">
        <v>70345322</v>
      </c>
      <c r="F839" s="19" t="s">
        <v>232</v>
      </c>
      <c r="G839" s="5">
        <v>11</v>
      </c>
      <c r="H839" s="5">
        <v>11</v>
      </c>
      <c r="I839" s="5">
        <f t="shared" si="51"/>
        <v>0</v>
      </c>
      <c r="J839" s="6">
        <f t="shared" si="52"/>
        <v>1</v>
      </c>
      <c r="K839" s="23">
        <v>487.55005199999999</v>
      </c>
      <c r="L839" s="23">
        <v>487.55005199999999</v>
      </c>
      <c r="M839" s="23">
        <f t="shared" si="53"/>
        <v>0</v>
      </c>
    </row>
    <row r="840" spans="1:13" hidden="1" x14ac:dyDescent="0.2">
      <c r="A840" s="19" t="s">
        <v>1500</v>
      </c>
      <c r="B840" s="19" t="s">
        <v>1502</v>
      </c>
      <c r="C840" s="25" t="s">
        <v>94</v>
      </c>
      <c r="D840" s="25" t="s">
        <v>956</v>
      </c>
      <c r="E840" s="19">
        <v>70442220</v>
      </c>
      <c r="F840" s="19" t="s">
        <v>747</v>
      </c>
      <c r="G840" s="5">
        <v>5</v>
      </c>
      <c r="H840" s="5">
        <v>5</v>
      </c>
      <c r="I840" s="5">
        <f t="shared" si="51"/>
        <v>0</v>
      </c>
      <c r="J840" s="6">
        <f t="shared" si="52"/>
        <v>1</v>
      </c>
      <c r="K840" s="23">
        <v>175.45284000000001</v>
      </c>
      <c r="L840" s="23">
        <v>175.45284000000001</v>
      </c>
      <c r="M840" s="23">
        <f t="shared" si="53"/>
        <v>0</v>
      </c>
    </row>
    <row r="841" spans="1:13" hidden="1" x14ac:dyDescent="0.2">
      <c r="A841" s="19" t="s">
        <v>1500</v>
      </c>
      <c r="B841" s="19" t="s">
        <v>1502</v>
      </c>
      <c r="C841" s="25" t="s">
        <v>94</v>
      </c>
      <c r="D841" s="25" t="s">
        <v>956</v>
      </c>
      <c r="E841" s="19">
        <v>70442221</v>
      </c>
      <c r="F841" s="19" t="s">
        <v>748</v>
      </c>
      <c r="G841" s="5">
        <v>3</v>
      </c>
      <c r="H841" s="5">
        <v>3</v>
      </c>
      <c r="I841" s="5">
        <f t="shared" si="51"/>
        <v>0</v>
      </c>
      <c r="J841" s="6">
        <f t="shared" si="52"/>
        <v>1</v>
      </c>
      <c r="K841" s="23">
        <v>72.938285999999991</v>
      </c>
      <c r="L841" s="23">
        <v>72.938285999999991</v>
      </c>
      <c r="M841" s="23">
        <f t="shared" si="53"/>
        <v>0</v>
      </c>
    </row>
    <row r="842" spans="1:13" hidden="1" x14ac:dyDescent="0.2">
      <c r="A842" s="19" t="s">
        <v>1500</v>
      </c>
      <c r="B842" s="19" t="s">
        <v>1502</v>
      </c>
      <c r="C842" s="25" t="s">
        <v>94</v>
      </c>
      <c r="D842" s="25" t="s">
        <v>956</v>
      </c>
      <c r="E842" s="19">
        <v>70442222</v>
      </c>
      <c r="F842" s="19" t="s">
        <v>713</v>
      </c>
      <c r="G842" s="5">
        <v>2</v>
      </c>
      <c r="H842" s="5">
        <v>2</v>
      </c>
      <c r="I842" s="5">
        <f t="shared" si="51"/>
        <v>0</v>
      </c>
      <c r="J842" s="6">
        <f t="shared" si="52"/>
        <v>1</v>
      </c>
      <c r="K842" s="23">
        <v>70.181136000000009</v>
      </c>
      <c r="L842" s="23">
        <v>70.181136000000009</v>
      </c>
      <c r="M842" s="23">
        <f t="shared" si="53"/>
        <v>0</v>
      </c>
    </row>
    <row r="843" spans="1:13" hidden="1" x14ac:dyDescent="0.2">
      <c r="A843" s="19" t="s">
        <v>1500</v>
      </c>
      <c r="B843" s="19" t="s">
        <v>1502</v>
      </c>
      <c r="C843" s="25" t="s">
        <v>94</v>
      </c>
      <c r="D843" s="25" t="s">
        <v>956</v>
      </c>
      <c r="E843" s="19">
        <v>70442225</v>
      </c>
      <c r="F843" s="19" t="s">
        <v>1299</v>
      </c>
      <c r="G843" s="5">
        <v>1</v>
      </c>
      <c r="H843" s="5">
        <v>1</v>
      </c>
      <c r="I843" s="5">
        <f t="shared" si="51"/>
        <v>0</v>
      </c>
      <c r="J843" s="6">
        <f t="shared" si="52"/>
        <v>1</v>
      </c>
      <c r="K843" s="23">
        <v>24.312761999999999</v>
      </c>
      <c r="L843" s="23">
        <v>24.312761999999999</v>
      </c>
      <c r="M843" s="23">
        <f t="shared" si="53"/>
        <v>0</v>
      </c>
    </row>
    <row r="844" spans="1:13" hidden="1" x14ac:dyDescent="0.2">
      <c r="A844" s="19" t="s">
        <v>1501</v>
      </c>
      <c r="B844" s="19" t="s">
        <v>1502</v>
      </c>
      <c r="C844" s="25" t="s">
        <v>94</v>
      </c>
      <c r="D844" s="25" t="s">
        <v>97</v>
      </c>
      <c r="E844" s="19">
        <v>70045430</v>
      </c>
      <c r="F844" s="19" t="s">
        <v>1160</v>
      </c>
      <c r="G844" s="5">
        <v>2</v>
      </c>
      <c r="H844" s="5">
        <v>2</v>
      </c>
      <c r="I844" s="5">
        <f t="shared" si="51"/>
        <v>0</v>
      </c>
      <c r="J844" s="6">
        <f t="shared" si="52"/>
        <v>1</v>
      </c>
      <c r="K844" s="23">
        <v>88.687247999999997</v>
      </c>
      <c r="L844" s="23">
        <v>88.687247999999997</v>
      </c>
      <c r="M844" s="23">
        <f t="shared" si="53"/>
        <v>0</v>
      </c>
    </row>
    <row r="845" spans="1:13" hidden="1" x14ac:dyDescent="0.2">
      <c r="A845" s="19" t="s">
        <v>1501</v>
      </c>
      <c r="B845" s="19" t="s">
        <v>1502</v>
      </c>
      <c r="C845" s="25" t="s">
        <v>94</v>
      </c>
      <c r="D845" s="25" t="s">
        <v>97</v>
      </c>
      <c r="E845" s="19">
        <v>70045439</v>
      </c>
      <c r="F845" s="19" t="s">
        <v>1162</v>
      </c>
      <c r="G845" s="5">
        <v>1</v>
      </c>
      <c r="H845" s="5">
        <v>1</v>
      </c>
      <c r="I845" s="5">
        <f t="shared" si="51"/>
        <v>0</v>
      </c>
      <c r="J845" s="6">
        <f t="shared" si="52"/>
        <v>1</v>
      </c>
      <c r="K845" s="23">
        <v>45.951935999999996</v>
      </c>
      <c r="L845" s="23">
        <v>45.951935999999996</v>
      </c>
      <c r="M845" s="23">
        <f t="shared" si="53"/>
        <v>0</v>
      </c>
    </row>
    <row r="846" spans="1:13" hidden="1" x14ac:dyDescent="0.2">
      <c r="A846" s="19" t="s">
        <v>1501</v>
      </c>
      <c r="B846" s="19" t="s">
        <v>1502</v>
      </c>
      <c r="C846" s="25" t="s">
        <v>94</v>
      </c>
      <c r="D846" s="25" t="s">
        <v>97</v>
      </c>
      <c r="E846" s="19">
        <v>70045486</v>
      </c>
      <c r="F846" s="19" t="s">
        <v>1164</v>
      </c>
      <c r="G846" s="5">
        <v>6</v>
      </c>
      <c r="H846" s="5">
        <v>6</v>
      </c>
      <c r="I846" s="5">
        <f t="shared" si="51"/>
        <v>0</v>
      </c>
      <c r="J846" s="6">
        <f t="shared" si="52"/>
        <v>1</v>
      </c>
      <c r="K846" s="23">
        <v>266.06174399999998</v>
      </c>
      <c r="L846" s="23">
        <v>266.06174399999998</v>
      </c>
      <c r="M846" s="23">
        <f t="shared" si="53"/>
        <v>0</v>
      </c>
    </row>
    <row r="847" spans="1:13" hidden="1" x14ac:dyDescent="0.2">
      <c r="A847" s="19" t="s">
        <v>1501</v>
      </c>
      <c r="B847" s="19" t="s">
        <v>1502</v>
      </c>
      <c r="C847" s="25" t="s">
        <v>94</v>
      </c>
      <c r="D847" s="25" t="s">
        <v>97</v>
      </c>
      <c r="E847" s="19">
        <v>70158661</v>
      </c>
      <c r="F847" s="19" t="s">
        <v>1316</v>
      </c>
      <c r="G847" s="5">
        <v>2</v>
      </c>
      <c r="H847" s="5">
        <v>2</v>
      </c>
      <c r="I847" s="5">
        <f t="shared" si="51"/>
        <v>0</v>
      </c>
      <c r="J847" s="6">
        <f t="shared" si="52"/>
        <v>1</v>
      </c>
      <c r="K847" s="23">
        <v>88.645464000000004</v>
      </c>
      <c r="L847" s="23">
        <v>88.645464000000004</v>
      </c>
      <c r="M847" s="23">
        <f t="shared" si="53"/>
        <v>0</v>
      </c>
    </row>
    <row r="848" spans="1:13" hidden="1" x14ac:dyDescent="0.2">
      <c r="A848" s="19" t="s">
        <v>1503</v>
      </c>
      <c r="B848" s="19" t="s">
        <v>1504</v>
      </c>
      <c r="C848" s="25" t="s">
        <v>94</v>
      </c>
      <c r="D848" s="25" t="s">
        <v>956</v>
      </c>
      <c r="E848" s="19">
        <v>70079154</v>
      </c>
      <c r="F848" s="19" t="s">
        <v>1353</v>
      </c>
      <c r="G848" s="5">
        <v>2</v>
      </c>
      <c r="H848" s="5">
        <v>2</v>
      </c>
      <c r="I848" s="5">
        <f t="shared" si="51"/>
        <v>0</v>
      </c>
      <c r="J848" s="6">
        <f t="shared" si="52"/>
        <v>1</v>
      </c>
      <c r="K848" s="23">
        <v>48.625523999999999</v>
      </c>
      <c r="L848" s="23">
        <v>48.625523999999999</v>
      </c>
      <c r="M848" s="23">
        <f t="shared" ref="M848:M849" si="54">K848-L848</f>
        <v>0</v>
      </c>
    </row>
    <row r="849" spans="1:13" hidden="1" x14ac:dyDescent="0.2">
      <c r="A849" s="19" t="s">
        <v>1503</v>
      </c>
      <c r="B849" s="19" t="s">
        <v>1504</v>
      </c>
      <c r="C849" s="25" t="s">
        <v>94</v>
      </c>
      <c r="D849" s="25" t="s">
        <v>97</v>
      </c>
      <c r="E849" s="19">
        <v>70586203</v>
      </c>
      <c r="F849" s="19" t="s">
        <v>1441</v>
      </c>
      <c r="G849" s="5">
        <v>3</v>
      </c>
      <c r="H849" s="5">
        <v>3</v>
      </c>
      <c r="I849" s="5">
        <f t="shared" si="51"/>
        <v>0</v>
      </c>
      <c r="J849" s="6">
        <f t="shared" si="52"/>
        <v>1</v>
      </c>
      <c r="K849" s="23">
        <v>132.96819600000001</v>
      </c>
      <c r="L849" s="23">
        <v>132.96819600000001</v>
      </c>
      <c r="M849" s="23">
        <f t="shared" si="54"/>
        <v>0</v>
      </c>
    </row>
    <row r="850" spans="1:13" hidden="1" x14ac:dyDescent="0.2">
      <c r="A850" s="19" t="s">
        <v>1505</v>
      </c>
      <c r="B850" s="19" t="s">
        <v>1507</v>
      </c>
      <c r="C850" s="25" t="s">
        <v>94</v>
      </c>
      <c r="D850" s="25" t="s">
        <v>97</v>
      </c>
      <c r="E850" s="19">
        <v>70045428</v>
      </c>
      <c r="F850" s="19" t="s">
        <v>1158</v>
      </c>
      <c r="G850" s="5">
        <v>1</v>
      </c>
      <c r="H850" s="5">
        <v>1</v>
      </c>
      <c r="I850" s="5">
        <f t="shared" si="51"/>
        <v>0</v>
      </c>
      <c r="J850" s="6">
        <f t="shared" si="52"/>
        <v>1</v>
      </c>
      <c r="K850" s="23">
        <v>44.552496000000005</v>
      </c>
      <c r="L850" s="23">
        <v>44.552496000000005</v>
      </c>
      <c r="M850" s="23">
        <f t="shared" ref="M850:M860" si="55">K850-L850</f>
        <v>0</v>
      </c>
    </row>
    <row r="851" spans="1:13" hidden="1" x14ac:dyDescent="0.2">
      <c r="A851" s="19" t="s">
        <v>1505</v>
      </c>
      <c r="B851" s="19" t="s">
        <v>1507</v>
      </c>
      <c r="C851" s="25" t="s">
        <v>94</v>
      </c>
      <c r="D851" s="25" t="s">
        <v>97</v>
      </c>
      <c r="E851" s="19">
        <v>70345322</v>
      </c>
      <c r="F851" s="19" t="s">
        <v>232</v>
      </c>
      <c r="G851" s="5">
        <v>10</v>
      </c>
      <c r="H851" s="5">
        <v>10</v>
      </c>
      <c r="I851" s="5">
        <f t="shared" si="51"/>
        <v>0</v>
      </c>
      <c r="J851" s="6">
        <f t="shared" si="52"/>
        <v>1</v>
      </c>
      <c r="K851" s="23">
        <v>443.22731999999996</v>
      </c>
      <c r="L851" s="23">
        <v>443.22731999999996</v>
      </c>
      <c r="M851" s="23">
        <f t="shared" si="55"/>
        <v>0</v>
      </c>
    </row>
    <row r="852" spans="1:13" hidden="1" x14ac:dyDescent="0.2">
      <c r="A852" s="19" t="s">
        <v>1505</v>
      </c>
      <c r="B852" s="19" t="s">
        <v>1507</v>
      </c>
      <c r="C852" s="25" t="s">
        <v>94</v>
      </c>
      <c r="D852" s="25" t="s">
        <v>956</v>
      </c>
      <c r="E852" s="19">
        <v>70442220</v>
      </c>
      <c r="F852" s="19" t="s">
        <v>747</v>
      </c>
      <c r="G852" s="5">
        <v>3</v>
      </c>
      <c r="H852" s="5">
        <v>3</v>
      </c>
      <c r="I852" s="5">
        <f t="shared" si="51"/>
        <v>0</v>
      </c>
      <c r="J852" s="6">
        <f t="shared" si="52"/>
        <v>1</v>
      </c>
      <c r="K852" s="23">
        <v>105.271704</v>
      </c>
      <c r="L852" s="23">
        <v>105.271704</v>
      </c>
      <c r="M852" s="23">
        <f t="shared" si="55"/>
        <v>0</v>
      </c>
    </row>
    <row r="853" spans="1:13" hidden="1" x14ac:dyDescent="0.2">
      <c r="A853" s="19" t="s">
        <v>1505</v>
      </c>
      <c r="B853" s="19" t="s">
        <v>1507</v>
      </c>
      <c r="C853" s="25" t="s">
        <v>94</v>
      </c>
      <c r="D853" s="25" t="s">
        <v>956</v>
      </c>
      <c r="E853" s="19">
        <v>70442221</v>
      </c>
      <c r="F853" s="19" t="s">
        <v>748</v>
      </c>
      <c r="G853" s="5">
        <v>1</v>
      </c>
      <c r="H853" s="5">
        <v>1</v>
      </c>
      <c r="I853" s="5">
        <f t="shared" si="51"/>
        <v>0</v>
      </c>
      <c r="J853" s="6">
        <f t="shared" si="52"/>
        <v>1</v>
      </c>
      <c r="K853" s="23">
        <v>24.312761999999999</v>
      </c>
      <c r="L853" s="23">
        <v>24.312761999999999</v>
      </c>
      <c r="M853" s="23">
        <f t="shared" si="55"/>
        <v>0</v>
      </c>
    </row>
    <row r="854" spans="1:13" hidden="1" x14ac:dyDescent="0.2">
      <c r="A854" s="19" t="s">
        <v>1505</v>
      </c>
      <c r="B854" s="19" t="s">
        <v>1507</v>
      </c>
      <c r="C854" s="25" t="s">
        <v>94</v>
      </c>
      <c r="D854" s="25" t="s">
        <v>956</v>
      </c>
      <c r="E854" s="19">
        <v>70442225</v>
      </c>
      <c r="F854" s="19" t="s">
        <v>1299</v>
      </c>
      <c r="G854" s="5">
        <v>3</v>
      </c>
      <c r="H854" s="5">
        <v>3</v>
      </c>
      <c r="I854" s="5">
        <f t="shared" si="51"/>
        <v>0</v>
      </c>
      <c r="J854" s="6">
        <f t="shared" si="52"/>
        <v>1</v>
      </c>
      <c r="K854" s="23">
        <v>72.938285999999991</v>
      </c>
      <c r="L854" s="23">
        <v>72.938285999999991</v>
      </c>
      <c r="M854" s="23">
        <f t="shared" si="55"/>
        <v>0</v>
      </c>
    </row>
    <row r="855" spans="1:13" hidden="1" x14ac:dyDescent="0.2">
      <c r="A855" s="19" t="s">
        <v>1506</v>
      </c>
      <c r="B855" s="19" t="s">
        <v>1507</v>
      </c>
      <c r="C855" s="25" t="s">
        <v>94</v>
      </c>
      <c r="D855" s="25" t="s">
        <v>97</v>
      </c>
      <c r="E855" s="19">
        <v>70045430</v>
      </c>
      <c r="F855" s="19" t="s">
        <v>1160</v>
      </c>
      <c r="G855" s="5">
        <v>4</v>
      </c>
      <c r="H855" s="5">
        <v>4</v>
      </c>
      <c r="I855" s="5">
        <f t="shared" si="51"/>
        <v>0</v>
      </c>
      <c r="J855" s="6">
        <f t="shared" si="52"/>
        <v>1</v>
      </c>
      <c r="K855" s="23">
        <v>177.37449599999999</v>
      </c>
      <c r="L855" s="23">
        <v>177.37449599999999</v>
      </c>
      <c r="M855" s="23">
        <f t="shared" si="55"/>
        <v>0</v>
      </c>
    </row>
    <row r="856" spans="1:13" hidden="1" x14ac:dyDescent="0.2">
      <c r="A856" s="19" t="s">
        <v>1506</v>
      </c>
      <c r="B856" s="19" t="s">
        <v>1507</v>
      </c>
      <c r="C856" s="25" t="s">
        <v>94</v>
      </c>
      <c r="D856" s="25" t="s">
        <v>97</v>
      </c>
      <c r="E856" s="19">
        <v>70045439</v>
      </c>
      <c r="F856" s="19" t="s">
        <v>1162</v>
      </c>
      <c r="G856" s="5">
        <v>1</v>
      </c>
      <c r="H856" s="5">
        <v>1</v>
      </c>
      <c r="I856" s="5">
        <f t="shared" si="51"/>
        <v>0</v>
      </c>
      <c r="J856" s="6">
        <f t="shared" si="52"/>
        <v>1</v>
      </c>
      <c r="K856" s="23">
        <v>45.951935999999996</v>
      </c>
      <c r="L856" s="23">
        <v>45.951935999999996</v>
      </c>
      <c r="M856" s="23">
        <f t="shared" si="55"/>
        <v>0</v>
      </c>
    </row>
    <row r="857" spans="1:13" hidden="1" x14ac:dyDescent="0.2">
      <c r="A857" s="19" t="s">
        <v>1506</v>
      </c>
      <c r="B857" s="19" t="s">
        <v>1507</v>
      </c>
      <c r="C857" s="25" t="s">
        <v>94</v>
      </c>
      <c r="D857" s="25" t="s">
        <v>97</v>
      </c>
      <c r="E857" s="19">
        <v>70045486</v>
      </c>
      <c r="F857" s="19" t="s">
        <v>1164</v>
      </c>
      <c r="G857" s="5">
        <v>6</v>
      </c>
      <c r="H857" s="5">
        <v>6</v>
      </c>
      <c r="I857" s="5">
        <f t="shared" si="51"/>
        <v>0</v>
      </c>
      <c r="J857" s="6">
        <f t="shared" si="52"/>
        <v>1</v>
      </c>
      <c r="K857" s="23">
        <v>266.06174399999998</v>
      </c>
      <c r="L857" s="23">
        <v>266.06174399999998</v>
      </c>
      <c r="M857" s="23">
        <f t="shared" si="55"/>
        <v>0</v>
      </c>
    </row>
    <row r="858" spans="1:13" hidden="1" x14ac:dyDescent="0.2">
      <c r="A858" s="19" t="s">
        <v>1506</v>
      </c>
      <c r="B858" s="19" t="s">
        <v>1507</v>
      </c>
      <c r="C858" s="25" t="s">
        <v>94</v>
      </c>
      <c r="D858" s="25" t="s">
        <v>97</v>
      </c>
      <c r="E858" s="19">
        <v>70158661</v>
      </c>
      <c r="F858" s="19" t="s">
        <v>1316</v>
      </c>
      <c r="G858" s="5">
        <v>1</v>
      </c>
      <c r="H858" s="5">
        <v>1</v>
      </c>
      <c r="I858" s="5">
        <f t="shared" si="51"/>
        <v>0</v>
      </c>
      <c r="J858" s="6">
        <f t="shared" si="52"/>
        <v>1</v>
      </c>
      <c r="K858" s="23">
        <v>44.322732000000002</v>
      </c>
      <c r="L858" s="23">
        <v>44.322732000000002</v>
      </c>
      <c r="M858" s="23">
        <f t="shared" si="55"/>
        <v>0</v>
      </c>
    </row>
    <row r="859" spans="1:13" hidden="1" x14ac:dyDescent="0.2">
      <c r="A859" s="19" t="s">
        <v>1506</v>
      </c>
      <c r="B859" s="19" t="s">
        <v>1507</v>
      </c>
      <c r="C859" s="25" t="s">
        <v>94</v>
      </c>
      <c r="D859" s="25" t="s">
        <v>97</v>
      </c>
      <c r="E859" s="19">
        <v>70162917</v>
      </c>
      <c r="F859" s="19" t="s">
        <v>1438</v>
      </c>
      <c r="G859" s="5">
        <v>1</v>
      </c>
      <c r="H859" s="5">
        <v>1</v>
      </c>
      <c r="I859" s="5">
        <f t="shared" si="51"/>
        <v>0</v>
      </c>
      <c r="J859" s="6">
        <f t="shared" si="52"/>
        <v>1</v>
      </c>
      <c r="K859" s="23">
        <v>58.275407999999999</v>
      </c>
      <c r="L859" s="23">
        <v>58.275407999999999</v>
      </c>
      <c r="M859" s="23">
        <f t="shared" si="55"/>
        <v>0</v>
      </c>
    </row>
    <row r="860" spans="1:13" hidden="1" x14ac:dyDescent="0.2">
      <c r="A860" s="19" t="s">
        <v>1506</v>
      </c>
      <c r="B860" s="19" t="s">
        <v>1507</v>
      </c>
      <c r="C860" s="25" t="s">
        <v>94</v>
      </c>
      <c r="D860" s="25" t="s">
        <v>97</v>
      </c>
      <c r="E860" s="19">
        <v>70162919</v>
      </c>
      <c r="F860" s="19" t="s">
        <v>1439</v>
      </c>
      <c r="G860" s="5">
        <v>1</v>
      </c>
      <c r="H860" s="5">
        <v>1</v>
      </c>
      <c r="I860" s="5">
        <f t="shared" si="51"/>
        <v>0</v>
      </c>
      <c r="J860" s="6">
        <f t="shared" si="52"/>
        <v>1</v>
      </c>
      <c r="K860" s="23">
        <v>58.275407999999999</v>
      </c>
      <c r="L860" s="23">
        <v>58.275407999999999</v>
      </c>
      <c r="M860" s="23">
        <f t="shared" si="55"/>
        <v>0</v>
      </c>
    </row>
    <row r="861" spans="1:13" hidden="1" x14ac:dyDescent="0.2">
      <c r="A861" s="19" t="s">
        <v>1508</v>
      </c>
      <c r="B861" s="19" t="s">
        <v>1509</v>
      </c>
      <c r="C861" s="25" t="s">
        <v>94</v>
      </c>
      <c r="D861" s="25" t="s">
        <v>97</v>
      </c>
      <c r="E861" s="19">
        <v>70586203</v>
      </c>
      <c r="F861" s="19" t="s">
        <v>1441</v>
      </c>
      <c r="G861" s="5">
        <v>6</v>
      </c>
      <c r="H861" s="5">
        <v>6</v>
      </c>
      <c r="I861" s="5">
        <f t="shared" si="51"/>
        <v>0</v>
      </c>
      <c r="J861" s="6">
        <f t="shared" si="52"/>
        <v>1</v>
      </c>
      <c r="K861" s="23">
        <v>265.93639200000001</v>
      </c>
      <c r="L861" s="23">
        <v>265.93639200000001</v>
      </c>
      <c r="M861" s="23">
        <f t="shared" ref="M861" si="56">K861-L861</f>
        <v>0</v>
      </c>
    </row>
    <row r="862" spans="1:13" hidden="1" x14ac:dyDescent="0.2">
      <c r="A862" s="19" t="s">
        <v>1510</v>
      </c>
      <c r="B862" s="19" t="s">
        <v>1509</v>
      </c>
      <c r="C862" s="25" t="s">
        <v>94</v>
      </c>
      <c r="D862" s="25" t="s">
        <v>97</v>
      </c>
      <c r="E862" s="19">
        <v>70045428</v>
      </c>
      <c r="F862" s="19" t="s">
        <v>1158</v>
      </c>
      <c r="G862" s="5">
        <v>4</v>
      </c>
      <c r="H862" s="5">
        <v>4</v>
      </c>
      <c r="I862" s="5">
        <f t="shared" ref="I862:I875" si="57">G862-H862</f>
        <v>0</v>
      </c>
      <c r="J862" s="6">
        <f t="shared" ref="J862:J875" si="58">H862/G862</f>
        <v>1</v>
      </c>
      <c r="K862" s="23">
        <v>178.11422400000001</v>
      </c>
      <c r="L862" s="23">
        <v>178.11422400000001</v>
      </c>
      <c r="M862" s="23">
        <f t="shared" ref="M862:M875" si="59">K862-L862</f>
        <v>0</v>
      </c>
    </row>
    <row r="863" spans="1:13" hidden="1" x14ac:dyDescent="0.2">
      <c r="A863" s="19" t="s">
        <v>1510</v>
      </c>
      <c r="B863" s="19" t="s">
        <v>1509</v>
      </c>
      <c r="C863" s="25" t="s">
        <v>94</v>
      </c>
      <c r="D863" s="25" t="s">
        <v>97</v>
      </c>
      <c r="E863" s="19">
        <v>70345322</v>
      </c>
      <c r="F863" s="19" t="s">
        <v>232</v>
      </c>
      <c r="G863" s="5">
        <v>8</v>
      </c>
      <c r="H863" s="5">
        <v>8</v>
      </c>
      <c r="I863" s="5">
        <f t="shared" si="57"/>
        <v>0</v>
      </c>
      <c r="J863" s="6">
        <f t="shared" si="58"/>
        <v>1</v>
      </c>
      <c r="K863" s="23">
        <v>354.391392</v>
      </c>
      <c r="L863" s="23">
        <v>354.391392</v>
      </c>
      <c r="M863" s="23">
        <f t="shared" si="59"/>
        <v>0</v>
      </c>
    </row>
    <row r="864" spans="1:13" hidden="1" x14ac:dyDescent="0.2">
      <c r="A864" s="19" t="s">
        <v>1510</v>
      </c>
      <c r="B864" s="19" t="s">
        <v>1509</v>
      </c>
      <c r="C864" s="25" t="s">
        <v>94</v>
      </c>
      <c r="D864" s="25" t="s">
        <v>956</v>
      </c>
      <c r="E864" s="19">
        <v>70442220</v>
      </c>
      <c r="F864" s="19" t="s">
        <v>747</v>
      </c>
      <c r="G864" s="5">
        <v>3</v>
      </c>
      <c r="H864" s="5">
        <v>3</v>
      </c>
      <c r="I864" s="5">
        <f t="shared" si="57"/>
        <v>0</v>
      </c>
      <c r="J864" s="6">
        <f t="shared" si="58"/>
        <v>1</v>
      </c>
      <c r="K864" s="23">
        <v>105.21518399999999</v>
      </c>
      <c r="L864" s="23">
        <v>105.21518399999999</v>
      </c>
      <c r="M864" s="23">
        <f t="shared" si="59"/>
        <v>0</v>
      </c>
    </row>
    <row r="865" spans="1:13" hidden="1" x14ac:dyDescent="0.2">
      <c r="A865" s="19" t="s">
        <v>1510</v>
      </c>
      <c r="B865" s="19" t="s">
        <v>1509</v>
      </c>
      <c r="C865" s="25" t="s">
        <v>94</v>
      </c>
      <c r="D865" s="25" t="s">
        <v>956</v>
      </c>
      <c r="E865" s="19">
        <v>70442221</v>
      </c>
      <c r="F865" s="19" t="s">
        <v>748</v>
      </c>
      <c r="G865" s="5">
        <v>5</v>
      </c>
      <c r="H865" s="5">
        <v>5</v>
      </c>
      <c r="I865" s="5">
        <f t="shared" si="57"/>
        <v>0</v>
      </c>
      <c r="J865" s="6">
        <f t="shared" si="58"/>
        <v>1</v>
      </c>
      <c r="K865" s="23">
        <v>121.49847</v>
      </c>
      <c r="L865" s="23">
        <v>121.49847</v>
      </c>
      <c r="M865" s="23">
        <f t="shared" si="59"/>
        <v>0</v>
      </c>
    </row>
    <row r="866" spans="1:13" hidden="1" x14ac:dyDescent="0.2">
      <c r="A866" s="19" t="s">
        <v>1510</v>
      </c>
      <c r="B866" s="19" t="s">
        <v>1509</v>
      </c>
      <c r="C866" s="25" t="s">
        <v>94</v>
      </c>
      <c r="D866" s="25" t="s">
        <v>956</v>
      </c>
      <c r="E866" s="19">
        <v>70442222</v>
      </c>
      <c r="F866" s="19" t="s">
        <v>713</v>
      </c>
      <c r="G866" s="5">
        <v>4</v>
      </c>
      <c r="H866" s="5">
        <v>4</v>
      </c>
      <c r="I866" s="5">
        <f t="shared" si="57"/>
        <v>0</v>
      </c>
      <c r="J866" s="6">
        <f t="shared" si="58"/>
        <v>1</v>
      </c>
      <c r="K866" s="23">
        <v>140.286912</v>
      </c>
      <c r="L866" s="23">
        <v>140.286912</v>
      </c>
      <c r="M866" s="23">
        <f t="shared" si="59"/>
        <v>0</v>
      </c>
    </row>
    <row r="867" spans="1:13" hidden="1" x14ac:dyDescent="0.2">
      <c r="A867" s="19" t="s">
        <v>1510</v>
      </c>
      <c r="B867" s="19" t="s">
        <v>1509</v>
      </c>
      <c r="C867" s="25" t="s">
        <v>94</v>
      </c>
      <c r="D867" s="25" t="s">
        <v>956</v>
      </c>
      <c r="E867" s="19">
        <v>70442224</v>
      </c>
      <c r="F867" s="19" t="s">
        <v>1298</v>
      </c>
      <c r="G867" s="5">
        <v>1</v>
      </c>
      <c r="H867" s="5">
        <v>1</v>
      </c>
      <c r="I867" s="5">
        <f t="shared" si="57"/>
        <v>0</v>
      </c>
      <c r="J867" s="6">
        <f t="shared" si="58"/>
        <v>1</v>
      </c>
      <c r="K867" s="23">
        <v>35.071728</v>
      </c>
      <c r="L867" s="23">
        <v>35.071728</v>
      </c>
      <c r="M867" s="23">
        <f t="shared" si="59"/>
        <v>0</v>
      </c>
    </row>
    <row r="868" spans="1:13" hidden="1" x14ac:dyDescent="0.2">
      <c r="A868" s="19" t="s">
        <v>1510</v>
      </c>
      <c r="B868" s="19" t="s">
        <v>1509</v>
      </c>
      <c r="C868" s="25" t="s">
        <v>94</v>
      </c>
      <c r="D868" s="25" t="s">
        <v>956</v>
      </c>
      <c r="E868" s="19">
        <v>70442225</v>
      </c>
      <c r="F868" s="19" t="s">
        <v>1299</v>
      </c>
      <c r="G868" s="5">
        <v>4</v>
      </c>
      <c r="H868" s="5">
        <v>4</v>
      </c>
      <c r="I868" s="5">
        <f t="shared" si="57"/>
        <v>0</v>
      </c>
      <c r="J868" s="6">
        <f t="shared" si="58"/>
        <v>1</v>
      </c>
      <c r="K868" s="23">
        <v>97.198775999999995</v>
      </c>
      <c r="L868" s="23">
        <v>97.198775999999995</v>
      </c>
      <c r="M868" s="23">
        <f t="shared" si="59"/>
        <v>0</v>
      </c>
    </row>
    <row r="869" spans="1:13" hidden="1" x14ac:dyDescent="0.2">
      <c r="A869" s="19" t="s">
        <v>1511</v>
      </c>
      <c r="B869" s="19" t="s">
        <v>1509</v>
      </c>
      <c r="C869" s="25" t="s">
        <v>94</v>
      </c>
      <c r="D869" s="25" t="s">
        <v>97</v>
      </c>
      <c r="E869" s="19">
        <v>70045439</v>
      </c>
      <c r="F869" s="19" t="s">
        <v>1162</v>
      </c>
      <c r="G869" s="5">
        <v>1</v>
      </c>
      <c r="H869" s="5">
        <v>1</v>
      </c>
      <c r="I869" s="5">
        <f t="shared" si="57"/>
        <v>0</v>
      </c>
      <c r="J869" s="6">
        <f t="shared" si="58"/>
        <v>1</v>
      </c>
      <c r="K869" s="23">
        <v>45.927263999999994</v>
      </c>
      <c r="L869" s="23">
        <v>45.927263999999994</v>
      </c>
      <c r="M869" s="23">
        <f t="shared" si="59"/>
        <v>0</v>
      </c>
    </row>
    <row r="870" spans="1:13" hidden="1" x14ac:dyDescent="0.2">
      <c r="A870" s="19" t="s">
        <v>1511</v>
      </c>
      <c r="B870" s="19" t="s">
        <v>1509</v>
      </c>
      <c r="C870" s="25" t="s">
        <v>94</v>
      </c>
      <c r="D870" s="25" t="s">
        <v>97</v>
      </c>
      <c r="E870" s="19">
        <v>70045486</v>
      </c>
      <c r="F870" s="19" t="s">
        <v>1164</v>
      </c>
      <c r="G870" s="5">
        <v>10</v>
      </c>
      <c r="H870" s="5">
        <v>10</v>
      </c>
      <c r="I870" s="5">
        <f t="shared" si="57"/>
        <v>0</v>
      </c>
      <c r="J870" s="6">
        <f t="shared" si="58"/>
        <v>1</v>
      </c>
      <c r="K870" s="23">
        <v>443.19803999999999</v>
      </c>
      <c r="L870" s="23">
        <v>443.19803999999999</v>
      </c>
      <c r="M870" s="23">
        <f t="shared" si="59"/>
        <v>0</v>
      </c>
    </row>
    <row r="871" spans="1:13" hidden="1" x14ac:dyDescent="0.2">
      <c r="A871" s="19" t="s">
        <v>1511</v>
      </c>
      <c r="B871" s="19" t="s">
        <v>1509</v>
      </c>
      <c r="C871" s="25" t="s">
        <v>94</v>
      </c>
      <c r="D871" s="25" t="s">
        <v>97</v>
      </c>
      <c r="E871" s="19">
        <v>70158661</v>
      </c>
      <c r="F871" s="19" t="s">
        <v>1316</v>
      </c>
      <c r="G871" s="5">
        <v>1</v>
      </c>
      <c r="H871" s="5">
        <v>1</v>
      </c>
      <c r="I871" s="5">
        <f t="shared" si="57"/>
        <v>0</v>
      </c>
      <c r="J871" s="6">
        <f t="shared" si="58"/>
        <v>1</v>
      </c>
      <c r="K871" s="23">
        <v>44.298924</v>
      </c>
      <c r="L871" s="23">
        <v>44.298924</v>
      </c>
      <c r="M871" s="23">
        <f t="shared" si="59"/>
        <v>0</v>
      </c>
    </row>
    <row r="872" spans="1:13" hidden="1" x14ac:dyDescent="0.2">
      <c r="A872" s="19" t="s">
        <v>1511</v>
      </c>
      <c r="B872" s="19" t="s">
        <v>1509</v>
      </c>
      <c r="C872" s="25" t="s">
        <v>94</v>
      </c>
      <c r="D872" s="25" t="s">
        <v>97</v>
      </c>
      <c r="E872" s="19">
        <v>70162917</v>
      </c>
      <c r="F872" s="19" t="s">
        <v>1438</v>
      </c>
      <c r="G872" s="5">
        <v>2</v>
      </c>
      <c r="H872" s="5">
        <v>2</v>
      </c>
      <c r="I872" s="5">
        <f t="shared" si="57"/>
        <v>0</v>
      </c>
      <c r="J872" s="6">
        <f t="shared" si="58"/>
        <v>1</v>
      </c>
      <c r="K872" s="23">
        <v>116.488224</v>
      </c>
      <c r="L872" s="23">
        <v>116.488224</v>
      </c>
      <c r="M872" s="23">
        <f t="shared" si="59"/>
        <v>0</v>
      </c>
    </row>
    <row r="873" spans="1:13" hidden="1" x14ac:dyDescent="0.2">
      <c r="A873" s="19" t="s">
        <v>1511</v>
      </c>
      <c r="B873" s="19" t="s">
        <v>1509</v>
      </c>
      <c r="C873" s="25" t="s">
        <v>94</v>
      </c>
      <c r="D873" s="25" t="s">
        <v>97</v>
      </c>
      <c r="E873" s="19">
        <v>70162919</v>
      </c>
      <c r="F873" s="19" t="s">
        <v>1439</v>
      </c>
      <c r="G873" s="5">
        <v>2</v>
      </c>
      <c r="H873" s="5">
        <v>2</v>
      </c>
      <c r="I873" s="5">
        <f t="shared" si="57"/>
        <v>0</v>
      </c>
      <c r="J873" s="6">
        <f t="shared" si="58"/>
        <v>1</v>
      </c>
      <c r="K873" s="23">
        <v>116.488224</v>
      </c>
      <c r="L873" s="23">
        <v>116.488224</v>
      </c>
      <c r="M873" s="23">
        <f t="shared" si="59"/>
        <v>0</v>
      </c>
    </row>
    <row r="874" spans="1:13" hidden="1" x14ac:dyDescent="0.2">
      <c r="A874" s="19" t="s">
        <v>1511</v>
      </c>
      <c r="B874" s="19" t="s">
        <v>1509</v>
      </c>
      <c r="C874" s="25" t="s">
        <v>94</v>
      </c>
      <c r="D874" s="25" t="s">
        <v>97</v>
      </c>
      <c r="E874" s="19">
        <v>70162920</v>
      </c>
      <c r="F874" s="19" t="s">
        <v>1440</v>
      </c>
      <c r="G874" s="5">
        <v>1</v>
      </c>
      <c r="H874" s="5">
        <v>1</v>
      </c>
      <c r="I874" s="5">
        <f t="shared" si="57"/>
        <v>0</v>
      </c>
      <c r="J874" s="6">
        <f t="shared" si="58"/>
        <v>1</v>
      </c>
      <c r="K874" s="23">
        <v>58.244112000000001</v>
      </c>
      <c r="L874" s="23">
        <v>58.244112000000001</v>
      </c>
      <c r="M874" s="23">
        <f t="shared" si="59"/>
        <v>0</v>
      </c>
    </row>
    <row r="875" spans="1:13" hidden="1" x14ac:dyDescent="0.2">
      <c r="A875" s="19" t="s">
        <v>1511</v>
      </c>
      <c r="B875" s="19" t="s">
        <v>1509</v>
      </c>
      <c r="C875" s="25" t="s">
        <v>94</v>
      </c>
      <c r="D875" s="25" t="s">
        <v>97</v>
      </c>
      <c r="E875" s="19">
        <v>70345323</v>
      </c>
      <c r="F875" s="19" t="s">
        <v>233</v>
      </c>
      <c r="G875" s="5">
        <v>17</v>
      </c>
      <c r="H875" s="5">
        <v>17</v>
      </c>
      <c r="I875" s="5">
        <f t="shared" si="57"/>
        <v>0</v>
      </c>
      <c r="J875" s="6">
        <f t="shared" si="58"/>
        <v>1</v>
      </c>
      <c r="K875" s="23">
        <v>753.08170800000005</v>
      </c>
      <c r="L875" s="23">
        <v>753.08170800000005</v>
      </c>
      <c r="M875" s="23">
        <f t="shared" si="59"/>
        <v>0</v>
      </c>
    </row>
    <row r="876" spans="1:13" hidden="1" x14ac:dyDescent="0.2">
      <c r="A876" s="19" t="s">
        <v>1512</v>
      </c>
      <c r="B876" s="19" t="s">
        <v>1513</v>
      </c>
      <c r="C876" s="25" t="s">
        <v>94</v>
      </c>
      <c r="D876" s="25" t="s">
        <v>97</v>
      </c>
      <c r="E876" s="19">
        <v>70586203</v>
      </c>
      <c r="F876" s="19" t="s">
        <v>1441</v>
      </c>
      <c r="G876" s="5">
        <v>5</v>
      </c>
      <c r="H876" s="5">
        <v>5</v>
      </c>
      <c r="I876" s="5">
        <f t="shared" ref="I876" si="60">G876-H876</f>
        <v>0</v>
      </c>
      <c r="J876" s="6">
        <f>H876/G876</f>
        <v>1</v>
      </c>
      <c r="K876" s="23">
        <v>221.49462</v>
      </c>
      <c r="L876" s="23">
        <v>221.49462</v>
      </c>
      <c r="M876" s="23">
        <f t="shared" ref="M876" si="61">K876-L876</f>
        <v>0</v>
      </c>
    </row>
    <row r="877" spans="1:13" hidden="1" x14ac:dyDescent="0.2">
      <c r="A877" s="19" t="s">
        <v>1514</v>
      </c>
      <c r="B877" s="19" t="s">
        <v>1516</v>
      </c>
      <c r="C877" s="25" t="s">
        <v>94</v>
      </c>
      <c r="D877" s="25" t="s">
        <v>97</v>
      </c>
      <c r="E877" s="19">
        <v>70045428</v>
      </c>
      <c r="F877" s="19" t="s">
        <v>1158</v>
      </c>
      <c r="G877" s="5">
        <v>3</v>
      </c>
      <c r="H877" s="5">
        <v>3</v>
      </c>
      <c r="I877" s="5">
        <f t="shared" ref="I877:I885" si="62">G877-H877</f>
        <v>0</v>
      </c>
      <c r="J877" s="6">
        <f t="shared" ref="J877:J885" si="63">H877/G877</f>
        <v>1</v>
      </c>
      <c r="K877" s="23">
        <v>133.585668</v>
      </c>
      <c r="L877" s="23">
        <v>133.585668</v>
      </c>
      <c r="M877" s="23">
        <f t="shared" ref="M877:M885" si="64">K877-L877</f>
        <v>0</v>
      </c>
    </row>
    <row r="878" spans="1:13" hidden="1" x14ac:dyDescent="0.2">
      <c r="A878" s="19" t="s">
        <v>1514</v>
      </c>
      <c r="B878" s="19" t="s">
        <v>1516</v>
      </c>
      <c r="C878" s="25" t="s">
        <v>94</v>
      </c>
      <c r="D878" s="25" t="s">
        <v>97</v>
      </c>
      <c r="E878" s="19">
        <v>70345322</v>
      </c>
      <c r="F878" s="19" t="s">
        <v>232</v>
      </c>
      <c r="G878" s="5">
        <v>5</v>
      </c>
      <c r="H878" s="5">
        <v>5</v>
      </c>
      <c r="I878" s="5">
        <f t="shared" si="62"/>
        <v>0</v>
      </c>
      <c r="J878" s="6">
        <f t="shared" si="63"/>
        <v>1</v>
      </c>
      <c r="K878" s="23">
        <v>221.49462</v>
      </c>
      <c r="L878" s="23">
        <v>221.49462</v>
      </c>
      <c r="M878" s="23">
        <f t="shared" si="64"/>
        <v>0</v>
      </c>
    </row>
    <row r="879" spans="1:13" hidden="1" x14ac:dyDescent="0.2">
      <c r="A879" s="19" t="s">
        <v>1514</v>
      </c>
      <c r="B879" s="19" t="s">
        <v>1516</v>
      </c>
      <c r="C879" s="25" t="s">
        <v>94</v>
      </c>
      <c r="D879" s="25" t="s">
        <v>956</v>
      </c>
      <c r="E879" s="19">
        <v>70442221</v>
      </c>
      <c r="F879" s="19" t="s">
        <v>748</v>
      </c>
      <c r="G879" s="5">
        <v>6</v>
      </c>
      <c r="H879" s="5">
        <v>6</v>
      </c>
      <c r="I879" s="5">
        <f t="shared" si="62"/>
        <v>0</v>
      </c>
      <c r="J879" s="6">
        <f t="shared" si="63"/>
        <v>1</v>
      </c>
      <c r="K879" s="23">
        <v>145.79816399999999</v>
      </c>
      <c r="L879" s="23">
        <v>145.79816399999999</v>
      </c>
      <c r="M879" s="23">
        <f t="shared" si="64"/>
        <v>0</v>
      </c>
    </row>
    <row r="880" spans="1:13" hidden="1" x14ac:dyDescent="0.2">
      <c r="A880" s="19" t="s">
        <v>1514</v>
      </c>
      <c r="B880" s="19" t="s">
        <v>1516</v>
      </c>
      <c r="C880" s="25" t="s">
        <v>94</v>
      </c>
      <c r="D880" s="25" t="s">
        <v>956</v>
      </c>
      <c r="E880" s="19">
        <v>70442222</v>
      </c>
      <c r="F880" s="19" t="s">
        <v>713</v>
      </c>
      <c r="G880" s="5">
        <v>2</v>
      </c>
      <c r="H880" s="5">
        <v>2</v>
      </c>
      <c r="I880" s="5">
        <f t="shared" si="62"/>
        <v>0</v>
      </c>
      <c r="J880" s="6">
        <f t="shared" si="63"/>
        <v>1</v>
      </c>
      <c r="K880" s="23">
        <v>70.143456</v>
      </c>
      <c r="L880" s="23">
        <v>70.143456</v>
      </c>
      <c r="M880" s="23">
        <f t="shared" si="64"/>
        <v>0</v>
      </c>
    </row>
    <row r="881" spans="1:13" hidden="1" x14ac:dyDescent="0.2">
      <c r="A881" s="19" t="s">
        <v>1514</v>
      </c>
      <c r="B881" s="19" t="s">
        <v>1516</v>
      </c>
      <c r="C881" s="25" t="s">
        <v>94</v>
      </c>
      <c r="D881" s="25" t="s">
        <v>956</v>
      </c>
      <c r="E881" s="19">
        <v>70442225</v>
      </c>
      <c r="F881" s="19" t="s">
        <v>1299</v>
      </c>
      <c r="G881" s="5">
        <v>2</v>
      </c>
      <c r="H881" s="5">
        <v>2</v>
      </c>
      <c r="I881" s="5">
        <f t="shared" si="62"/>
        <v>0</v>
      </c>
      <c r="J881" s="6">
        <f t="shared" si="63"/>
        <v>1</v>
      </c>
      <c r="K881" s="23">
        <v>48.599387999999998</v>
      </c>
      <c r="L881" s="23">
        <v>48.599387999999998</v>
      </c>
      <c r="M881" s="23">
        <f t="shared" si="64"/>
        <v>0</v>
      </c>
    </row>
    <row r="882" spans="1:13" hidden="1" x14ac:dyDescent="0.2">
      <c r="A882" s="19" t="s">
        <v>1515</v>
      </c>
      <c r="B882" s="19" t="s">
        <v>1516</v>
      </c>
      <c r="C882" s="25" t="s">
        <v>94</v>
      </c>
      <c r="D882" s="25" t="s">
        <v>97</v>
      </c>
      <c r="E882" s="19">
        <v>70045486</v>
      </c>
      <c r="F882" s="19" t="s">
        <v>1164</v>
      </c>
      <c r="G882" s="5">
        <v>8</v>
      </c>
      <c r="H882" s="5">
        <v>8</v>
      </c>
      <c r="I882" s="5">
        <f t="shared" si="62"/>
        <v>0</v>
      </c>
      <c r="J882" s="6">
        <f t="shared" si="63"/>
        <v>1</v>
      </c>
      <c r="K882" s="23">
        <v>354.55843199999998</v>
      </c>
      <c r="L882" s="23">
        <v>354.55843199999998</v>
      </c>
      <c r="M882" s="23">
        <f t="shared" si="64"/>
        <v>0</v>
      </c>
    </row>
    <row r="883" spans="1:13" hidden="1" x14ac:dyDescent="0.2">
      <c r="A883" s="19" t="s">
        <v>1515</v>
      </c>
      <c r="B883" s="19" t="s">
        <v>1516</v>
      </c>
      <c r="C883" s="25" t="s">
        <v>94</v>
      </c>
      <c r="D883" s="25" t="s">
        <v>97</v>
      </c>
      <c r="E883" s="19">
        <v>70158661</v>
      </c>
      <c r="F883" s="19" t="s">
        <v>1316</v>
      </c>
      <c r="G883" s="5">
        <v>4</v>
      </c>
      <c r="H883" s="5">
        <v>4</v>
      </c>
      <c r="I883" s="5">
        <f t="shared" si="62"/>
        <v>0</v>
      </c>
      <c r="J883" s="6">
        <f t="shared" si="63"/>
        <v>1</v>
      </c>
      <c r="K883" s="23">
        <v>177.195696</v>
      </c>
      <c r="L883" s="23">
        <v>177.195696</v>
      </c>
      <c r="M883" s="23">
        <f t="shared" si="64"/>
        <v>0</v>
      </c>
    </row>
    <row r="884" spans="1:13" hidden="1" x14ac:dyDescent="0.2">
      <c r="A884" s="19" t="s">
        <v>1515</v>
      </c>
      <c r="B884" s="19" t="s">
        <v>1516</v>
      </c>
      <c r="C884" s="25" t="s">
        <v>94</v>
      </c>
      <c r="D884" s="25" t="s">
        <v>97</v>
      </c>
      <c r="E884" s="19">
        <v>70162920</v>
      </c>
      <c r="F884" s="19" t="s">
        <v>1440</v>
      </c>
      <c r="G884" s="5">
        <v>1</v>
      </c>
      <c r="H884" s="5">
        <v>1</v>
      </c>
      <c r="I884" s="5">
        <f t="shared" si="62"/>
        <v>0</v>
      </c>
      <c r="J884" s="6">
        <f t="shared" si="63"/>
        <v>1</v>
      </c>
      <c r="K884" s="23">
        <v>58.244112000000001</v>
      </c>
      <c r="L884" s="23">
        <v>58.244112000000001</v>
      </c>
      <c r="M884" s="23">
        <f t="shared" si="64"/>
        <v>0</v>
      </c>
    </row>
    <row r="885" spans="1:13" hidden="1" x14ac:dyDescent="0.2">
      <c r="A885" s="19" t="s">
        <v>1515</v>
      </c>
      <c r="B885" s="19" t="s">
        <v>1516</v>
      </c>
      <c r="C885" s="25" t="s">
        <v>94</v>
      </c>
      <c r="D885" s="25" t="s">
        <v>97</v>
      </c>
      <c r="E885" s="19">
        <v>70345325</v>
      </c>
      <c r="F885" s="19" t="s">
        <v>235</v>
      </c>
      <c r="G885" s="5">
        <v>17</v>
      </c>
      <c r="H885" s="5">
        <v>17</v>
      </c>
      <c r="I885" s="5">
        <f t="shared" si="62"/>
        <v>0</v>
      </c>
      <c r="J885" s="6">
        <f t="shared" si="63"/>
        <v>1</v>
      </c>
      <c r="K885" s="23">
        <v>753.08170800000005</v>
      </c>
      <c r="L885" s="23">
        <v>753.08170800000005</v>
      </c>
      <c r="M885" s="23">
        <f t="shared" si="64"/>
        <v>0</v>
      </c>
    </row>
    <row r="886" spans="1:13" hidden="1" x14ac:dyDescent="0.2">
      <c r="A886" s="19" t="s">
        <v>1517</v>
      </c>
      <c r="B886" s="19" t="s">
        <v>1518</v>
      </c>
      <c r="C886" s="25" t="s">
        <v>94</v>
      </c>
      <c r="D886" s="25" t="s">
        <v>97</v>
      </c>
      <c r="E886" s="19">
        <v>70586203</v>
      </c>
      <c r="F886" s="19" t="s">
        <v>1441</v>
      </c>
      <c r="G886" s="5">
        <v>3</v>
      </c>
      <c r="H886" s="5">
        <v>3</v>
      </c>
      <c r="I886" s="5">
        <f t="shared" ref="I886" si="65">G886-H886</f>
        <v>0</v>
      </c>
      <c r="J886" s="6">
        <f t="shared" ref="J886" si="66">H886/G886</f>
        <v>1</v>
      </c>
      <c r="K886" s="23">
        <v>132.90541199999998</v>
      </c>
      <c r="L886" s="23">
        <v>132.90541199999998</v>
      </c>
      <c r="M886" s="23">
        <f t="shared" ref="M886" si="67">K886-L886</f>
        <v>0</v>
      </c>
    </row>
    <row r="887" spans="1:13" hidden="1" x14ac:dyDescent="0.2">
      <c r="A887" s="19" t="s">
        <v>1519</v>
      </c>
      <c r="B887" s="19" t="s">
        <v>1518</v>
      </c>
      <c r="C887" s="25" t="s">
        <v>94</v>
      </c>
      <c r="D887" s="25" t="s">
        <v>97</v>
      </c>
      <c r="E887" s="19">
        <v>70045428</v>
      </c>
      <c r="F887" s="19" t="s">
        <v>1158</v>
      </c>
      <c r="G887" s="5">
        <v>3</v>
      </c>
      <c r="H887" s="5">
        <v>3</v>
      </c>
      <c r="I887" s="5">
        <f t="shared" ref="I887:I899" si="68">G887-H887</f>
        <v>0</v>
      </c>
      <c r="J887" s="6">
        <f t="shared" ref="J887:J899" si="69">H887/G887</f>
        <v>1</v>
      </c>
      <c r="K887" s="23">
        <v>133.59438</v>
      </c>
      <c r="L887" s="23">
        <v>133.59438</v>
      </c>
      <c r="M887" s="23">
        <f t="shared" ref="M887:M901" si="70">K887-L887</f>
        <v>0</v>
      </c>
    </row>
    <row r="888" spans="1:13" hidden="1" x14ac:dyDescent="0.2">
      <c r="A888" s="19" t="s">
        <v>1519</v>
      </c>
      <c r="B888" s="19" t="s">
        <v>1518</v>
      </c>
      <c r="C888" s="25" t="s">
        <v>94</v>
      </c>
      <c r="D888" s="25" t="s">
        <v>97</v>
      </c>
      <c r="E888" s="19">
        <v>70345322</v>
      </c>
      <c r="F888" s="19" t="s">
        <v>232</v>
      </c>
      <c r="G888" s="5">
        <v>6</v>
      </c>
      <c r="H888" s="5">
        <v>6</v>
      </c>
      <c r="I888" s="5">
        <f t="shared" si="68"/>
        <v>0</v>
      </c>
      <c r="J888" s="6">
        <f t="shared" si="69"/>
        <v>1</v>
      </c>
      <c r="K888" s="23">
        <v>265.81082399999997</v>
      </c>
      <c r="L888" s="23">
        <v>265.81082399999997</v>
      </c>
      <c r="M888" s="23">
        <f t="shared" si="70"/>
        <v>0</v>
      </c>
    </row>
    <row r="889" spans="1:13" hidden="1" x14ac:dyDescent="0.2">
      <c r="A889" s="19" t="s">
        <v>1519</v>
      </c>
      <c r="B889" s="19" t="s">
        <v>1518</v>
      </c>
      <c r="C889" s="25" t="s">
        <v>94</v>
      </c>
      <c r="D889" s="25" t="s">
        <v>956</v>
      </c>
      <c r="E889" s="19">
        <v>70442220</v>
      </c>
      <c r="F889" s="19" t="s">
        <v>747</v>
      </c>
      <c r="G889" s="5">
        <v>3</v>
      </c>
      <c r="H889" s="5">
        <v>3</v>
      </c>
      <c r="I889" s="5">
        <f t="shared" si="68"/>
        <v>0</v>
      </c>
      <c r="J889" s="6">
        <f t="shared" si="69"/>
        <v>1</v>
      </c>
      <c r="K889" s="23">
        <v>105.222024</v>
      </c>
      <c r="L889" s="23">
        <v>105.222024</v>
      </c>
      <c r="M889" s="23">
        <f t="shared" si="70"/>
        <v>0</v>
      </c>
    </row>
    <row r="890" spans="1:13" hidden="1" x14ac:dyDescent="0.2">
      <c r="A890" s="19" t="s">
        <v>1519</v>
      </c>
      <c r="B890" s="19" t="s">
        <v>1518</v>
      </c>
      <c r="C890" s="25" t="s">
        <v>94</v>
      </c>
      <c r="D890" s="25" t="s">
        <v>956</v>
      </c>
      <c r="E890" s="19">
        <v>70442221</v>
      </c>
      <c r="F890" s="19" t="s">
        <v>748</v>
      </c>
      <c r="G890" s="5">
        <v>4</v>
      </c>
      <c r="H890" s="5">
        <v>4</v>
      </c>
      <c r="I890" s="5">
        <f t="shared" si="68"/>
        <v>0</v>
      </c>
      <c r="J890" s="6">
        <f t="shared" si="69"/>
        <v>1</v>
      </c>
      <c r="K890" s="23">
        <v>97.205112</v>
      </c>
      <c r="L890" s="23">
        <v>97.205112</v>
      </c>
      <c r="M890" s="23">
        <f t="shared" si="70"/>
        <v>0</v>
      </c>
    </row>
    <row r="891" spans="1:13" hidden="1" x14ac:dyDescent="0.2">
      <c r="A891" s="19" t="s">
        <v>1519</v>
      </c>
      <c r="B891" s="19" t="s">
        <v>1518</v>
      </c>
      <c r="C891" s="25" t="s">
        <v>94</v>
      </c>
      <c r="D891" s="25" t="s">
        <v>956</v>
      </c>
      <c r="E891" s="19">
        <v>70442222</v>
      </c>
      <c r="F891" s="19" t="s">
        <v>713</v>
      </c>
      <c r="G891" s="5">
        <v>6</v>
      </c>
      <c r="H891" s="5">
        <v>6</v>
      </c>
      <c r="I891" s="5">
        <f t="shared" si="68"/>
        <v>0</v>
      </c>
      <c r="J891" s="6">
        <f t="shared" si="69"/>
        <v>1</v>
      </c>
      <c r="K891" s="23">
        <v>210.44404800000001</v>
      </c>
      <c r="L891" s="23">
        <v>210.44404800000001</v>
      </c>
      <c r="M891" s="23">
        <f t="shared" si="70"/>
        <v>0</v>
      </c>
    </row>
    <row r="892" spans="1:13" hidden="1" x14ac:dyDescent="0.2">
      <c r="A892" s="19" t="s">
        <v>1519</v>
      </c>
      <c r="B892" s="19" t="s">
        <v>1518</v>
      </c>
      <c r="C892" s="25" t="s">
        <v>94</v>
      </c>
      <c r="D892" s="25" t="s">
        <v>956</v>
      </c>
      <c r="E892" s="19">
        <v>70442224</v>
      </c>
      <c r="F892" s="19" t="s">
        <v>1298</v>
      </c>
      <c r="G892" s="5">
        <v>2</v>
      </c>
      <c r="H892" s="5">
        <v>2</v>
      </c>
      <c r="I892" s="5">
        <f t="shared" si="68"/>
        <v>0</v>
      </c>
      <c r="J892" s="6">
        <f t="shared" si="69"/>
        <v>1</v>
      </c>
      <c r="K892" s="23">
        <v>70.148015999999998</v>
      </c>
      <c r="L892" s="23">
        <v>70.148015999999998</v>
      </c>
      <c r="M892" s="23">
        <f t="shared" si="70"/>
        <v>0</v>
      </c>
    </row>
    <row r="893" spans="1:13" hidden="1" x14ac:dyDescent="0.2">
      <c r="A893" s="19" t="s">
        <v>1519</v>
      </c>
      <c r="B893" s="19" t="s">
        <v>1518</v>
      </c>
      <c r="C893" s="25" t="s">
        <v>94</v>
      </c>
      <c r="D893" s="25" t="s">
        <v>956</v>
      </c>
      <c r="E893" s="19">
        <v>70442225</v>
      </c>
      <c r="F893" s="19" t="s">
        <v>1299</v>
      </c>
      <c r="G893" s="5">
        <v>2</v>
      </c>
      <c r="H893" s="5">
        <v>2</v>
      </c>
      <c r="I893" s="5">
        <f t="shared" si="68"/>
        <v>0</v>
      </c>
      <c r="J893" s="6">
        <f t="shared" si="69"/>
        <v>1</v>
      </c>
      <c r="K893" s="23">
        <v>48.602556</v>
      </c>
      <c r="L893" s="23">
        <v>48.602556</v>
      </c>
      <c r="M893" s="23">
        <f t="shared" si="70"/>
        <v>0</v>
      </c>
    </row>
    <row r="894" spans="1:13" hidden="1" x14ac:dyDescent="0.2">
      <c r="A894" s="19" t="s">
        <v>1520</v>
      </c>
      <c r="B894" s="19" t="s">
        <v>1518</v>
      </c>
      <c r="C894" s="25" t="s">
        <v>94</v>
      </c>
      <c r="D894" s="25" t="s">
        <v>97</v>
      </c>
      <c r="E894" s="19">
        <v>70045430</v>
      </c>
      <c r="F894" s="19" t="s">
        <v>1160</v>
      </c>
      <c r="G894" s="5">
        <v>4</v>
      </c>
      <c r="H894" s="5">
        <v>4</v>
      </c>
      <c r="I894" s="5">
        <f t="shared" si="68"/>
        <v>0</v>
      </c>
      <c r="J894" s="6">
        <f t="shared" si="69"/>
        <v>1</v>
      </c>
      <c r="K894" s="23">
        <v>177.29073600000001</v>
      </c>
      <c r="L894" s="23">
        <v>177.29073600000001</v>
      </c>
      <c r="M894" s="23">
        <f t="shared" si="70"/>
        <v>0</v>
      </c>
    </row>
    <row r="895" spans="1:13" hidden="1" x14ac:dyDescent="0.2">
      <c r="A895" s="19" t="s">
        <v>1520</v>
      </c>
      <c r="B895" s="19" t="s">
        <v>1518</v>
      </c>
      <c r="C895" s="25" t="s">
        <v>94</v>
      </c>
      <c r="D895" s="25" t="s">
        <v>97</v>
      </c>
      <c r="E895" s="19">
        <v>70045486</v>
      </c>
      <c r="F895" s="19" t="s">
        <v>1164</v>
      </c>
      <c r="G895" s="5">
        <v>4</v>
      </c>
      <c r="H895" s="5">
        <v>4</v>
      </c>
      <c r="I895" s="5">
        <f t="shared" si="68"/>
        <v>0</v>
      </c>
      <c r="J895" s="6">
        <f t="shared" si="69"/>
        <v>1</v>
      </c>
      <c r="K895" s="23">
        <v>177.29073600000001</v>
      </c>
      <c r="L895" s="23">
        <v>177.29073600000001</v>
      </c>
      <c r="M895" s="23">
        <f t="shared" si="70"/>
        <v>0</v>
      </c>
    </row>
    <row r="896" spans="1:13" hidden="1" x14ac:dyDescent="0.2">
      <c r="A896" s="19" t="s">
        <v>1520</v>
      </c>
      <c r="B896" s="19" t="s">
        <v>1518</v>
      </c>
      <c r="C896" s="25" t="s">
        <v>94</v>
      </c>
      <c r="D896" s="25" t="s">
        <v>97</v>
      </c>
      <c r="E896" s="19">
        <v>70158661</v>
      </c>
      <c r="F896" s="19" t="s">
        <v>1316</v>
      </c>
      <c r="G896" s="5">
        <v>3</v>
      </c>
      <c r="H896" s="5">
        <v>3</v>
      </c>
      <c r="I896" s="5">
        <f t="shared" si="68"/>
        <v>0</v>
      </c>
      <c r="J896" s="6">
        <f t="shared" si="69"/>
        <v>1</v>
      </c>
      <c r="K896" s="23">
        <v>132.90541199999998</v>
      </c>
      <c r="L896" s="23">
        <v>132.90541199999998</v>
      </c>
      <c r="M896" s="23">
        <f t="shared" si="70"/>
        <v>0</v>
      </c>
    </row>
    <row r="897" spans="1:13" hidden="1" x14ac:dyDescent="0.2">
      <c r="A897" s="19" t="s">
        <v>1520</v>
      </c>
      <c r="B897" s="19" t="s">
        <v>1518</v>
      </c>
      <c r="C897" s="25" t="s">
        <v>94</v>
      </c>
      <c r="D897" s="25" t="s">
        <v>97</v>
      </c>
      <c r="E897" s="19">
        <v>70162917</v>
      </c>
      <c r="F897" s="19" t="s">
        <v>1438</v>
      </c>
      <c r="G897" s="5">
        <v>1</v>
      </c>
      <c r="H897" s="5">
        <v>1</v>
      </c>
      <c r="I897" s="5">
        <f t="shared" si="68"/>
        <v>0</v>
      </c>
      <c r="J897" s="6">
        <f t="shared" si="69"/>
        <v>1</v>
      </c>
      <c r="K897" s="23">
        <v>58.247903999999998</v>
      </c>
      <c r="L897" s="23">
        <v>58.247903999999998</v>
      </c>
      <c r="M897" s="23">
        <f t="shared" si="70"/>
        <v>0</v>
      </c>
    </row>
    <row r="898" spans="1:13" hidden="1" x14ac:dyDescent="0.2">
      <c r="A898" s="19" t="s">
        <v>1520</v>
      </c>
      <c r="B898" s="19" t="s">
        <v>1518</v>
      </c>
      <c r="C898" s="25" t="s">
        <v>94</v>
      </c>
      <c r="D898" s="25" t="s">
        <v>97</v>
      </c>
      <c r="E898" s="19">
        <v>70162919</v>
      </c>
      <c r="F898" s="19" t="s">
        <v>1439</v>
      </c>
      <c r="G898" s="5">
        <v>1</v>
      </c>
      <c r="H898" s="5">
        <v>0</v>
      </c>
      <c r="I898" s="5">
        <f t="shared" si="68"/>
        <v>1</v>
      </c>
      <c r="J898" s="6">
        <f t="shared" si="69"/>
        <v>0</v>
      </c>
      <c r="K898" s="23">
        <v>58.247903999999998</v>
      </c>
      <c r="L898" s="23">
        <v>0</v>
      </c>
      <c r="M898" s="23">
        <f t="shared" si="70"/>
        <v>58.247903999999998</v>
      </c>
    </row>
    <row r="899" spans="1:13" hidden="1" x14ac:dyDescent="0.2">
      <c r="A899" s="19" t="s">
        <v>1520</v>
      </c>
      <c r="B899" s="19" t="s">
        <v>1518</v>
      </c>
      <c r="C899" s="25" t="s">
        <v>94</v>
      </c>
      <c r="D899" s="25" t="s">
        <v>97</v>
      </c>
      <c r="E899" s="19">
        <v>70162920</v>
      </c>
      <c r="F899" s="19" t="s">
        <v>1440</v>
      </c>
      <c r="G899" s="5">
        <v>1</v>
      </c>
      <c r="H899" s="5">
        <v>1</v>
      </c>
      <c r="I899" s="5">
        <f t="shared" si="68"/>
        <v>0</v>
      </c>
      <c r="J899" s="6">
        <f t="shared" si="69"/>
        <v>1</v>
      </c>
      <c r="K899" s="23">
        <v>58.247903999999998</v>
      </c>
      <c r="L899" s="23">
        <v>58.247903999999998</v>
      </c>
      <c r="M899" s="23">
        <f t="shared" si="70"/>
        <v>0</v>
      </c>
    </row>
    <row r="900" spans="1:13" hidden="1" x14ac:dyDescent="0.2">
      <c r="A900" s="19" t="s">
        <v>1521</v>
      </c>
      <c r="B900" s="19" t="s">
        <v>1522</v>
      </c>
      <c r="C900" s="25" t="s">
        <v>94</v>
      </c>
      <c r="D900" s="25" t="s">
        <v>956</v>
      </c>
      <c r="E900" s="19">
        <v>70079154</v>
      </c>
      <c r="F900" s="19" t="s">
        <v>1353</v>
      </c>
      <c r="G900" s="5">
        <v>1</v>
      </c>
      <c r="H900" s="5">
        <v>1</v>
      </c>
      <c r="I900" s="5">
        <f t="shared" ref="I900:I901" si="71">G900-H900</f>
        <v>0</v>
      </c>
      <c r="J900" s="6">
        <f t="shared" ref="J900:J901" si="72">H900/G900</f>
        <v>1</v>
      </c>
      <c r="K900" s="23">
        <v>24.301278</v>
      </c>
      <c r="L900" s="23">
        <v>24.301278</v>
      </c>
      <c r="M900" s="23">
        <f t="shared" si="70"/>
        <v>0</v>
      </c>
    </row>
    <row r="901" spans="1:13" hidden="1" x14ac:dyDescent="0.2">
      <c r="A901" s="19" t="s">
        <v>1521</v>
      </c>
      <c r="B901" s="19" t="s">
        <v>1522</v>
      </c>
      <c r="C901" s="25" t="s">
        <v>94</v>
      </c>
      <c r="D901" s="25" t="s">
        <v>97</v>
      </c>
      <c r="E901" s="19">
        <v>70586203</v>
      </c>
      <c r="F901" s="19" t="s">
        <v>1441</v>
      </c>
      <c r="G901" s="5">
        <v>7</v>
      </c>
      <c r="H901" s="5">
        <v>7</v>
      </c>
      <c r="I901" s="5">
        <f t="shared" si="71"/>
        <v>0</v>
      </c>
      <c r="J901" s="6">
        <f t="shared" si="72"/>
        <v>1</v>
      </c>
      <c r="K901" s="23">
        <v>310.11262799999997</v>
      </c>
      <c r="L901" s="23">
        <v>310.11262799999997</v>
      </c>
      <c r="M901" s="23">
        <f t="shared" si="70"/>
        <v>0</v>
      </c>
    </row>
    <row r="902" spans="1:13" x14ac:dyDescent="0.2">
      <c r="A902" s="19" t="s">
        <v>1523</v>
      </c>
      <c r="B902" s="19" t="s">
        <v>1525</v>
      </c>
      <c r="C902" s="25" t="s">
        <v>1526</v>
      </c>
      <c r="D902" s="25" t="s">
        <v>97</v>
      </c>
      <c r="E902" s="19">
        <v>70345322</v>
      </c>
      <c r="F902" s="19" t="s">
        <v>232</v>
      </c>
      <c r="G902" s="5">
        <v>7</v>
      </c>
      <c r="H902" s="5">
        <v>7</v>
      </c>
      <c r="I902" s="5">
        <f t="shared" ref="I902:I915" si="73">G902-H902</f>
        <v>0</v>
      </c>
      <c r="J902" s="6">
        <f t="shared" ref="J902:J915" si="74">H902/G902</f>
        <v>1</v>
      </c>
      <c r="K902" s="23">
        <v>310.11262799999997</v>
      </c>
      <c r="L902" s="23">
        <v>310.11262799999997</v>
      </c>
      <c r="M902" s="23">
        <f t="shared" ref="M902:M914" si="75">K902-L902</f>
        <v>0</v>
      </c>
    </row>
    <row r="903" spans="1:13" x14ac:dyDescent="0.2">
      <c r="A903" s="19" t="s">
        <v>1523</v>
      </c>
      <c r="B903" s="19" t="s">
        <v>1525</v>
      </c>
      <c r="C903" s="25" t="s">
        <v>1526</v>
      </c>
      <c r="D903" s="25" t="s">
        <v>956</v>
      </c>
      <c r="E903" s="19">
        <v>70442220</v>
      </c>
      <c r="F903" s="19" t="s">
        <v>747</v>
      </c>
      <c r="G903" s="5">
        <v>3</v>
      </c>
      <c r="H903" s="5">
        <v>3</v>
      </c>
      <c r="I903" s="5">
        <f t="shared" si="73"/>
        <v>0</v>
      </c>
      <c r="J903" s="6">
        <f t="shared" si="74"/>
        <v>1</v>
      </c>
      <c r="K903" s="23">
        <v>105.222024</v>
      </c>
      <c r="L903" s="23">
        <v>105.222024</v>
      </c>
      <c r="M903" s="23">
        <f t="shared" si="75"/>
        <v>0</v>
      </c>
    </row>
    <row r="904" spans="1:13" x14ac:dyDescent="0.2">
      <c r="A904" s="19" t="s">
        <v>1523</v>
      </c>
      <c r="B904" s="19" t="s">
        <v>1525</v>
      </c>
      <c r="C904" s="25" t="s">
        <v>1526</v>
      </c>
      <c r="D904" s="25" t="s">
        <v>956</v>
      </c>
      <c r="E904" s="19">
        <v>70442221</v>
      </c>
      <c r="F904" s="19" t="s">
        <v>748</v>
      </c>
      <c r="G904" s="5">
        <v>6</v>
      </c>
      <c r="H904" s="5">
        <v>6</v>
      </c>
      <c r="I904" s="5">
        <f t="shared" si="73"/>
        <v>0</v>
      </c>
      <c r="J904" s="6">
        <f t="shared" si="74"/>
        <v>1</v>
      </c>
      <c r="K904" s="23">
        <v>145.80766800000001</v>
      </c>
      <c r="L904" s="23">
        <v>145.80766800000001</v>
      </c>
      <c r="M904" s="23">
        <f t="shared" si="75"/>
        <v>0</v>
      </c>
    </row>
    <row r="905" spans="1:13" x14ac:dyDescent="0.2">
      <c r="A905" s="19" t="s">
        <v>1523</v>
      </c>
      <c r="B905" s="19" t="s">
        <v>1525</v>
      </c>
      <c r="C905" s="25" t="s">
        <v>1526</v>
      </c>
      <c r="D905" s="25" t="s">
        <v>956</v>
      </c>
      <c r="E905" s="19">
        <v>70442222</v>
      </c>
      <c r="F905" s="19" t="s">
        <v>713</v>
      </c>
      <c r="G905" s="5">
        <v>4</v>
      </c>
      <c r="H905" s="5">
        <v>4</v>
      </c>
      <c r="I905" s="5">
        <f t="shared" si="73"/>
        <v>0</v>
      </c>
      <c r="J905" s="6">
        <f t="shared" si="74"/>
        <v>1</v>
      </c>
      <c r="K905" s="23">
        <v>140.296032</v>
      </c>
      <c r="L905" s="23">
        <v>140.296032</v>
      </c>
      <c r="M905" s="23">
        <f t="shared" si="75"/>
        <v>0</v>
      </c>
    </row>
    <row r="906" spans="1:13" x14ac:dyDescent="0.2">
      <c r="A906" s="19" t="s">
        <v>1523</v>
      </c>
      <c r="B906" s="19" t="s">
        <v>1525</v>
      </c>
      <c r="C906" s="25" t="s">
        <v>1526</v>
      </c>
      <c r="D906" s="25" t="s">
        <v>956</v>
      </c>
      <c r="E906" s="19">
        <v>70442224</v>
      </c>
      <c r="F906" s="19" t="s">
        <v>1298</v>
      </c>
      <c r="G906" s="5">
        <v>1</v>
      </c>
      <c r="H906" s="5">
        <v>1</v>
      </c>
      <c r="I906" s="5">
        <f t="shared" si="73"/>
        <v>0</v>
      </c>
      <c r="J906" s="6">
        <f t="shared" si="74"/>
        <v>1</v>
      </c>
      <c r="K906" s="23">
        <v>35.074007999999999</v>
      </c>
      <c r="L906" s="23">
        <v>35.074007999999999</v>
      </c>
      <c r="M906" s="23">
        <f t="shared" si="75"/>
        <v>0</v>
      </c>
    </row>
    <row r="907" spans="1:13" x14ac:dyDescent="0.2">
      <c r="A907" s="19" t="s">
        <v>1523</v>
      </c>
      <c r="B907" s="19" t="s">
        <v>1525</v>
      </c>
      <c r="C907" s="25" t="s">
        <v>1526</v>
      </c>
      <c r="D907" s="25" t="s">
        <v>956</v>
      </c>
      <c r="E907" s="19">
        <v>70442225</v>
      </c>
      <c r="F907" s="19" t="s">
        <v>1299</v>
      </c>
      <c r="G907" s="5">
        <v>1</v>
      </c>
      <c r="H907" s="5">
        <v>1</v>
      </c>
      <c r="I907" s="5">
        <f t="shared" si="73"/>
        <v>0</v>
      </c>
      <c r="J907" s="6">
        <f t="shared" si="74"/>
        <v>1</v>
      </c>
      <c r="K907" s="23">
        <v>24.301278</v>
      </c>
      <c r="L907" s="23">
        <v>24.301278</v>
      </c>
      <c r="M907" s="23">
        <f t="shared" si="75"/>
        <v>0</v>
      </c>
    </row>
    <row r="908" spans="1:13" x14ac:dyDescent="0.2">
      <c r="A908" s="19" t="s">
        <v>1524</v>
      </c>
      <c r="B908" s="19" t="s">
        <v>1525</v>
      </c>
      <c r="C908" s="25" t="s">
        <v>1526</v>
      </c>
      <c r="D908" s="25" t="s">
        <v>97</v>
      </c>
      <c r="E908" s="19">
        <v>70045407</v>
      </c>
      <c r="F908" s="19" t="s">
        <v>1156</v>
      </c>
      <c r="G908" s="5">
        <v>1</v>
      </c>
      <c r="H908" s="5">
        <v>1</v>
      </c>
      <c r="I908" s="5">
        <f t="shared" si="73"/>
        <v>0</v>
      </c>
      <c r="J908" s="6">
        <f t="shared" si="74"/>
        <v>1</v>
      </c>
      <c r="K908" s="23">
        <v>44.322684000000002</v>
      </c>
      <c r="L908" s="23">
        <v>44.322684000000002</v>
      </c>
      <c r="M908" s="23">
        <f t="shared" si="75"/>
        <v>0</v>
      </c>
    </row>
    <row r="909" spans="1:13" x14ac:dyDescent="0.2">
      <c r="A909" s="19" t="s">
        <v>1524</v>
      </c>
      <c r="B909" s="19" t="s">
        <v>1525</v>
      </c>
      <c r="C909" s="25" t="s">
        <v>1526</v>
      </c>
      <c r="D909" s="25" t="s">
        <v>97</v>
      </c>
      <c r="E909" s="19">
        <v>70045430</v>
      </c>
      <c r="F909" s="19" t="s">
        <v>1160</v>
      </c>
      <c r="G909" s="5">
        <v>2</v>
      </c>
      <c r="H909" s="5">
        <v>2</v>
      </c>
      <c r="I909" s="5">
        <f t="shared" si="73"/>
        <v>0</v>
      </c>
      <c r="J909" s="6">
        <f t="shared" si="74"/>
        <v>1</v>
      </c>
      <c r="K909" s="23">
        <v>88.645368000000005</v>
      </c>
      <c r="L909" s="23">
        <v>88.645368000000005</v>
      </c>
      <c r="M909" s="23">
        <f t="shared" si="75"/>
        <v>0</v>
      </c>
    </row>
    <row r="910" spans="1:13" x14ac:dyDescent="0.2">
      <c r="A910" s="19" t="s">
        <v>1524</v>
      </c>
      <c r="B910" s="19" t="s">
        <v>1525</v>
      </c>
      <c r="C910" s="25" t="s">
        <v>1526</v>
      </c>
      <c r="D910" s="25" t="s">
        <v>97</v>
      </c>
      <c r="E910" s="19">
        <v>70045439</v>
      </c>
      <c r="F910" s="19" t="s">
        <v>1162</v>
      </c>
      <c r="G910" s="5">
        <v>1</v>
      </c>
      <c r="H910" s="5">
        <v>1</v>
      </c>
      <c r="I910" s="5">
        <f t="shared" si="73"/>
        <v>0</v>
      </c>
      <c r="J910" s="6">
        <f t="shared" si="74"/>
        <v>1</v>
      </c>
      <c r="K910" s="23">
        <v>45.930239999999998</v>
      </c>
      <c r="L910" s="23">
        <v>45.930239999999998</v>
      </c>
      <c r="M910" s="23">
        <f t="shared" si="75"/>
        <v>0</v>
      </c>
    </row>
    <row r="911" spans="1:13" x14ac:dyDescent="0.2">
      <c r="A911" s="19" t="s">
        <v>1524</v>
      </c>
      <c r="B911" s="19" t="s">
        <v>1525</v>
      </c>
      <c r="C911" s="25" t="s">
        <v>1526</v>
      </c>
      <c r="D911" s="25" t="s">
        <v>97</v>
      </c>
      <c r="E911" s="19">
        <v>70045486</v>
      </c>
      <c r="F911" s="19" t="s">
        <v>1164</v>
      </c>
      <c r="G911" s="5">
        <v>18</v>
      </c>
      <c r="H911" s="5">
        <v>18</v>
      </c>
      <c r="I911" s="5">
        <f t="shared" si="73"/>
        <v>0</v>
      </c>
      <c r="J911" s="6">
        <f t="shared" si="74"/>
        <v>1</v>
      </c>
      <c r="K911" s="23">
        <v>797.808312</v>
      </c>
      <c r="L911" s="23">
        <v>797.808312</v>
      </c>
      <c r="M911" s="23">
        <f t="shared" si="75"/>
        <v>0</v>
      </c>
    </row>
    <row r="912" spans="1:13" x14ac:dyDescent="0.2">
      <c r="A912" s="19" t="s">
        <v>1524</v>
      </c>
      <c r="B912" s="19" t="s">
        <v>1525</v>
      </c>
      <c r="C912" s="25" t="s">
        <v>1526</v>
      </c>
      <c r="D912" s="25" t="s">
        <v>97</v>
      </c>
      <c r="E912" s="19">
        <v>70158661</v>
      </c>
      <c r="F912" s="19" t="s">
        <v>1316</v>
      </c>
      <c r="G912" s="5">
        <v>3</v>
      </c>
      <c r="H912" s="5">
        <v>3</v>
      </c>
      <c r="I912" s="5">
        <f t="shared" si="73"/>
        <v>0</v>
      </c>
      <c r="J912" s="6">
        <f t="shared" si="74"/>
        <v>1</v>
      </c>
      <c r="K912" s="23">
        <v>132.90541199999998</v>
      </c>
      <c r="L912" s="23">
        <v>132.90541199999998</v>
      </c>
      <c r="M912" s="23">
        <f t="shared" si="75"/>
        <v>0</v>
      </c>
    </row>
    <row r="913" spans="1:13" x14ac:dyDescent="0.2">
      <c r="A913" s="19" t="s">
        <v>1524</v>
      </c>
      <c r="B913" s="19" t="s">
        <v>1525</v>
      </c>
      <c r="C913" s="25" t="s">
        <v>1526</v>
      </c>
      <c r="D913" s="25" t="s">
        <v>97</v>
      </c>
      <c r="E913" s="19">
        <v>70162919</v>
      </c>
      <c r="F913" s="19" t="s">
        <v>1439</v>
      </c>
      <c r="G913" s="5">
        <v>1</v>
      </c>
      <c r="H913" s="5">
        <v>0</v>
      </c>
      <c r="I913" s="5">
        <f t="shared" si="73"/>
        <v>1</v>
      </c>
      <c r="J913" s="6">
        <f t="shared" si="74"/>
        <v>0</v>
      </c>
      <c r="K913" s="23">
        <v>58.247903999999998</v>
      </c>
      <c r="L913" s="23">
        <v>0</v>
      </c>
      <c r="M913" s="23">
        <f t="shared" si="75"/>
        <v>58.247903999999998</v>
      </c>
    </row>
    <row r="914" spans="1:13" x14ac:dyDescent="0.2">
      <c r="A914" s="19" t="s">
        <v>1524</v>
      </c>
      <c r="B914" s="19" t="s">
        <v>1525</v>
      </c>
      <c r="C914" s="25" t="s">
        <v>1526</v>
      </c>
      <c r="D914" s="25" t="s">
        <v>956</v>
      </c>
      <c r="E914" s="19">
        <v>70442223</v>
      </c>
      <c r="F914" s="19" t="s">
        <v>749</v>
      </c>
      <c r="G914" s="5">
        <v>15</v>
      </c>
      <c r="H914" s="5">
        <v>15</v>
      </c>
      <c r="I914" s="5">
        <f t="shared" si="73"/>
        <v>0</v>
      </c>
      <c r="J914" s="6">
        <f t="shared" si="74"/>
        <v>1</v>
      </c>
      <c r="K914" s="23">
        <v>364.51917000000003</v>
      </c>
      <c r="L914" s="23">
        <v>364.51917000000003</v>
      </c>
      <c r="M914" s="23">
        <f t="shared" si="75"/>
        <v>0</v>
      </c>
    </row>
    <row r="915" spans="1:13" x14ac:dyDescent="0.2">
      <c r="A915" s="19" t="s">
        <v>1529</v>
      </c>
      <c r="B915" s="19" t="s">
        <v>1530</v>
      </c>
      <c r="C915" s="25" t="s">
        <v>1526</v>
      </c>
      <c r="D915" s="25" t="s">
        <v>97</v>
      </c>
      <c r="E915" s="19">
        <v>70586203</v>
      </c>
      <c r="F915" s="19" t="s">
        <v>1441</v>
      </c>
      <c r="G915" s="5">
        <v>6</v>
      </c>
      <c r="H915" s="5">
        <v>6</v>
      </c>
      <c r="I915" s="5">
        <f t="shared" si="73"/>
        <v>0</v>
      </c>
      <c r="J915" s="6">
        <f t="shared" si="74"/>
        <v>1</v>
      </c>
      <c r="K915" s="23">
        <v>265.81082399999997</v>
      </c>
      <c r="L915" s="23">
        <v>265.81082399999997</v>
      </c>
      <c r="M915" s="23">
        <f t="shared" ref="M915" si="76">K915-L915</f>
        <v>0</v>
      </c>
    </row>
    <row r="916" spans="1:13" x14ac:dyDescent="0.2">
      <c r="A916" s="19" t="s">
        <v>1531</v>
      </c>
      <c r="B916" s="19" t="s">
        <v>1534</v>
      </c>
      <c r="C916" s="25" t="s">
        <v>1526</v>
      </c>
      <c r="D916" s="25" t="s">
        <v>97</v>
      </c>
      <c r="E916" s="19">
        <v>70045428</v>
      </c>
      <c r="F916" s="19" t="s">
        <v>1158</v>
      </c>
      <c r="G916" s="5">
        <v>1</v>
      </c>
      <c r="H916" s="5">
        <v>1</v>
      </c>
      <c r="I916" s="5">
        <f t="shared" ref="I916:I930" si="77">G916-H916</f>
        <v>0</v>
      </c>
      <c r="J916" s="6">
        <f t="shared" ref="J916:J930" si="78">H916/G916</f>
        <v>1</v>
      </c>
      <c r="K916" s="23">
        <v>44.479968</v>
      </c>
      <c r="L916" s="23">
        <v>44.479968</v>
      </c>
      <c r="M916" s="23">
        <f t="shared" ref="M916:M930" si="79">K916-L916</f>
        <v>0</v>
      </c>
    </row>
    <row r="917" spans="1:13" x14ac:dyDescent="0.2">
      <c r="A917" s="19" t="s">
        <v>1531</v>
      </c>
      <c r="B917" s="19" t="s">
        <v>1534</v>
      </c>
      <c r="C917" s="25" t="s">
        <v>1526</v>
      </c>
      <c r="D917" s="25" t="s">
        <v>97</v>
      </c>
      <c r="E917" s="19">
        <v>70345322</v>
      </c>
      <c r="F917" s="19" t="s">
        <v>232</v>
      </c>
      <c r="G917" s="5">
        <v>13</v>
      </c>
      <c r="H917" s="5">
        <v>13</v>
      </c>
      <c r="I917" s="5">
        <f t="shared" si="77"/>
        <v>0</v>
      </c>
      <c r="J917" s="6">
        <f t="shared" si="78"/>
        <v>1</v>
      </c>
      <c r="K917" s="23">
        <v>575.25764400000003</v>
      </c>
      <c r="L917" s="23">
        <v>575.25764400000003</v>
      </c>
      <c r="M917" s="23">
        <f t="shared" si="79"/>
        <v>0</v>
      </c>
    </row>
    <row r="918" spans="1:13" x14ac:dyDescent="0.2">
      <c r="A918" s="19" t="s">
        <v>1531</v>
      </c>
      <c r="B918" s="19" t="s">
        <v>1534</v>
      </c>
      <c r="C918" s="25" t="s">
        <v>1526</v>
      </c>
      <c r="D918" s="25" t="s">
        <v>956</v>
      </c>
      <c r="E918" s="19">
        <v>70442220</v>
      </c>
      <c r="F918" s="19" t="s">
        <v>747</v>
      </c>
      <c r="G918" s="5">
        <v>8</v>
      </c>
      <c r="H918" s="5">
        <v>8</v>
      </c>
      <c r="I918" s="5">
        <f t="shared" si="77"/>
        <v>0</v>
      </c>
      <c r="J918" s="6">
        <f t="shared" si="78"/>
        <v>1</v>
      </c>
      <c r="K918" s="23">
        <v>280.267584</v>
      </c>
      <c r="L918" s="23">
        <v>280.267584</v>
      </c>
      <c r="M918" s="23">
        <f t="shared" si="79"/>
        <v>0</v>
      </c>
    </row>
    <row r="919" spans="1:13" x14ac:dyDescent="0.2">
      <c r="A919" s="19" t="s">
        <v>1531</v>
      </c>
      <c r="B919" s="19" t="s">
        <v>1534</v>
      </c>
      <c r="C919" s="25" t="s">
        <v>1526</v>
      </c>
      <c r="D919" s="25" t="s">
        <v>956</v>
      </c>
      <c r="E919" s="19">
        <v>70442221</v>
      </c>
      <c r="F919" s="19" t="s">
        <v>748</v>
      </c>
      <c r="G919" s="5">
        <v>1</v>
      </c>
      <c r="H919" s="5">
        <v>1</v>
      </c>
      <c r="I919" s="5">
        <f t="shared" si="77"/>
        <v>0</v>
      </c>
      <c r="J919" s="6">
        <f t="shared" si="78"/>
        <v>1</v>
      </c>
      <c r="K919" s="23">
        <v>24.273180000000004</v>
      </c>
      <c r="L919" s="23">
        <v>24.273180000000004</v>
      </c>
      <c r="M919" s="23">
        <f t="shared" si="79"/>
        <v>0</v>
      </c>
    </row>
    <row r="920" spans="1:13" x14ac:dyDescent="0.2">
      <c r="A920" s="19" t="s">
        <v>1531</v>
      </c>
      <c r="B920" s="19" t="s">
        <v>1534</v>
      </c>
      <c r="C920" s="25" t="s">
        <v>1526</v>
      </c>
      <c r="D920" s="25" t="s">
        <v>956</v>
      </c>
      <c r="E920" s="19">
        <v>70442222</v>
      </c>
      <c r="F920" s="19" t="s">
        <v>713</v>
      </c>
      <c r="G920" s="5">
        <v>4</v>
      </c>
      <c r="H920" s="5">
        <v>4</v>
      </c>
      <c r="I920" s="5">
        <f t="shared" si="77"/>
        <v>0</v>
      </c>
      <c r="J920" s="6">
        <f t="shared" si="78"/>
        <v>1</v>
      </c>
      <c r="K920" s="23">
        <v>140.133792</v>
      </c>
      <c r="L920" s="23">
        <v>140.133792</v>
      </c>
      <c r="M920" s="23">
        <f t="shared" si="79"/>
        <v>0</v>
      </c>
    </row>
    <row r="921" spans="1:13" x14ac:dyDescent="0.2">
      <c r="A921" s="19" t="s">
        <v>1531</v>
      </c>
      <c r="B921" s="19" t="s">
        <v>1534</v>
      </c>
      <c r="C921" s="25" t="s">
        <v>1526</v>
      </c>
      <c r="D921" s="25" t="s">
        <v>956</v>
      </c>
      <c r="E921" s="19">
        <v>70442224</v>
      </c>
      <c r="F921" s="19" t="s">
        <v>1298</v>
      </c>
      <c r="G921" s="5">
        <v>2</v>
      </c>
      <c r="H921" s="5">
        <v>2</v>
      </c>
      <c r="I921" s="5">
        <f t="shared" si="77"/>
        <v>0</v>
      </c>
      <c r="J921" s="6">
        <f t="shared" si="78"/>
        <v>1</v>
      </c>
      <c r="K921" s="23">
        <v>70.066896</v>
      </c>
      <c r="L921" s="23">
        <v>70.066896</v>
      </c>
      <c r="M921" s="23">
        <f t="shared" si="79"/>
        <v>0</v>
      </c>
    </row>
    <row r="922" spans="1:13" x14ac:dyDescent="0.2">
      <c r="A922" s="19" t="s">
        <v>1532</v>
      </c>
      <c r="B922" s="19" t="s">
        <v>1535</v>
      </c>
      <c r="C922" s="25" t="s">
        <v>1526</v>
      </c>
      <c r="D922" s="25" t="s">
        <v>97</v>
      </c>
      <c r="E922" s="19">
        <v>70586203</v>
      </c>
      <c r="F922" s="19" t="s">
        <v>1441</v>
      </c>
      <c r="G922" s="5">
        <v>1</v>
      </c>
      <c r="H922" s="5">
        <v>1</v>
      </c>
      <c r="I922" s="5">
        <f t="shared" si="77"/>
        <v>0</v>
      </c>
      <c r="J922" s="6">
        <f t="shared" si="78"/>
        <v>1</v>
      </c>
      <c r="K922" s="23">
        <v>44.250588</v>
      </c>
      <c r="L922" s="23">
        <v>44.250588</v>
      </c>
      <c r="M922" s="23">
        <f t="shared" si="79"/>
        <v>0</v>
      </c>
    </row>
    <row r="923" spans="1:13" x14ac:dyDescent="0.2">
      <c r="A923" s="19" t="s">
        <v>1533</v>
      </c>
      <c r="B923" s="19" t="s">
        <v>1534</v>
      </c>
      <c r="C923" s="25" t="s">
        <v>1526</v>
      </c>
      <c r="D923" s="25" t="s">
        <v>97</v>
      </c>
      <c r="E923" s="19">
        <v>70045430</v>
      </c>
      <c r="F923" s="19" t="s">
        <v>1160</v>
      </c>
      <c r="G923" s="5">
        <v>3</v>
      </c>
      <c r="H923" s="5">
        <v>3</v>
      </c>
      <c r="I923" s="5">
        <f t="shared" si="77"/>
        <v>0</v>
      </c>
      <c r="J923" s="6">
        <f t="shared" si="78"/>
        <v>1</v>
      </c>
      <c r="K923" s="23">
        <v>132.81433200000001</v>
      </c>
      <c r="L923" s="23">
        <v>132.81433200000001</v>
      </c>
      <c r="M923" s="23">
        <f t="shared" si="79"/>
        <v>0</v>
      </c>
    </row>
    <row r="924" spans="1:13" x14ac:dyDescent="0.2">
      <c r="A924" s="19" t="s">
        <v>1533</v>
      </c>
      <c r="B924" s="19" t="s">
        <v>1534</v>
      </c>
      <c r="C924" s="25" t="s">
        <v>1526</v>
      </c>
      <c r="D924" s="25" t="s">
        <v>97</v>
      </c>
      <c r="E924" s="19">
        <v>70045439</v>
      </c>
      <c r="F924" s="19" t="s">
        <v>1162</v>
      </c>
      <c r="G924" s="5">
        <v>1</v>
      </c>
      <c r="H924" s="5">
        <v>1</v>
      </c>
      <c r="I924" s="5">
        <f t="shared" si="77"/>
        <v>0</v>
      </c>
      <c r="J924" s="6">
        <f t="shared" si="78"/>
        <v>1</v>
      </c>
      <c r="K924" s="23">
        <v>45.877127999999999</v>
      </c>
      <c r="L924" s="23">
        <v>45.877127999999999</v>
      </c>
      <c r="M924" s="23">
        <f t="shared" si="79"/>
        <v>0</v>
      </c>
    </row>
    <row r="925" spans="1:13" x14ac:dyDescent="0.2">
      <c r="A925" s="19" t="s">
        <v>1533</v>
      </c>
      <c r="B925" s="19" t="s">
        <v>1534</v>
      </c>
      <c r="C925" s="25" t="s">
        <v>1526</v>
      </c>
      <c r="D925" s="25" t="s">
        <v>97</v>
      </c>
      <c r="E925" s="19">
        <v>70045486</v>
      </c>
      <c r="F925" s="19" t="s">
        <v>1164</v>
      </c>
      <c r="G925" s="5">
        <v>6</v>
      </c>
      <c r="H925" s="5">
        <v>6</v>
      </c>
      <c r="I925" s="5">
        <f t="shared" si="77"/>
        <v>0</v>
      </c>
      <c r="J925" s="6">
        <f t="shared" si="78"/>
        <v>1</v>
      </c>
      <c r="K925" s="23">
        <v>265.62866400000001</v>
      </c>
      <c r="L925" s="23">
        <v>265.62866400000001</v>
      </c>
      <c r="M925" s="23">
        <f t="shared" si="79"/>
        <v>0</v>
      </c>
    </row>
    <row r="926" spans="1:13" x14ac:dyDescent="0.2">
      <c r="A926" s="19" t="s">
        <v>1533</v>
      </c>
      <c r="B926" s="19" t="s">
        <v>1534</v>
      </c>
      <c r="C926" s="25" t="s">
        <v>1526</v>
      </c>
      <c r="D926" s="25" t="s">
        <v>97</v>
      </c>
      <c r="E926" s="19">
        <v>70158661</v>
      </c>
      <c r="F926" s="19" t="s">
        <v>1316</v>
      </c>
      <c r="G926" s="5">
        <v>3</v>
      </c>
      <c r="H926" s="5">
        <v>3</v>
      </c>
      <c r="I926" s="5">
        <f t="shared" si="77"/>
        <v>0</v>
      </c>
      <c r="J926" s="6">
        <f t="shared" si="78"/>
        <v>1</v>
      </c>
      <c r="K926" s="23">
        <v>132.75176400000001</v>
      </c>
      <c r="L926" s="23">
        <v>132.75176400000001</v>
      </c>
      <c r="M926" s="23">
        <f t="shared" si="79"/>
        <v>0</v>
      </c>
    </row>
    <row r="927" spans="1:13" x14ac:dyDescent="0.2">
      <c r="A927" s="19" t="s">
        <v>1533</v>
      </c>
      <c r="B927" s="19" t="s">
        <v>1534</v>
      </c>
      <c r="C927" s="25" t="s">
        <v>1526</v>
      </c>
      <c r="D927" s="25" t="s">
        <v>97</v>
      </c>
      <c r="E927" s="19">
        <v>70162917</v>
      </c>
      <c r="F927" s="19" t="s">
        <v>1438</v>
      </c>
      <c r="G927" s="5">
        <v>2</v>
      </c>
      <c r="H927" s="5">
        <v>2</v>
      </c>
      <c r="I927" s="5">
        <f t="shared" si="77"/>
        <v>0</v>
      </c>
      <c r="J927" s="6">
        <f t="shared" si="78"/>
        <v>1</v>
      </c>
      <c r="K927" s="23">
        <v>116.36112</v>
      </c>
      <c r="L927" s="23">
        <v>116.36112</v>
      </c>
      <c r="M927" s="23">
        <f t="shared" si="79"/>
        <v>0</v>
      </c>
    </row>
    <row r="928" spans="1:13" x14ac:dyDescent="0.2">
      <c r="A928" s="19" t="s">
        <v>1533</v>
      </c>
      <c r="B928" s="19" t="s">
        <v>1534</v>
      </c>
      <c r="C928" s="25" t="s">
        <v>1526</v>
      </c>
      <c r="D928" s="25" t="s">
        <v>97</v>
      </c>
      <c r="E928" s="19">
        <v>70162919</v>
      </c>
      <c r="F928" s="19" t="s">
        <v>1439</v>
      </c>
      <c r="G928" s="5">
        <v>2</v>
      </c>
      <c r="H928" s="5">
        <v>2</v>
      </c>
      <c r="I928" s="5">
        <f t="shared" si="77"/>
        <v>0</v>
      </c>
      <c r="J928" s="6">
        <f t="shared" si="78"/>
        <v>1</v>
      </c>
      <c r="K928" s="23">
        <v>116.36112</v>
      </c>
      <c r="L928" s="23">
        <v>116.36112</v>
      </c>
      <c r="M928" s="23">
        <f t="shared" si="79"/>
        <v>0</v>
      </c>
    </row>
    <row r="929" spans="1:13" x14ac:dyDescent="0.2">
      <c r="A929" s="19" t="s">
        <v>1533</v>
      </c>
      <c r="B929" s="19" t="s">
        <v>1534</v>
      </c>
      <c r="C929" s="25" t="s">
        <v>1526</v>
      </c>
      <c r="D929" s="25" t="s">
        <v>97</v>
      </c>
      <c r="E929" s="19">
        <v>70162920</v>
      </c>
      <c r="F929" s="19" t="s">
        <v>1440</v>
      </c>
      <c r="G929" s="5">
        <v>2</v>
      </c>
      <c r="H929" s="5">
        <v>2</v>
      </c>
      <c r="I929" s="5">
        <f t="shared" si="77"/>
        <v>0</v>
      </c>
      <c r="J929" s="6">
        <f t="shared" si="78"/>
        <v>1</v>
      </c>
      <c r="K929" s="23">
        <v>116.36112</v>
      </c>
      <c r="L929" s="23">
        <v>116.36112</v>
      </c>
      <c r="M929" s="23">
        <f t="shared" si="79"/>
        <v>0</v>
      </c>
    </row>
    <row r="930" spans="1:13" x14ac:dyDescent="0.2">
      <c r="A930" s="19" t="s">
        <v>1533</v>
      </c>
      <c r="B930" s="19" t="s">
        <v>1534</v>
      </c>
      <c r="C930" s="25" t="s">
        <v>1526</v>
      </c>
      <c r="D930" s="25" t="s">
        <v>97</v>
      </c>
      <c r="E930" s="19">
        <v>70345324</v>
      </c>
      <c r="F930" s="19" t="s">
        <v>234</v>
      </c>
      <c r="G930" s="5">
        <v>17</v>
      </c>
      <c r="H930" s="5">
        <v>17</v>
      </c>
      <c r="I930" s="5">
        <f t="shared" si="77"/>
        <v>0</v>
      </c>
      <c r="J930" s="6">
        <f t="shared" si="78"/>
        <v>1</v>
      </c>
      <c r="K930" s="23">
        <v>752.259996</v>
      </c>
      <c r="L930" s="23">
        <v>752.259996</v>
      </c>
      <c r="M930" s="23">
        <f t="shared" si="79"/>
        <v>0</v>
      </c>
    </row>
    <row r="931" spans="1:13" x14ac:dyDescent="0.2">
      <c r="A931" s="19" t="s">
        <v>1536</v>
      </c>
      <c r="B931" s="19" t="s">
        <v>1539</v>
      </c>
      <c r="C931" s="25" t="s">
        <v>1526</v>
      </c>
      <c r="D931" s="25" t="s">
        <v>956</v>
      </c>
      <c r="E931" s="19">
        <v>70079154</v>
      </c>
      <c r="F931" s="19" t="s">
        <v>1353</v>
      </c>
      <c r="G931" s="5">
        <v>1</v>
      </c>
      <c r="H931" s="5">
        <v>1</v>
      </c>
      <c r="I931" s="5">
        <f t="shared" ref="I931:I941" si="80">G931-H931</f>
        <v>0</v>
      </c>
      <c r="J931" s="6">
        <f t="shared" ref="J931:J941" si="81">H931/G931</f>
        <v>1</v>
      </c>
      <c r="K931" s="23">
        <v>24.273180000000004</v>
      </c>
      <c r="L931" s="23">
        <v>24.273180000000004</v>
      </c>
      <c r="M931" s="23">
        <f t="shared" ref="M931:M941" si="82">K931-L931</f>
        <v>0</v>
      </c>
    </row>
    <row r="932" spans="1:13" x14ac:dyDescent="0.2">
      <c r="A932" s="19" t="s">
        <v>1536</v>
      </c>
      <c r="B932" s="19" t="s">
        <v>1539</v>
      </c>
      <c r="C932" s="25" t="s">
        <v>1526</v>
      </c>
      <c r="D932" s="25" t="s">
        <v>97</v>
      </c>
      <c r="E932" s="19">
        <v>70586203</v>
      </c>
      <c r="F932" s="19" t="s">
        <v>1441</v>
      </c>
      <c r="G932" s="5">
        <v>4</v>
      </c>
      <c r="H932" s="5">
        <v>4</v>
      </c>
      <c r="I932" s="5">
        <f t="shared" si="80"/>
        <v>0</v>
      </c>
      <c r="J932" s="6">
        <f t="shared" si="81"/>
        <v>1</v>
      </c>
      <c r="K932" s="23">
        <v>177.002352</v>
      </c>
      <c r="L932" s="23">
        <v>177.002352</v>
      </c>
      <c r="M932" s="23">
        <f t="shared" si="82"/>
        <v>0</v>
      </c>
    </row>
    <row r="933" spans="1:13" x14ac:dyDescent="0.2">
      <c r="A933" s="19" t="s">
        <v>1537</v>
      </c>
      <c r="B933" s="19" t="s">
        <v>1540</v>
      </c>
      <c r="C933" s="25" t="s">
        <v>1526</v>
      </c>
      <c r="D933" s="25" t="s">
        <v>97</v>
      </c>
      <c r="E933" s="19">
        <v>70045428</v>
      </c>
      <c r="F933" s="19" t="s">
        <v>1158</v>
      </c>
      <c r="G933" s="5">
        <v>5</v>
      </c>
      <c r="H933" s="5">
        <v>5</v>
      </c>
      <c r="I933" s="5">
        <f t="shared" si="80"/>
        <v>0</v>
      </c>
      <c r="J933" s="6">
        <f t="shared" si="81"/>
        <v>1</v>
      </c>
      <c r="K933" s="23">
        <v>222.39983999999998</v>
      </c>
      <c r="L933" s="23">
        <v>222.39983999999998</v>
      </c>
      <c r="M933" s="23">
        <f t="shared" si="82"/>
        <v>0</v>
      </c>
    </row>
    <row r="934" spans="1:13" x14ac:dyDescent="0.2">
      <c r="A934" s="19" t="s">
        <v>1537</v>
      </c>
      <c r="B934" s="19" t="s">
        <v>1540</v>
      </c>
      <c r="C934" s="25" t="s">
        <v>1526</v>
      </c>
      <c r="D934" s="25" t="s">
        <v>97</v>
      </c>
      <c r="E934" s="19">
        <v>70345322</v>
      </c>
      <c r="F934" s="19" t="s">
        <v>232</v>
      </c>
      <c r="G934" s="5">
        <v>12</v>
      </c>
      <c r="H934" s="5">
        <v>12</v>
      </c>
      <c r="I934" s="5">
        <f t="shared" si="80"/>
        <v>0</v>
      </c>
      <c r="J934" s="6">
        <f t="shared" si="81"/>
        <v>1</v>
      </c>
      <c r="K934" s="23">
        <v>531.00705600000003</v>
      </c>
      <c r="L934" s="23">
        <v>531.00705600000003</v>
      </c>
      <c r="M934" s="23">
        <f t="shared" si="82"/>
        <v>0</v>
      </c>
    </row>
    <row r="935" spans="1:13" x14ac:dyDescent="0.2">
      <c r="A935" s="19" t="s">
        <v>1537</v>
      </c>
      <c r="B935" s="19" t="s">
        <v>1540</v>
      </c>
      <c r="C935" s="25" t="s">
        <v>1526</v>
      </c>
      <c r="D935" s="25" t="s">
        <v>956</v>
      </c>
      <c r="E935" s="19">
        <v>70442220</v>
      </c>
      <c r="F935" s="19" t="s">
        <v>747</v>
      </c>
      <c r="G935" s="5">
        <v>3</v>
      </c>
      <c r="H935" s="5">
        <v>3</v>
      </c>
      <c r="I935" s="5">
        <f t="shared" si="80"/>
        <v>0</v>
      </c>
      <c r="J935" s="6">
        <f t="shared" si="81"/>
        <v>1</v>
      </c>
      <c r="K935" s="23">
        <v>105.10034400000001</v>
      </c>
      <c r="L935" s="23">
        <v>105.10034400000001</v>
      </c>
      <c r="M935" s="23">
        <f t="shared" si="82"/>
        <v>0</v>
      </c>
    </row>
    <row r="936" spans="1:13" x14ac:dyDescent="0.2">
      <c r="A936" s="19" t="s">
        <v>1537</v>
      </c>
      <c r="B936" s="19" t="s">
        <v>1540</v>
      </c>
      <c r="C936" s="25" t="s">
        <v>1526</v>
      </c>
      <c r="D936" s="25" t="s">
        <v>956</v>
      </c>
      <c r="E936" s="19">
        <v>70442221</v>
      </c>
      <c r="F936" s="19" t="s">
        <v>748</v>
      </c>
      <c r="G936" s="5">
        <v>10</v>
      </c>
      <c r="H936" s="5">
        <v>0</v>
      </c>
      <c r="I936" s="5">
        <f t="shared" si="80"/>
        <v>10</v>
      </c>
      <c r="J936" s="6">
        <f t="shared" si="81"/>
        <v>0</v>
      </c>
      <c r="K936" s="23">
        <v>242.73180000000002</v>
      </c>
      <c r="L936" s="23">
        <v>0</v>
      </c>
      <c r="M936" s="23">
        <f t="shared" si="82"/>
        <v>242.73180000000002</v>
      </c>
    </row>
    <row r="937" spans="1:13" x14ac:dyDescent="0.2">
      <c r="A937" s="19" t="s">
        <v>1537</v>
      </c>
      <c r="B937" s="19" t="s">
        <v>1540</v>
      </c>
      <c r="C937" s="25" t="s">
        <v>1526</v>
      </c>
      <c r="D937" s="25" t="s">
        <v>956</v>
      </c>
      <c r="E937" s="19">
        <v>70442222</v>
      </c>
      <c r="F937" s="19" t="s">
        <v>713</v>
      </c>
      <c r="G937" s="5">
        <v>2</v>
      </c>
      <c r="H937" s="5">
        <v>2</v>
      </c>
      <c r="I937" s="5">
        <f t="shared" si="80"/>
        <v>0</v>
      </c>
      <c r="J937" s="6">
        <f t="shared" si="81"/>
        <v>1</v>
      </c>
      <c r="K937" s="23">
        <v>70.066896</v>
      </c>
      <c r="L937" s="23">
        <v>70.066896</v>
      </c>
      <c r="M937" s="23">
        <f t="shared" si="82"/>
        <v>0</v>
      </c>
    </row>
    <row r="938" spans="1:13" x14ac:dyDescent="0.2">
      <c r="A938" s="19" t="s">
        <v>1537</v>
      </c>
      <c r="B938" s="19" t="s">
        <v>1540</v>
      </c>
      <c r="C938" s="25" t="s">
        <v>1526</v>
      </c>
      <c r="D938" s="25" t="s">
        <v>956</v>
      </c>
      <c r="E938" s="19">
        <v>70442225</v>
      </c>
      <c r="F938" s="19" t="s">
        <v>1299</v>
      </c>
      <c r="G938" s="5">
        <v>8</v>
      </c>
      <c r="H938" s="5">
        <v>8</v>
      </c>
      <c r="I938" s="5">
        <f t="shared" si="80"/>
        <v>0</v>
      </c>
      <c r="J938" s="6">
        <f t="shared" si="81"/>
        <v>1</v>
      </c>
      <c r="K938" s="23">
        <v>194.18544000000003</v>
      </c>
      <c r="L938" s="23">
        <v>194.18544000000003</v>
      </c>
      <c r="M938" s="23">
        <f t="shared" si="82"/>
        <v>0</v>
      </c>
    </row>
    <row r="939" spans="1:13" x14ac:dyDescent="0.2">
      <c r="A939" s="19" t="s">
        <v>1538</v>
      </c>
      <c r="B939" s="19" t="s">
        <v>1540</v>
      </c>
      <c r="C939" s="25" t="s">
        <v>1526</v>
      </c>
      <c r="D939" s="25" t="s">
        <v>97</v>
      </c>
      <c r="E939" s="19">
        <v>70045430</v>
      </c>
      <c r="F939" s="19" t="s">
        <v>1160</v>
      </c>
      <c r="G939" s="5">
        <v>3</v>
      </c>
      <c r="H939" s="5">
        <v>3</v>
      </c>
      <c r="I939" s="5">
        <f t="shared" si="80"/>
        <v>0</v>
      </c>
      <c r="J939" s="6">
        <f t="shared" si="81"/>
        <v>1</v>
      </c>
      <c r="K939" s="23">
        <v>132.81433200000001</v>
      </c>
      <c r="L939" s="23">
        <v>132.81433200000001</v>
      </c>
      <c r="M939" s="23">
        <f t="shared" si="82"/>
        <v>0</v>
      </c>
    </row>
    <row r="940" spans="1:13" x14ac:dyDescent="0.2">
      <c r="A940" s="19" t="s">
        <v>1538</v>
      </c>
      <c r="B940" s="19" t="s">
        <v>1540</v>
      </c>
      <c r="C940" s="25" t="s">
        <v>1526</v>
      </c>
      <c r="D940" s="25" t="s">
        <v>97</v>
      </c>
      <c r="E940" s="19">
        <v>70045486</v>
      </c>
      <c r="F940" s="19" t="s">
        <v>1164</v>
      </c>
      <c r="G940" s="5">
        <v>9</v>
      </c>
      <c r="H940" s="5">
        <v>9</v>
      </c>
      <c r="I940" s="5">
        <f t="shared" si="80"/>
        <v>0</v>
      </c>
      <c r="J940" s="6">
        <f t="shared" si="81"/>
        <v>1</v>
      </c>
      <c r="K940" s="23">
        <v>398.44299599999999</v>
      </c>
      <c r="L940" s="23">
        <v>398.44299599999999</v>
      </c>
      <c r="M940" s="23">
        <f t="shared" si="82"/>
        <v>0</v>
      </c>
    </row>
    <row r="941" spans="1:13" x14ac:dyDescent="0.2">
      <c r="A941" s="19" t="s">
        <v>1538</v>
      </c>
      <c r="B941" s="19" t="s">
        <v>1540</v>
      </c>
      <c r="C941" s="25" t="s">
        <v>1526</v>
      </c>
      <c r="D941" s="25" t="s">
        <v>97</v>
      </c>
      <c r="E941" s="19">
        <v>70158661</v>
      </c>
      <c r="F941" s="19" t="s">
        <v>1316</v>
      </c>
      <c r="G941" s="5">
        <v>3</v>
      </c>
      <c r="H941" s="5">
        <v>3</v>
      </c>
      <c r="I941" s="5">
        <f t="shared" si="80"/>
        <v>0</v>
      </c>
      <c r="J941" s="6">
        <f t="shared" si="81"/>
        <v>1</v>
      </c>
      <c r="K941" s="23">
        <v>132.75176400000001</v>
      </c>
      <c r="L941" s="23">
        <v>132.75176400000001</v>
      </c>
      <c r="M941" s="23">
        <f t="shared" si="82"/>
        <v>0</v>
      </c>
    </row>
    <row r="942" spans="1:13" x14ac:dyDescent="0.2">
      <c r="A942" s="19" t="s">
        <v>1541</v>
      </c>
      <c r="B942" s="19" t="s">
        <v>1543</v>
      </c>
      <c r="C942" s="25" t="s">
        <v>1526</v>
      </c>
      <c r="D942" s="25" t="s">
        <v>97</v>
      </c>
      <c r="E942" s="19">
        <v>70045428</v>
      </c>
      <c r="F942" s="19" t="s">
        <v>1158</v>
      </c>
      <c r="G942" s="5">
        <v>1</v>
      </c>
      <c r="H942" s="5">
        <v>1</v>
      </c>
      <c r="I942" s="5">
        <f t="shared" ref="I942:I953" si="83">G942-H942</f>
        <v>0</v>
      </c>
      <c r="J942" s="6">
        <f t="shared" ref="J942:J953" si="84">H942/G942</f>
        <v>1</v>
      </c>
      <c r="K942" s="23">
        <v>44.479968</v>
      </c>
      <c r="L942" s="23">
        <v>44.479968</v>
      </c>
      <c r="M942" s="23">
        <f t="shared" ref="M942:M952" si="85">K942-L942</f>
        <v>0</v>
      </c>
    </row>
    <row r="943" spans="1:13" x14ac:dyDescent="0.2">
      <c r="A943" s="19" t="s">
        <v>1541</v>
      </c>
      <c r="B943" s="19" t="s">
        <v>1543</v>
      </c>
      <c r="C943" s="25" t="s">
        <v>1526</v>
      </c>
      <c r="D943" s="25" t="s">
        <v>97</v>
      </c>
      <c r="E943" s="19">
        <v>70345322</v>
      </c>
      <c r="F943" s="19" t="s">
        <v>232</v>
      </c>
      <c r="G943" s="5">
        <v>6</v>
      </c>
      <c r="H943" s="5">
        <v>6</v>
      </c>
      <c r="I943" s="5">
        <f t="shared" si="83"/>
        <v>0</v>
      </c>
      <c r="J943" s="6">
        <f t="shared" si="84"/>
        <v>1</v>
      </c>
      <c r="K943" s="23">
        <v>265.50352800000002</v>
      </c>
      <c r="L943" s="23">
        <v>265.50352800000002</v>
      </c>
      <c r="M943" s="23">
        <f t="shared" si="85"/>
        <v>0</v>
      </c>
    </row>
    <row r="944" spans="1:13" x14ac:dyDescent="0.2">
      <c r="A944" s="19" t="s">
        <v>1541</v>
      </c>
      <c r="B944" s="19" t="s">
        <v>1543</v>
      </c>
      <c r="C944" s="25" t="s">
        <v>1526</v>
      </c>
      <c r="D944" s="25" t="s">
        <v>956</v>
      </c>
      <c r="E944" s="19">
        <v>70442222</v>
      </c>
      <c r="F944" s="19" t="s">
        <v>713</v>
      </c>
      <c r="G944" s="5">
        <v>1</v>
      </c>
      <c r="H944" s="5">
        <v>1</v>
      </c>
      <c r="I944" s="5">
        <f t="shared" si="83"/>
        <v>0</v>
      </c>
      <c r="J944" s="6">
        <f t="shared" si="84"/>
        <v>1</v>
      </c>
      <c r="K944" s="23">
        <v>35.033448</v>
      </c>
      <c r="L944" s="23">
        <v>35.033448</v>
      </c>
      <c r="M944" s="23">
        <f t="shared" si="85"/>
        <v>0</v>
      </c>
    </row>
    <row r="945" spans="1:13" x14ac:dyDescent="0.2">
      <c r="A945" s="19" t="s">
        <v>1541</v>
      </c>
      <c r="B945" s="19" t="s">
        <v>1543</v>
      </c>
      <c r="C945" s="25" t="s">
        <v>1526</v>
      </c>
      <c r="D945" s="25" t="s">
        <v>956</v>
      </c>
      <c r="E945" s="19">
        <v>70442224</v>
      </c>
      <c r="F945" s="19" t="s">
        <v>1298</v>
      </c>
      <c r="G945" s="5">
        <v>1</v>
      </c>
      <c r="H945" s="5">
        <v>1</v>
      </c>
      <c r="I945" s="5">
        <f t="shared" si="83"/>
        <v>0</v>
      </c>
      <c r="J945" s="6">
        <f t="shared" si="84"/>
        <v>1</v>
      </c>
      <c r="K945" s="23">
        <v>35.033448</v>
      </c>
      <c r="L945" s="23">
        <v>35.033448</v>
      </c>
      <c r="M945" s="23">
        <f t="shared" si="85"/>
        <v>0</v>
      </c>
    </row>
    <row r="946" spans="1:13" x14ac:dyDescent="0.2">
      <c r="A946" s="19" t="s">
        <v>1541</v>
      </c>
      <c r="B946" s="19" t="s">
        <v>1543</v>
      </c>
      <c r="C946" s="25" t="s">
        <v>1526</v>
      </c>
      <c r="D946" s="25" t="s">
        <v>956</v>
      </c>
      <c r="E946" s="19">
        <v>70442225</v>
      </c>
      <c r="F946" s="19" t="s">
        <v>1299</v>
      </c>
      <c r="G946" s="5">
        <v>1</v>
      </c>
      <c r="H946" s="5">
        <v>1</v>
      </c>
      <c r="I946" s="5">
        <f t="shared" si="83"/>
        <v>0</v>
      </c>
      <c r="J946" s="6">
        <f t="shared" si="84"/>
        <v>1</v>
      </c>
      <c r="K946" s="23">
        <v>24.273180000000004</v>
      </c>
      <c r="L946" s="23">
        <v>24.273180000000004</v>
      </c>
      <c r="M946" s="23">
        <f t="shared" si="85"/>
        <v>0</v>
      </c>
    </row>
    <row r="947" spans="1:13" x14ac:dyDescent="0.2">
      <c r="A947" s="19" t="s">
        <v>1542</v>
      </c>
      <c r="B947" s="19" t="s">
        <v>1543</v>
      </c>
      <c r="C947" s="25" t="s">
        <v>1526</v>
      </c>
      <c r="D947" s="25" t="s">
        <v>97</v>
      </c>
      <c r="E947" s="19">
        <v>70045407</v>
      </c>
      <c r="F947" s="19" t="s">
        <v>1156</v>
      </c>
      <c r="G947" s="5">
        <v>1</v>
      </c>
      <c r="H947" s="5">
        <v>1</v>
      </c>
      <c r="I947" s="5">
        <f t="shared" si="83"/>
        <v>0</v>
      </c>
      <c r="J947" s="6">
        <f t="shared" si="84"/>
        <v>1</v>
      </c>
      <c r="K947" s="23">
        <v>44.271444000000002</v>
      </c>
      <c r="L947" s="23">
        <v>44.271444000000002</v>
      </c>
      <c r="M947" s="23">
        <f t="shared" si="85"/>
        <v>0</v>
      </c>
    </row>
    <row r="948" spans="1:13" x14ac:dyDescent="0.2">
      <c r="A948" s="19" t="s">
        <v>1542</v>
      </c>
      <c r="B948" s="19" t="s">
        <v>1543</v>
      </c>
      <c r="C948" s="25" t="s">
        <v>1526</v>
      </c>
      <c r="D948" s="25" t="s">
        <v>97</v>
      </c>
      <c r="E948" s="19">
        <v>70045430</v>
      </c>
      <c r="F948" s="19" t="s">
        <v>1160</v>
      </c>
      <c r="G948" s="5">
        <v>7</v>
      </c>
      <c r="H948" s="5">
        <v>7</v>
      </c>
      <c r="I948" s="5">
        <f t="shared" si="83"/>
        <v>0</v>
      </c>
      <c r="J948" s="6">
        <f t="shared" si="84"/>
        <v>1</v>
      </c>
      <c r="K948" s="23">
        <v>309.90010800000005</v>
      </c>
      <c r="L948" s="23">
        <v>309.90010800000005</v>
      </c>
      <c r="M948" s="23">
        <f t="shared" si="85"/>
        <v>0</v>
      </c>
    </row>
    <row r="949" spans="1:13" x14ac:dyDescent="0.2">
      <c r="A949" s="19" t="s">
        <v>1542</v>
      </c>
      <c r="B949" s="19" t="s">
        <v>1543</v>
      </c>
      <c r="C949" s="25" t="s">
        <v>1526</v>
      </c>
      <c r="D949" s="25" t="s">
        <v>97</v>
      </c>
      <c r="E949" s="19">
        <v>70045486</v>
      </c>
      <c r="F949" s="19" t="s">
        <v>1164</v>
      </c>
      <c r="G949" s="5">
        <v>9</v>
      </c>
      <c r="H949" s="5">
        <v>9</v>
      </c>
      <c r="I949" s="5">
        <f t="shared" si="83"/>
        <v>0</v>
      </c>
      <c r="J949" s="6">
        <f t="shared" si="84"/>
        <v>1</v>
      </c>
      <c r="K949" s="23">
        <v>398.44299599999999</v>
      </c>
      <c r="L949" s="23">
        <v>398.44299599999999</v>
      </c>
      <c r="M949" s="23">
        <f t="shared" si="85"/>
        <v>0</v>
      </c>
    </row>
    <row r="950" spans="1:13" x14ac:dyDescent="0.2">
      <c r="A950" s="19" t="s">
        <v>1542</v>
      </c>
      <c r="B950" s="19" t="s">
        <v>1543</v>
      </c>
      <c r="C950" s="25" t="s">
        <v>1526</v>
      </c>
      <c r="D950" s="25" t="s">
        <v>97</v>
      </c>
      <c r="E950" s="19">
        <v>70158661</v>
      </c>
      <c r="F950" s="19" t="s">
        <v>1316</v>
      </c>
      <c r="G950" s="5">
        <v>6</v>
      </c>
      <c r="H950" s="5">
        <v>6</v>
      </c>
      <c r="I950" s="5">
        <f t="shared" si="83"/>
        <v>0</v>
      </c>
      <c r="J950" s="6">
        <f t="shared" si="84"/>
        <v>1</v>
      </c>
      <c r="K950" s="23">
        <v>265.50352800000002</v>
      </c>
      <c r="L950" s="23">
        <v>265.50352800000002</v>
      </c>
      <c r="M950" s="23">
        <f t="shared" si="85"/>
        <v>0</v>
      </c>
    </row>
    <row r="951" spans="1:13" x14ac:dyDescent="0.2">
      <c r="A951" s="19" t="s">
        <v>1542</v>
      </c>
      <c r="B951" s="19" t="s">
        <v>1543</v>
      </c>
      <c r="C951" s="25" t="s">
        <v>1526</v>
      </c>
      <c r="D951" s="25" t="s">
        <v>97</v>
      </c>
      <c r="E951" s="19">
        <v>70345323</v>
      </c>
      <c r="F951" s="19" t="s">
        <v>233</v>
      </c>
      <c r="G951" s="5">
        <v>17</v>
      </c>
      <c r="H951" s="5">
        <v>17</v>
      </c>
      <c r="I951" s="5">
        <f t="shared" si="83"/>
        <v>0</v>
      </c>
      <c r="J951" s="6">
        <f t="shared" si="84"/>
        <v>1</v>
      </c>
      <c r="K951" s="23">
        <v>752.259996</v>
      </c>
      <c r="L951" s="23">
        <v>752.259996</v>
      </c>
      <c r="M951" s="23">
        <f t="shared" si="85"/>
        <v>0</v>
      </c>
    </row>
    <row r="952" spans="1:13" x14ac:dyDescent="0.2">
      <c r="A952" s="19" t="s">
        <v>1542</v>
      </c>
      <c r="B952" s="19" t="s">
        <v>1543</v>
      </c>
      <c r="C952" s="25" t="s">
        <v>1526</v>
      </c>
      <c r="D952" s="25" t="s">
        <v>956</v>
      </c>
      <c r="E952" s="19">
        <v>70442223</v>
      </c>
      <c r="F952" s="19" t="s">
        <v>749</v>
      </c>
      <c r="G952" s="5">
        <v>15</v>
      </c>
      <c r="H952" s="5">
        <v>15</v>
      </c>
      <c r="I952" s="5">
        <f t="shared" si="83"/>
        <v>0</v>
      </c>
      <c r="J952" s="6">
        <f t="shared" si="84"/>
        <v>1</v>
      </c>
      <c r="K952" s="23">
        <v>364.09770000000003</v>
      </c>
      <c r="L952" s="23">
        <v>364.09770000000003</v>
      </c>
      <c r="M952" s="23">
        <f t="shared" si="85"/>
        <v>0</v>
      </c>
    </row>
    <row r="953" spans="1:13" x14ac:dyDescent="0.2">
      <c r="A953" s="19" t="s">
        <v>1544</v>
      </c>
      <c r="B953" s="19" t="s">
        <v>1539</v>
      </c>
      <c r="C953" s="25" t="s">
        <v>1526</v>
      </c>
      <c r="D953" s="25" t="s">
        <v>97</v>
      </c>
      <c r="E953" s="19">
        <v>70586203</v>
      </c>
      <c r="F953" s="19" t="s">
        <v>1441</v>
      </c>
      <c r="G953" s="5">
        <v>3</v>
      </c>
      <c r="H953" s="5">
        <v>3</v>
      </c>
      <c r="I953" s="5">
        <f t="shared" si="83"/>
        <v>0</v>
      </c>
      <c r="J953" s="6">
        <f t="shared" si="84"/>
        <v>1</v>
      </c>
      <c r="K953" s="23">
        <v>132.75176400000001</v>
      </c>
      <c r="L953" s="23">
        <v>132.75176400000001</v>
      </c>
      <c r="M953" s="23">
        <f t="shared" ref="M953" si="86">K953-L953</f>
        <v>0</v>
      </c>
    </row>
    <row r="954" spans="1:13" x14ac:dyDescent="0.2">
      <c r="A954" s="19" t="s">
        <v>1545</v>
      </c>
      <c r="B954" s="19" t="s">
        <v>1547</v>
      </c>
      <c r="C954" s="25" t="s">
        <v>1526</v>
      </c>
      <c r="D954" s="25" t="s">
        <v>97</v>
      </c>
      <c r="E954" s="19">
        <v>70045428</v>
      </c>
      <c r="F954" s="19" t="s">
        <v>1158</v>
      </c>
      <c r="G954" s="5">
        <v>9</v>
      </c>
      <c r="H954" s="5">
        <v>9</v>
      </c>
      <c r="I954" s="5">
        <f t="shared" ref="I954:I968" si="87">G954-H954</f>
        <v>0</v>
      </c>
      <c r="J954" s="6">
        <f t="shared" ref="J954:J968" si="88">H954/G954</f>
        <v>1</v>
      </c>
      <c r="K954" s="23">
        <v>399.41855999999996</v>
      </c>
      <c r="L954" s="23">
        <v>399.41855999999996</v>
      </c>
      <c r="M954" s="23">
        <f t="shared" ref="M954" si="89">K954-L954</f>
        <v>0</v>
      </c>
    </row>
    <row r="955" spans="1:13" x14ac:dyDescent="0.2">
      <c r="A955" s="19" t="s">
        <v>1545</v>
      </c>
      <c r="B955" s="19" t="s">
        <v>1547</v>
      </c>
      <c r="C955" s="25" t="s">
        <v>1526</v>
      </c>
      <c r="D955" s="25" t="s">
        <v>97</v>
      </c>
      <c r="E955" s="19">
        <v>70345322</v>
      </c>
      <c r="F955" s="19" t="s">
        <v>232</v>
      </c>
      <c r="G955" s="5">
        <v>20</v>
      </c>
      <c r="H955" s="5">
        <v>20</v>
      </c>
      <c r="I955" s="5">
        <f t="shared" si="87"/>
        <v>0</v>
      </c>
      <c r="J955" s="6">
        <f t="shared" si="88"/>
        <v>1</v>
      </c>
      <c r="K955" s="23">
        <v>883.01951999999994</v>
      </c>
      <c r="L955" s="23">
        <v>883.01951999999994</v>
      </c>
      <c r="M955" s="23">
        <f t="shared" ref="M955:M1001" si="90">K955-L955</f>
        <v>0</v>
      </c>
    </row>
    <row r="956" spans="1:13" x14ac:dyDescent="0.2">
      <c r="A956" s="19" t="s">
        <v>1545</v>
      </c>
      <c r="B956" s="19" t="s">
        <v>1547</v>
      </c>
      <c r="C956" s="25" t="s">
        <v>1526</v>
      </c>
      <c r="D956" s="25" t="s">
        <v>956</v>
      </c>
      <c r="E956" s="19">
        <v>70442220</v>
      </c>
      <c r="F956" s="19" t="s">
        <v>747</v>
      </c>
      <c r="G956" s="5">
        <v>12</v>
      </c>
      <c r="H956" s="5">
        <v>12</v>
      </c>
      <c r="I956" s="5">
        <f t="shared" si="87"/>
        <v>0</v>
      </c>
      <c r="J956" s="6">
        <f t="shared" si="88"/>
        <v>1</v>
      </c>
      <c r="K956" s="23">
        <v>419.45500800000002</v>
      </c>
      <c r="L956" s="23">
        <v>419.45500800000002</v>
      </c>
      <c r="M956" s="23">
        <f t="shared" si="90"/>
        <v>0</v>
      </c>
    </row>
    <row r="957" spans="1:13" x14ac:dyDescent="0.2">
      <c r="A957" s="19" t="s">
        <v>1545</v>
      </c>
      <c r="B957" s="19" t="s">
        <v>1547</v>
      </c>
      <c r="C957" s="25" t="s">
        <v>1526</v>
      </c>
      <c r="D957" s="25" t="s">
        <v>956</v>
      </c>
      <c r="E957" s="19">
        <v>70442221</v>
      </c>
      <c r="F957" s="19" t="s">
        <v>748</v>
      </c>
      <c r="G957" s="5">
        <v>34</v>
      </c>
      <c r="H957" s="5">
        <v>29</v>
      </c>
      <c r="I957" s="5">
        <f t="shared" si="87"/>
        <v>5</v>
      </c>
      <c r="J957" s="6">
        <f t="shared" si="88"/>
        <v>0.8529411764705882</v>
      </c>
      <c r="K957" s="23">
        <v>823.43008800000007</v>
      </c>
      <c r="L957" s="23">
        <v>702.33742800000005</v>
      </c>
      <c r="M957" s="23">
        <f t="shared" si="90"/>
        <v>121.09266000000002</v>
      </c>
    </row>
    <row r="958" spans="1:13" x14ac:dyDescent="0.2">
      <c r="A958" s="19" t="s">
        <v>1545</v>
      </c>
      <c r="B958" s="19" t="s">
        <v>1547</v>
      </c>
      <c r="C958" s="25" t="s">
        <v>1526</v>
      </c>
      <c r="D958" s="25" t="s">
        <v>956</v>
      </c>
      <c r="E958" s="19">
        <v>70442222</v>
      </c>
      <c r="F958" s="19" t="s">
        <v>713</v>
      </c>
      <c r="G958" s="5">
        <v>14</v>
      </c>
      <c r="H958" s="5">
        <v>14</v>
      </c>
      <c r="I958" s="5">
        <f t="shared" si="87"/>
        <v>0</v>
      </c>
      <c r="J958" s="6">
        <f t="shared" si="88"/>
        <v>1</v>
      </c>
      <c r="K958" s="23">
        <v>489.36417600000004</v>
      </c>
      <c r="L958" s="23">
        <v>489.36417600000004</v>
      </c>
      <c r="M958" s="23">
        <f t="shared" si="90"/>
        <v>0</v>
      </c>
    </row>
    <row r="959" spans="1:13" x14ac:dyDescent="0.2">
      <c r="A959" s="19" t="s">
        <v>1545</v>
      </c>
      <c r="B959" s="19" t="s">
        <v>1547</v>
      </c>
      <c r="C959" s="25" t="s">
        <v>1526</v>
      </c>
      <c r="D959" s="25" t="s">
        <v>956</v>
      </c>
      <c r="E959" s="19">
        <v>70442224</v>
      </c>
      <c r="F959" s="19" t="s">
        <v>1298</v>
      </c>
      <c r="G959" s="5">
        <v>6</v>
      </c>
      <c r="H959" s="5">
        <v>6</v>
      </c>
      <c r="I959" s="5">
        <f t="shared" si="87"/>
        <v>0</v>
      </c>
      <c r="J959" s="6">
        <f t="shared" si="88"/>
        <v>1</v>
      </c>
      <c r="K959" s="23">
        <v>209.72750400000001</v>
      </c>
      <c r="L959" s="23">
        <v>209.72750400000001</v>
      </c>
      <c r="M959" s="23">
        <f t="shared" si="90"/>
        <v>0</v>
      </c>
    </row>
    <row r="960" spans="1:13" x14ac:dyDescent="0.2">
      <c r="A960" s="19" t="s">
        <v>1545</v>
      </c>
      <c r="B960" s="19" t="s">
        <v>1547</v>
      </c>
      <c r="C960" s="25" t="s">
        <v>1526</v>
      </c>
      <c r="D960" s="25" t="s">
        <v>956</v>
      </c>
      <c r="E960" s="19">
        <v>70442225</v>
      </c>
      <c r="F960" s="19" t="s">
        <v>1299</v>
      </c>
      <c r="G960" s="5">
        <v>29</v>
      </c>
      <c r="H960" s="5">
        <v>29</v>
      </c>
      <c r="I960" s="5">
        <f t="shared" si="87"/>
        <v>0</v>
      </c>
      <c r="J960" s="6">
        <f t="shared" si="88"/>
        <v>1</v>
      </c>
      <c r="K960" s="23">
        <v>702.33742800000005</v>
      </c>
      <c r="L960" s="23">
        <v>702.33742800000005</v>
      </c>
      <c r="M960" s="23">
        <f t="shared" si="90"/>
        <v>0</v>
      </c>
    </row>
    <row r="961" spans="1:13" x14ac:dyDescent="0.2">
      <c r="A961" s="19" t="s">
        <v>1546</v>
      </c>
      <c r="B961" s="19" t="s">
        <v>1547</v>
      </c>
      <c r="C961" s="25" t="s">
        <v>1526</v>
      </c>
      <c r="D961" s="25" t="s">
        <v>97</v>
      </c>
      <c r="E961" s="19">
        <v>70045407</v>
      </c>
      <c r="F961" s="19" t="s">
        <v>1156</v>
      </c>
      <c r="G961" s="5">
        <v>2</v>
      </c>
      <c r="H961" s="5">
        <v>2</v>
      </c>
      <c r="I961" s="5">
        <f t="shared" si="87"/>
        <v>0</v>
      </c>
      <c r="J961" s="6">
        <f t="shared" si="88"/>
        <v>1</v>
      </c>
      <c r="K961" s="23">
        <v>88.343568000000005</v>
      </c>
      <c r="L961" s="23">
        <v>88.343568000000005</v>
      </c>
      <c r="M961" s="23">
        <f t="shared" si="90"/>
        <v>0</v>
      </c>
    </row>
    <row r="962" spans="1:13" x14ac:dyDescent="0.2">
      <c r="A962" s="19" t="s">
        <v>1546</v>
      </c>
      <c r="B962" s="19" t="s">
        <v>1547</v>
      </c>
      <c r="C962" s="25" t="s">
        <v>1526</v>
      </c>
      <c r="D962" s="25" t="s">
        <v>97</v>
      </c>
      <c r="E962" s="19">
        <v>70045430</v>
      </c>
      <c r="F962" s="19" t="s">
        <v>1160</v>
      </c>
      <c r="G962" s="5">
        <v>9</v>
      </c>
      <c r="H962" s="5">
        <v>9</v>
      </c>
      <c r="I962" s="5">
        <f t="shared" si="87"/>
        <v>0</v>
      </c>
      <c r="J962" s="6">
        <f t="shared" si="88"/>
        <v>1</v>
      </c>
      <c r="K962" s="23">
        <v>397.54605600000002</v>
      </c>
      <c r="L962" s="23">
        <v>397.54605600000002</v>
      </c>
      <c r="M962" s="23">
        <f t="shared" si="90"/>
        <v>0</v>
      </c>
    </row>
    <row r="963" spans="1:13" x14ac:dyDescent="0.2">
      <c r="A963" s="19" t="s">
        <v>1546</v>
      </c>
      <c r="B963" s="19" t="s">
        <v>1547</v>
      </c>
      <c r="C963" s="25" t="s">
        <v>1526</v>
      </c>
      <c r="D963" s="25" t="s">
        <v>97</v>
      </c>
      <c r="E963" s="19">
        <v>70045439</v>
      </c>
      <c r="F963" s="19" t="s">
        <v>1162</v>
      </c>
      <c r="G963" s="5">
        <v>1</v>
      </c>
      <c r="H963" s="5">
        <v>1</v>
      </c>
      <c r="I963" s="5">
        <f t="shared" si="87"/>
        <v>0</v>
      </c>
      <c r="J963" s="6">
        <f t="shared" si="88"/>
        <v>1</v>
      </c>
      <c r="K963" s="23">
        <v>45.773855999999995</v>
      </c>
      <c r="L963" s="23">
        <v>45.773855999999995</v>
      </c>
      <c r="M963" s="23">
        <f t="shared" si="90"/>
        <v>0</v>
      </c>
    </row>
    <row r="964" spans="1:13" x14ac:dyDescent="0.2">
      <c r="A964" s="19" t="s">
        <v>1546</v>
      </c>
      <c r="B964" s="19" t="s">
        <v>1547</v>
      </c>
      <c r="C964" s="25" t="s">
        <v>1526</v>
      </c>
      <c r="D964" s="25" t="s">
        <v>97</v>
      </c>
      <c r="E964" s="19">
        <v>70045486</v>
      </c>
      <c r="F964" s="19" t="s">
        <v>1164</v>
      </c>
      <c r="G964" s="5">
        <v>14</v>
      </c>
      <c r="H964" s="5">
        <v>14</v>
      </c>
      <c r="I964" s="5">
        <f t="shared" si="87"/>
        <v>0</v>
      </c>
      <c r="J964" s="6">
        <f t="shared" si="88"/>
        <v>1</v>
      </c>
      <c r="K964" s="23">
        <v>618.40497600000003</v>
      </c>
      <c r="L964" s="23">
        <v>618.40497600000003</v>
      </c>
      <c r="M964" s="23">
        <f t="shared" si="90"/>
        <v>0</v>
      </c>
    </row>
    <row r="965" spans="1:13" x14ac:dyDescent="0.2">
      <c r="A965" s="19" t="s">
        <v>1546</v>
      </c>
      <c r="B965" s="19" t="s">
        <v>1547</v>
      </c>
      <c r="C965" s="25" t="s">
        <v>1526</v>
      </c>
      <c r="D965" s="25" t="s">
        <v>97</v>
      </c>
      <c r="E965" s="19">
        <v>70158661</v>
      </c>
      <c r="F965" s="19" t="s">
        <v>1316</v>
      </c>
      <c r="G965" s="5">
        <v>5</v>
      </c>
      <c r="H965" s="5">
        <v>5</v>
      </c>
      <c r="I965" s="5">
        <f t="shared" si="87"/>
        <v>0</v>
      </c>
      <c r="J965" s="6">
        <f t="shared" si="88"/>
        <v>1</v>
      </c>
      <c r="K965" s="23">
        <v>220.75487999999999</v>
      </c>
      <c r="L965" s="23">
        <v>220.75487999999999</v>
      </c>
      <c r="M965" s="23">
        <f t="shared" si="90"/>
        <v>0</v>
      </c>
    </row>
    <row r="966" spans="1:13" x14ac:dyDescent="0.2">
      <c r="A966" s="19" t="s">
        <v>1546</v>
      </c>
      <c r="B966" s="19" t="s">
        <v>1547</v>
      </c>
      <c r="C966" s="25" t="s">
        <v>1526</v>
      </c>
      <c r="D966" s="25" t="s">
        <v>97</v>
      </c>
      <c r="E966" s="19">
        <v>70345323</v>
      </c>
      <c r="F966" s="19" t="s">
        <v>233</v>
      </c>
      <c r="G966" s="5">
        <v>17</v>
      </c>
      <c r="H966" s="5">
        <v>17</v>
      </c>
      <c r="I966" s="5">
        <f t="shared" si="87"/>
        <v>0</v>
      </c>
      <c r="J966" s="6">
        <f t="shared" si="88"/>
        <v>1</v>
      </c>
      <c r="K966" s="23">
        <v>750.56659200000001</v>
      </c>
      <c r="L966" s="23">
        <v>750.56659200000001</v>
      </c>
      <c r="M966" s="23">
        <f t="shared" si="90"/>
        <v>0</v>
      </c>
    </row>
    <row r="967" spans="1:13" x14ac:dyDescent="0.2">
      <c r="A967" s="19" t="s">
        <v>1546</v>
      </c>
      <c r="B967" s="19" t="s">
        <v>1547</v>
      </c>
      <c r="C967" s="25" t="s">
        <v>1526</v>
      </c>
      <c r="D967" s="25" t="s">
        <v>97</v>
      </c>
      <c r="E967" s="19">
        <v>70345324</v>
      </c>
      <c r="F967" s="19" t="s">
        <v>234</v>
      </c>
      <c r="G967" s="5">
        <v>17</v>
      </c>
      <c r="H967" s="5">
        <v>17</v>
      </c>
      <c r="I967" s="5">
        <f t="shared" si="87"/>
        <v>0</v>
      </c>
      <c r="J967" s="6">
        <f t="shared" si="88"/>
        <v>1</v>
      </c>
      <c r="K967" s="23">
        <v>750.56659200000001</v>
      </c>
      <c r="L967" s="23">
        <v>750.56659200000001</v>
      </c>
      <c r="M967" s="23">
        <f t="shared" si="90"/>
        <v>0</v>
      </c>
    </row>
    <row r="968" spans="1:13" x14ac:dyDescent="0.2">
      <c r="A968" s="19" t="s">
        <v>1546</v>
      </c>
      <c r="B968" s="19" t="s">
        <v>1547</v>
      </c>
      <c r="C968" s="25" t="s">
        <v>1526</v>
      </c>
      <c r="D968" s="25" t="s">
        <v>956</v>
      </c>
      <c r="E968" s="19">
        <v>70442223</v>
      </c>
      <c r="F968" s="19" t="s">
        <v>749</v>
      </c>
      <c r="G968" s="5">
        <v>15</v>
      </c>
      <c r="H968" s="5">
        <v>15</v>
      </c>
      <c r="I968" s="5">
        <f t="shared" si="87"/>
        <v>0</v>
      </c>
      <c r="J968" s="6">
        <f t="shared" si="88"/>
        <v>1</v>
      </c>
      <c r="K968" s="23">
        <v>363.27798000000001</v>
      </c>
      <c r="L968" s="23">
        <v>363.27798000000001</v>
      </c>
      <c r="M968" s="23">
        <f t="shared" si="90"/>
        <v>0</v>
      </c>
    </row>
    <row r="969" spans="1:13" x14ac:dyDescent="0.2">
      <c r="A969" s="19" t="s">
        <v>1548</v>
      </c>
      <c r="B969" s="19" t="s">
        <v>1549</v>
      </c>
      <c r="C969" s="25" t="s">
        <v>1526</v>
      </c>
      <c r="D969" s="25" t="s">
        <v>97</v>
      </c>
      <c r="E969" s="19">
        <v>70586203</v>
      </c>
      <c r="F969" s="19" t="s">
        <v>1441</v>
      </c>
      <c r="G969" s="5">
        <v>3</v>
      </c>
      <c r="H969" s="5">
        <v>3</v>
      </c>
      <c r="I969" s="5">
        <f t="shared" ref="I969" si="91">G969-H969</f>
        <v>0</v>
      </c>
      <c r="J969" s="6">
        <f t="shared" ref="J969" si="92">H969/G969</f>
        <v>1</v>
      </c>
      <c r="K969" s="23">
        <v>132.45292799999999</v>
      </c>
      <c r="L969" s="23">
        <v>132.45292799999999</v>
      </c>
      <c r="M969" s="23">
        <f t="shared" si="90"/>
        <v>0</v>
      </c>
    </row>
    <row r="970" spans="1:13" x14ac:dyDescent="0.2">
      <c r="A970" s="19" t="s">
        <v>1555</v>
      </c>
      <c r="B970" s="19" t="s">
        <v>1557</v>
      </c>
      <c r="C970" s="25" t="s">
        <v>1526</v>
      </c>
      <c r="D970" s="25" t="s">
        <v>97</v>
      </c>
      <c r="E970" s="19">
        <v>70345322</v>
      </c>
      <c r="F970" s="19" t="s">
        <v>232</v>
      </c>
      <c r="G970" s="5">
        <v>2</v>
      </c>
      <c r="H970" s="5">
        <v>2</v>
      </c>
      <c r="I970" s="5">
        <f t="shared" ref="I970:I979" si="93">G970-H970</f>
        <v>0</v>
      </c>
      <c r="J970" s="6">
        <f t="shared" ref="J970:J979" si="94">H970/G970</f>
        <v>1</v>
      </c>
      <c r="K970" s="23">
        <v>88.301952</v>
      </c>
      <c r="L970" s="23">
        <v>88.301952</v>
      </c>
      <c r="M970" s="23">
        <f t="shared" si="90"/>
        <v>0</v>
      </c>
    </row>
    <row r="971" spans="1:13" x14ac:dyDescent="0.2">
      <c r="A971" s="19" t="s">
        <v>1555</v>
      </c>
      <c r="B971" s="19" t="s">
        <v>1557</v>
      </c>
      <c r="C971" s="25" t="s">
        <v>1526</v>
      </c>
      <c r="D971" s="25" t="s">
        <v>956</v>
      </c>
      <c r="E971" s="19">
        <v>70442221</v>
      </c>
      <c r="F971" s="19" t="s">
        <v>748</v>
      </c>
      <c r="G971" s="5">
        <v>1</v>
      </c>
      <c r="H971" s="5">
        <v>1</v>
      </c>
      <c r="I971" s="5">
        <f t="shared" si="93"/>
        <v>0</v>
      </c>
      <c r="J971" s="6">
        <f t="shared" si="94"/>
        <v>1</v>
      </c>
      <c r="K971" s="23">
        <v>24.218532</v>
      </c>
      <c r="L971" s="23">
        <v>24.218532</v>
      </c>
      <c r="M971" s="23">
        <f t="shared" si="90"/>
        <v>0</v>
      </c>
    </row>
    <row r="972" spans="1:13" x14ac:dyDescent="0.2">
      <c r="A972" s="19" t="s">
        <v>1556</v>
      </c>
      <c r="B972" s="19" t="s">
        <v>1557</v>
      </c>
      <c r="C972" s="25" t="s">
        <v>1526</v>
      </c>
      <c r="D972" s="25" t="s">
        <v>97</v>
      </c>
      <c r="E972" s="19">
        <v>70045430</v>
      </c>
      <c r="F972" s="19" t="s">
        <v>1160</v>
      </c>
      <c r="G972" s="5">
        <v>13</v>
      </c>
      <c r="H972" s="5">
        <v>13</v>
      </c>
      <c r="I972" s="5">
        <f t="shared" si="93"/>
        <v>0</v>
      </c>
      <c r="J972" s="6">
        <f t="shared" si="94"/>
        <v>1</v>
      </c>
      <c r="K972" s="23">
        <v>574.23319200000003</v>
      </c>
      <c r="L972" s="23">
        <v>574.23319200000003</v>
      </c>
      <c r="M972" s="23">
        <f t="shared" si="90"/>
        <v>0</v>
      </c>
    </row>
    <row r="973" spans="1:13" x14ac:dyDescent="0.2">
      <c r="A973" s="19" t="s">
        <v>1556</v>
      </c>
      <c r="B973" s="19" t="s">
        <v>1557</v>
      </c>
      <c r="C973" s="25" t="s">
        <v>1526</v>
      </c>
      <c r="D973" s="25" t="s">
        <v>97</v>
      </c>
      <c r="E973" s="19">
        <v>70045439</v>
      </c>
      <c r="F973" s="19" t="s">
        <v>1162</v>
      </c>
      <c r="G973" s="5">
        <v>1</v>
      </c>
      <c r="H973" s="5">
        <v>1</v>
      </c>
      <c r="I973" s="5">
        <f t="shared" si="93"/>
        <v>0</v>
      </c>
      <c r="J973" s="6">
        <f t="shared" si="94"/>
        <v>1</v>
      </c>
      <c r="K973" s="23">
        <v>45.773855999999995</v>
      </c>
      <c r="L973" s="23">
        <v>45.773855999999995</v>
      </c>
      <c r="M973" s="23">
        <f t="shared" si="90"/>
        <v>0</v>
      </c>
    </row>
    <row r="974" spans="1:13" x14ac:dyDescent="0.2">
      <c r="A974" s="19" t="s">
        <v>1556</v>
      </c>
      <c r="B974" s="19" t="s">
        <v>1557</v>
      </c>
      <c r="C974" s="25" t="s">
        <v>1526</v>
      </c>
      <c r="D974" s="25" t="s">
        <v>97</v>
      </c>
      <c r="E974" s="19">
        <v>70045486</v>
      </c>
      <c r="F974" s="19" t="s">
        <v>1164</v>
      </c>
      <c r="G974" s="5">
        <v>21</v>
      </c>
      <c r="H974" s="5">
        <v>21</v>
      </c>
      <c r="I974" s="5">
        <f t="shared" si="93"/>
        <v>0</v>
      </c>
      <c r="J974" s="6">
        <f t="shared" si="94"/>
        <v>1</v>
      </c>
      <c r="K974" s="23">
        <v>927.60746400000005</v>
      </c>
      <c r="L974" s="23">
        <v>927.60746400000005</v>
      </c>
      <c r="M974" s="23">
        <f t="shared" si="90"/>
        <v>0</v>
      </c>
    </row>
    <row r="975" spans="1:13" x14ac:dyDescent="0.2">
      <c r="A975" s="19" t="s">
        <v>1556</v>
      </c>
      <c r="B975" s="19" t="s">
        <v>1557</v>
      </c>
      <c r="C975" s="25" t="s">
        <v>1526</v>
      </c>
      <c r="D975" s="25" t="s">
        <v>97</v>
      </c>
      <c r="E975" s="19">
        <v>70158661</v>
      </c>
      <c r="F975" s="19" t="s">
        <v>1316</v>
      </c>
      <c r="G975" s="5">
        <v>9</v>
      </c>
      <c r="H975" s="5">
        <v>9</v>
      </c>
      <c r="I975" s="5">
        <f t="shared" si="93"/>
        <v>0</v>
      </c>
      <c r="J975" s="6">
        <f t="shared" si="94"/>
        <v>1</v>
      </c>
      <c r="K975" s="23">
        <v>397.35878399999996</v>
      </c>
      <c r="L975" s="23">
        <v>397.35878399999996</v>
      </c>
      <c r="M975" s="23">
        <f t="shared" si="90"/>
        <v>0</v>
      </c>
    </row>
    <row r="976" spans="1:13" x14ac:dyDescent="0.2">
      <c r="A976" s="19" t="s">
        <v>1556</v>
      </c>
      <c r="B976" s="19" t="s">
        <v>1557</v>
      </c>
      <c r="C976" s="25" t="s">
        <v>1526</v>
      </c>
      <c r="D976" s="25" t="s">
        <v>97</v>
      </c>
      <c r="E976" s="19">
        <v>70162917</v>
      </c>
      <c r="F976" s="19" t="s">
        <v>1438</v>
      </c>
      <c r="G976" s="5">
        <v>1</v>
      </c>
      <c r="H976" s="5">
        <v>1</v>
      </c>
      <c r="I976" s="5">
        <f t="shared" si="93"/>
        <v>0</v>
      </c>
      <c r="J976" s="6">
        <f t="shared" si="94"/>
        <v>1</v>
      </c>
      <c r="K976" s="23">
        <v>58.049592000000004</v>
      </c>
      <c r="L976" s="23">
        <v>58.049592000000004</v>
      </c>
      <c r="M976" s="23">
        <f t="shared" si="90"/>
        <v>0</v>
      </c>
    </row>
    <row r="977" spans="1:13" x14ac:dyDescent="0.2">
      <c r="A977" s="19" t="s">
        <v>1556</v>
      </c>
      <c r="B977" s="19" t="s">
        <v>1557</v>
      </c>
      <c r="C977" s="25" t="s">
        <v>1526</v>
      </c>
      <c r="D977" s="25" t="s">
        <v>97</v>
      </c>
      <c r="E977" s="19">
        <v>70162919</v>
      </c>
      <c r="F977" s="19" t="s">
        <v>1439</v>
      </c>
      <c r="G977" s="5">
        <v>1</v>
      </c>
      <c r="H977" s="5">
        <v>1</v>
      </c>
      <c r="I977" s="5">
        <f t="shared" si="93"/>
        <v>0</v>
      </c>
      <c r="J977" s="6">
        <f t="shared" si="94"/>
        <v>1</v>
      </c>
      <c r="K977" s="23">
        <v>58.049592000000004</v>
      </c>
      <c r="L977" s="23">
        <v>58.049592000000004</v>
      </c>
      <c r="M977" s="23">
        <f t="shared" si="90"/>
        <v>0</v>
      </c>
    </row>
    <row r="978" spans="1:13" x14ac:dyDescent="0.2">
      <c r="A978" s="19" t="s">
        <v>1556</v>
      </c>
      <c r="B978" s="19" t="s">
        <v>1557</v>
      </c>
      <c r="C978" s="25" t="s">
        <v>1526</v>
      </c>
      <c r="D978" s="25" t="s">
        <v>97</v>
      </c>
      <c r="E978" s="19">
        <v>70345324</v>
      </c>
      <c r="F978" s="19" t="s">
        <v>234</v>
      </c>
      <c r="G978" s="5">
        <v>17</v>
      </c>
      <c r="H978" s="5">
        <v>17</v>
      </c>
      <c r="I978" s="5">
        <f t="shared" si="93"/>
        <v>0</v>
      </c>
      <c r="J978" s="6">
        <f t="shared" si="94"/>
        <v>1</v>
      </c>
      <c r="K978" s="23">
        <v>750.56659200000001</v>
      </c>
      <c r="L978" s="23">
        <v>750.56659200000001</v>
      </c>
      <c r="M978" s="23">
        <f t="shared" si="90"/>
        <v>0</v>
      </c>
    </row>
    <row r="979" spans="1:13" x14ac:dyDescent="0.2">
      <c r="A979" s="19" t="s">
        <v>1556</v>
      </c>
      <c r="B979" s="19" t="s">
        <v>1557</v>
      </c>
      <c r="C979" s="25" t="s">
        <v>1526</v>
      </c>
      <c r="D979" s="25" t="s">
        <v>956</v>
      </c>
      <c r="E979" s="19">
        <v>70442223</v>
      </c>
      <c r="F979" s="19" t="s">
        <v>749</v>
      </c>
      <c r="G979" s="5">
        <v>15</v>
      </c>
      <c r="H979" s="5">
        <v>15</v>
      </c>
      <c r="I979" s="5">
        <f t="shared" si="93"/>
        <v>0</v>
      </c>
      <c r="J979" s="6">
        <f t="shared" si="94"/>
        <v>1</v>
      </c>
      <c r="K979" s="23">
        <v>363.27798000000001</v>
      </c>
      <c r="L979" s="23">
        <v>363.27798000000001</v>
      </c>
      <c r="M979" s="23">
        <f t="shared" si="90"/>
        <v>0</v>
      </c>
    </row>
    <row r="980" spans="1:13" x14ac:dyDescent="0.2">
      <c r="A980" s="19" t="s">
        <v>1553</v>
      </c>
      <c r="B980" s="19" t="s">
        <v>1554</v>
      </c>
      <c r="C980" s="25" t="s">
        <v>1526</v>
      </c>
      <c r="D980" s="25" t="s">
        <v>97</v>
      </c>
      <c r="E980" s="19">
        <v>70045439</v>
      </c>
      <c r="F980" s="19" t="s">
        <v>1162</v>
      </c>
      <c r="G980" s="5">
        <v>20</v>
      </c>
      <c r="H980" s="5">
        <v>20</v>
      </c>
      <c r="I980" s="5">
        <f>G980-H980</f>
        <v>0</v>
      </c>
      <c r="J980" s="6">
        <f>H980/G980</f>
        <v>1</v>
      </c>
      <c r="K980" s="23">
        <v>915.47712000000001</v>
      </c>
      <c r="L980" s="23">
        <v>915.47712000000001</v>
      </c>
      <c r="M980" s="23">
        <f t="shared" ref="M980" si="95">K980-L980</f>
        <v>0</v>
      </c>
    </row>
    <row r="981" spans="1:13" x14ac:dyDescent="0.2">
      <c r="A981" s="19" t="s">
        <v>1550</v>
      </c>
      <c r="B981" s="19" t="s">
        <v>1552</v>
      </c>
      <c r="C981" s="25" t="s">
        <v>1526</v>
      </c>
      <c r="D981" s="25" t="s">
        <v>97</v>
      </c>
      <c r="E981" s="19">
        <v>70045407</v>
      </c>
      <c r="F981" s="19" t="s">
        <v>1156</v>
      </c>
      <c r="G981" s="5">
        <v>2</v>
      </c>
      <c r="H981" s="5">
        <v>0</v>
      </c>
      <c r="I981" s="5">
        <f t="shared" ref="I981:I1019" si="96">G981-H981</f>
        <v>2</v>
      </c>
      <c r="J981" s="6">
        <f t="shared" ref="J981:J1019" si="97">H981/G981</f>
        <v>0</v>
      </c>
      <c r="K981" s="23">
        <v>88.343568000000005</v>
      </c>
      <c r="L981" s="23">
        <v>0</v>
      </c>
      <c r="M981" s="23">
        <f t="shared" si="90"/>
        <v>88.343568000000005</v>
      </c>
    </row>
    <row r="982" spans="1:13" x14ac:dyDescent="0.2">
      <c r="A982" s="19" t="s">
        <v>1550</v>
      </c>
      <c r="B982" s="19" t="s">
        <v>1552</v>
      </c>
      <c r="C982" s="25" t="s">
        <v>1526</v>
      </c>
      <c r="D982" s="25" t="s">
        <v>97</v>
      </c>
      <c r="E982" s="19">
        <v>70045428</v>
      </c>
      <c r="F982" s="19" t="s">
        <v>1158</v>
      </c>
      <c r="G982" s="5">
        <v>47</v>
      </c>
      <c r="H982" s="5">
        <v>0</v>
      </c>
      <c r="I982" s="5">
        <f t="shared" si="96"/>
        <v>47</v>
      </c>
      <c r="J982" s="6">
        <f t="shared" si="97"/>
        <v>0</v>
      </c>
      <c r="K982" s="23">
        <v>2085.85248</v>
      </c>
      <c r="L982" s="23">
        <v>0</v>
      </c>
      <c r="M982" s="23">
        <f t="shared" si="90"/>
        <v>2085.85248</v>
      </c>
    </row>
    <row r="983" spans="1:13" x14ac:dyDescent="0.2">
      <c r="A983" s="19" t="s">
        <v>1550</v>
      </c>
      <c r="B983" s="19" t="s">
        <v>1552</v>
      </c>
      <c r="C983" s="25" t="s">
        <v>1526</v>
      </c>
      <c r="D983" s="25" t="s">
        <v>97</v>
      </c>
      <c r="E983" s="19">
        <v>70045430</v>
      </c>
      <c r="F983" s="19" t="s">
        <v>1160</v>
      </c>
      <c r="G983" s="5">
        <v>47</v>
      </c>
      <c r="H983" s="5">
        <v>0</v>
      </c>
      <c r="I983" s="5">
        <f t="shared" si="96"/>
        <v>47</v>
      </c>
      <c r="J983" s="6">
        <f t="shared" si="97"/>
        <v>0</v>
      </c>
      <c r="K983" s="23">
        <v>2076.073848</v>
      </c>
      <c r="L983" s="23">
        <v>0</v>
      </c>
      <c r="M983" s="23">
        <f t="shared" si="90"/>
        <v>2076.073848</v>
      </c>
    </row>
    <row r="984" spans="1:13" x14ac:dyDescent="0.2">
      <c r="A984" s="19" t="s">
        <v>1550</v>
      </c>
      <c r="B984" s="19" t="s">
        <v>1552</v>
      </c>
      <c r="C984" s="25" t="s">
        <v>1526</v>
      </c>
      <c r="D984" s="25" t="s">
        <v>97</v>
      </c>
      <c r="E984" s="19">
        <v>70045439</v>
      </c>
      <c r="F984" s="19" t="s">
        <v>1162</v>
      </c>
      <c r="G984" s="5">
        <v>10</v>
      </c>
      <c r="H984" s="5">
        <v>0</v>
      </c>
      <c r="I984" s="5">
        <f t="shared" si="96"/>
        <v>10</v>
      </c>
      <c r="J984" s="6">
        <f t="shared" si="97"/>
        <v>0</v>
      </c>
      <c r="K984" s="23">
        <v>457.73856000000001</v>
      </c>
      <c r="L984" s="23">
        <v>0</v>
      </c>
      <c r="M984" s="23">
        <f t="shared" si="90"/>
        <v>457.73856000000001</v>
      </c>
    </row>
    <row r="985" spans="1:13" x14ac:dyDescent="0.2">
      <c r="A985" s="19" t="s">
        <v>1550</v>
      </c>
      <c r="B985" s="19" t="s">
        <v>1552</v>
      </c>
      <c r="C985" s="25" t="s">
        <v>1526</v>
      </c>
      <c r="D985" s="25" t="s">
        <v>97</v>
      </c>
      <c r="E985" s="19">
        <v>70045486</v>
      </c>
      <c r="F985" s="19" t="s">
        <v>1164</v>
      </c>
      <c r="G985" s="5">
        <v>65</v>
      </c>
      <c r="H985" s="5">
        <v>0</v>
      </c>
      <c r="I985" s="5">
        <f t="shared" si="96"/>
        <v>65</v>
      </c>
      <c r="J985" s="6">
        <f t="shared" si="97"/>
        <v>0</v>
      </c>
      <c r="K985" s="23">
        <v>2871.1659600000003</v>
      </c>
      <c r="L985" s="23">
        <v>0</v>
      </c>
      <c r="M985" s="23">
        <f t="shared" si="90"/>
        <v>2871.1659600000003</v>
      </c>
    </row>
    <row r="986" spans="1:13" x14ac:dyDescent="0.2">
      <c r="A986" s="19" t="s">
        <v>1550</v>
      </c>
      <c r="B986" s="19" t="s">
        <v>1552</v>
      </c>
      <c r="C986" s="25" t="s">
        <v>1526</v>
      </c>
      <c r="D986" s="25" t="s">
        <v>97</v>
      </c>
      <c r="E986" s="19">
        <v>70158661</v>
      </c>
      <c r="F986" s="19" t="s">
        <v>1316</v>
      </c>
      <c r="G986" s="5">
        <v>22</v>
      </c>
      <c r="H986" s="5">
        <v>0</v>
      </c>
      <c r="I986" s="5">
        <f t="shared" si="96"/>
        <v>22</v>
      </c>
      <c r="J986" s="6">
        <f t="shared" si="97"/>
        <v>0</v>
      </c>
      <c r="K986" s="23">
        <v>971.32147199999997</v>
      </c>
      <c r="L986" s="23">
        <v>0</v>
      </c>
      <c r="M986" s="23">
        <f t="shared" si="90"/>
        <v>971.32147199999997</v>
      </c>
    </row>
    <row r="987" spans="1:13" x14ac:dyDescent="0.2">
      <c r="A987" s="19" t="s">
        <v>1550</v>
      </c>
      <c r="B987" s="19" t="s">
        <v>1552</v>
      </c>
      <c r="C987" s="25" t="s">
        <v>1526</v>
      </c>
      <c r="D987" s="25" t="s">
        <v>97</v>
      </c>
      <c r="E987" s="19">
        <v>70162917</v>
      </c>
      <c r="F987" s="19" t="s">
        <v>1438</v>
      </c>
      <c r="G987" s="5">
        <v>9</v>
      </c>
      <c r="H987" s="5">
        <v>0</v>
      </c>
      <c r="I987" s="5">
        <f t="shared" si="96"/>
        <v>9</v>
      </c>
      <c r="J987" s="6">
        <f t="shared" si="97"/>
        <v>0</v>
      </c>
      <c r="K987" s="23">
        <v>522.44632799999999</v>
      </c>
      <c r="L987" s="23">
        <v>0</v>
      </c>
      <c r="M987" s="23">
        <f t="shared" si="90"/>
        <v>522.44632799999999</v>
      </c>
    </row>
    <row r="988" spans="1:13" x14ac:dyDescent="0.2">
      <c r="A988" s="19" t="s">
        <v>1550</v>
      </c>
      <c r="B988" s="19" t="s">
        <v>1552</v>
      </c>
      <c r="C988" s="25" t="s">
        <v>1526</v>
      </c>
      <c r="D988" s="25" t="s">
        <v>97</v>
      </c>
      <c r="E988" s="19">
        <v>70162919</v>
      </c>
      <c r="F988" s="19" t="s">
        <v>1439</v>
      </c>
      <c r="G988" s="5">
        <v>7</v>
      </c>
      <c r="H988" s="5">
        <v>0</v>
      </c>
      <c r="I988" s="5">
        <f t="shared" si="96"/>
        <v>7</v>
      </c>
      <c r="J988" s="6">
        <f t="shared" si="97"/>
        <v>0</v>
      </c>
      <c r="K988" s="23">
        <v>406.34714400000001</v>
      </c>
      <c r="L988" s="23">
        <v>0</v>
      </c>
      <c r="M988" s="23">
        <f t="shared" si="90"/>
        <v>406.34714400000001</v>
      </c>
    </row>
    <row r="989" spans="1:13" x14ac:dyDescent="0.2">
      <c r="A989" s="19" t="s">
        <v>1550</v>
      </c>
      <c r="B989" s="19" t="s">
        <v>1552</v>
      </c>
      <c r="C989" s="25" t="s">
        <v>1526</v>
      </c>
      <c r="D989" s="25" t="s">
        <v>97</v>
      </c>
      <c r="E989" s="19">
        <v>70162920</v>
      </c>
      <c r="F989" s="19" t="s">
        <v>1440</v>
      </c>
      <c r="G989" s="5">
        <v>8</v>
      </c>
      <c r="H989" s="5">
        <v>0</v>
      </c>
      <c r="I989" s="5">
        <f t="shared" si="96"/>
        <v>8</v>
      </c>
      <c r="J989" s="6">
        <f t="shared" si="97"/>
        <v>0</v>
      </c>
      <c r="K989" s="23">
        <v>464.39673600000003</v>
      </c>
      <c r="L989" s="23">
        <v>0</v>
      </c>
      <c r="M989" s="23">
        <f t="shared" si="90"/>
        <v>464.39673600000003</v>
      </c>
    </row>
    <row r="990" spans="1:13" x14ac:dyDescent="0.2">
      <c r="A990" s="19" t="s">
        <v>1550</v>
      </c>
      <c r="B990" s="19" t="s">
        <v>1552</v>
      </c>
      <c r="C990" s="25" t="s">
        <v>1526</v>
      </c>
      <c r="D990" s="25" t="s">
        <v>97</v>
      </c>
      <c r="E990" s="19">
        <v>70345322</v>
      </c>
      <c r="F990" s="19" t="s">
        <v>232</v>
      </c>
      <c r="G990" s="5">
        <v>35</v>
      </c>
      <c r="H990" s="5">
        <v>0</v>
      </c>
      <c r="I990" s="5">
        <f t="shared" si="96"/>
        <v>35</v>
      </c>
      <c r="J990" s="6">
        <f t="shared" si="97"/>
        <v>0</v>
      </c>
      <c r="K990" s="23">
        <v>1545.2841599999999</v>
      </c>
      <c r="L990" s="23">
        <v>0</v>
      </c>
      <c r="M990" s="23">
        <f t="shared" si="90"/>
        <v>1545.2841599999999</v>
      </c>
    </row>
    <row r="991" spans="1:13" x14ac:dyDescent="0.2">
      <c r="A991" s="19" t="s">
        <v>1550</v>
      </c>
      <c r="B991" s="19" t="s">
        <v>1552</v>
      </c>
      <c r="C991" s="25" t="s">
        <v>1526</v>
      </c>
      <c r="D991" s="25" t="s">
        <v>97</v>
      </c>
      <c r="E991" s="19">
        <v>70345323</v>
      </c>
      <c r="F991" s="19" t="s">
        <v>233</v>
      </c>
      <c r="G991" s="5">
        <v>36</v>
      </c>
      <c r="H991" s="5">
        <v>0</v>
      </c>
      <c r="I991" s="5">
        <f t="shared" si="96"/>
        <v>36</v>
      </c>
      <c r="J991" s="6">
        <f t="shared" si="97"/>
        <v>0</v>
      </c>
      <c r="K991" s="23">
        <v>1589.4351359999998</v>
      </c>
      <c r="L991" s="23">
        <v>0</v>
      </c>
      <c r="M991" s="23">
        <f t="shared" si="90"/>
        <v>1589.4351359999998</v>
      </c>
    </row>
    <row r="992" spans="1:13" x14ac:dyDescent="0.2">
      <c r="A992" s="19" t="s">
        <v>1550</v>
      </c>
      <c r="B992" s="19" t="s">
        <v>1552</v>
      </c>
      <c r="C992" s="25" t="s">
        <v>1526</v>
      </c>
      <c r="D992" s="25" t="s">
        <v>97</v>
      </c>
      <c r="E992" s="19">
        <v>70345324</v>
      </c>
      <c r="F992" s="19" t="s">
        <v>234</v>
      </c>
      <c r="G992" s="5">
        <v>43</v>
      </c>
      <c r="H992" s="5">
        <v>0</v>
      </c>
      <c r="I992" s="5">
        <f t="shared" si="96"/>
        <v>43</v>
      </c>
      <c r="J992" s="6">
        <f t="shared" si="97"/>
        <v>0</v>
      </c>
      <c r="K992" s="23">
        <v>1898.4919679999998</v>
      </c>
      <c r="L992" s="23">
        <v>0</v>
      </c>
      <c r="M992" s="23">
        <f t="shared" si="90"/>
        <v>1898.4919679999998</v>
      </c>
    </row>
    <row r="993" spans="1:13" x14ac:dyDescent="0.2">
      <c r="A993" s="19" t="s">
        <v>1550</v>
      </c>
      <c r="B993" s="19" t="s">
        <v>1552</v>
      </c>
      <c r="C993" s="25" t="s">
        <v>1526</v>
      </c>
      <c r="D993" s="25" t="s">
        <v>97</v>
      </c>
      <c r="E993" s="19">
        <v>70345325</v>
      </c>
      <c r="F993" s="19" t="s">
        <v>235</v>
      </c>
      <c r="G993" s="5">
        <v>15</v>
      </c>
      <c r="H993" s="5">
        <v>0</v>
      </c>
      <c r="I993" s="5">
        <f t="shared" si="96"/>
        <v>15</v>
      </c>
      <c r="J993" s="6">
        <f t="shared" si="97"/>
        <v>0</v>
      </c>
      <c r="K993" s="23">
        <v>662.26463999999999</v>
      </c>
      <c r="L993" s="23">
        <v>0</v>
      </c>
      <c r="M993" s="23">
        <f t="shared" si="90"/>
        <v>662.26463999999999</v>
      </c>
    </row>
    <row r="994" spans="1:13" x14ac:dyDescent="0.2">
      <c r="A994" s="19" t="s">
        <v>1550</v>
      </c>
      <c r="B994" s="19" t="s">
        <v>1552</v>
      </c>
      <c r="C994" s="25" t="s">
        <v>1526</v>
      </c>
      <c r="D994" s="25" t="s">
        <v>956</v>
      </c>
      <c r="E994" s="19">
        <v>70442220</v>
      </c>
      <c r="F994" s="19" t="s">
        <v>747</v>
      </c>
      <c r="G994" s="5">
        <v>22</v>
      </c>
      <c r="H994" s="5">
        <v>0</v>
      </c>
      <c r="I994" s="5">
        <f t="shared" si="96"/>
        <v>22</v>
      </c>
      <c r="J994" s="6">
        <f t="shared" si="97"/>
        <v>0</v>
      </c>
      <c r="K994" s="23">
        <v>769.00084800000002</v>
      </c>
      <c r="L994" s="23">
        <v>0</v>
      </c>
      <c r="M994" s="23">
        <f t="shared" si="90"/>
        <v>769.00084800000002</v>
      </c>
    </row>
    <row r="995" spans="1:13" x14ac:dyDescent="0.2">
      <c r="A995" s="19" t="s">
        <v>1550</v>
      </c>
      <c r="B995" s="19" t="s">
        <v>1552</v>
      </c>
      <c r="C995" s="25" t="s">
        <v>1526</v>
      </c>
      <c r="D995" s="25" t="s">
        <v>956</v>
      </c>
      <c r="E995" s="19">
        <v>70442221</v>
      </c>
      <c r="F995" s="19" t="s">
        <v>748</v>
      </c>
      <c r="G995" s="5">
        <v>47</v>
      </c>
      <c r="H995" s="5">
        <v>0</v>
      </c>
      <c r="I995" s="5">
        <f t="shared" si="96"/>
        <v>47</v>
      </c>
      <c r="J995" s="6">
        <f t="shared" si="97"/>
        <v>0</v>
      </c>
      <c r="K995" s="23">
        <v>1138.2710039999999</v>
      </c>
      <c r="L995" s="23">
        <v>0</v>
      </c>
      <c r="M995" s="23">
        <f t="shared" si="90"/>
        <v>1138.2710039999999</v>
      </c>
    </row>
    <row r="996" spans="1:13" x14ac:dyDescent="0.2">
      <c r="A996" s="19" t="s">
        <v>1550</v>
      </c>
      <c r="B996" s="19" t="s">
        <v>1552</v>
      </c>
      <c r="C996" s="25" t="s">
        <v>1526</v>
      </c>
      <c r="D996" s="25" t="s">
        <v>956</v>
      </c>
      <c r="E996" s="19">
        <v>70442222</v>
      </c>
      <c r="F996" s="19" t="s">
        <v>713</v>
      </c>
      <c r="G996" s="5">
        <v>24</v>
      </c>
      <c r="H996" s="5">
        <v>0</v>
      </c>
      <c r="I996" s="5">
        <f t="shared" si="96"/>
        <v>24</v>
      </c>
      <c r="J996" s="6">
        <f t="shared" si="97"/>
        <v>0</v>
      </c>
      <c r="K996" s="23">
        <v>838.91001600000004</v>
      </c>
      <c r="L996" s="23">
        <v>0</v>
      </c>
      <c r="M996" s="23">
        <f t="shared" si="90"/>
        <v>838.91001600000004</v>
      </c>
    </row>
    <row r="997" spans="1:13" x14ac:dyDescent="0.2">
      <c r="A997" s="19" t="s">
        <v>1550</v>
      </c>
      <c r="B997" s="19" t="s">
        <v>1552</v>
      </c>
      <c r="C997" s="25" t="s">
        <v>1526</v>
      </c>
      <c r="D997" s="25" t="s">
        <v>956</v>
      </c>
      <c r="E997" s="19">
        <v>70442223</v>
      </c>
      <c r="F997" s="19" t="s">
        <v>749</v>
      </c>
      <c r="G997" s="5">
        <v>50</v>
      </c>
      <c r="H997" s="5">
        <v>0</v>
      </c>
      <c r="I997" s="5">
        <f t="shared" si="96"/>
        <v>50</v>
      </c>
      <c r="J997" s="6">
        <f t="shared" si="97"/>
        <v>0</v>
      </c>
      <c r="K997" s="23">
        <v>1210.9266</v>
      </c>
      <c r="L997" s="23">
        <v>0</v>
      </c>
      <c r="M997" s="23">
        <f t="shared" si="90"/>
        <v>1210.9266</v>
      </c>
    </row>
    <row r="998" spans="1:13" x14ac:dyDescent="0.2">
      <c r="A998" s="19" t="s">
        <v>1550</v>
      </c>
      <c r="B998" s="19" t="s">
        <v>1552</v>
      </c>
      <c r="C998" s="25" t="s">
        <v>1526</v>
      </c>
      <c r="D998" s="25" t="s">
        <v>956</v>
      </c>
      <c r="E998" s="19">
        <v>70442224</v>
      </c>
      <c r="F998" s="19" t="s">
        <v>1298</v>
      </c>
      <c r="G998" s="5">
        <v>22</v>
      </c>
      <c r="H998" s="5">
        <v>0</v>
      </c>
      <c r="I998" s="5">
        <f t="shared" si="96"/>
        <v>22</v>
      </c>
      <c r="J998" s="6">
        <f t="shared" si="97"/>
        <v>0</v>
      </c>
      <c r="K998" s="23">
        <v>769.00084800000002</v>
      </c>
      <c r="L998" s="23">
        <v>0</v>
      </c>
      <c r="M998" s="23">
        <f t="shared" si="90"/>
        <v>769.00084800000002</v>
      </c>
    </row>
    <row r="999" spans="1:13" x14ac:dyDescent="0.2">
      <c r="A999" s="19" t="s">
        <v>1550</v>
      </c>
      <c r="B999" s="19" t="s">
        <v>1552</v>
      </c>
      <c r="C999" s="25" t="s">
        <v>1526</v>
      </c>
      <c r="D999" s="25" t="s">
        <v>956</v>
      </c>
      <c r="E999" s="19">
        <v>70442225</v>
      </c>
      <c r="F999" s="19" t="s">
        <v>1299</v>
      </c>
      <c r="G999" s="5">
        <v>54</v>
      </c>
      <c r="H999" s="5">
        <v>0</v>
      </c>
      <c r="I999" s="5">
        <f t="shared" si="96"/>
        <v>54</v>
      </c>
      <c r="J999" s="6">
        <f t="shared" si="97"/>
        <v>0</v>
      </c>
      <c r="K999" s="23">
        <v>1307.8007280000002</v>
      </c>
      <c r="L999" s="23">
        <v>0</v>
      </c>
      <c r="M999" s="23">
        <f t="shared" si="90"/>
        <v>1307.8007280000002</v>
      </c>
    </row>
    <row r="1000" spans="1:13" x14ac:dyDescent="0.2">
      <c r="A1000" s="19" t="s">
        <v>1551</v>
      </c>
      <c r="B1000" s="19" t="s">
        <v>1552</v>
      </c>
      <c r="C1000" s="25" t="s">
        <v>1526</v>
      </c>
      <c r="D1000" s="25" t="s">
        <v>956</v>
      </c>
      <c r="E1000" s="19">
        <v>70079154</v>
      </c>
      <c r="F1000" s="19" t="s">
        <v>1353</v>
      </c>
      <c r="G1000" s="5">
        <v>8</v>
      </c>
      <c r="H1000" s="5">
        <v>0</v>
      </c>
      <c r="I1000" s="5">
        <f t="shared" si="96"/>
        <v>8</v>
      </c>
      <c r="J1000" s="6">
        <f t="shared" si="97"/>
        <v>0</v>
      </c>
      <c r="K1000" s="23">
        <v>193.748256</v>
      </c>
      <c r="L1000" s="23">
        <v>0</v>
      </c>
      <c r="M1000" s="23">
        <f t="shared" si="90"/>
        <v>193.748256</v>
      </c>
    </row>
    <row r="1001" spans="1:13" x14ac:dyDescent="0.2">
      <c r="A1001" s="19" t="s">
        <v>1551</v>
      </c>
      <c r="B1001" s="19" t="s">
        <v>1552</v>
      </c>
      <c r="C1001" s="25" t="s">
        <v>1526</v>
      </c>
      <c r="D1001" s="25" t="s">
        <v>97</v>
      </c>
      <c r="E1001" s="19">
        <v>70586203</v>
      </c>
      <c r="F1001" s="19" t="s">
        <v>1441</v>
      </c>
      <c r="G1001" s="5">
        <v>57</v>
      </c>
      <c r="H1001" s="5">
        <v>0</v>
      </c>
      <c r="I1001" s="5">
        <f t="shared" si="96"/>
        <v>57</v>
      </c>
      <c r="J1001" s="6">
        <f t="shared" si="97"/>
        <v>0</v>
      </c>
      <c r="K1001" s="23">
        <v>2516.6056319999998</v>
      </c>
      <c r="L1001" s="23">
        <v>0</v>
      </c>
      <c r="M1001" s="23">
        <f t="shared" si="90"/>
        <v>2516.6056319999998</v>
      </c>
    </row>
    <row r="1002" spans="1:13" x14ac:dyDescent="0.2">
      <c r="A1002" s="19" t="s">
        <v>1558</v>
      </c>
      <c r="B1002" s="19" t="s">
        <v>1552</v>
      </c>
      <c r="C1002" s="25" t="s">
        <v>1526</v>
      </c>
      <c r="D1002" s="25" t="s">
        <v>97</v>
      </c>
      <c r="E1002" s="19">
        <v>70586203</v>
      </c>
      <c r="F1002" s="19" t="s">
        <v>1441</v>
      </c>
      <c r="G1002" s="5">
        <v>1</v>
      </c>
      <c r="H1002" s="5">
        <v>0</v>
      </c>
      <c r="I1002" s="5">
        <f t="shared" ref="I1002:I1016" si="98">G1002-H1002</f>
        <v>1</v>
      </c>
      <c r="J1002" s="6">
        <f t="shared" ref="J1002:J1016" si="99">H1002/G1002</f>
        <v>0</v>
      </c>
      <c r="K1002" s="23">
        <v>44.150976</v>
      </c>
      <c r="L1002" s="23">
        <v>0</v>
      </c>
      <c r="M1002" s="23">
        <f t="shared" ref="M1002:M1016" si="100">K1002-L1002</f>
        <v>44.150976</v>
      </c>
    </row>
    <row r="1003" spans="1:13" x14ac:dyDescent="0.2">
      <c r="A1003" s="19" t="s">
        <v>1559</v>
      </c>
      <c r="B1003" s="19" t="s">
        <v>1552</v>
      </c>
      <c r="C1003" s="25" t="s">
        <v>1526</v>
      </c>
      <c r="D1003" s="25" t="s">
        <v>97</v>
      </c>
      <c r="E1003" s="19">
        <v>70045428</v>
      </c>
      <c r="F1003" s="19" t="s">
        <v>1158</v>
      </c>
      <c r="G1003" s="5">
        <v>1</v>
      </c>
      <c r="H1003" s="5">
        <v>0</v>
      </c>
      <c r="I1003" s="5">
        <f t="shared" si="98"/>
        <v>1</v>
      </c>
      <c r="J1003" s="6">
        <f t="shared" si="99"/>
        <v>0</v>
      </c>
      <c r="K1003" s="23">
        <v>44.379840000000002</v>
      </c>
      <c r="L1003" s="23">
        <v>0</v>
      </c>
      <c r="M1003" s="23">
        <f t="shared" si="100"/>
        <v>44.379840000000002</v>
      </c>
    </row>
    <row r="1004" spans="1:13" x14ac:dyDescent="0.2">
      <c r="A1004" s="19" t="s">
        <v>1559</v>
      </c>
      <c r="B1004" s="19" t="s">
        <v>1552</v>
      </c>
      <c r="C1004" s="25" t="s">
        <v>1526</v>
      </c>
      <c r="D1004" s="25" t="s">
        <v>97</v>
      </c>
      <c r="E1004" s="19">
        <v>70345322</v>
      </c>
      <c r="F1004" s="19" t="s">
        <v>232</v>
      </c>
      <c r="G1004" s="5">
        <v>6</v>
      </c>
      <c r="H1004" s="5">
        <v>0</v>
      </c>
      <c r="I1004" s="5">
        <f t="shared" si="98"/>
        <v>6</v>
      </c>
      <c r="J1004" s="6">
        <f t="shared" si="99"/>
        <v>0</v>
      </c>
      <c r="K1004" s="23">
        <v>264.90585599999997</v>
      </c>
      <c r="L1004" s="23">
        <v>0</v>
      </c>
      <c r="M1004" s="23">
        <f t="shared" si="100"/>
        <v>264.90585599999997</v>
      </c>
    </row>
    <row r="1005" spans="1:13" x14ac:dyDescent="0.2">
      <c r="A1005" s="19" t="s">
        <v>1559</v>
      </c>
      <c r="B1005" s="19" t="s">
        <v>1552</v>
      </c>
      <c r="C1005" s="25" t="s">
        <v>1526</v>
      </c>
      <c r="D1005" s="25" t="s">
        <v>956</v>
      </c>
      <c r="E1005" s="19">
        <v>70442221</v>
      </c>
      <c r="F1005" s="19" t="s">
        <v>748</v>
      </c>
      <c r="G1005" s="5">
        <v>6</v>
      </c>
      <c r="H1005" s="5">
        <v>0</v>
      </c>
      <c r="I1005" s="5">
        <f t="shared" si="98"/>
        <v>6</v>
      </c>
      <c r="J1005" s="6">
        <f t="shared" si="99"/>
        <v>0</v>
      </c>
      <c r="K1005" s="23">
        <v>145.31119200000001</v>
      </c>
      <c r="L1005" s="23">
        <v>0</v>
      </c>
      <c r="M1005" s="23">
        <f t="shared" si="100"/>
        <v>145.31119200000001</v>
      </c>
    </row>
    <row r="1006" spans="1:13" x14ac:dyDescent="0.2">
      <c r="A1006" s="19" t="s">
        <v>1559</v>
      </c>
      <c r="B1006" s="19" t="s">
        <v>1552</v>
      </c>
      <c r="C1006" s="25" t="s">
        <v>1526</v>
      </c>
      <c r="D1006" s="25" t="s">
        <v>956</v>
      </c>
      <c r="E1006" s="19">
        <v>70442222</v>
      </c>
      <c r="F1006" s="19" t="s">
        <v>713</v>
      </c>
      <c r="G1006" s="5">
        <v>1</v>
      </c>
      <c r="H1006" s="5">
        <v>0</v>
      </c>
      <c r="I1006" s="5">
        <f t="shared" si="98"/>
        <v>1</v>
      </c>
      <c r="J1006" s="6">
        <f t="shared" si="99"/>
        <v>0</v>
      </c>
      <c r="K1006" s="23">
        <v>34.954584000000004</v>
      </c>
      <c r="L1006" s="23">
        <v>0</v>
      </c>
      <c r="M1006" s="23">
        <f t="shared" si="100"/>
        <v>34.954584000000004</v>
      </c>
    </row>
    <row r="1007" spans="1:13" x14ac:dyDescent="0.2">
      <c r="A1007" s="19" t="s">
        <v>1559</v>
      </c>
      <c r="B1007" s="19" t="s">
        <v>1552</v>
      </c>
      <c r="C1007" s="25" t="s">
        <v>1526</v>
      </c>
      <c r="D1007" s="25" t="s">
        <v>956</v>
      </c>
      <c r="E1007" s="19">
        <v>70442224</v>
      </c>
      <c r="F1007" s="19" t="s">
        <v>1298</v>
      </c>
      <c r="G1007" s="5">
        <v>1</v>
      </c>
      <c r="H1007" s="5">
        <v>0</v>
      </c>
      <c r="I1007" s="5">
        <f t="shared" si="98"/>
        <v>1</v>
      </c>
      <c r="J1007" s="6">
        <f t="shared" si="99"/>
        <v>0</v>
      </c>
      <c r="K1007" s="23">
        <v>34.954584000000004</v>
      </c>
      <c r="L1007" s="23">
        <v>0</v>
      </c>
      <c r="M1007" s="23">
        <f t="shared" si="100"/>
        <v>34.954584000000004</v>
      </c>
    </row>
    <row r="1008" spans="1:13" x14ac:dyDescent="0.2">
      <c r="A1008" s="19" t="s">
        <v>1560</v>
      </c>
      <c r="B1008" s="19" t="s">
        <v>1552</v>
      </c>
      <c r="C1008" s="25" t="s">
        <v>1526</v>
      </c>
      <c r="D1008" s="25" t="s">
        <v>97</v>
      </c>
      <c r="E1008" s="19">
        <v>70045407</v>
      </c>
      <c r="F1008" s="19" t="s">
        <v>1156</v>
      </c>
      <c r="G1008" s="5">
        <v>1</v>
      </c>
      <c r="H1008" s="5">
        <v>0</v>
      </c>
      <c r="I1008" s="5">
        <f t="shared" si="98"/>
        <v>1</v>
      </c>
      <c r="J1008" s="6">
        <f t="shared" si="99"/>
        <v>0</v>
      </c>
      <c r="K1008" s="23">
        <v>44.171784000000002</v>
      </c>
      <c r="L1008" s="23">
        <v>0</v>
      </c>
      <c r="M1008" s="23">
        <f t="shared" si="100"/>
        <v>44.171784000000002</v>
      </c>
    </row>
    <row r="1009" spans="1:13" x14ac:dyDescent="0.2">
      <c r="A1009" s="19" t="s">
        <v>1560</v>
      </c>
      <c r="B1009" s="19" t="s">
        <v>1552</v>
      </c>
      <c r="C1009" s="25" t="s">
        <v>1526</v>
      </c>
      <c r="D1009" s="25" t="s">
        <v>97</v>
      </c>
      <c r="E1009" s="19">
        <v>70045430</v>
      </c>
      <c r="F1009" s="19" t="s">
        <v>1160</v>
      </c>
      <c r="G1009" s="5">
        <v>1</v>
      </c>
      <c r="H1009" s="5">
        <v>0</v>
      </c>
      <c r="I1009" s="5">
        <f t="shared" si="98"/>
        <v>1</v>
      </c>
      <c r="J1009" s="6">
        <f t="shared" si="99"/>
        <v>0</v>
      </c>
      <c r="K1009" s="23">
        <v>44.171784000000002</v>
      </c>
      <c r="L1009" s="23">
        <v>0</v>
      </c>
      <c r="M1009" s="23">
        <f t="shared" si="100"/>
        <v>44.171784000000002</v>
      </c>
    </row>
    <row r="1010" spans="1:13" x14ac:dyDescent="0.2">
      <c r="A1010" s="19" t="s">
        <v>1560</v>
      </c>
      <c r="B1010" s="19" t="s">
        <v>1552</v>
      </c>
      <c r="C1010" s="25" t="s">
        <v>1526</v>
      </c>
      <c r="D1010" s="25" t="s">
        <v>97</v>
      </c>
      <c r="E1010" s="19">
        <v>70045439</v>
      </c>
      <c r="F1010" s="19" t="s">
        <v>1162</v>
      </c>
      <c r="G1010" s="5">
        <v>1</v>
      </c>
      <c r="H1010" s="5">
        <v>0</v>
      </c>
      <c r="I1010" s="5">
        <f t="shared" si="98"/>
        <v>1</v>
      </c>
      <c r="J1010" s="6">
        <f t="shared" si="99"/>
        <v>0</v>
      </c>
      <c r="K1010" s="23">
        <v>45.773855999999995</v>
      </c>
      <c r="L1010" s="23">
        <v>0</v>
      </c>
      <c r="M1010" s="23">
        <f t="shared" si="100"/>
        <v>45.773855999999995</v>
      </c>
    </row>
    <row r="1011" spans="1:13" x14ac:dyDescent="0.2">
      <c r="A1011" s="19" t="s">
        <v>1560</v>
      </c>
      <c r="B1011" s="19" t="s">
        <v>1552</v>
      </c>
      <c r="C1011" s="25" t="s">
        <v>1526</v>
      </c>
      <c r="D1011" s="25" t="s">
        <v>97</v>
      </c>
      <c r="E1011" s="19">
        <v>70045486</v>
      </c>
      <c r="F1011" s="19" t="s">
        <v>1164</v>
      </c>
      <c r="G1011" s="5">
        <v>3</v>
      </c>
      <c r="H1011" s="5">
        <v>0</v>
      </c>
      <c r="I1011" s="5">
        <f t="shared" si="98"/>
        <v>3</v>
      </c>
      <c r="J1011" s="6">
        <f t="shared" si="99"/>
        <v>0</v>
      </c>
      <c r="K1011" s="23">
        <v>132.51535200000001</v>
      </c>
      <c r="L1011" s="23">
        <v>0</v>
      </c>
      <c r="M1011" s="23">
        <f t="shared" si="100"/>
        <v>132.51535200000001</v>
      </c>
    </row>
    <row r="1012" spans="1:13" x14ac:dyDescent="0.2">
      <c r="A1012" s="19" t="s">
        <v>1560</v>
      </c>
      <c r="B1012" s="19" t="s">
        <v>1552</v>
      </c>
      <c r="C1012" s="25" t="s">
        <v>1526</v>
      </c>
      <c r="D1012" s="25" t="s">
        <v>97</v>
      </c>
      <c r="E1012" s="19">
        <v>70158661</v>
      </c>
      <c r="F1012" s="19" t="s">
        <v>1316</v>
      </c>
      <c r="G1012" s="5">
        <v>3</v>
      </c>
      <c r="H1012" s="5">
        <v>0</v>
      </c>
      <c r="I1012" s="5">
        <f t="shared" si="98"/>
        <v>3</v>
      </c>
      <c r="J1012" s="6">
        <f t="shared" si="99"/>
        <v>0</v>
      </c>
      <c r="K1012" s="23">
        <v>132.45292799999999</v>
      </c>
      <c r="L1012" s="23">
        <v>0</v>
      </c>
      <c r="M1012" s="23">
        <f t="shared" si="100"/>
        <v>132.45292799999999</v>
      </c>
    </row>
    <row r="1013" spans="1:13" x14ac:dyDescent="0.2">
      <c r="A1013" s="19" t="s">
        <v>1560</v>
      </c>
      <c r="B1013" s="19" t="s">
        <v>1552</v>
      </c>
      <c r="C1013" s="25" t="s">
        <v>1526</v>
      </c>
      <c r="D1013" s="25" t="s">
        <v>97</v>
      </c>
      <c r="E1013" s="19">
        <v>70162919</v>
      </c>
      <c r="F1013" s="19" t="s">
        <v>1439</v>
      </c>
      <c r="G1013" s="5">
        <v>1</v>
      </c>
      <c r="H1013" s="5">
        <v>0</v>
      </c>
      <c r="I1013" s="5">
        <f t="shared" si="98"/>
        <v>1</v>
      </c>
      <c r="J1013" s="6">
        <f t="shared" si="99"/>
        <v>0</v>
      </c>
      <c r="K1013" s="23">
        <v>58.049592000000004</v>
      </c>
      <c r="L1013" s="23">
        <v>0</v>
      </c>
      <c r="M1013" s="23">
        <f t="shared" si="100"/>
        <v>58.049592000000004</v>
      </c>
    </row>
    <row r="1014" spans="1:13" x14ac:dyDescent="0.2">
      <c r="A1014" s="19" t="s">
        <v>1560</v>
      </c>
      <c r="B1014" s="19" t="s">
        <v>1552</v>
      </c>
      <c r="C1014" s="25" t="s">
        <v>1526</v>
      </c>
      <c r="D1014" s="25" t="s">
        <v>97</v>
      </c>
      <c r="E1014" s="19">
        <v>70162920</v>
      </c>
      <c r="F1014" s="19" t="s">
        <v>1440</v>
      </c>
      <c r="G1014" s="5">
        <v>1</v>
      </c>
      <c r="H1014" s="5">
        <v>0</v>
      </c>
      <c r="I1014" s="5">
        <f t="shared" si="98"/>
        <v>1</v>
      </c>
      <c r="J1014" s="6">
        <f t="shared" si="99"/>
        <v>0</v>
      </c>
      <c r="K1014" s="23">
        <v>58.049592000000004</v>
      </c>
      <c r="L1014" s="23">
        <v>0</v>
      </c>
      <c r="M1014" s="23">
        <f t="shared" si="100"/>
        <v>58.049592000000004</v>
      </c>
    </row>
    <row r="1015" spans="1:13" x14ac:dyDescent="0.2">
      <c r="A1015" s="19" t="s">
        <v>1560</v>
      </c>
      <c r="B1015" s="19" t="s">
        <v>1552</v>
      </c>
      <c r="C1015" s="25" t="s">
        <v>1526</v>
      </c>
      <c r="D1015" s="25" t="s">
        <v>97</v>
      </c>
      <c r="E1015" s="19">
        <v>70345323</v>
      </c>
      <c r="F1015" s="19" t="s">
        <v>233</v>
      </c>
      <c r="G1015" s="5">
        <v>17</v>
      </c>
      <c r="H1015" s="5">
        <v>0</v>
      </c>
      <c r="I1015" s="5">
        <f t="shared" si="98"/>
        <v>17</v>
      </c>
      <c r="J1015" s="6">
        <f t="shared" si="99"/>
        <v>0</v>
      </c>
      <c r="K1015" s="23">
        <v>750.56659200000001</v>
      </c>
      <c r="L1015" s="23">
        <v>0</v>
      </c>
      <c r="M1015" s="23">
        <f t="shared" si="100"/>
        <v>750.56659200000001</v>
      </c>
    </row>
    <row r="1016" spans="1:13" x14ac:dyDescent="0.2">
      <c r="A1016" s="19" t="s">
        <v>1560</v>
      </c>
      <c r="B1016" s="19" t="s">
        <v>1552</v>
      </c>
      <c r="C1016" s="25" t="s">
        <v>1526</v>
      </c>
      <c r="D1016" s="25" t="s">
        <v>97</v>
      </c>
      <c r="E1016" s="19">
        <v>70345325</v>
      </c>
      <c r="F1016" s="19" t="s">
        <v>235</v>
      </c>
      <c r="G1016" s="5">
        <v>17</v>
      </c>
      <c r="H1016" s="5">
        <v>0</v>
      </c>
      <c r="I1016" s="5">
        <f t="shared" si="98"/>
        <v>17</v>
      </c>
      <c r="J1016" s="6">
        <f t="shared" si="99"/>
        <v>0</v>
      </c>
      <c r="K1016" s="23">
        <v>750.56659200000001</v>
      </c>
      <c r="L1016" s="23">
        <v>0</v>
      </c>
      <c r="M1016" s="23">
        <f t="shared" si="100"/>
        <v>750.56659200000001</v>
      </c>
    </row>
    <row r="1017" spans="1:13" x14ac:dyDescent="0.2">
      <c r="A1017" s="19" t="s">
        <v>1561</v>
      </c>
      <c r="B1017" s="19" t="s">
        <v>1562</v>
      </c>
      <c r="C1017" s="25" t="s">
        <v>1526</v>
      </c>
      <c r="D1017" s="25" t="s">
        <v>956</v>
      </c>
      <c r="E1017" s="19">
        <v>70079154</v>
      </c>
      <c r="F1017" s="19" t="s">
        <v>1353</v>
      </c>
      <c r="G1017" s="5">
        <v>5</v>
      </c>
      <c r="H1017" s="5">
        <v>0</v>
      </c>
      <c r="I1017" s="5">
        <f t="shared" ref="I1017:I1018" si="101">G1017-H1017</f>
        <v>5</v>
      </c>
      <c r="J1017" s="6">
        <f t="shared" ref="J1017:J1018" si="102">H1017/G1017</f>
        <v>0</v>
      </c>
      <c r="K1017" s="23">
        <v>121.09266000000001</v>
      </c>
      <c r="L1017" s="23">
        <v>0</v>
      </c>
      <c r="M1017" s="23">
        <f t="shared" ref="M1017:M1018" si="103">K1017-L1017</f>
        <v>121.09266000000001</v>
      </c>
    </row>
    <row r="1018" spans="1:13" x14ac:dyDescent="0.2">
      <c r="A1018" s="19" t="s">
        <v>1561</v>
      </c>
      <c r="B1018" s="19" t="s">
        <v>1562</v>
      </c>
      <c r="C1018" s="25" t="s">
        <v>1526</v>
      </c>
      <c r="D1018" s="25" t="s">
        <v>97</v>
      </c>
      <c r="E1018" s="19">
        <v>70586203</v>
      </c>
      <c r="F1018" s="19" t="s">
        <v>1441</v>
      </c>
      <c r="G1018" s="5">
        <v>9</v>
      </c>
      <c r="H1018" s="5">
        <v>0</v>
      </c>
      <c r="I1018" s="5">
        <f t="shared" si="101"/>
        <v>9</v>
      </c>
      <c r="J1018" s="6">
        <f t="shared" si="102"/>
        <v>0</v>
      </c>
      <c r="K1018" s="23">
        <v>397.35878399999996</v>
      </c>
      <c r="L1018" s="23">
        <v>0</v>
      </c>
      <c r="M1018" s="23">
        <f t="shared" si="103"/>
        <v>397.35878399999996</v>
      </c>
    </row>
    <row r="1019" spans="1:13" hidden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</sheetData>
  <autoFilter ref="A6:N1019">
    <filterColumn colId="2">
      <filters>
        <filter val="Septiembre"/>
      </filters>
    </filterColumn>
  </autoFilter>
  <mergeCells count="3">
    <mergeCell ref="B2:E3"/>
    <mergeCell ref="B4:E4"/>
    <mergeCell ref="A5:F5"/>
  </mergeCells>
  <conditionalFormatting sqref="J3">
    <cfRule type="cellIs" dxfId="26" priority="1" operator="lessThan">
      <formula>0.5</formula>
    </cfRule>
    <cfRule type="cellIs" dxfId="25" priority="2" operator="between">
      <formula>0.5</formula>
      <formula>0.9</formula>
    </cfRule>
    <cfRule type="cellIs" dxfId="24" priority="3" operator="greaterThan">
      <formula>0.9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S35" sqref="S35"/>
    </sheetView>
  </sheetViews>
  <sheetFormatPr baseColWidth="10" defaultRowHeight="12.75" x14ac:dyDescent="0.2"/>
  <cols>
    <col min="1" max="1" width="15.7109375" style="2" bestFit="1" customWidth="1"/>
    <col min="2" max="3" width="13.85546875" style="2" customWidth="1"/>
    <col min="4" max="4" width="13.85546875" style="110" customWidth="1"/>
    <col min="5" max="5" width="5.140625" style="2" customWidth="1"/>
    <col min="6" max="6" width="7" style="2" bestFit="1" customWidth="1"/>
    <col min="7" max="16384" width="11.42578125" style="2"/>
  </cols>
  <sheetData>
    <row r="1" spans="1:8" x14ac:dyDescent="0.2">
      <c r="A1" s="2" t="s">
        <v>1134</v>
      </c>
      <c r="B1" s="2" t="s">
        <v>1142</v>
      </c>
      <c r="C1" s="2" t="s">
        <v>1133</v>
      </c>
      <c r="D1" s="110" t="s">
        <v>1401</v>
      </c>
      <c r="G1" s="2" t="s">
        <v>1402</v>
      </c>
      <c r="H1" s="2" t="s">
        <v>1400</v>
      </c>
    </row>
    <row r="2" spans="1:8" x14ac:dyDescent="0.2">
      <c r="A2" s="10" t="s">
        <v>712</v>
      </c>
      <c r="B2" s="281">
        <v>502</v>
      </c>
      <c r="C2" s="281">
        <v>378</v>
      </c>
      <c r="D2" s="110">
        <v>0.75298804780876494</v>
      </c>
      <c r="F2" s="2" t="s">
        <v>712</v>
      </c>
      <c r="G2" s="282">
        <v>0.75298804780876494</v>
      </c>
      <c r="H2" s="282">
        <v>0.9</v>
      </c>
    </row>
    <row r="3" spans="1:8" x14ac:dyDescent="0.2">
      <c r="A3" s="10" t="s">
        <v>224</v>
      </c>
      <c r="B3" s="281">
        <v>978</v>
      </c>
      <c r="C3" s="281">
        <v>873</v>
      </c>
      <c r="D3" s="110">
        <v>0.8926380368098159</v>
      </c>
      <c r="F3" s="2" t="s">
        <v>224</v>
      </c>
      <c r="G3" s="282">
        <v>0.8926380368098159</v>
      </c>
      <c r="H3" s="282">
        <v>0.9</v>
      </c>
    </row>
    <row r="4" spans="1:8" x14ac:dyDescent="0.2">
      <c r="A4" s="10" t="s">
        <v>231</v>
      </c>
      <c r="B4" s="281">
        <v>731</v>
      </c>
      <c r="C4" s="281">
        <v>584</v>
      </c>
      <c r="D4" s="110">
        <v>0.79890560875512995</v>
      </c>
      <c r="F4" s="2" t="s">
        <v>231</v>
      </c>
      <c r="G4" s="282">
        <v>0.79890560875512995</v>
      </c>
      <c r="H4" s="282">
        <v>0.9</v>
      </c>
    </row>
    <row r="5" spans="1:8" x14ac:dyDescent="0.2">
      <c r="A5" s="10" t="s">
        <v>28</v>
      </c>
      <c r="B5" s="281">
        <v>1678</v>
      </c>
      <c r="C5" s="281">
        <v>1149</v>
      </c>
      <c r="D5" s="110">
        <v>0.68474374255065551</v>
      </c>
      <c r="F5" s="2" t="s">
        <v>28</v>
      </c>
      <c r="G5" s="282">
        <v>0.68474374255065551</v>
      </c>
      <c r="H5" s="282">
        <v>0.9</v>
      </c>
    </row>
    <row r="6" spans="1:8" x14ac:dyDescent="0.2">
      <c r="A6" s="10" t="s">
        <v>29</v>
      </c>
      <c r="B6" s="281">
        <v>1153</v>
      </c>
      <c r="C6" s="281">
        <v>827</v>
      </c>
      <c r="D6" s="110">
        <v>0.71725932350390287</v>
      </c>
      <c r="F6" s="2" t="s">
        <v>29</v>
      </c>
      <c r="G6" s="282">
        <v>0.71725932350390287</v>
      </c>
      <c r="H6" s="282">
        <v>0.9</v>
      </c>
    </row>
    <row r="7" spans="1:8" x14ac:dyDescent="0.2">
      <c r="A7" s="10" t="s">
        <v>1132</v>
      </c>
      <c r="B7" s="281">
        <v>5042</v>
      </c>
      <c r="C7" s="281">
        <v>3811</v>
      </c>
      <c r="D7" s="110">
        <v>0.75585085283617615</v>
      </c>
    </row>
    <row r="11" spans="1:8" ht="15" x14ac:dyDescent="0.25">
      <c r="F11" s="17" t="s">
        <v>1403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:E5"/>
    </sheetView>
  </sheetViews>
  <sheetFormatPr baseColWidth="10" defaultRowHeight="12.75" x14ac:dyDescent="0.2"/>
  <cols>
    <col min="1" max="1" width="19.7109375" customWidth="1"/>
    <col min="2" max="2" width="25.42578125" bestFit="1" customWidth="1"/>
    <col min="3" max="3" width="27.42578125" bestFit="1" customWidth="1"/>
    <col min="4" max="4" width="21.85546875" bestFit="1" customWidth="1"/>
    <col min="5" max="5" width="20.85546875" bestFit="1" customWidth="1"/>
  </cols>
  <sheetData>
    <row r="1" spans="1:5" x14ac:dyDescent="0.2">
      <c r="A1" s="158" t="s">
        <v>9</v>
      </c>
      <c r="B1" t="s">
        <v>162</v>
      </c>
    </row>
    <row r="2" spans="1:5" x14ac:dyDescent="0.2">
      <c r="A2" s="158" t="s">
        <v>1</v>
      </c>
      <c r="B2" t="s">
        <v>1413</v>
      </c>
    </row>
    <row r="4" spans="1:5" x14ac:dyDescent="0.2">
      <c r="A4" s="158" t="s">
        <v>1134</v>
      </c>
      <c r="B4" t="s">
        <v>1142</v>
      </c>
      <c r="C4" t="s">
        <v>1133</v>
      </c>
      <c r="D4" t="s">
        <v>1143</v>
      </c>
      <c r="E4" t="s">
        <v>1144</v>
      </c>
    </row>
    <row r="5" spans="1:5" x14ac:dyDescent="0.2">
      <c r="A5" s="159" t="s">
        <v>97</v>
      </c>
      <c r="B5" s="161">
        <v>143</v>
      </c>
      <c r="C5" s="161">
        <v>123</v>
      </c>
      <c r="D5" s="161">
        <v>6586.7415000000001</v>
      </c>
      <c r="E5" s="161">
        <v>5615.1135960000001</v>
      </c>
    </row>
    <row r="6" spans="1:5" x14ac:dyDescent="0.2">
      <c r="A6" s="159" t="s">
        <v>1132</v>
      </c>
      <c r="B6" s="161">
        <v>143</v>
      </c>
      <c r="C6" s="161">
        <v>123</v>
      </c>
      <c r="D6" s="161">
        <v>6586.7415000000001</v>
      </c>
      <c r="E6" s="161">
        <v>5615.1135960000001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6"/>
  <sheetViews>
    <sheetView zoomScale="110" zoomScaleNormal="110" workbookViewId="0">
      <selection activeCell="H34" sqref="H34"/>
    </sheetView>
  </sheetViews>
  <sheetFormatPr baseColWidth="10" defaultRowHeight="15" x14ac:dyDescent="0.25"/>
  <cols>
    <col min="1" max="1" width="11.42578125" style="17"/>
    <col min="2" max="2" width="16.28515625" style="17" bestFit="1" customWidth="1"/>
    <col min="3" max="8" width="11.42578125" style="265"/>
    <col min="9" max="16384" width="11.42578125" style="17"/>
  </cols>
  <sheetData>
    <row r="5" spans="2:10" s="270" customFormat="1" x14ac:dyDescent="0.25">
      <c r="B5" s="267" t="s">
        <v>1324</v>
      </c>
      <c r="C5" s="267" t="s">
        <v>1379</v>
      </c>
      <c r="D5" s="267" t="s">
        <v>1378</v>
      </c>
      <c r="E5" s="267" t="s">
        <v>1380</v>
      </c>
      <c r="F5" s="267" t="s">
        <v>1381</v>
      </c>
      <c r="G5" s="267" t="s">
        <v>1377</v>
      </c>
      <c r="H5" s="284" t="s">
        <v>1404</v>
      </c>
      <c r="J5" s="267" t="s">
        <v>1382</v>
      </c>
    </row>
    <row r="6" spans="2:10" x14ac:dyDescent="0.25">
      <c r="B6" s="269" t="s">
        <v>1015</v>
      </c>
      <c r="C6" s="269">
        <v>1098</v>
      </c>
      <c r="D6" s="269">
        <v>502</v>
      </c>
      <c r="E6" s="269">
        <v>978</v>
      </c>
      <c r="F6" s="269">
        <v>731</v>
      </c>
      <c r="G6" s="269">
        <v>1678</v>
      </c>
      <c r="H6" s="269">
        <v>1153</v>
      </c>
      <c r="J6" s="276">
        <f>+AVERAGE(C6:H6)</f>
        <v>1023.3333333333334</v>
      </c>
    </row>
    <row r="7" spans="2:10" x14ac:dyDescent="0.25">
      <c r="B7" s="269" t="s">
        <v>96</v>
      </c>
      <c r="C7" s="269">
        <v>1031</v>
      </c>
      <c r="D7" s="269">
        <v>378</v>
      </c>
      <c r="E7" s="269">
        <v>873</v>
      </c>
      <c r="F7" s="269">
        <v>584</v>
      </c>
      <c r="G7" s="269">
        <v>1149</v>
      </c>
      <c r="H7" s="269">
        <v>827</v>
      </c>
      <c r="J7" s="276">
        <f>+AVERAGE(C7:H7)</f>
        <v>807</v>
      </c>
    </row>
    <row r="8" spans="2:10" x14ac:dyDescent="0.25">
      <c r="B8" s="269" t="s">
        <v>129</v>
      </c>
      <c r="C8" s="269">
        <f t="shared" ref="C8:H8" si="0">+C6-C7</f>
        <v>67</v>
      </c>
      <c r="D8" s="269">
        <f t="shared" si="0"/>
        <v>124</v>
      </c>
      <c r="E8" s="269">
        <f t="shared" si="0"/>
        <v>105</v>
      </c>
      <c r="F8" s="269">
        <f t="shared" si="0"/>
        <v>147</v>
      </c>
      <c r="G8" s="269">
        <f t="shared" si="0"/>
        <v>529</v>
      </c>
      <c r="H8" s="269">
        <f t="shared" si="0"/>
        <v>326</v>
      </c>
      <c r="J8" s="276">
        <f>+AVERAGE(C8:H8)</f>
        <v>216.33333333333334</v>
      </c>
    </row>
    <row r="9" spans="2:10" x14ac:dyDescent="0.25">
      <c r="J9" s="265"/>
    </row>
    <row r="10" spans="2:10" s="264" customFormat="1" x14ac:dyDescent="0.25">
      <c r="B10" s="268" t="s">
        <v>4</v>
      </c>
      <c r="C10" s="273">
        <f t="shared" ref="C10:G10" si="1">+C7/C6</f>
        <v>0.93897996357012747</v>
      </c>
      <c r="D10" s="273">
        <f t="shared" si="1"/>
        <v>0.75298804780876494</v>
      </c>
      <c r="E10" s="273">
        <f t="shared" si="1"/>
        <v>0.8926380368098159</v>
      </c>
      <c r="F10" s="273">
        <f t="shared" si="1"/>
        <v>0.79890560875512995</v>
      </c>
      <c r="G10" s="273">
        <f t="shared" si="1"/>
        <v>0.68474374255065551</v>
      </c>
      <c r="H10" s="273">
        <f t="shared" ref="H10" si="2">+H7/H6</f>
        <v>0.71725932350390287</v>
      </c>
      <c r="J10" s="273">
        <f>+AVERAGE(C10:H10)</f>
        <v>0.79758578716639938</v>
      </c>
    </row>
    <row r="11" spans="2:10" s="233" customFormat="1" ht="2.25" customHeight="1" x14ac:dyDescent="0.25">
      <c r="B11" s="266"/>
      <c r="C11" s="272"/>
      <c r="D11" s="272"/>
      <c r="E11" s="272"/>
      <c r="F11" s="272"/>
      <c r="G11" s="272"/>
      <c r="H11" s="272"/>
      <c r="J11" s="272"/>
    </row>
    <row r="12" spans="2:10" x14ac:dyDescent="0.25">
      <c r="B12" s="269" t="s">
        <v>717</v>
      </c>
      <c r="C12" s="271">
        <v>0.95304568527918787</v>
      </c>
      <c r="D12" s="271">
        <v>0.64779874213836475</v>
      </c>
      <c r="E12" s="271">
        <v>0.89536423841059598</v>
      </c>
      <c r="F12" s="271">
        <v>0.7648221343873518</v>
      </c>
      <c r="G12" s="271">
        <v>0.68207547169811322</v>
      </c>
      <c r="H12" s="271">
        <v>0.72222222222222221</v>
      </c>
      <c r="J12" s="271">
        <f>+AVERAGE(C12:H12)</f>
        <v>0.77755474902263921</v>
      </c>
    </row>
    <row r="13" spans="2:10" x14ac:dyDescent="0.25">
      <c r="B13" s="269" t="s">
        <v>745</v>
      </c>
      <c r="C13" s="271">
        <v>0.95714285714285718</v>
      </c>
      <c r="D13" s="271">
        <v>1</v>
      </c>
      <c r="E13" s="271">
        <v>0.95833333333333337</v>
      </c>
      <c r="F13" s="271">
        <v>0.94270833333333337</v>
      </c>
      <c r="G13" s="271">
        <v>0.73345259391771023</v>
      </c>
      <c r="H13" s="271">
        <v>0.90184049079754602</v>
      </c>
      <c r="J13" s="271">
        <f>+AVERAGE(C13:H13)</f>
        <v>0.91557960142079675</v>
      </c>
    </row>
    <row r="14" spans="2:10" x14ac:dyDescent="0.25">
      <c r="B14" s="269" t="s">
        <v>718</v>
      </c>
      <c r="C14" s="271">
        <v>0.4</v>
      </c>
      <c r="D14" s="271">
        <v>0.55555555555555558</v>
      </c>
      <c r="E14" s="271">
        <v>0.65454545454545454</v>
      </c>
      <c r="F14" s="271">
        <v>0.48484848484848486</v>
      </c>
      <c r="G14" s="271">
        <v>0.2711864406779661</v>
      </c>
      <c r="H14" s="271">
        <v>0.2361111111111111</v>
      </c>
      <c r="J14" s="271">
        <f>+AVERAGE(C14:H14)</f>
        <v>0.43370784112309541</v>
      </c>
    </row>
    <row r="15" spans="2:10" ht="2.25" customHeight="1" x14ac:dyDescent="0.25">
      <c r="J15" s="265"/>
    </row>
    <row r="16" spans="2:10" s="264" customFormat="1" x14ac:dyDescent="0.25">
      <c r="B16" s="274" t="s">
        <v>1310</v>
      </c>
      <c r="C16" s="275">
        <v>3302.4534239999994</v>
      </c>
      <c r="D16" s="275">
        <v>5864.3275439999998</v>
      </c>
      <c r="E16" s="275">
        <v>4911.6448920000012</v>
      </c>
      <c r="F16" s="275">
        <v>6674.4558240000006</v>
      </c>
      <c r="G16" s="275">
        <v>22136.787773999997</v>
      </c>
      <c r="H16" s="275">
        <v>15403.378151999983</v>
      </c>
      <c r="J16" s="275">
        <f>+AVERAGE(C16:H16)</f>
        <v>9715.507934999996</v>
      </c>
    </row>
  </sheetData>
  <conditionalFormatting sqref="C10">
    <cfRule type="cellIs" dxfId="23" priority="19" operator="lessThan">
      <formula>0.5</formula>
    </cfRule>
    <cfRule type="cellIs" dxfId="22" priority="20" operator="between">
      <formula>0.5</formula>
      <formula>0.9</formula>
    </cfRule>
    <cfRule type="cellIs" dxfId="21" priority="21" operator="greaterThan">
      <formula>0.9</formula>
    </cfRule>
  </conditionalFormatting>
  <conditionalFormatting sqref="D10">
    <cfRule type="cellIs" dxfId="20" priority="16" operator="lessThan">
      <formula>0.5</formula>
    </cfRule>
    <cfRule type="cellIs" dxfId="19" priority="17" operator="between">
      <formula>0.5</formula>
      <formula>0.9</formula>
    </cfRule>
    <cfRule type="cellIs" dxfId="18" priority="18" operator="greaterThan">
      <formula>0.9</formula>
    </cfRule>
  </conditionalFormatting>
  <conditionalFormatting sqref="E10">
    <cfRule type="cellIs" dxfId="17" priority="13" operator="lessThan">
      <formula>0.5</formula>
    </cfRule>
    <cfRule type="cellIs" dxfId="16" priority="14" operator="between">
      <formula>0.5</formula>
      <formula>0.9</formula>
    </cfRule>
    <cfRule type="cellIs" dxfId="15" priority="15" operator="greaterThan">
      <formula>0.9</formula>
    </cfRule>
  </conditionalFormatting>
  <conditionalFormatting sqref="F10">
    <cfRule type="cellIs" dxfId="14" priority="10" operator="lessThan">
      <formula>0.5</formula>
    </cfRule>
    <cfRule type="cellIs" dxfId="13" priority="11" operator="between">
      <formula>0.5</formula>
      <formula>0.9</formula>
    </cfRule>
    <cfRule type="cellIs" dxfId="12" priority="12" operator="greaterThan">
      <formula>0.9</formula>
    </cfRule>
  </conditionalFormatting>
  <conditionalFormatting sqref="G10">
    <cfRule type="cellIs" dxfId="11" priority="7" operator="lessThan">
      <formula>0.5</formula>
    </cfRule>
    <cfRule type="cellIs" dxfId="10" priority="8" operator="between">
      <formula>0.5</formula>
      <formula>0.9</formula>
    </cfRule>
    <cfRule type="cellIs" dxfId="9" priority="9" operator="greaterThan">
      <formula>0.9</formula>
    </cfRule>
  </conditionalFormatting>
  <conditionalFormatting sqref="J10">
    <cfRule type="cellIs" dxfId="8" priority="4" operator="lessThan">
      <formula>0.5</formula>
    </cfRule>
    <cfRule type="cellIs" dxfId="7" priority="5" operator="between">
      <formula>0.5</formula>
      <formula>0.9</formula>
    </cfRule>
    <cfRule type="cellIs" dxfId="6" priority="6" operator="greaterThan">
      <formula>0.9</formula>
    </cfRule>
  </conditionalFormatting>
  <conditionalFormatting sqref="H10">
    <cfRule type="cellIs" dxfId="5" priority="1" operator="lessThan">
      <formula>0.5</formula>
    </cfRule>
    <cfRule type="cellIs" dxfId="4" priority="2" operator="between">
      <formula>0.5</formula>
      <formula>0.9</formula>
    </cfRule>
    <cfRule type="cellIs" dxfId="3" priority="3" operator="greaterThan">
      <formula>0.9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166"/>
  <sheetViews>
    <sheetView zoomScaleNormal="100" workbookViewId="0">
      <pane ySplit="6" topLeftCell="A7" activePane="bottomLeft" state="frozen"/>
      <selection activeCell="B1" sqref="B1"/>
      <selection pane="bottomLeft" activeCell="M3" sqref="M3"/>
    </sheetView>
  </sheetViews>
  <sheetFormatPr baseColWidth="10" defaultColWidth="9.140625" defaultRowHeight="12.75" x14ac:dyDescent="0.2"/>
  <cols>
    <col min="1" max="1" width="11" style="19" bestFit="1" customWidth="1"/>
    <col min="2" max="2" width="12.85546875" style="19" bestFit="1" customWidth="1"/>
    <col min="3" max="4" width="10.85546875" style="19" bestFit="1" customWidth="1"/>
    <col min="5" max="5" width="9" style="19" bestFit="1" customWidth="1"/>
    <col min="6" max="6" width="39.7109375" style="19" bestFit="1" customWidth="1"/>
    <col min="7" max="7" width="14.42578125" style="5" customWidth="1"/>
    <col min="8" max="8" width="14.28515625" style="5" bestFit="1" customWidth="1"/>
    <col min="9" max="9" width="14.7109375" style="5" bestFit="1" customWidth="1"/>
    <col min="10" max="10" width="17.85546875" style="5" bestFit="1" customWidth="1"/>
    <col min="11" max="11" width="14.7109375" style="2" bestFit="1" customWidth="1"/>
    <col min="12" max="12" width="13.42578125" style="2" bestFit="1" customWidth="1"/>
    <col min="13" max="13" width="12.28515625" style="2" bestFit="1" customWidth="1"/>
    <col min="14" max="14" width="14.5703125" style="10" bestFit="1" customWidth="1"/>
    <col min="15" max="16384" width="9.140625" style="2"/>
  </cols>
  <sheetData>
    <row r="1" spans="1:14" ht="6" customHeight="1" x14ac:dyDescent="0.2"/>
    <row r="2" spans="1:14" ht="12.75" customHeight="1" x14ac:dyDescent="0.2">
      <c r="B2" s="302" t="s">
        <v>1268</v>
      </c>
      <c r="C2" s="302"/>
      <c r="D2" s="302"/>
      <c r="E2" s="302"/>
      <c r="G2" s="129" t="s">
        <v>1015</v>
      </c>
      <c r="H2" s="129" t="s">
        <v>96</v>
      </c>
      <c r="I2" s="130" t="s">
        <v>129</v>
      </c>
      <c r="J2" s="132" t="s">
        <v>4</v>
      </c>
      <c r="K2" s="129" t="s">
        <v>1016</v>
      </c>
      <c r="L2" s="129" t="s">
        <v>1017</v>
      </c>
      <c r="M2" s="129" t="s">
        <v>7</v>
      </c>
    </row>
    <row r="3" spans="1:14" ht="12.75" customHeight="1" x14ac:dyDescent="0.2">
      <c r="B3" s="302"/>
      <c r="C3" s="302"/>
      <c r="D3" s="302"/>
      <c r="E3" s="302"/>
      <c r="G3" s="129">
        <f>SUBTOTAL(9,G7:G1166)</f>
        <v>1098</v>
      </c>
      <c r="H3" s="129">
        <f>SUBTOTAL(9,H7:H1166)</f>
        <v>1031</v>
      </c>
      <c r="I3" s="129">
        <f>SUBTOTAL(9,I7:I1166)</f>
        <v>67</v>
      </c>
      <c r="J3" s="131">
        <f>H3/G3</f>
        <v>0.93897996357012747</v>
      </c>
      <c r="K3" s="231">
        <f>SUBTOTAL(9,K7:K1166)</f>
        <v>47362.790304000016</v>
      </c>
      <c r="L3" s="231">
        <f>SUBTOTAL(9,L7:L1166)</f>
        <v>44060.336880000024</v>
      </c>
      <c r="M3" s="231">
        <f>SUBTOTAL(9,M7:M1166)</f>
        <v>3302.4534239999994</v>
      </c>
    </row>
    <row r="4" spans="1:14" x14ac:dyDescent="0.2">
      <c r="B4" s="298"/>
      <c r="C4" s="298"/>
      <c r="D4" s="298"/>
      <c r="E4" s="298"/>
    </row>
    <row r="5" spans="1:14" ht="13.5" thickBot="1" x14ac:dyDescent="0.25">
      <c r="A5" s="292"/>
      <c r="B5" s="293"/>
      <c r="C5" s="293"/>
      <c r="D5" s="293"/>
      <c r="E5" s="293"/>
      <c r="F5" s="293"/>
    </row>
    <row r="6" spans="1:14" s="4" customFormat="1" ht="13.5" thickBot="1" x14ac:dyDescent="0.25">
      <c r="A6" s="22" t="s">
        <v>0</v>
      </c>
      <c r="B6" s="20" t="s">
        <v>1</v>
      </c>
      <c r="C6" s="24" t="s">
        <v>9</v>
      </c>
      <c r="D6" s="24" t="s">
        <v>716</v>
      </c>
      <c r="E6" s="20" t="s">
        <v>2</v>
      </c>
      <c r="F6" s="20" t="s">
        <v>3</v>
      </c>
      <c r="G6" s="3" t="s">
        <v>95</v>
      </c>
      <c r="H6" s="3" t="s">
        <v>96</v>
      </c>
      <c r="I6" s="3" t="s">
        <v>129</v>
      </c>
      <c r="J6" s="3" t="s">
        <v>4</v>
      </c>
      <c r="K6" s="3" t="s">
        <v>5</v>
      </c>
      <c r="L6" s="3" t="s">
        <v>6</v>
      </c>
      <c r="M6" s="7" t="s">
        <v>7</v>
      </c>
      <c r="N6" s="11" t="s">
        <v>8</v>
      </c>
    </row>
    <row r="7" spans="1:14" ht="12.75" hidden="1" customHeight="1" x14ac:dyDescent="0.2">
      <c r="A7" s="2" t="s">
        <v>680</v>
      </c>
      <c r="B7" s="2" t="s">
        <v>706</v>
      </c>
      <c r="C7" s="25" t="s">
        <v>712</v>
      </c>
      <c r="D7" s="25" t="s">
        <v>717</v>
      </c>
      <c r="E7" s="19">
        <v>70012080</v>
      </c>
      <c r="F7" s="19" t="s">
        <v>649</v>
      </c>
      <c r="G7" s="5">
        <v>46</v>
      </c>
      <c r="H7" s="5">
        <v>46</v>
      </c>
      <c r="I7" s="5">
        <f t="shared" ref="I7:I70" si="0">G7-H7</f>
        <v>0</v>
      </c>
      <c r="J7" s="6">
        <f t="shared" ref="J7:J70" si="1">H7/G7</f>
        <v>1</v>
      </c>
      <c r="K7" s="23">
        <v>2190.4624079999999</v>
      </c>
      <c r="L7" s="23">
        <v>2190.4624079999999</v>
      </c>
      <c r="M7" s="23">
        <f t="shared" ref="M7:M70" si="2">K7-L7</f>
        <v>0</v>
      </c>
      <c r="N7" s="2"/>
    </row>
    <row r="8" spans="1:14" ht="12.75" hidden="1" customHeight="1" x14ac:dyDescent="0.2">
      <c r="A8" s="2" t="s">
        <v>680</v>
      </c>
      <c r="B8" s="2" t="s">
        <v>706</v>
      </c>
      <c r="C8" s="25" t="s">
        <v>712</v>
      </c>
      <c r="D8" s="25" t="s">
        <v>717</v>
      </c>
      <c r="E8" s="19">
        <v>70012081</v>
      </c>
      <c r="F8" s="19" t="s">
        <v>650</v>
      </c>
      <c r="G8" s="5">
        <v>2</v>
      </c>
      <c r="H8" s="5">
        <v>2</v>
      </c>
      <c r="I8" s="5">
        <f t="shared" si="0"/>
        <v>0</v>
      </c>
      <c r="J8" s="6">
        <f t="shared" si="1"/>
        <v>1</v>
      </c>
      <c r="K8" s="23">
        <v>98.691696000000007</v>
      </c>
      <c r="L8" s="23">
        <v>98.691696000000007</v>
      </c>
      <c r="M8" s="23">
        <f t="shared" si="2"/>
        <v>0</v>
      </c>
      <c r="N8" s="2"/>
    </row>
    <row r="9" spans="1:14" ht="12.75" hidden="1" customHeight="1" x14ac:dyDescent="0.2">
      <c r="A9" s="2" t="s">
        <v>680</v>
      </c>
      <c r="B9" s="2" t="s">
        <v>706</v>
      </c>
      <c r="C9" s="25" t="s">
        <v>712</v>
      </c>
      <c r="D9" s="25" t="s">
        <v>718</v>
      </c>
      <c r="E9" s="19">
        <v>70359457</v>
      </c>
      <c r="F9" s="19" t="s">
        <v>220</v>
      </c>
      <c r="G9" s="5">
        <v>1</v>
      </c>
      <c r="H9" s="5">
        <v>1</v>
      </c>
      <c r="I9" s="5">
        <f t="shared" si="0"/>
        <v>0</v>
      </c>
      <c r="J9" s="6">
        <f t="shared" si="1"/>
        <v>1</v>
      </c>
      <c r="K9" s="23">
        <v>62.803799999999995</v>
      </c>
      <c r="L9" s="23">
        <v>62.803799999999995</v>
      </c>
      <c r="M9" s="23">
        <f t="shared" si="2"/>
        <v>0</v>
      </c>
      <c r="N9" s="2"/>
    </row>
    <row r="10" spans="1:14" ht="12.75" hidden="1" customHeight="1" x14ac:dyDescent="0.2">
      <c r="A10" s="2" t="s">
        <v>680</v>
      </c>
      <c r="B10" s="2" t="s">
        <v>706</v>
      </c>
      <c r="C10" s="25" t="s">
        <v>712</v>
      </c>
      <c r="D10" s="25" t="s">
        <v>718</v>
      </c>
      <c r="E10" s="19">
        <v>70359458</v>
      </c>
      <c r="F10" s="19" t="s">
        <v>221</v>
      </c>
      <c r="G10" s="5">
        <v>7</v>
      </c>
      <c r="H10" s="5">
        <v>7</v>
      </c>
      <c r="I10" s="5">
        <f t="shared" si="0"/>
        <v>0</v>
      </c>
      <c r="J10" s="6">
        <f t="shared" si="1"/>
        <v>1</v>
      </c>
      <c r="K10" s="23">
        <v>439.6266</v>
      </c>
      <c r="L10" s="23">
        <v>439.6266</v>
      </c>
      <c r="M10" s="23">
        <f t="shared" si="2"/>
        <v>0</v>
      </c>
      <c r="N10" s="2"/>
    </row>
    <row r="11" spans="1:14" ht="12.75" hidden="1" customHeight="1" x14ac:dyDescent="0.2">
      <c r="A11" s="2" t="s">
        <v>680</v>
      </c>
      <c r="B11" s="2" t="s">
        <v>706</v>
      </c>
      <c r="C11" s="25" t="s">
        <v>712</v>
      </c>
      <c r="D11" s="25" t="s">
        <v>718</v>
      </c>
      <c r="E11" s="19">
        <v>70359459</v>
      </c>
      <c r="F11" s="19" t="s">
        <v>222</v>
      </c>
      <c r="G11" s="5">
        <v>3</v>
      </c>
      <c r="H11" s="5">
        <v>3</v>
      </c>
      <c r="I11" s="5">
        <f t="shared" si="0"/>
        <v>0</v>
      </c>
      <c r="J11" s="6">
        <f t="shared" si="1"/>
        <v>1</v>
      </c>
      <c r="K11" s="23">
        <v>188.41139999999999</v>
      </c>
      <c r="L11" s="23">
        <v>188.41139999999999</v>
      </c>
      <c r="M11" s="23">
        <f t="shared" si="2"/>
        <v>0</v>
      </c>
      <c r="N11" s="2"/>
    </row>
    <row r="12" spans="1:14" ht="12.75" hidden="1" customHeight="1" x14ac:dyDescent="0.2">
      <c r="A12" s="2" t="s">
        <v>680</v>
      </c>
      <c r="B12" s="2" t="s">
        <v>706</v>
      </c>
      <c r="C12" s="25" t="s">
        <v>712</v>
      </c>
      <c r="D12" s="25" t="s">
        <v>718</v>
      </c>
      <c r="E12" s="19">
        <v>70359460</v>
      </c>
      <c r="F12" s="19" t="s">
        <v>223</v>
      </c>
      <c r="G12" s="5">
        <v>10</v>
      </c>
      <c r="H12" s="5">
        <v>10</v>
      </c>
      <c r="I12" s="5">
        <f t="shared" si="0"/>
        <v>0</v>
      </c>
      <c r="J12" s="6">
        <f t="shared" si="1"/>
        <v>1</v>
      </c>
      <c r="K12" s="23">
        <v>628.03800000000001</v>
      </c>
      <c r="L12" s="23">
        <v>628.03800000000001</v>
      </c>
      <c r="M12" s="23">
        <f t="shared" si="2"/>
        <v>0</v>
      </c>
      <c r="N12" s="2"/>
    </row>
    <row r="13" spans="1:14" ht="12.75" hidden="1" customHeight="1" x14ac:dyDescent="0.2">
      <c r="A13" s="2" t="s">
        <v>680</v>
      </c>
      <c r="B13" s="2" t="s">
        <v>706</v>
      </c>
      <c r="C13" s="25" t="s">
        <v>712</v>
      </c>
      <c r="D13" s="25" t="s">
        <v>717</v>
      </c>
      <c r="E13" s="19">
        <v>70409245</v>
      </c>
      <c r="F13" s="19" t="s">
        <v>422</v>
      </c>
      <c r="G13" s="5">
        <v>14</v>
      </c>
      <c r="H13" s="5">
        <v>14</v>
      </c>
      <c r="I13" s="5">
        <f t="shared" si="0"/>
        <v>0</v>
      </c>
      <c r="J13" s="6">
        <f t="shared" si="1"/>
        <v>1</v>
      </c>
      <c r="K13" s="23">
        <v>690.84187200000008</v>
      </c>
      <c r="L13" s="23">
        <v>690.84187200000008</v>
      </c>
      <c r="M13" s="23">
        <f t="shared" si="2"/>
        <v>0</v>
      </c>
      <c r="N13" s="2"/>
    </row>
    <row r="14" spans="1:14" ht="12.75" hidden="1" customHeight="1" x14ac:dyDescent="0.2">
      <c r="A14" s="2" t="s">
        <v>680</v>
      </c>
      <c r="B14" s="2" t="s">
        <v>706</v>
      </c>
      <c r="C14" s="25" t="s">
        <v>712</v>
      </c>
      <c r="D14" s="25" t="s">
        <v>717</v>
      </c>
      <c r="E14" s="19">
        <v>70409246</v>
      </c>
      <c r="F14" s="19" t="s">
        <v>423</v>
      </c>
      <c r="G14" s="5">
        <v>3</v>
      </c>
      <c r="H14" s="5">
        <v>3</v>
      </c>
      <c r="I14" s="5">
        <f t="shared" si="0"/>
        <v>0</v>
      </c>
      <c r="J14" s="6">
        <f t="shared" si="1"/>
        <v>1</v>
      </c>
      <c r="K14" s="23">
        <v>148.03754400000003</v>
      </c>
      <c r="L14" s="23">
        <v>148.03754400000003</v>
      </c>
      <c r="M14" s="23">
        <f t="shared" si="2"/>
        <v>0</v>
      </c>
      <c r="N14" s="2"/>
    </row>
    <row r="15" spans="1:14" ht="12.75" hidden="1" customHeight="1" x14ac:dyDescent="0.2">
      <c r="A15" s="2" t="s">
        <v>680</v>
      </c>
      <c r="B15" s="2" t="s">
        <v>706</v>
      </c>
      <c r="C15" s="25" t="s">
        <v>712</v>
      </c>
      <c r="D15" s="25" t="s">
        <v>717</v>
      </c>
      <c r="E15" s="19">
        <v>70409248</v>
      </c>
      <c r="F15" s="19" t="s">
        <v>424</v>
      </c>
      <c r="G15" s="5">
        <v>5</v>
      </c>
      <c r="H15" s="5">
        <v>5</v>
      </c>
      <c r="I15" s="5">
        <f t="shared" si="0"/>
        <v>0</v>
      </c>
      <c r="J15" s="6">
        <f t="shared" si="1"/>
        <v>1</v>
      </c>
      <c r="K15" s="23">
        <v>238.09374</v>
      </c>
      <c r="L15" s="23">
        <v>238.09374</v>
      </c>
      <c r="M15" s="23">
        <f t="shared" si="2"/>
        <v>0</v>
      </c>
      <c r="N15" s="2"/>
    </row>
    <row r="16" spans="1:14" ht="12.75" hidden="1" customHeight="1" x14ac:dyDescent="0.2">
      <c r="A16" s="2" t="s">
        <v>700</v>
      </c>
      <c r="B16" s="2" t="s">
        <v>706</v>
      </c>
      <c r="C16" s="25" t="s">
        <v>712</v>
      </c>
      <c r="D16" s="25" t="s">
        <v>717</v>
      </c>
      <c r="E16" s="19">
        <v>70012080</v>
      </c>
      <c r="F16" s="19" t="s">
        <v>649</v>
      </c>
      <c r="G16" s="5">
        <v>36</v>
      </c>
      <c r="H16" s="5">
        <v>36</v>
      </c>
      <c r="I16" s="5">
        <f t="shared" si="0"/>
        <v>0</v>
      </c>
      <c r="J16" s="6">
        <f t="shared" si="1"/>
        <v>1</v>
      </c>
      <c r="K16" s="23">
        <v>1714.274928</v>
      </c>
      <c r="L16" s="23">
        <v>1714.274928</v>
      </c>
      <c r="M16" s="23">
        <f t="shared" si="2"/>
        <v>0</v>
      </c>
      <c r="N16" s="2"/>
    </row>
    <row r="17" spans="1:14" ht="12.75" hidden="1" customHeight="1" x14ac:dyDescent="0.2">
      <c r="A17" s="2" t="s">
        <v>700</v>
      </c>
      <c r="B17" s="2" t="s">
        <v>706</v>
      </c>
      <c r="C17" s="25" t="s">
        <v>712</v>
      </c>
      <c r="D17" s="25" t="s">
        <v>717</v>
      </c>
      <c r="E17" s="19">
        <v>70012081</v>
      </c>
      <c r="F17" s="19" t="s">
        <v>650</v>
      </c>
      <c r="G17" s="5">
        <v>1</v>
      </c>
      <c r="H17" s="5">
        <v>1</v>
      </c>
      <c r="I17" s="5">
        <f t="shared" si="0"/>
        <v>0</v>
      </c>
      <c r="J17" s="6">
        <f t="shared" si="1"/>
        <v>1</v>
      </c>
      <c r="K17" s="23">
        <v>49.345848000000004</v>
      </c>
      <c r="L17" s="23">
        <v>49.345848000000004</v>
      </c>
      <c r="M17" s="23">
        <f t="shared" si="2"/>
        <v>0</v>
      </c>
      <c r="N17" s="2"/>
    </row>
    <row r="18" spans="1:14" ht="12.75" hidden="1" customHeight="1" x14ac:dyDescent="0.2">
      <c r="A18" s="2" t="s">
        <v>700</v>
      </c>
      <c r="B18" s="2" t="s">
        <v>706</v>
      </c>
      <c r="C18" s="25" t="s">
        <v>712</v>
      </c>
      <c r="D18" s="25" t="s">
        <v>718</v>
      </c>
      <c r="E18" s="19">
        <v>70359457</v>
      </c>
      <c r="F18" s="19" t="s">
        <v>220</v>
      </c>
      <c r="G18" s="5">
        <v>2</v>
      </c>
      <c r="H18" s="5">
        <v>2</v>
      </c>
      <c r="I18" s="5">
        <f t="shared" si="0"/>
        <v>0</v>
      </c>
      <c r="J18" s="6">
        <f t="shared" si="1"/>
        <v>1</v>
      </c>
      <c r="K18" s="23">
        <v>125.60759999999999</v>
      </c>
      <c r="L18" s="23">
        <v>125.60759999999999</v>
      </c>
      <c r="M18" s="23">
        <f t="shared" si="2"/>
        <v>0</v>
      </c>
      <c r="N18" s="2"/>
    </row>
    <row r="19" spans="1:14" ht="12.75" hidden="1" customHeight="1" x14ac:dyDescent="0.2">
      <c r="A19" s="2" t="s">
        <v>700</v>
      </c>
      <c r="B19" s="2" t="s">
        <v>706</v>
      </c>
      <c r="C19" s="25" t="s">
        <v>712</v>
      </c>
      <c r="D19" s="25" t="s">
        <v>718</v>
      </c>
      <c r="E19" s="19">
        <v>70359458</v>
      </c>
      <c r="F19" s="19" t="s">
        <v>221</v>
      </c>
      <c r="G19" s="5">
        <v>1</v>
      </c>
      <c r="H19" s="5">
        <v>1</v>
      </c>
      <c r="I19" s="5">
        <f t="shared" si="0"/>
        <v>0</v>
      </c>
      <c r="J19" s="6">
        <f t="shared" si="1"/>
        <v>1</v>
      </c>
      <c r="K19" s="23">
        <v>62.803799999999995</v>
      </c>
      <c r="L19" s="23">
        <v>62.803799999999995</v>
      </c>
      <c r="M19" s="23">
        <f t="shared" si="2"/>
        <v>0</v>
      </c>
      <c r="N19" s="2"/>
    </row>
    <row r="20" spans="1:14" ht="12.75" hidden="1" customHeight="1" x14ac:dyDescent="0.2">
      <c r="A20" s="2" t="s">
        <v>700</v>
      </c>
      <c r="B20" s="2" t="s">
        <v>706</v>
      </c>
      <c r="C20" s="25" t="s">
        <v>712</v>
      </c>
      <c r="D20" s="25" t="s">
        <v>718</v>
      </c>
      <c r="E20" s="19">
        <v>70359459</v>
      </c>
      <c r="F20" s="19" t="s">
        <v>222</v>
      </c>
      <c r="G20" s="5">
        <v>1</v>
      </c>
      <c r="H20" s="5">
        <v>1</v>
      </c>
      <c r="I20" s="5">
        <f t="shared" si="0"/>
        <v>0</v>
      </c>
      <c r="J20" s="6">
        <f t="shared" si="1"/>
        <v>1</v>
      </c>
      <c r="K20" s="23">
        <v>62.803799999999995</v>
      </c>
      <c r="L20" s="23">
        <v>62.803799999999995</v>
      </c>
      <c r="M20" s="23">
        <f t="shared" si="2"/>
        <v>0</v>
      </c>
      <c r="N20" s="2"/>
    </row>
    <row r="21" spans="1:14" ht="12.75" hidden="1" customHeight="1" x14ac:dyDescent="0.2">
      <c r="A21" s="2" t="s">
        <v>700</v>
      </c>
      <c r="B21" s="2" t="s">
        <v>706</v>
      </c>
      <c r="C21" s="25" t="s">
        <v>712</v>
      </c>
      <c r="D21" s="25" t="s">
        <v>717</v>
      </c>
      <c r="E21" s="19">
        <v>70409245</v>
      </c>
      <c r="F21" s="19" t="s">
        <v>422</v>
      </c>
      <c r="G21" s="5">
        <v>11</v>
      </c>
      <c r="H21" s="5">
        <v>11</v>
      </c>
      <c r="I21" s="5">
        <f t="shared" si="0"/>
        <v>0</v>
      </c>
      <c r="J21" s="6">
        <f t="shared" si="1"/>
        <v>1</v>
      </c>
      <c r="K21" s="23">
        <v>542.80432800000005</v>
      </c>
      <c r="L21" s="23">
        <v>542.80432800000005</v>
      </c>
      <c r="M21" s="23">
        <f t="shared" si="2"/>
        <v>0</v>
      </c>
      <c r="N21" s="2"/>
    </row>
    <row r="22" spans="1:14" ht="12.75" hidden="1" customHeight="1" x14ac:dyDescent="0.2">
      <c r="A22" s="2" t="s">
        <v>700</v>
      </c>
      <c r="B22" s="2" t="s">
        <v>706</v>
      </c>
      <c r="C22" s="25" t="s">
        <v>712</v>
      </c>
      <c r="D22" s="25" t="s">
        <v>717</v>
      </c>
      <c r="E22" s="19">
        <v>70409246</v>
      </c>
      <c r="F22" s="19" t="s">
        <v>423</v>
      </c>
      <c r="G22" s="5">
        <v>5</v>
      </c>
      <c r="H22" s="5">
        <v>5</v>
      </c>
      <c r="I22" s="5">
        <f t="shared" si="0"/>
        <v>0</v>
      </c>
      <c r="J22" s="6">
        <f t="shared" si="1"/>
        <v>1</v>
      </c>
      <c r="K22" s="23">
        <v>246.72924</v>
      </c>
      <c r="L22" s="23">
        <v>246.72924</v>
      </c>
      <c r="M22" s="23">
        <f t="shared" si="2"/>
        <v>0</v>
      </c>
      <c r="N22" s="2"/>
    </row>
    <row r="23" spans="1:14" ht="12.75" hidden="1" customHeight="1" x14ac:dyDescent="0.2">
      <c r="A23" s="2" t="s">
        <v>700</v>
      </c>
      <c r="B23" s="2" t="s">
        <v>706</v>
      </c>
      <c r="C23" s="25" t="s">
        <v>712</v>
      </c>
      <c r="D23" s="25" t="s">
        <v>717</v>
      </c>
      <c r="E23" s="19">
        <v>70409248</v>
      </c>
      <c r="F23" s="19" t="s">
        <v>424</v>
      </c>
      <c r="G23" s="5">
        <v>14</v>
      </c>
      <c r="H23" s="5">
        <v>14</v>
      </c>
      <c r="I23" s="5">
        <f t="shared" si="0"/>
        <v>0</v>
      </c>
      <c r="J23" s="6">
        <f t="shared" si="1"/>
        <v>1</v>
      </c>
      <c r="K23" s="23">
        <v>666.66247199999998</v>
      </c>
      <c r="L23" s="23">
        <v>666.66247199999998</v>
      </c>
      <c r="M23" s="23">
        <f t="shared" si="2"/>
        <v>0</v>
      </c>
      <c r="N23" s="2"/>
    </row>
    <row r="24" spans="1:14" ht="12.75" hidden="1" customHeight="1" x14ac:dyDescent="0.2">
      <c r="A24" s="2" t="s">
        <v>701</v>
      </c>
      <c r="B24" s="2" t="s">
        <v>707</v>
      </c>
      <c r="C24" s="25" t="s">
        <v>712</v>
      </c>
      <c r="D24" s="25" t="s">
        <v>717</v>
      </c>
      <c r="E24" s="19">
        <v>70012080</v>
      </c>
      <c r="F24" s="19" t="s">
        <v>649</v>
      </c>
      <c r="G24" s="5">
        <v>2</v>
      </c>
      <c r="H24" s="5">
        <v>2</v>
      </c>
      <c r="I24" s="5">
        <f t="shared" si="0"/>
        <v>0</v>
      </c>
      <c r="J24" s="6">
        <f t="shared" si="1"/>
        <v>1</v>
      </c>
      <c r="K24" s="23">
        <v>95.237495999999993</v>
      </c>
      <c r="L24" s="23">
        <v>95.237495999999993</v>
      </c>
      <c r="M24" s="23">
        <f t="shared" si="2"/>
        <v>0</v>
      </c>
      <c r="N24" s="2"/>
    </row>
    <row r="25" spans="1:14" ht="12.75" hidden="1" customHeight="1" x14ac:dyDescent="0.2">
      <c r="A25" s="2" t="s">
        <v>701</v>
      </c>
      <c r="B25" s="2" t="s">
        <v>707</v>
      </c>
      <c r="C25" s="25" t="s">
        <v>712</v>
      </c>
      <c r="D25" s="25" t="s">
        <v>717</v>
      </c>
      <c r="E25" s="19">
        <v>70012081</v>
      </c>
      <c r="F25" s="19" t="s">
        <v>650</v>
      </c>
      <c r="G25" s="5">
        <v>1</v>
      </c>
      <c r="H25" s="5">
        <v>1</v>
      </c>
      <c r="I25" s="5">
        <f t="shared" si="0"/>
        <v>0</v>
      </c>
      <c r="J25" s="6">
        <f t="shared" si="1"/>
        <v>1</v>
      </c>
      <c r="K25" s="23">
        <v>49.345848000000004</v>
      </c>
      <c r="L25" s="23">
        <v>49.345848000000004</v>
      </c>
      <c r="M25" s="23">
        <f t="shared" si="2"/>
        <v>0</v>
      </c>
      <c r="N25" s="2"/>
    </row>
    <row r="26" spans="1:14" ht="12.75" hidden="1" customHeight="1" x14ac:dyDescent="0.2">
      <c r="A26" s="2" t="s">
        <v>701</v>
      </c>
      <c r="B26" s="2" t="s">
        <v>707</v>
      </c>
      <c r="C26" s="25" t="s">
        <v>712</v>
      </c>
      <c r="D26" s="25" t="s">
        <v>718</v>
      </c>
      <c r="E26" s="19">
        <v>70359458</v>
      </c>
      <c r="F26" s="19" t="s">
        <v>221</v>
      </c>
      <c r="G26" s="5">
        <v>4</v>
      </c>
      <c r="H26" s="5">
        <v>4</v>
      </c>
      <c r="I26" s="5">
        <f t="shared" si="0"/>
        <v>0</v>
      </c>
      <c r="J26" s="6">
        <f t="shared" si="1"/>
        <v>1</v>
      </c>
      <c r="K26" s="23">
        <v>251.21519999999998</v>
      </c>
      <c r="L26" s="23">
        <v>251.21519999999998</v>
      </c>
      <c r="M26" s="23">
        <f t="shared" si="2"/>
        <v>0</v>
      </c>
      <c r="N26" s="2"/>
    </row>
    <row r="27" spans="1:14" ht="12.75" hidden="1" customHeight="1" x14ac:dyDescent="0.2">
      <c r="A27" s="2" t="s">
        <v>701</v>
      </c>
      <c r="B27" s="2" t="s">
        <v>707</v>
      </c>
      <c r="C27" s="25" t="s">
        <v>712</v>
      </c>
      <c r="D27" s="25" t="s">
        <v>718</v>
      </c>
      <c r="E27" s="19">
        <v>70359459</v>
      </c>
      <c r="F27" s="19" t="s">
        <v>222</v>
      </c>
      <c r="G27" s="5">
        <v>1</v>
      </c>
      <c r="H27" s="5">
        <v>1</v>
      </c>
      <c r="I27" s="5">
        <f t="shared" si="0"/>
        <v>0</v>
      </c>
      <c r="J27" s="6">
        <f t="shared" si="1"/>
        <v>1</v>
      </c>
      <c r="K27" s="23">
        <v>62.803799999999995</v>
      </c>
      <c r="L27" s="23">
        <v>62.803799999999995</v>
      </c>
      <c r="M27" s="23">
        <f t="shared" si="2"/>
        <v>0</v>
      </c>
      <c r="N27" s="2"/>
    </row>
    <row r="28" spans="1:14" ht="12.75" hidden="1" customHeight="1" x14ac:dyDescent="0.2">
      <c r="A28" s="2" t="s">
        <v>701</v>
      </c>
      <c r="B28" s="2" t="s">
        <v>707</v>
      </c>
      <c r="C28" s="25" t="s">
        <v>712</v>
      </c>
      <c r="D28" s="25" t="s">
        <v>718</v>
      </c>
      <c r="E28" s="19">
        <v>70359460</v>
      </c>
      <c r="F28" s="19" t="s">
        <v>223</v>
      </c>
      <c r="G28" s="5">
        <v>3</v>
      </c>
      <c r="H28" s="5">
        <v>3</v>
      </c>
      <c r="I28" s="5">
        <f t="shared" si="0"/>
        <v>0</v>
      </c>
      <c r="J28" s="6">
        <f t="shared" si="1"/>
        <v>1</v>
      </c>
      <c r="K28" s="23">
        <v>188.41139999999999</v>
      </c>
      <c r="L28" s="23">
        <v>188.41139999999999</v>
      </c>
      <c r="M28" s="23">
        <f t="shared" si="2"/>
        <v>0</v>
      </c>
      <c r="N28" s="2"/>
    </row>
    <row r="29" spans="1:14" ht="12.75" hidden="1" customHeight="1" x14ac:dyDescent="0.2">
      <c r="A29" s="2" t="s">
        <v>701</v>
      </c>
      <c r="B29" s="2" t="s">
        <v>707</v>
      </c>
      <c r="C29" s="25" t="s">
        <v>712</v>
      </c>
      <c r="D29" s="25" t="s">
        <v>717</v>
      </c>
      <c r="E29" s="19">
        <v>70409245</v>
      </c>
      <c r="F29" s="19" t="s">
        <v>422</v>
      </c>
      <c r="G29" s="5">
        <v>2</v>
      </c>
      <c r="H29" s="5">
        <v>2</v>
      </c>
      <c r="I29" s="5">
        <f t="shared" si="0"/>
        <v>0</v>
      </c>
      <c r="J29" s="6">
        <f t="shared" si="1"/>
        <v>1</v>
      </c>
      <c r="K29" s="23">
        <v>98.691696000000007</v>
      </c>
      <c r="L29" s="23">
        <v>98.691696000000007</v>
      </c>
      <c r="M29" s="23">
        <f t="shared" si="2"/>
        <v>0</v>
      </c>
      <c r="N29" s="2"/>
    </row>
    <row r="30" spans="1:14" ht="12.75" hidden="1" customHeight="1" x14ac:dyDescent="0.2">
      <c r="A30" s="2" t="s">
        <v>701</v>
      </c>
      <c r="B30" s="2" t="s">
        <v>707</v>
      </c>
      <c r="C30" s="25" t="s">
        <v>712</v>
      </c>
      <c r="D30" s="25" t="s">
        <v>717</v>
      </c>
      <c r="E30" s="19">
        <v>70409246</v>
      </c>
      <c r="F30" s="19" t="s">
        <v>423</v>
      </c>
      <c r="G30" s="5">
        <v>5</v>
      </c>
      <c r="H30" s="5">
        <v>5</v>
      </c>
      <c r="I30" s="5">
        <f t="shared" si="0"/>
        <v>0</v>
      </c>
      <c r="J30" s="6">
        <f t="shared" si="1"/>
        <v>1</v>
      </c>
      <c r="K30" s="23">
        <v>246.72924</v>
      </c>
      <c r="L30" s="23">
        <v>246.72924</v>
      </c>
      <c r="M30" s="23">
        <f t="shared" si="2"/>
        <v>0</v>
      </c>
      <c r="N30" s="2"/>
    </row>
    <row r="31" spans="1:14" ht="12.75" hidden="1" customHeight="1" x14ac:dyDescent="0.2">
      <c r="A31" s="2" t="s">
        <v>701</v>
      </c>
      <c r="B31" s="2" t="s">
        <v>707</v>
      </c>
      <c r="C31" s="25" t="s">
        <v>712</v>
      </c>
      <c r="D31" s="25" t="s">
        <v>717</v>
      </c>
      <c r="E31" s="19">
        <v>70409248</v>
      </c>
      <c r="F31" s="19" t="s">
        <v>424</v>
      </c>
      <c r="G31" s="5">
        <v>6</v>
      </c>
      <c r="H31" s="5">
        <v>6</v>
      </c>
      <c r="I31" s="5">
        <f t="shared" si="0"/>
        <v>0</v>
      </c>
      <c r="J31" s="6">
        <f t="shared" si="1"/>
        <v>1</v>
      </c>
      <c r="K31" s="23">
        <v>285.71248800000001</v>
      </c>
      <c r="L31" s="23">
        <v>285.71248800000001</v>
      </c>
      <c r="M31" s="23">
        <f t="shared" si="2"/>
        <v>0</v>
      </c>
      <c r="N31" s="2"/>
    </row>
    <row r="32" spans="1:14" ht="12.75" hidden="1" customHeight="1" x14ac:dyDescent="0.2">
      <c r="A32" s="2" t="s">
        <v>702</v>
      </c>
      <c r="B32" s="2" t="s">
        <v>708</v>
      </c>
      <c r="C32" s="25" t="s">
        <v>712</v>
      </c>
      <c r="D32" s="25" t="s">
        <v>717</v>
      </c>
      <c r="E32" s="19">
        <v>70012080</v>
      </c>
      <c r="F32" s="19" t="s">
        <v>649</v>
      </c>
      <c r="G32" s="5">
        <v>1</v>
      </c>
      <c r="H32" s="5">
        <v>1</v>
      </c>
      <c r="I32" s="5">
        <f t="shared" si="0"/>
        <v>0</v>
      </c>
      <c r="J32" s="6">
        <f t="shared" si="1"/>
        <v>1</v>
      </c>
      <c r="K32" s="23">
        <v>47.618747999999997</v>
      </c>
      <c r="L32" s="23">
        <v>47.618747999999997</v>
      </c>
      <c r="M32" s="23">
        <f t="shared" si="2"/>
        <v>0</v>
      </c>
      <c r="N32" s="2"/>
    </row>
    <row r="33" spans="1:14" ht="12.75" hidden="1" customHeight="1" x14ac:dyDescent="0.2">
      <c r="A33" s="2" t="s">
        <v>702</v>
      </c>
      <c r="B33" s="2" t="s">
        <v>708</v>
      </c>
      <c r="C33" s="25" t="s">
        <v>712</v>
      </c>
      <c r="D33" s="25" t="s">
        <v>717</v>
      </c>
      <c r="E33" s="19">
        <v>70012081</v>
      </c>
      <c r="F33" s="19" t="s">
        <v>650</v>
      </c>
      <c r="G33" s="5">
        <v>14</v>
      </c>
      <c r="H33" s="5">
        <v>14</v>
      </c>
      <c r="I33" s="5">
        <f t="shared" si="0"/>
        <v>0</v>
      </c>
      <c r="J33" s="6">
        <f t="shared" si="1"/>
        <v>1</v>
      </c>
      <c r="K33" s="23">
        <v>690.84187200000008</v>
      </c>
      <c r="L33" s="23">
        <v>690.84187200000008</v>
      </c>
      <c r="M33" s="23">
        <f t="shared" si="2"/>
        <v>0</v>
      </c>
      <c r="N33" s="2"/>
    </row>
    <row r="34" spans="1:14" ht="12.75" hidden="1" customHeight="1" x14ac:dyDescent="0.2">
      <c r="A34" s="2" t="s">
        <v>702</v>
      </c>
      <c r="B34" s="2" t="s">
        <v>708</v>
      </c>
      <c r="C34" s="25" t="s">
        <v>712</v>
      </c>
      <c r="D34" s="25" t="s">
        <v>718</v>
      </c>
      <c r="E34" s="19">
        <v>70359460</v>
      </c>
      <c r="F34" s="19" t="s">
        <v>223</v>
      </c>
      <c r="G34" s="5">
        <v>2</v>
      </c>
      <c r="H34" s="5">
        <v>2</v>
      </c>
      <c r="I34" s="5">
        <f t="shared" si="0"/>
        <v>0</v>
      </c>
      <c r="J34" s="6">
        <f t="shared" si="1"/>
        <v>1</v>
      </c>
      <c r="K34" s="23">
        <v>125.60759999999999</v>
      </c>
      <c r="L34" s="23">
        <v>125.60759999999999</v>
      </c>
      <c r="M34" s="23">
        <f t="shared" si="2"/>
        <v>0</v>
      </c>
      <c r="N34" s="2"/>
    </row>
    <row r="35" spans="1:14" ht="12.75" hidden="1" customHeight="1" x14ac:dyDescent="0.2">
      <c r="A35" s="2" t="s">
        <v>702</v>
      </c>
      <c r="B35" s="2" t="s">
        <v>708</v>
      </c>
      <c r="C35" s="25" t="s">
        <v>712</v>
      </c>
      <c r="D35" s="25" t="s">
        <v>717</v>
      </c>
      <c r="E35" s="19">
        <v>70409245</v>
      </c>
      <c r="F35" s="19" t="s">
        <v>422</v>
      </c>
      <c r="G35" s="5">
        <v>15</v>
      </c>
      <c r="H35" s="5">
        <v>14</v>
      </c>
      <c r="I35" s="5">
        <f t="shared" si="0"/>
        <v>1</v>
      </c>
      <c r="J35" s="6">
        <f t="shared" si="1"/>
        <v>0.93333333333333335</v>
      </c>
      <c r="K35" s="23">
        <v>740.18772000000001</v>
      </c>
      <c r="L35" s="23">
        <v>690.84187200000008</v>
      </c>
      <c r="M35" s="23">
        <f t="shared" si="2"/>
        <v>49.345847999999933</v>
      </c>
      <c r="N35" s="2"/>
    </row>
    <row r="36" spans="1:14" ht="12.75" hidden="1" customHeight="1" x14ac:dyDescent="0.2">
      <c r="A36" s="2" t="s">
        <v>702</v>
      </c>
      <c r="B36" s="2" t="s">
        <v>708</v>
      </c>
      <c r="C36" s="25" t="s">
        <v>712</v>
      </c>
      <c r="D36" s="25" t="s">
        <v>717</v>
      </c>
      <c r="E36" s="19">
        <v>70409246</v>
      </c>
      <c r="F36" s="19" t="s">
        <v>423</v>
      </c>
      <c r="G36" s="5">
        <v>20</v>
      </c>
      <c r="H36" s="5">
        <v>20</v>
      </c>
      <c r="I36" s="5">
        <f t="shared" si="0"/>
        <v>0</v>
      </c>
      <c r="J36" s="6">
        <f t="shared" si="1"/>
        <v>1</v>
      </c>
      <c r="K36" s="23">
        <v>986.91696000000002</v>
      </c>
      <c r="L36" s="23">
        <v>986.91696000000002</v>
      </c>
      <c r="M36" s="23">
        <f t="shared" si="2"/>
        <v>0</v>
      </c>
      <c r="N36" s="2"/>
    </row>
    <row r="37" spans="1:14" ht="12.75" hidden="1" customHeight="1" x14ac:dyDescent="0.2">
      <c r="A37" s="2" t="s">
        <v>702</v>
      </c>
      <c r="B37" s="2" t="s">
        <v>708</v>
      </c>
      <c r="C37" s="25" t="s">
        <v>712</v>
      </c>
      <c r="D37" s="25" t="s">
        <v>717</v>
      </c>
      <c r="E37" s="19">
        <v>70409248</v>
      </c>
      <c r="F37" s="19" t="s">
        <v>424</v>
      </c>
      <c r="G37" s="5">
        <v>16</v>
      </c>
      <c r="H37" s="5">
        <v>16</v>
      </c>
      <c r="I37" s="5">
        <f t="shared" si="0"/>
        <v>0</v>
      </c>
      <c r="J37" s="6">
        <f t="shared" si="1"/>
        <v>1</v>
      </c>
      <c r="K37" s="23">
        <v>761.89996799999994</v>
      </c>
      <c r="L37" s="23">
        <v>761.89996799999994</v>
      </c>
      <c r="M37" s="23">
        <f t="shared" si="2"/>
        <v>0</v>
      </c>
      <c r="N37" s="2"/>
    </row>
    <row r="38" spans="1:14" ht="12.75" hidden="1" customHeight="1" x14ac:dyDescent="0.2">
      <c r="A38" s="2" t="s">
        <v>753</v>
      </c>
      <c r="B38" s="2" t="s">
        <v>769</v>
      </c>
      <c r="C38" s="25" t="s">
        <v>712</v>
      </c>
      <c r="D38" s="25" t="s">
        <v>717</v>
      </c>
      <c r="E38" s="19">
        <v>70012080</v>
      </c>
      <c r="F38" s="19" t="s">
        <v>649</v>
      </c>
      <c r="G38" s="5">
        <v>5</v>
      </c>
      <c r="H38" s="5">
        <v>5</v>
      </c>
      <c r="I38" s="5">
        <f t="shared" si="0"/>
        <v>0</v>
      </c>
      <c r="J38" s="6">
        <f t="shared" si="1"/>
        <v>1</v>
      </c>
      <c r="K38" s="23">
        <v>238.09374</v>
      </c>
      <c r="L38" s="23">
        <v>238.09374</v>
      </c>
      <c r="M38" s="23">
        <f t="shared" si="2"/>
        <v>0</v>
      </c>
      <c r="N38" s="2"/>
    </row>
    <row r="39" spans="1:14" ht="12.75" hidden="1" customHeight="1" x14ac:dyDescent="0.2">
      <c r="A39" s="2" t="s">
        <v>753</v>
      </c>
      <c r="B39" s="2" t="s">
        <v>769</v>
      </c>
      <c r="C39" s="25" t="s">
        <v>712</v>
      </c>
      <c r="D39" s="25" t="s">
        <v>717</v>
      </c>
      <c r="E39" s="19">
        <v>70012081</v>
      </c>
      <c r="F39" s="19" t="s">
        <v>650</v>
      </c>
      <c r="G39" s="5">
        <v>6</v>
      </c>
      <c r="H39" s="5">
        <v>6</v>
      </c>
      <c r="I39" s="5">
        <f t="shared" si="0"/>
        <v>0</v>
      </c>
      <c r="J39" s="6">
        <f t="shared" si="1"/>
        <v>1</v>
      </c>
      <c r="K39" s="23">
        <v>296.07508800000005</v>
      </c>
      <c r="L39" s="23">
        <v>296.07508800000005</v>
      </c>
      <c r="M39" s="23">
        <f t="shared" si="2"/>
        <v>0</v>
      </c>
      <c r="N39" s="2"/>
    </row>
    <row r="40" spans="1:14" ht="12.75" hidden="1" customHeight="1" x14ac:dyDescent="0.2">
      <c r="A40" s="2" t="s">
        <v>753</v>
      </c>
      <c r="B40" s="2" t="s">
        <v>769</v>
      </c>
      <c r="C40" s="25" t="s">
        <v>712</v>
      </c>
      <c r="D40" s="25" t="s">
        <v>717</v>
      </c>
      <c r="E40" s="19">
        <v>70409245</v>
      </c>
      <c r="F40" s="19" t="s">
        <v>422</v>
      </c>
      <c r="G40" s="5">
        <v>4</v>
      </c>
      <c r="H40" s="5">
        <v>4</v>
      </c>
      <c r="I40" s="5">
        <f t="shared" si="0"/>
        <v>0</v>
      </c>
      <c r="J40" s="6">
        <f t="shared" si="1"/>
        <v>1</v>
      </c>
      <c r="K40" s="23">
        <v>197.38339200000001</v>
      </c>
      <c r="L40" s="23">
        <v>197.38339200000001</v>
      </c>
      <c r="M40" s="23">
        <f t="shared" si="2"/>
        <v>0</v>
      </c>
      <c r="N40" s="2"/>
    </row>
    <row r="41" spans="1:14" ht="12.75" hidden="1" customHeight="1" x14ac:dyDescent="0.2">
      <c r="A41" s="2" t="s">
        <v>753</v>
      </c>
      <c r="B41" s="2" t="s">
        <v>769</v>
      </c>
      <c r="C41" s="25" t="s">
        <v>712</v>
      </c>
      <c r="D41" s="25" t="s">
        <v>717</v>
      </c>
      <c r="E41" s="19">
        <v>70409246</v>
      </c>
      <c r="F41" s="19" t="s">
        <v>423</v>
      </c>
      <c r="G41" s="5">
        <v>2</v>
      </c>
      <c r="H41" s="5">
        <v>2</v>
      </c>
      <c r="I41" s="5">
        <f t="shared" si="0"/>
        <v>0</v>
      </c>
      <c r="J41" s="6">
        <f t="shared" si="1"/>
        <v>1</v>
      </c>
      <c r="K41" s="23">
        <v>98.691696000000007</v>
      </c>
      <c r="L41" s="23">
        <v>98.691696000000007</v>
      </c>
      <c r="M41" s="23">
        <f t="shared" si="2"/>
        <v>0</v>
      </c>
      <c r="N41" s="2"/>
    </row>
    <row r="42" spans="1:14" ht="12.75" hidden="1" customHeight="1" x14ac:dyDescent="0.2">
      <c r="A42" s="2" t="s">
        <v>754</v>
      </c>
      <c r="B42" s="2" t="s">
        <v>770</v>
      </c>
      <c r="C42" s="25" t="s">
        <v>712</v>
      </c>
      <c r="D42" s="25" t="s">
        <v>717</v>
      </c>
      <c r="E42" s="19">
        <v>70012080</v>
      </c>
      <c r="F42" s="19" t="s">
        <v>649</v>
      </c>
      <c r="G42" s="5">
        <v>21</v>
      </c>
      <c r="H42" s="5">
        <v>21</v>
      </c>
      <c r="I42" s="5">
        <f t="shared" si="0"/>
        <v>0</v>
      </c>
      <c r="J42" s="6">
        <f t="shared" si="1"/>
        <v>1</v>
      </c>
      <c r="K42" s="23">
        <v>999.99370799999997</v>
      </c>
      <c r="L42" s="23">
        <v>999.99370799999997</v>
      </c>
      <c r="M42" s="23">
        <f t="shared" si="2"/>
        <v>0</v>
      </c>
      <c r="N42" s="2"/>
    </row>
    <row r="43" spans="1:14" ht="12.75" hidden="1" customHeight="1" x14ac:dyDescent="0.2">
      <c r="A43" s="2" t="s">
        <v>754</v>
      </c>
      <c r="B43" s="2" t="s">
        <v>770</v>
      </c>
      <c r="C43" s="25" t="s">
        <v>712</v>
      </c>
      <c r="D43" s="25" t="s">
        <v>717</v>
      </c>
      <c r="E43" s="19">
        <v>70012081</v>
      </c>
      <c r="F43" s="19" t="s">
        <v>650</v>
      </c>
      <c r="G43" s="5">
        <v>5</v>
      </c>
      <c r="H43" s="5">
        <v>5</v>
      </c>
      <c r="I43" s="5">
        <f t="shared" si="0"/>
        <v>0</v>
      </c>
      <c r="J43" s="6">
        <f t="shared" si="1"/>
        <v>1</v>
      </c>
      <c r="K43" s="23">
        <v>246.72924</v>
      </c>
      <c r="L43" s="23">
        <v>246.72924</v>
      </c>
      <c r="M43" s="23">
        <f t="shared" si="2"/>
        <v>0</v>
      </c>
      <c r="N43" s="2"/>
    </row>
    <row r="44" spans="1:14" ht="12.75" hidden="1" customHeight="1" x14ac:dyDescent="0.2">
      <c r="A44" s="2" t="s">
        <v>754</v>
      </c>
      <c r="B44" s="2" t="s">
        <v>770</v>
      </c>
      <c r="C44" s="25" t="s">
        <v>712</v>
      </c>
      <c r="D44" s="25" t="s">
        <v>718</v>
      </c>
      <c r="E44" s="19">
        <v>70359457</v>
      </c>
      <c r="F44" s="19" t="s">
        <v>220</v>
      </c>
      <c r="G44" s="5">
        <v>3</v>
      </c>
      <c r="H44" s="5">
        <v>3</v>
      </c>
      <c r="I44" s="5">
        <f t="shared" si="0"/>
        <v>0</v>
      </c>
      <c r="J44" s="6">
        <f t="shared" si="1"/>
        <v>1</v>
      </c>
      <c r="K44" s="23">
        <v>188.41139999999999</v>
      </c>
      <c r="L44" s="23">
        <v>188.41139999999999</v>
      </c>
      <c r="M44" s="23">
        <f t="shared" si="2"/>
        <v>0</v>
      </c>
      <c r="N44" s="2"/>
    </row>
    <row r="45" spans="1:14" ht="12.75" hidden="1" customHeight="1" x14ac:dyDescent="0.2">
      <c r="A45" s="2" t="s">
        <v>754</v>
      </c>
      <c r="B45" s="2" t="s">
        <v>770</v>
      </c>
      <c r="C45" s="25" t="s">
        <v>712</v>
      </c>
      <c r="D45" s="25" t="s">
        <v>718</v>
      </c>
      <c r="E45" s="19">
        <v>70359458</v>
      </c>
      <c r="F45" s="19" t="s">
        <v>221</v>
      </c>
      <c r="G45" s="5">
        <v>3</v>
      </c>
      <c r="H45" s="5">
        <v>3</v>
      </c>
      <c r="I45" s="5">
        <f t="shared" si="0"/>
        <v>0</v>
      </c>
      <c r="J45" s="6">
        <f t="shared" si="1"/>
        <v>1</v>
      </c>
      <c r="K45" s="23">
        <v>188.41139999999999</v>
      </c>
      <c r="L45" s="23">
        <v>188.41139999999999</v>
      </c>
      <c r="M45" s="23">
        <f t="shared" si="2"/>
        <v>0</v>
      </c>
      <c r="N45" s="2"/>
    </row>
    <row r="46" spans="1:14" ht="12.75" hidden="1" customHeight="1" x14ac:dyDescent="0.2">
      <c r="A46" s="2" t="s">
        <v>754</v>
      </c>
      <c r="B46" s="2" t="s">
        <v>770</v>
      </c>
      <c r="C46" s="25" t="s">
        <v>712</v>
      </c>
      <c r="D46" s="25" t="s">
        <v>718</v>
      </c>
      <c r="E46" s="19">
        <v>70359459</v>
      </c>
      <c r="F46" s="19" t="s">
        <v>222</v>
      </c>
      <c r="G46" s="5">
        <v>2</v>
      </c>
      <c r="H46" s="5">
        <v>2</v>
      </c>
      <c r="I46" s="5">
        <f t="shared" si="0"/>
        <v>0</v>
      </c>
      <c r="J46" s="6">
        <f t="shared" si="1"/>
        <v>1</v>
      </c>
      <c r="K46" s="23">
        <v>125.60759999999999</v>
      </c>
      <c r="L46" s="23">
        <v>125.60759999999999</v>
      </c>
      <c r="M46" s="23">
        <f t="shared" si="2"/>
        <v>0</v>
      </c>
      <c r="N46" s="2"/>
    </row>
    <row r="47" spans="1:14" ht="12.75" hidden="1" customHeight="1" x14ac:dyDescent="0.2">
      <c r="A47" s="2" t="s">
        <v>754</v>
      </c>
      <c r="B47" s="2" t="s">
        <v>770</v>
      </c>
      <c r="C47" s="25" t="s">
        <v>712</v>
      </c>
      <c r="D47" s="25" t="s">
        <v>718</v>
      </c>
      <c r="E47" s="19">
        <v>70359460</v>
      </c>
      <c r="F47" s="19" t="s">
        <v>223</v>
      </c>
      <c r="G47" s="5">
        <v>5</v>
      </c>
      <c r="H47" s="5">
        <v>5</v>
      </c>
      <c r="I47" s="5">
        <f t="shared" si="0"/>
        <v>0</v>
      </c>
      <c r="J47" s="6">
        <f t="shared" si="1"/>
        <v>1</v>
      </c>
      <c r="K47" s="23">
        <v>314.01900000000001</v>
      </c>
      <c r="L47" s="23">
        <v>314.01900000000001</v>
      </c>
      <c r="M47" s="23">
        <f t="shared" si="2"/>
        <v>0</v>
      </c>
      <c r="N47" s="2"/>
    </row>
    <row r="48" spans="1:14" ht="12.75" hidden="1" customHeight="1" x14ac:dyDescent="0.2">
      <c r="A48" s="2" t="s">
        <v>754</v>
      </c>
      <c r="B48" s="2" t="s">
        <v>770</v>
      </c>
      <c r="C48" s="25" t="s">
        <v>712</v>
      </c>
      <c r="D48" s="25" t="s">
        <v>717</v>
      </c>
      <c r="E48" s="19">
        <v>70409245</v>
      </c>
      <c r="F48" s="19" t="s">
        <v>422</v>
      </c>
      <c r="G48" s="5">
        <v>12</v>
      </c>
      <c r="H48" s="5">
        <v>12</v>
      </c>
      <c r="I48" s="5">
        <f t="shared" si="0"/>
        <v>0</v>
      </c>
      <c r="J48" s="6">
        <f t="shared" si="1"/>
        <v>1</v>
      </c>
      <c r="K48" s="23">
        <v>592.1501760000001</v>
      </c>
      <c r="L48" s="23">
        <v>592.1501760000001</v>
      </c>
      <c r="M48" s="23">
        <f t="shared" si="2"/>
        <v>0</v>
      </c>
      <c r="N48" s="2"/>
    </row>
    <row r="49" spans="1:14" ht="12.75" hidden="1" customHeight="1" x14ac:dyDescent="0.2">
      <c r="A49" s="2" t="s">
        <v>754</v>
      </c>
      <c r="B49" s="2" t="s">
        <v>770</v>
      </c>
      <c r="C49" s="25" t="s">
        <v>712</v>
      </c>
      <c r="D49" s="25" t="s">
        <v>717</v>
      </c>
      <c r="E49" s="19">
        <v>70409246</v>
      </c>
      <c r="F49" s="19" t="s">
        <v>423</v>
      </c>
      <c r="G49" s="5">
        <v>8</v>
      </c>
      <c r="H49" s="5">
        <v>8</v>
      </c>
      <c r="I49" s="5">
        <f t="shared" si="0"/>
        <v>0</v>
      </c>
      <c r="J49" s="6">
        <f t="shared" si="1"/>
        <v>1</v>
      </c>
      <c r="K49" s="23">
        <v>394.76678400000003</v>
      </c>
      <c r="L49" s="23">
        <v>394.76678400000003</v>
      </c>
      <c r="M49" s="23">
        <f t="shared" si="2"/>
        <v>0</v>
      </c>
      <c r="N49" s="2"/>
    </row>
    <row r="50" spans="1:14" ht="12.75" hidden="1" customHeight="1" x14ac:dyDescent="0.2">
      <c r="A50" s="2" t="s">
        <v>754</v>
      </c>
      <c r="B50" s="2" t="s">
        <v>770</v>
      </c>
      <c r="C50" s="25" t="s">
        <v>712</v>
      </c>
      <c r="D50" s="25" t="s">
        <v>717</v>
      </c>
      <c r="E50" s="19">
        <v>70409248</v>
      </c>
      <c r="F50" s="19" t="s">
        <v>424</v>
      </c>
      <c r="G50" s="5">
        <v>9</v>
      </c>
      <c r="H50" s="5">
        <v>9</v>
      </c>
      <c r="I50" s="5">
        <f t="shared" si="0"/>
        <v>0</v>
      </c>
      <c r="J50" s="6">
        <f t="shared" si="1"/>
        <v>1</v>
      </c>
      <c r="K50" s="23">
        <v>428.56873200000001</v>
      </c>
      <c r="L50" s="23">
        <v>428.56873200000001</v>
      </c>
      <c r="M50" s="23">
        <f t="shared" si="2"/>
        <v>0</v>
      </c>
      <c r="N50" s="2"/>
    </row>
    <row r="51" spans="1:14" ht="12.75" hidden="1" customHeight="1" x14ac:dyDescent="0.2">
      <c r="A51" s="2" t="s">
        <v>755</v>
      </c>
      <c r="B51" s="2" t="s">
        <v>771</v>
      </c>
      <c r="C51" s="25" t="s">
        <v>712</v>
      </c>
      <c r="D51" s="25" t="s">
        <v>717</v>
      </c>
      <c r="E51" s="19">
        <v>70012080</v>
      </c>
      <c r="F51" s="19" t="s">
        <v>649</v>
      </c>
      <c r="G51" s="5">
        <v>10</v>
      </c>
      <c r="H51" s="5">
        <v>10</v>
      </c>
      <c r="I51" s="5">
        <f t="shared" si="0"/>
        <v>0</v>
      </c>
      <c r="J51" s="6">
        <f t="shared" si="1"/>
        <v>1</v>
      </c>
      <c r="K51" s="23">
        <v>476.18747999999999</v>
      </c>
      <c r="L51" s="23">
        <v>476.18747999999999</v>
      </c>
      <c r="M51" s="23">
        <f t="shared" si="2"/>
        <v>0</v>
      </c>
      <c r="N51" s="2"/>
    </row>
    <row r="52" spans="1:14" ht="12.75" hidden="1" customHeight="1" x14ac:dyDescent="0.2">
      <c r="A52" s="2" t="s">
        <v>755</v>
      </c>
      <c r="B52" s="2" t="s">
        <v>771</v>
      </c>
      <c r="C52" s="25" t="s">
        <v>712</v>
      </c>
      <c r="D52" s="25" t="s">
        <v>717</v>
      </c>
      <c r="E52" s="19">
        <v>70012081</v>
      </c>
      <c r="F52" s="19" t="s">
        <v>650</v>
      </c>
      <c r="G52" s="5">
        <v>2</v>
      </c>
      <c r="H52" s="5">
        <v>2</v>
      </c>
      <c r="I52" s="5">
        <f t="shared" si="0"/>
        <v>0</v>
      </c>
      <c r="J52" s="6">
        <f t="shared" si="1"/>
        <v>1</v>
      </c>
      <c r="K52" s="23">
        <v>98.691696000000007</v>
      </c>
      <c r="L52" s="23">
        <v>98.691696000000007</v>
      </c>
      <c r="M52" s="23">
        <f t="shared" si="2"/>
        <v>0</v>
      </c>
      <c r="N52" s="2"/>
    </row>
    <row r="53" spans="1:14" ht="12.75" hidden="1" customHeight="1" x14ac:dyDescent="0.2">
      <c r="A53" s="2" t="s">
        <v>755</v>
      </c>
      <c r="B53" s="2" t="s">
        <v>771</v>
      </c>
      <c r="C53" s="25" t="s">
        <v>712</v>
      </c>
      <c r="D53" s="25" t="s">
        <v>718</v>
      </c>
      <c r="E53" s="19">
        <v>70359457</v>
      </c>
      <c r="F53" s="19" t="s">
        <v>220</v>
      </c>
      <c r="G53" s="5">
        <v>8</v>
      </c>
      <c r="H53" s="5">
        <v>8</v>
      </c>
      <c r="I53" s="5">
        <f t="shared" si="0"/>
        <v>0</v>
      </c>
      <c r="J53" s="6">
        <f t="shared" si="1"/>
        <v>1</v>
      </c>
      <c r="K53" s="23">
        <v>502.43039999999996</v>
      </c>
      <c r="L53" s="23">
        <v>502.43039999999996</v>
      </c>
      <c r="M53" s="23">
        <f t="shared" si="2"/>
        <v>0</v>
      </c>
      <c r="N53" s="2"/>
    </row>
    <row r="54" spans="1:14" ht="12.75" hidden="1" customHeight="1" x14ac:dyDescent="0.2">
      <c r="A54" s="2" t="s">
        <v>755</v>
      </c>
      <c r="B54" s="2" t="s">
        <v>771</v>
      </c>
      <c r="C54" s="25" t="s">
        <v>712</v>
      </c>
      <c r="D54" s="25" t="s">
        <v>718</v>
      </c>
      <c r="E54" s="19">
        <v>70359458</v>
      </c>
      <c r="F54" s="19" t="s">
        <v>221</v>
      </c>
      <c r="G54" s="5">
        <v>8</v>
      </c>
      <c r="H54" s="5">
        <v>8</v>
      </c>
      <c r="I54" s="5">
        <f t="shared" si="0"/>
        <v>0</v>
      </c>
      <c r="J54" s="6">
        <f t="shared" si="1"/>
        <v>1</v>
      </c>
      <c r="K54" s="23">
        <v>502.43039999999996</v>
      </c>
      <c r="L54" s="23">
        <v>502.43039999999996</v>
      </c>
      <c r="M54" s="23">
        <f t="shared" si="2"/>
        <v>0</v>
      </c>
      <c r="N54" s="2"/>
    </row>
    <row r="55" spans="1:14" ht="12.75" hidden="1" customHeight="1" x14ac:dyDescent="0.2">
      <c r="A55" s="2" t="s">
        <v>755</v>
      </c>
      <c r="B55" s="2" t="s">
        <v>771</v>
      </c>
      <c r="C55" s="25" t="s">
        <v>712</v>
      </c>
      <c r="D55" s="25" t="s">
        <v>718</v>
      </c>
      <c r="E55" s="19">
        <v>70359459</v>
      </c>
      <c r="F55" s="19" t="s">
        <v>222</v>
      </c>
      <c r="G55" s="5">
        <v>6</v>
      </c>
      <c r="H55" s="5">
        <v>6</v>
      </c>
      <c r="I55" s="5">
        <f t="shared" si="0"/>
        <v>0</v>
      </c>
      <c r="J55" s="6">
        <f t="shared" si="1"/>
        <v>1</v>
      </c>
      <c r="K55" s="23">
        <v>376.82279999999997</v>
      </c>
      <c r="L55" s="23">
        <v>376.82279999999997</v>
      </c>
      <c r="M55" s="23">
        <f t="shared" si="2"/>
        <v>0</v>
      </c>
      <c r="N55" s="2"/>
    </row>
    <row r="56" spans="1:14" ht="12.75" hidden="1" customHeight="1" x14ac:dyDescent="0.2">
      <c r="A56" s="2" t="s">
        <v>755</v>
      </c>
      <c r="B56" s="2" t="s">
        <v>771</v>
      </c>
      <c r="C56" s="25" t="s">
        <v>712</v>
      </c>
      <c r="D56" s="25" t="s">
        <v>718</v>
      </c>
      <c r="E56" s="19">
        <v>70359460</v>
      </c>
      <c r="F56" s="19" t="s">
        <v>223</v>
      </c>
      <c r="G56" s="5">
        <v>7</v>
      </c>
      <c r="H56" s="5">
        <v>7</v>
      </c>
      <c r="I56" s="5">
        <f t="shared" si="0"/>
        <v>0</v>
      </c>
      <c r="J56" s="6">
        <f t="shared" si="1"/>
        <v>1</v>
      </c>
      <c r="K56" s="23">
        <v>439.6266</v>
      </c>
      <c r="L56" s="23">
        <v>439.6266</v>
      </c>
      <c r="M56" s="23">
        <f t="shared" si="2"/>
        <v>0</v>
      </c>
      <c r="N56" s="2"/>
    </row>
    <row r="57" spans="1:14" ht="12.75" hidden="1" customHeight="1" x14ac:dyDescent="0.2">
      <c r="A57" s="2" t="s">
        <v>755</v>
      </c>
      <c r="B57" s="2" t="s">
        <v>771</v>
      </c>
      <c r="C57" s="25" t="s">
        <v>712</v>
      </c>
      <c r="D57" s="25" t="s">
        <v>717</v>
      </c>
      <c r="E57" s="19">
        <v>70409245</v>
      </c>
      <c r="F57" s="19" t="s">
        <v>422</v>
      </c>
      <c r="G57" s="5">
        <v>13</v>
      </c>
      <c r="H57" s="5">
        <v>13</v>
      </c>
      <c r="I57" s="5">
        <f t="shared" si="0"/>
        <v>0</v>
      </c>
      <c r="J57" s="6">
        <f t="shared" si="1"/>
        <v>1</v>
      </c>
      <c r="K57" s="23">
        <v>641.49602400000003</v>
      </c>
      <c r="L57" s="23">
        <v>641.49602400000003</v>
      </c>
      <c r="M57" s="23">
        <f t="shared" si="2"/>
        <v>0</v>
      </c>
      <c r="N57" s="2"/>
    </row>
    <row r="58" spans="1:14" ht="12.75" hidden="1" customHeight="1" x14ac:dyDescent="0.2">
      <c r="A58" s="2" t="s">
        <v>755</v>
      </c>
      <c r="B58" s="2" t="s">
        <v>771</v>
      </c>
      <c r="C58" s="25" t="s">
        <v>712</v>
      </c>
      <c r="D58" s="25" t="s">
        <v>717</v>
      </c>
      <c r="E58" s="19">
        <v>70409246</v>
      </c>
      <c r="F58" s="19" t="s">
        <v>423</v>
      </c>
      <c r="G58" s="5">
        <v>10</v>
      </c>
      <c r="H58" s="5">
        <v>10</v>
      </c>
      <c r="I58" s="5">
        <f t="shared" si="0"/>
        <v>0</v>
      </c>
      <c r="J58" s="6">
        <f t="shared" si="1"/>
        <v>1</v>
      </c>
      <c r="K58" s="23">
        <v>493.45848000000001</v>
      </c>
      <c r="L58" s="23">
        <v>493.45848000000001</v>
      </c>
      <c r="M58" s="23">
        <f t="shared" si="2"/>
        <v>0</v>
      </c>
      <c r="N58" s="2"/>
    </row>
    <row r="59" spans="1:14" ht="12.75" hidden="1" customHeight="1" x14ac:dyDescent="0.2">
      <c r="A59" s="2" t="s">
        <v>755</v>
      </c>
      <c r="B59" s="2" t="s">
        <v>771</v>
      </c>
      <c r="C59" s="25" t="s">
        <v>712</v>
      </c>
      <c r="D59" s="25" t="s">
        <v>717</v>
      </c>
      <c r="E59" s="19">
        <v>70409248</v>
      </c>
      <c r="F59" s="19" t="s">
        <v>424</v>
      </c>
      <c r="G59" s="5">
        <v>9</v>
      </c>
      <c r="H59" s="5">
        <v>9</v>
      </c>
      <c r="I59" s="5">
        <f t="shared" si="0"/>
        <v>0</v>
      </c>
      <c r="J59" s="6">
        <f t="shared" si="1"/>
        <v>1</v>
      </c>
      <c r="K59" s="23">
        <v>428.56873200000001</v>
      </c>
      <c r="L59" s="23">
        <v>428.56873200000001</v>
      </c>
      <c r="M59" s="23">
        <f t="shared" si="2"/>
        <v>0</v>
      </c>
      <c r="N59" s="2"/>
    </row>
    <row r="60" spans="1:14" ht="12.75" hidden="1" customHeight="1" x14ac:dyDescent="0.2">
      <c r="A60" s="2" t="s">
        <v>756</v>
      </c>
      <c r="B60" s="2" t="s">
        <v>772</v>
      </c>
      <c r="C60" s="25" t="s">
        <v>712</v>
      </c>
      <c r="D60" s="25" t="s">
        <v>717</v>
      </c>
      <c r="E60" s="19">
        <v>70012080</v>
      </c>
      <c r="F60" s="19" t="s">
        <v>649</v>
      </c>
      <c r="G60" s="5">
        <v>15</v>
      </c>
      <c r="H60" s="5">
        <v>15</v>
      </c>
      <c r="I60" s="5">
        <f t="shared" si="0"/>
        <v>0</v>
      </c>
      <c r="J60" s="6">
        <f t="shared" si="1"/>
        <v>1</v>
      </c>
      <c r="K60" s="23">
        <v>714.28121999999996</v>
      </c>
      <c r="L60" s="23">
        <v>714.28121999999996</v>
      </c>
      <c r="M60" s="23">
        <f t="shared" si="2"/>
        <v>0</v>
      </c>
      <c r="N60" s="2"/>
    </row>
    <row r="61" spans="1:14" ht="12.75" hidden="1" customHeight="1" x14ac:dyDescent="0.2">
      <c r="A61" s="2" t="s">
        <v>756</v>
      </c>
      <c r="B61" s="2" t="s">
        <v>772</v>
      </c>
      <c r="C61" s="25" t="s">
        <v>712</v>
      </c>
      <c r="D61" s="25" t="s">
        <v>717</v>
      </c>
      <c r="E61" s="19">
        <v>70012081</v>
      </c>
      <c r="F61" s="19" t="s">
        <v>650</v>
      </c>
      <c r="G61" s="5">
        <v>7</v>
      </c>
      <c r="H61" s="5">
        <v>7</v>
      </c>
      <c r="I61" s="5">
        <f t="shared" si="0"/>
        <v>0</v>
      </c>
      <c r="J61" s="6">
        <f t="shared" si="1"/>
        <v>1</v>
      </c>
      <c r="K61" s="23">
        <v>345.42093600000004</v>
      </c>
      <c r="L61" s="23">
        <v>345.42093600000004</v>
      </c>
      <c r="M61" s="23">
        <f t="shared" si="2"/>
        <v>0</v>
      </c>
      <c r="N61" s="2"/>
    </row>
    <row r="62" spans="1:14" ht="12.75" hidden="1" customHeight="1" x14ac:dyDescent="0.2">
      <c r="A62" s="2" t="s">
        <v>756</v>
      </c>
      <c r="B62" s="2" t="s">
        <v>772</v>
      </c>
      <c r="C62" s="25" t="s">
        <v>712</v>
      </c>
      <c r="D62" s="25" t="s">
        <v>718</v>
      </c>
      <c r="E62" s="19">
        <v>70359457</v>
      </c>
      <c r="F62" s="19" t="s">
        <v>220</v>
      </c>
      <c r="G62" s="5">
        <v>4</v>
      </c>
      <c r="H62" s="5">
        <v>4</v>
      </c>
      <c r="I62" s="5">
        <f t="shared" si="0"/>
        <v>0</v>
      </c>
      <c r="J62" s="6">
        <f t="shared" si="1"/>
        <v>1</v>
      </c>
      <c r="K62" s="23">
        <v>251.21519999999998</v>
      </c>
      <c r="L62" s="23">
        <v>251.21519999999998</v>
      </c>
      <c r="M62" s="23">
        <f t="shared" si="2"/>
        <v>0</v>
      </c>
      <c r="N62" s="2"/>
    </row>
    <row r="63" spans="1:14" ht="12.75" hidden="1" customHeight="1" x14ac:dyDescent="0.2">
      <c r="A63" s="2" t="s">
        <v>756</v>
      </c>
      <c r="B63" s="2" t="s">
        <v>772</v>
      </c>
      <c r="C63" s="25" t="s">
        <v>712</v>
      </c>
      <c r="D63" s="25" t="s">
        <v>718</v>
      </c>
      <c r="E63" s="19">
        <v>70359458</v>
      </c>
      <c r="F63" s="19" t="s">
        <v>221</v>
      </c>
      <c r="G63" s="5">
        <v>6</v>
      </c>
      <c r="H63" s="5">
        <v>6</v>
      </c>
      <c r="I63" s="5">
        <f t="shared" si="0"/>
        <v>0</v>
      </c>
      <c r="J63" s="6">
        <f t="shared" si="1"/>
        <v>1</v>
      </c>
      <c r="K63" s="23">
        <v>376.82279999999997</v>
      </c>
      <c r="L63" s="23">
        <v>376.82279999999997</v>
      </c>
      <c r="M63" s="23">
        <f t="shared" si="2"/>
        <v>0</v>
      </c>
      <c r="N63" s="2"/>
    </row>
    <row r="64" spans="1:14" ht="12.75" hidden="1" customHeight="1" x14ac:dyDescent="0.2">
      <c r="A64" s="2" t="s">
        <v>756</v>
      </c>
      <c r="B64" s="2" t="s">
        <v>772</v>
      </c>
      <c r="C64" s="25" t="s">
        <v>712</v>
      </c>
      <c r="D64" s="25" t="s">
        <v>718</v>
      </c>
      <c r="E64" s="19">
        <v>70359459</v>
      </c>
      <c r="F64" s="19" t="s">
        <v>222</v>
      </c>
      <c r="G64" s="5">
        <v>7</v>
      </c>
      <c r="H64" s="5">
        <v>7</v>
      </c>
      <c r="I64" s="5">
        <f t="shared" si="0"/>
        <v>0</v>
      </c>
      <c r="J64" s="6">
        <f t="shared" si="1"/>
        <v>1</v>
      </c>
      <c r="K64" s="23">
        <v>439.6266</v>
      </c>
      <c r="L64" s="23">
        <v>439.6266</v>
      </c>
      <c r="M64" s="23">
        <f t="shared" si="2"/>
        <v>0</v>
      </c>
      <c r="N64" s="2"/>
    </row>
    <row r="65" spans="1:14" ht="12.75" hidden="1" customHeight="1" x14ac:dyDescent="0.2">
      <c r="A65" s="2" t="s">
        <v>756</v>
      </c>
      <c r="B65" s="2" t="s">
        <v>772</v>
      </c>
      <c r="C65" s="25" t="s">
        <v>712</v>
      </c>
      <c r="D65" s="25" t="s">
        <v>718</v>
      </c>
      <c r="E65" s="19">
        <v>70359460</v>
      </c>
      <c r="F65" s="19" t="s">
        <v>223</v>
      </c>
      <c r="G65" s="5">
        <v>8</v>
      </c>
      <c r="H65" s="5">
        <v>0</v>
      </c>
      <c r="I65" s="5">
        <f t="shared" si="0"/>
        <v>8</v>
      </c>
      <c r="J65" s="6">
        <f t="shared" si="1"/>
        <v>0</v>
      </c>
      <c r="K65" s="23">
        <v>502.43039999999996</v>
      </c>
      <c r="L65" s="23">
        <v>0</v>
      </c>
      <c r="M65" s="23">
        <f t="shared" si="2"/>
        <v>502.43039999999996</v>
      </c>
      <c r="N65" s="2"/>
    </row>
    <row r="66" spans="1:14" ht="12.75" hidden="1" customHeight="1" x14ac:dyDescent="0.2">
      <c r="A66" s="2" t="s">
        <v>756</v>
      </c>
      <c r="B66" s="2" t="s">
        <v>772</v>
      </c>
      <c r="C66" s="25" t="s">
        <v>712</v>
      </c>
      <c r="D66" s="25" t="s">
        <v>717</v>
      </c>
      <c r="E66" s="19">
        <v>70409245</v>
      </c>
      <c r="F66" s="19" t="s">
        <v>422</v>
      </c>
      <c r="G66" s="5">
        <v>9</v>
      </c>
      <c r="H66" s="5">
        <v>9</v>
      </c>
      <c r="I66" s="5">
        <f t="shared" si="0"/>
        <v>0</v>
      </c>
      <c r="J66" s="6">
        <f t="shared" si="1"/>
        <v>1</v>
      </c>
      <c r="K66" s="23">
        <v>444.11263200000002</v>
      </c>
      <c r="L66" s="23">
        <v>444.11263200000002</v>
      </c>
      <c r="M66" s="23">
        <f t="shared" si="2"/>
        <v>0</v>
      </c>
      <c r="N66" s="2"/>
    </row>
    <row r="67" spans="1:14" ht="12.75" hidden="1" customHeight="1" x14ac:dyDescent="0.2">
      <c r="A67" s="2" t="s">
        <v>756</v>
      </c>
      <c r="B67" s="2" t="s">
        <v>772</v>
      </c>
      <c r="C67" s="25" t="s">
        <v>712</v>
      </c>
      <c r="D67" s="25" t="s">
        <v>717</v>
      </c>
      <c r="E67" s="19">
        <v>70409246</v>
      </c>
      <c r="F67" s="19" t="s">
        <v>423</v>
      </c>
      <c r="G67" s="5">
        <v>9</v>
      </c>
      <c r="H67" s="5">
        <v>9</v>
      </c>
      <c r="I67" s="5">
        <f t="shared" si="0"/>
        <v>0</v>
      </c>
      <c r="J67" s="6">
        <f t="shared" si="1"/>
        <v>1</v>
      </c>
      <c r="K67" s="23">
        <v>444.11263200000002</v>
      </c>
      <c r="L67" s="23">
        <v>444.11263200000002</v>
      </c>
      <c r="M67" s="23">
        <f t="shared" si="2"/>
        <v>0</v>
      </c>
      <c r="N67" s="2"/>
    </row>
    <row r="68" spans="1:14" ht="12.75" hidden="1" customHeight="1" x14ac:dyDescent="0.2">
      <c r="A68" s="2" t="s">
        <v>756</v>
      </c>
      <c r="B68" s="2" t="s">
        <v>772</v>
      </c>
      <c r="C68" s="25" t="s">
        <v>712</v>
      </c>
      <c r="D68" s="25" t="s">
        <v>717</v>
      </c>
      <c r="E68" s="19">
        <v>70409248</v>
      </c>
      <c r="F68" s="19" t="s">
        <v>424</v>
      </c>
      <c r="G68" s="5">
        <v>11</v>
      </c>
      <c r="H68" s="5">
        <v>11</v>
      </c>
      <c r="I68" s="5">
        <f t="shared" si="0"/>
        <v>0</v>
      </c>
      <c r="J68" s="6">
        <f t="shared" si="1"/>
        <v>1</v>
      </c>
      <c r="K68" s="23">
        <v>523.80622800000003</v>
      </c>
      <c r="L68" s="23">
        <v>523.80622800000003</v>
      </c>
      <c r="M68" s="23">
        <f t="shared" si="2"/>
        <v>0</v>
      </c>
      <c r="N68" s="2"/>
    </row>
    <row r="69" spans="1:14" ht="12.75" hidden="1" customHeight="1" x14ac:dyDescent="0.2">
      <c r="A69" s="2" t="s">
        <v>757</v>
      </c>
      <c r="B69" s="2" t="s">
        <v>773</v>
      </c>
      <c r="C69" s="25" t="s">
        <v>712</v>
      </c>
      <c r="D69" s="25" t="s">
        <v>717</v>
      </c>
      <c r="E69" s="19">
        <v>70012080</v>
      </c>
      <c r="F69" s="19" t="s">
        <v>649</v>
      </c>
      <c r="G69" s="5">
        <v>4</v>
      </c>
      <c r="H69" s="5">
        <v>4</v>
      </c>
      <c r="I69" s="5">
        <f t="shared" si="0"/>
        <v>0</v>
      </c>
      <c r="J69" s="6">
        <f t="shared" si="1"/>
        <v>1</v>
      </c>
      <c r="K69" s="23">
        <v>190.47499199999999</v>
      </c>
      <c r="L69" s="23">
        <v>190.47499199999999</v>
      </c>
      <c r="M69" s="23">
        <f t="shared" si="2"/>
        <v>0</v>
      </c>
      <c r="N69" s="2"/>
    </row>
    <row r="70" spans="1:14" ht="12.75" hidden="1" customHeight="1" x14ac:dyDescent="0.2">
      <c r="A70" s="2" t="s">
        <v>757</v>
      </c>
      <c r="B70" s="2" t="s">
        <v>773</v>
      </c>
      <c r="C70" s="25" t="s">
        <v>712</v>
      </c>
      <c r="D70" s="25" t="s">
        <v>717</v>
      </c>
      <c r="E70" s="19">
        <v>70012081</v>
      </c>
      <c r="F70" s="19" t="s">
        <v>650</v>
      </c>
      <c r="G70" s="5">
        <v>2</v>
      </c>
      <c r="H70" s="5">
        <v>2</v>
      </c>
      <c r="I70" s="5">
        <f t="shared" si="0"/>
        <v>0</v>
      </c>
      <c r="J70" s="6">
        <f t="shared" si="1"/>
        <v>1</v>
      </c>
      <c r="K70" s="23">
        <v>98.691696000000007</v>
      </c>
      <c r="L70" s="23">
        <v>98.691696000000007</v>
      </c>
      <c r="M70" s="23">
        <f t="shared" si="2"/>
        <v>0</v>
      </c>
      <c r="N70" s="2"/>
    </row>
    <row r="71" spans="1:14" ht="12.75" hidden="1" customHeight="1" x14ac:dyDescent="0.2">
      <c r="A71" s="2" t="s">
        <v>757</v>
      </c>
      <c r="B71" s="2" t="s">
        <v>773</v>
      </c>
      <c r="C71" s="25" t="s">
        <v>712</v>
      </c>
      <c r="D71" s="25" t="s">
        <v>718</v>
      </c>
      <c r="E71" s="19">
        <v>70359457</v>
      </c>
      <c r="F71" s="19" t="s">
        <v>220</v>
      </c>
      <c r="G71" s="5">
        <v>1</v>
      </c>
      <c r="H71" s="5">
        <v>1</v>
      </c>
      <c r="I71" s="5">
        <f t="shared" ref="I71:I132" si="3">G71-H71</f>
        <v>0</v>
      </c>
      <c r="J71" s="6">
        <f t="shared" ref="J71:J132" si="4">H71/G71</f>
        <v>1</v>
      </c>
      <c r="K71" s="23">
        <v>62.803799999999995</v>
      </c>
      <c r="L71" s="23">
        <v>62.803799999999995</v>
      </c>
      <c r="M71" s="23">
        <f t="shared" ref="M71:M132" si="5">K71-L71</f>
        <v>0</v>
      </c>
      <c r="N71" s="2"/>
    </row>
    <row r="72" spans="1:14" ht="12.75" hidden="1" customHeight="1" x14ac:dyDescent="0.2">
      <c r="A72" s="2" t="s">
        <v>757</v>
      </c>
      <c r="B72" s="2" t="s">
        <v>773</v>
      </c>
      <c r="C72" s="25" t="s">
        <v>712</v>
      </c>
      <c r="D72" s="25" t="s">
        <v>718</v>
      </c>
      <c r="E72" s="19">
        <v>70359458</v>
      </c>
      <c r="F72" s="19" t="s">
        <v>221</v>
      </c>
      <c r="G72" s="5">
        <v>2</v>
      </c>
      <c r="H72" s="5">
        <v>2</v>
      </c>
      <c r="I72" s="5">
        <f t="shared" si="3"/>
        <v>0</v>
      </c>
      <c r="J72" s="6">
        <f t="shared" si="4"/>
        <v>1</v>
      </c>
      <c r="K72" s="23">
        <v>125.60759999999999</v>
      </c>
      <c r="L72" s="23">
        <v>125.60759999999999</v>
      </c>
      <c r="M72" s="23">
        <f t="shared" si="5"/>
        <v>0</v>
      </c>
      <c r="N72" s="2"/>
    </row>
    <row r="73" spans="1:14" ht="12.75" hidden="1" customHeight="1" x14ac:dyDescent="0.2">
      <c r="A73" s="2" t="s">
        <v>757</v>
      </c>
      <c r="B73" s="2" t="s">
        <v>773</v>
      </c>
      <c r="C73" s="25" t="s">
        <v>712</v>
      </c>
      <c r="D73" s="25" t="s">
        <v>718</v>
      </c>
      <c r="E73" s="19">
        <v>70359459</v>
      </c>
      <c r="F73" s="19" t="s">
        <v>222</v>
      </c>
      <c r="G73" s="5">
        <v>2</v>
      </c>
      <c r="H73" s="5">
        <v>2</v>
      </c>
      <c r="I73" s="5">
        <f t="shared" si="3"/>
        <v>0</v>
      </c>
      <c r="J73" s="6">
        <f t="shared" si="4"/>
        <v>1</v>
      </c>
      <c r="K73" s="23">
        <v>125.60759999999999</v>
      </c>
      <c r="L73" s="23">
        <v>125.60759999999999</v>
      </c>
      <c r="M73" s="23">
        <f t="shared" si="5"/>
        <v>0</v>
      </c>
      <c r="N73" s="2"/>
    </row>
    <row r="74" spans="1:14" ht="12.75" hidden="1" customHeight="1" x14ac:dyDescent="0.2">
      <c r="A74" s="2" t="s">
        <v>757</v>
      </c>
      <c r="B74" s="2" t="s">
        <v>773</v>
      </c>
      <c r="C74" s="25" t="s">
        <v>712</v>
      </c>
      <c r="D74" s="25" t="s">
        <v>718</v>
      </c>
      <c r="E74" s="19">
        <v>70359460</v>
      </c>
      <c r="F74" s="19" t="s">
        <v>223</v>
      </c>
      <c r="G74" s="5">
        <v>2</v>
      </c>
      <c r="H74" s="5">
        <v>0</v>
      </c>
      <c r="I74" s="5">
        <f t="shared" si="3"/>
        <v>2</v>
      </c>
      <c r="J74" s="6">
        <f t="shared" si="4"/>
        <v>0</v>
      </c>
      <c r="K74" s="23">
        <v>125.60759999999999</v>
      </c>
      <c r="L74" s="23">
        <v>0</v>
      </c>
      <c r="M74" s="23">
        <f t="shared" si="5"/>
        <v>125.60759999999999</v>
      </c>
      <c r="N74" s="2"/>
    </row>
    <row r="75" spans="1:14" ht="12.75" hidden="1" customHeight="1" x14ac:dyDescent="0.2">
      <c r="A75" s="2" t="s">
        <v>757</v>
      </c>
      <c r="B75" s="2" t="s">
        <v>773</v>
      </c>
      <c r="C75" s="25" t="s">
        <v>712</v>
      </c>
      <c r="D75" s="25" t="s">
        <v>717</v>
      </c>
      <c r="E75" s="19">
        <v>70409245</v>
      </c>
      <c r="F75" s="19" t="s">
        <v>422</v>
      </c>
      <c r="G75" s="5">
        <v>18</v>
      </c>
      <c r="H75" s="5">
        <v>18</v>
      </c>
      <c r="I75" s="5">
        <f t="shared" si="3"/>
        <v>0</v>
      </c>
      <c r="J75" s="6">
        <f t="shared" si="4"/>
        <v>1</v>
      </c>
      <c r="K75" s="23">
        <v>888.22526400000004</v>
      </c>
      <c r="L75" s="23">
        <v>888.22526400000004</v>
      </c>
      <c r="M75" s="23">
        <f t="shared" si="5"/>
        <v>0</v>
      </c>
      <c r="N75" s="2"/>
    </row>
    <row r="76" spans="1:14" ht="12.75" hidden="1" customHeight="1" x14ac:dyDescent="0.2">
      <c r="A76" s="2" t="s">
        <v>757</v>
      </c>
      <c r="B76" s="2" t="s">
        <v>773</v>
      </c>
      <c r="C76" s="25" t="s">
        <v>712</v>
      </c>
      <c r="D76" s="25" t="s">
        <v>717</v>
      </c>
      <c r="E76" s="19">
        <v>70409246</v>
      </c>
      <c r="F76" s="19" t="s">
        <v>423</v>
      </c>
      <c r="G76" s="5">
        <v>6</v>
      </c>
      <c r="H76" s="5">
        <v>6</v>
      </c>
      <c r="I76" s="5">
        <f t="shared" si="3"/>
        <v>0</v>
      </c>
      <c r="J76" s="6">
        <f t="shared" si="4"/>
        <v>1</v>
      </c>
      <c r="K76" s="23">
        <v>296.07508800000005</v>
      </c>
      <c r="L76" s="23">
        <v>296.07508800000005</v>
      </c>
      <c r="M76" s="23">
        <f t="shared" si="5"/>
        <v>0</v>
      </c>
      <c r="N76" s="2"/>
    </row>
    <row r="77" spans="1:14" ht="12.75" hidden="1" customHeight="1" x14ac:dyDescent="0.2">
      <c r="A77" s="2" t="s">
        <v>757</v>
      </c>
      <c r="B77" s="2" t="s">
        <v>773</v>
      </c>
      <c r="C77" s="25" t="s">
        <v>712</v>
      </c>
      <c r="D77" s="25" t="s">
        <v>717</v>
      </c>
      <c r="E77" s="19">
        <v>70409248</v>
      </c>
      <c r="F77" s="19" t="s">
        <v>424</v>
      </c>
      <c r="G77" s="5">
        <v>5</v>
      </c>
      <c r="H77" s="5">
        <v>5</v>
      </c>
      <c r="I77" s="5">
        <f t="shared" si="3"/>
        <v>0</v>
      </c>
      <c r="J77" s="6">
        <f t="shared" si="4"/>
        <v>1</v>
      </c>
      <c r="K77" s="23">
        <v>238.09374</v>
      </c>
      <c r="L77" s="23">
        <v>238.09374</v>
      </c>
      <c r="M77" s="23">
        <f t="shared" si="5"/>
        <v>0</v>
      </c>
      <c r="N77" s="2"/>
    </row>
    <row r="78" spans="1:14" ht="12.75" hidden="1" customHeight="1" x14ac:dyDescent="0.2">
      <c r="A78" s="2" t="s">
        <v>758</v>
      </c>
      <c r="B78" s="2" t="s">
        <v>774</v>
      </c>
      <c r="C78" s="25" t="s">
        <v>712</v>
      </c>
      <c r="D78" s="25" t="s">
        <v>717</v>
      </c>
      <c r="E78" s="19">
        <v>70012080</v>
      </c>
      <c r="F78" s="19" t="s">
        <v>649</v>
      </c>
      <c r="G78" s="5">
        <v>19</v>
      </c>
      <c r="H78" s="5">
        <v>19</v>
      </c>
      <c r="I78" s="5">
        <f t="shared" si="3"/>
        <v>0</v>
      </c>
      <c r="J78" s="6">
        <f t="shared" si="4"/>
        <v>1</v>
      </c>
      <c r="K78" s="23">
        <v>904.756212</v>
      </c>
      <c r="L78" s="23">
        <v>904.756212</v>
      </c>
      <c r="M78" s="23">
        <f t="shared" si="5"/>
        <v>0</v>
      </c>
      <c r="N78" s="2"/>
    </row>
    <row r="79" spans="1:14" ht="12.75" hidden="1" customHeight="1" x14ac:dyDescent="0.2">
      <c r="A79" s="2" t="s">
        <v>758</v>
      </c>
      <c r="B79" s="2" t="s">
        <v>774</v>
      </c>
      <c r="C79" s="25" t="s">
        <v>712</v>
      </c>
      <c r="D79" s="25" t="s">
        <v>717</v>
      </c>
      <c r="E79" s="19">
        <v>70012081</v>
      </c>
      <c r="F79" s="19" t="s">
        <v>650</v>
      </c>
      <c r="G79" s="5">
        <v>3</v>
      </c>
      <c r="H79" s="5">
        <v>3</v>
      </c>
      <c r="I79" s="5">
        <f t="shared" si="3"/>
        <v>0</v>
      </c>
      <c r="J79" s="6">
        <f t="shared" si="4"/>
        <v>1</v>
      </c>
      <c r="K79" s="23">
        <v>148.03754400000003</v>
      </c>
      <c r="L79" s="23">
        <v>148.03754400000003</v>
      </c>
      <c r="M79" s="23">
        <f t="shared" si="5"/>
        <v>0</v>
      </c>
      <c r="N79" s="2"/>
    </row>
    <row r="80" spans="1:14" ht="12.75" hidden="1" customHeight="1" x14ac:dyDescent="0.2">
      <c r="A80" s="2" t="s">
        <v>758</v>
      </c>
      <c r="B80" s="2" t="s">
        <v>774</v>
      </c>
      <c r="C80" s="25" t="s">
        <v>712</v>
      </c>
      <c r="D80" s="25" t="s">
        <v>718</v>
      </c>
      <c r="E80" s="19">
        <v>70359457</v>
      </c>
      <c r="F80" s="19" t="s">
        <v>220</v>
      </c>
      <c r="G80" s="5">
        <v>4</v>
      </c>
      <c r="H80" s="5">
        <v>0</v>
      </c>
      <c r="I80" s="5">
        <f t="shared" si="3"/>
        <v>4</v>
      </c>
      <c r="J80" s="6">
        <f t="shared" si="4"/>
        <v>0</v>
      </c>
      <c r="K80" s="23">
        <v>251.21519999999998</v>
      </c>
      <c r="L80" s="23">
        <v>0</v>
      </c>
      <c r="M80" s="23">
        <f t="shared" si="5"/>
        <v>251.21519999999998</v>
      </c>
      <c r="N80" s="2"/>
    </row>
    <row r="81" spans="1:14" ht="12.75" hidden="1" customHeight="1" x14ac:dyDescent="0.2">
      <c r="A81" s="2" t="s">
        <v>758</v>
      </c>
      <c r="B81" s="2" t="s">
        <v>774</v>
      </c>
      <c r="C81" s="25" t="s">
        <v>712</v>
      </c>
      <c r="D81" s="25" t="s">
        <v>718</v>
      </c>
      <c r="E81" s="19">
        <v>70359458</v>
      </c>
      <c r="F81" s="19" t="s">
        <v>221</v>
      </c>
      <c r="G81" s="5">
        <v>1</v>
      </c>
      <c r="H81" s="5">
        <v>0</v>
      </c>
      <c r="I81" s="5">
        <f t="shared" si="3"/>
        <v>1</v>
      </c>
      <c r="J81" s="6">
        <f t="shared" si="4"/>
        <v>0</v>
      </c>
      <c r="K81" s="23">
        <v>62.803799999999995</v>
      </c>
      <c r="L81" s="23">
        <v>0</v>
      </c>
      <c r="M81" s="23">
        <f t="shared" si="5"/>
        <v>62.803799999999995</v>
      </c>
      <c r="N81" s="2"/>
    </row>
    <row r="82" spans="1:14" ht="12.75" hidden="1" customHeight="1" x14ac:dyDescent="0.2">
      <c r="A82" s="2" t="s">
        <v>758</v>
      </c>
      <c r="B82" s="2" t="s">
        <v>774</v>
      </c>
      <c r="C82" s="25" t="s">
        <v>712</v>
      </c>
      <c r="D82" s="25" t="s">
        <v>718</v>
      </c>
      <c r="E82" s="19">
        <v>70359459</v>
      </c>
      <c r="F82" s="19" t="s">
        <v>222</v>
      </c>
      <c r="G82" s="5">
        <v>3</v>
      </c>
      <c r="H82" s="5">
        <v>3</v>
      </c>
      <c r="I82" s="5">
        <f t="shared" si="3"/>
        <v>0</v>
      </c>
      <c r="J82" s="6">
        <f t="shared" si="4"/>
        <v>1</v>
      </c>
      <c r="K82" s="23">
        <v>188.41139999999999</v>
      </c>
      <c r="L82" s="23">
        <v>188.41139999999999</v>
      </c>
      <c r="M82" s="23">
        <f t="shared" si="5"/>
        <v>0</v>
      </c>
      <c r="N82" s="2"/>
    </row>
    <row r="83" spans="1:14" ht="12.75" hidden="1" customHeight="1" x14ac:dyDescent="0.2">
      <c r="A83" s="2" t="s">
        <v>758</v>
      </c>
      <c r="B83" s="2" t="s">
        <v>774</v>
      </c>
      <c r="C83" s="25" t="s">
        <v>712</v>
      </c>
      <c r="D83" s="25" t="s">
        <v>718</v>
      </c>
      <c r="E83" s="19">
        <v>70359460</v>
      </c>
      <c r="F83" s="19" t="s">
        <v>223</v>
      </c>
      <c r="G83" s="5">
        <v>12</v>
      </c>
      <c r="H83" s="5">
        <v>12</v>
      </c>
      <c r="I83" s="5">
        <f t="shared" si="3"/>
        <v>0</v>
      </c>
      <c r="J83" s="6">
        <f t="shared" si="4"/>
        <v>1</v>
      </c>
      <c r="K83" s="23">
        <v>753.64559999999994</v>
      </c>
      <c r="L83" s="23">
        <v>753.64559999999994</v>
      </c>
      <c r="M83" s="23">
        <f t="shared" si="5"/>
        <v>0</v>
      </c>
      <c r="N83" s="2"/>
    </row>
    <row r="84" spans="1:14" ht="12.75" hidden="1" customHeight="1" x14ac:dyDescent="0.2">
      <c r="A84" s="2" t="s">
        <v>758</v>
      </c>
      <c r="B84" s="2" t="s">
        <v>774</v>
      </c>
      <c r="C84" s="25" t="s">
        <v>712</v>
      </c>
      <c r="D84" s="25" t="s">
        <v>717</v>
      </c>
      <c r="E84" s="19">
        <v>70409245</v>
      </c>
      <c r="F84" s="19" t="s">
        <v>422</v>
      </c>
      <c r="G84" s="5">
        <v>10</v>
      </c>
      <c r="H84" s="5">
        <v>0</v>
      </c>
      <c r="I84" s="5">
        <f t="shared" si="3"/>
        <v>10</v>
      </c>
      <c r="J84" s="6">
        <f t="shared" si="4"/>
        <v>0</v>
      </c>
      <c r="K84" s="23">
        <v>493.45848000000001</v>
      </c>
      <c r="L84" s="23">
        <v>0</v>
      </c>
      <c r="M84" s="23">
        <f t="shared" si="5"/>
        <v>493.45848000000001</v>
      </c>
      <c r="N84" s="2"/>
    </row>
    <row r="85" spans="1:14" ht="12.75" hidden="1" customHeight="1" x14ac:dyDescent="0.2">
      <c r="A85" s="2" t="s">
        <v>758</v>
      </c>
      <c r="B85" s="2" t="s">
        <v>774</v>
      </c>
      <c r="C85" s="25" t="s">
        <v>712</v>
      </c>
      <c r="D85" s="25" t="s">
        <v>717</v>
      </c>
      <c r="E85" s="19">
        <v>70409246</v>
      </c>
      <c r="F85" s="19" t="s">
        <v>423</v>
      </c>
      <c r="G85" s="5">
        <v>14</v>
      </c>
      <c r="H85" s="5">
        <v>14</v>
      </c>
      <c r="I85" s="5">
        <f t="shared" si="3"/>
        <v>0</v>
      </c>
      <c r="J85" s="6">
        <f t="shared" si="4"/>
        <v>1</v>
      </c>
      <c r="K85" s="23">
        <v>690.84187200000008</v>
      </c>
      <c r="L85" s="23">
        <v>690.84187200000008</v>
      </c>
      <c r="M85" s="23">
        <f t="shared" si="5"/>
        <v>0</v>
      </c>
      <c r="N85" s="2"/>
    </row>
    <row r="86" spans="1:14" ht="12.75" hidden="1" customHeight="1" x14ac:dyDescent="0.2">
      <c r="A86" s="2" t="s">
        <v>758</v>
      </c>
      <c r="B86" s="2" t="s">
        <v>774</v>
      </c>
      <c r="C86" s="25" t="s">
        <v>712</v>
      </c>
      <c r="D86" s="25" t="s">
        <v>717</v>
      </c>
      <c r="E86" s="19">
        <v>70409248</v>
      </c>
      <c r="F86" s="19" t="s">
        <v>424</v>
      </c>
      <c r="G86" s="5">
        <v>12</v>
      </c>
      <c r="H86" s="5">
        <v>12</v>
      </c>
      <c r="I86" s="5">
        <f t="shared" si="3"/>
        <v>0</v>
      </c>
      <c r="J86" s="6">
        <f t="shared" si="4"/>
        <v>1</v>
      </c>
      <c r="K86" s="23">
        <v>571.42497600000002</v>
      </c>
      <c r="L86" s="23">
        <v>571.42497600000002</v>
      </c>
      <c r="M86" s="23">
        <f t="shared" si="5"/>
        <v>0</v>
      </c>
      <c r="N86" s="2"/>
    </row>
    <row r="87" spans="1:14" ht="12.75" hidden="1" customHeight="1" x14ac:dyDescent="0.2">
      <c r="A87" s="2" t="s">
        <v>695</v>
      </c>
      <c r="B87" s="2" t="s">
        <v>696</v>
      </c>
      <c r="C87" s="25" t="s">
        <v>712</v>
      </c>
      <c r="D87" s="25" t="s">
        <v>717</v>
      </c>
      <c r="E87" s="19">
        <v>70345323</v>
      </c>
      <c r="F87" s="19" t="s">
        <v>233</v>
      </c>
      <c r="G87" s="5">
        <v>17</v>
      </c>
      <c r="H87" s="5">
        <v>17</v>
      </c>
      <c r="I87" s="5">
        <f t="shared" si="3"/>
        <v>0</v>
      </c>
      <c r="J87" s="6">
        <f t="shared" si="4"/>
        <v>1</v>
      </c>
      <c r="K87" s="23">
        <v>809.13743999999997</v>
      </c>
      <c r="L87" s="23">
        <v>809.13743999999997</v>
      </c>
      <c r="M87" s="23">
        <f t="shared" si="5"/>
        <v>0</v>
      </c>
      <c r="N87" s="2"/>
    </row>
    <row r="88" spans="1:14" ht="12.75" hidden="1" customHeight="1" x14ac:dyDescent="0.2">
      <c r="A88" s="2" t="s">
        <v>703</v>
      </c>
      <c r="B88" s="2" t="s">
        <v>709</v>
      </c>
      <c r="C88" s="25" t="s">
        <v>712</v>
      </c>
      <c r="D88" s="25" t="s">
        <v>717</v>
      </c>
      <c r="E88" s="19">
        <v>70345323</v>
      </c>
      <c r="F88" s="19" t="s">
        <v>233</v>
      </c>
      <c r="G88" s="5">
        <v>17</v>
      </c>
      <c r="H88" s="5">
        <v>17</v>
      </c>
      <c r="I88" s="5">
        <f t="shared" si="3"/>
        <v>0</v>
      </c>
      <c r="J88" s="6">
        <f t="shared" si="4"/>
        <v>1</v>
      </c>
      <c r="K88" s="23">
        <v>809.13743999999997</v>
      </c>
      <c r="L88" s="23">
        <v>809.13743999999997</v>
      </c>
      <c r="M88" s="23">
        <f t="shared" si="5"/>
        <v>0</v>
      </c>
      <c r="N88" s="2"/>
    </row>
    <row r="89" spans="1:14" ht="12.75" hidden="1" customHeight="1" x14ac:dyDescent="0.2">
      <c r="A89" s="2" t="s">
        <v>704</v>
      </c>
      <c r="B89" s="2" t="s">
        <v>710</v>
      </c>
      <c r="C89" s="25" t="s">
        <v>712</v>
      </c>
      <c r="D89" s="25" t="s">
        <v>717</v>
      </c>
      <c r="E89" s="19">
        <v>70345325</v>
      </c>
      <c r="F89" s="19" t="s">
        <v>235</v>
      </c>
      <c r="G89" s="5">
        <v>17</v>
      </c>
      <c r="H89" s="5">
        <v>17</v>
      </c>
      <c r="I89" s="5">
        <f t="shared" si="3"/>
        <v>0</v>
      </c>
      <c r="J89" s="6">
        <f t="shared" si="4"/>
        <v>1</v>
      </c>
      <c r="K89" s="23">
        <v>809.13743999999997</v>
      </c>
      <c r="L89" s="23">
        <v>809.13743999999997</v>
      </c>
      <c r="M89" s="23">
        <f t="shared" si="5"/>
        <v>0</v>
      </c>
      <c r="N89" s="2"/>
    </row>
    <row r="90" spans="1:14" ht="12.75" hidden="1" customHeight="1" x14ac:dyDescent="0.2">
      <c r="A90" s="2" t="s">
        <v>705</v>
      </c>
      <c r="B90" s="2" t="s">
        <v>711</v>
      </c>
      <c r="C90" s="25" t="s">
        <v>712</v>
      </c>
      <c r="D90" s="25" t="s">
        <v>717</v>
      </c>
      <c r="E90" s="19">
        <v>70345322</v>
      </c>
      <c r="F90" s="19" t="s">
        <v>232</v>
      </c>
      <c r="G90" s="5">
        <v>17</v>
      </c>
      <c r="H90" s="5">
        <v>17</v>
      </c>
      <c r="I90" s="5">
        <f t="shared" si="3"/>
        <v>0</v>
      </c>
      <c r="J90" s="6">
        <f t="shared" si="4"/>
        <v>1</v>
      </c>
      <c r="K90" s="23">
        <v>809.13743999999997</v>
      </c>
      <c r="L90" s="23">
        <v>809.13743999999997</v>
      </c>
      <c r="M90" s="23">
        <f t="shared" si="5"/>
        <v>0</v>
      </c>
      <c r="N90" s="2"/>
    </row>
    <row r="91" spans="1:14" ht="12.75" hidden="1" customHeight="1" x14ac:dyDescent="0.2">
      <c r="A91" s="2" t="s">
        <v>705</v>
      </c>
      <c r="B91" s="2" t="s">
        <v>711</v>
      </c>
      <c r="C91" s="25" t="s">
        <v>712</v>
      </c>
      <c r="D91" s="25" t="s">
        <v>717</v>
      </c>
      <c r="E91" s="19">
        <v>70345323</v>
      </c>
      <c r="F91" s="19" t="s">
        <v>233</v>
      </c>
      <c r="G91" s="5">
        <v>17</v>
      </c>
      <c r="H91" s="5">
        <v>17</v>
      </c>
      <c r="I91" s="5">
        <f t="shared" si="3"/>
        <v>0</v>
      </c>
      <c r="J91" s="6">
        <f t="shared" si="4"/>
        <v>1</v>
      </c>
      <c r="K91" s="23">
        <v>809.13743999999997</v>
      </c>
      <c r="L91" s="23">
        <v>809.13743999999997</v>
      </c>
      <c r="M91" s="23">
        <f t="shared" si="5"/>
        <v>0</v>
      </c>
      <c r="N91" s="2"/>
    </row>
    <row r="92" spans="1:14" ht="12.75" hidden="1" customHeight="1" x14ac:dyDescent="0.2">
      <c r="A92" s="2" t="s">
        <v>762</v>
      </c>
      <c r="B92" s="2" t="s">
        <v>778</v>
      </c>
      <c r="C92" s="25" t="s">
        <v>712</v>
      </c>
      <c r="D92" s="25" t="s">
        <v>717</v>
      </c>
      <c r="E92" s="19">
        <v>70345322</v>
      </c>
      <c r="F92" s="19" t="s">
        <v>232</v>
      </c>
      <c r="G92" s="5">
        <v>17</v>
      </c>
      <c r="H92" s="5">
        <v>17</v>
      </c>
      <c r="I92" s="5">
        <f t="shared" si="3"/>
        <v>0</v>
      </c>
      <c r="J92" s="6">
        <f t="shared" si="4"/>
        <v>1</v>
      </c>
      <c r="K92" s="23">
        <v>809.13743999999997</v>
      </c>
      <c r="L92" s="23">
        <v>809.13743999999997</v>
      </c>
      <c r="M92" s="23">
        <f t="shared" si="5"/>
        <v>0</v>
      </c>
      <c r="N92" s="2"/>
    </row>
    <row r="93" spans="1:14" ht="12.75" hidden="1" customHeight="1" x14ac:dyDescent="0.2">
      <c r="A93" s="2" t="s">
        <v>762</v>
      </c>
      <c r="B93" s="2" t="s">
        <v>778</v>
      </c>
      <c r="C93" s="25" t="s">
        <v>712</v>
      </c>
      <c r="D93" s="25" t="s">
        <v>717</v>
      </c>
      <c r="E93" s="19">
        <v>70345323</v>
      </c>
      <c r="F93" s="19" t="s">
        <v>233</v>
      </c>
      <c r="G93" s="5">
        <v>17</v>
      </c>
      <c r="H93" s="5">
        <v>17</v>
      </c>
      <c r="I93" s="5">
        <f t="shared" si="3"/>
        <v>0</v>
      </c>
      <c r="J93" s="6">
        <f t="shared" si="4"/>
        <v>1</v>
      </c>
      <c r="K93" s="23">
        <v>809.13743999999997</v>
      </c>
      <c r="L93" s="23">
        <v>809.13743999999997</v>
      </c>
      <c r="M93" s="23">
        <f t="shared" si="5"/>
        <v>0</v>
      </c>
      <c r="N93" s="2"/>
    </row>
    <row r="94" spans="1:14" ht="12.75" hidden="1" customHeight="1" x14ac:dyDescent="0.2">
      <c r="A94" s="2" t="s">
        <v>763</v>
      </c>
      <c r="B94" s="2" t="s">
        <v>779</v>
      </c>
      <c r="C94" s="25" t="s">
        <v>712</v>
      </c>
      <c r="D94" s="25" t="s">
        <v>717</v>
      </c>
      <c r="E94" s="19">
        <v>70345322</v>
      </c>
      <c r="F94" s="19" t="s">
        <v>232</v>
      </c>
      <c r="G94" s="5">
        <v>17</v>
      </c>
      <c r="H94" s="5">
        <v>17</v>
      </c>
      <c r="I94" s="5">
        <f t="shared" si="3"/>
        <v>0</v>
      </c>
      <c r="J94" s="6">
        <f t="shared" si="4"/>
        <v>1</v>
      </c>
      <c r="K94" s="23">
        <v>809.13743999999997</v>
      </c>
      <c r="L94" s="23">
        <v>809.13743999999997</v>
      </c>
      <c r="M94" s="23">
        <f t="shared" si="5"/>
        <v>0</v>
      </c>
      <c r="N94" s="2"/>
    </row>
    <row r="95" spans="1:14" ht="12.75" hidden="1" customHeight="1" x14ac:dyDescent="0.2">
      <c r="A95" s="2" t="s">
        <v>764</v>
      </c>
      <c r="B95" s="2" t="s">
        <v>780</v>
      </c>
      <c r="C95" s="25" t="s">
        <v>712</v>
      </c>
      <c r="D95" s="25" t="s">
        <v>717</v>
      </c>
      <c r="E95" s="19">
        <v>70345324</v>
      </c>
      <c r="F95" s="19" t="s">
        <v>234</v>
      </c>
      <c r="G95" s="5">
        <v>17</v>
      </c>
      <c r="H95" s="5">
        <v>17</v>
      </c>
      <c r="I95" s="5">
        <f t="shared" si="3"/>
        <v>0</v>
      </c>
      <c r="J95" s="6">
        <f t="shared" si="4"/>
        <v>1</v>
      </c>
      <c r="K95" s="23">
        <v>809.13743999999997</v>
      </c>
      <c r="L95" s="23">
        <v>809.13743999999997</v>
      </c>
      <c r="M95" s="23">
        <f t="shared" si="5"/>
        <v>0</v>
      </c>
      <c r="N95" s="2"/>
    </row>
    <row r="96" spans="1:14" ht="12.75" hidden="1" customHeight="1" x14ac:dyDescent="0.2">
      <c r="A96" s="2" t="s">
        <v>765</v>
      </c>
      <c r="B96" s="2" t="s">
        <v>773</v>
      </c>
      <c r="C96" s="25" t="s">
        <v>712</v>
      </c>
      <c r="D96" s="25" t="s">
        <v>717</v>
      </c>
      <c r="E96" s="19">
        <v>70345325</v>
      </c>
      <c r="F96" s="19" t="s">
        <v>235</v>
      </c>
      <c r="G96" s="5">
        <v>17</v>
      </c>
      <c r="H96" s="5">
        <v>17</v>
      </c>
      <c r="I96" s="5">
        <f t="shared" si="3"/>
        <v>0</v>
      </c>
      <c r="J96" s="6">
        <f t="shared" si="4"/>
        <v>1</v>
      </c>
      <c r="K96" s="23">
        <v>809.13743999999997</v>
      </c>
      <c r="L96" s="23">
        <v>809.13743999999997</v>
      </c>
      <c r="M96" s="23">
        <f t="shared" si="5"/>
        <v>0</v>
      </c>
      <c r="N96" s="2"/>
    </row>
    <row r="97" spans="1:14" ht="12.75" hidden="1" customHeight="1" x14ac:dyDescent="0.2">
      <c r="A97" s="2" t="s">
        <v>766</v>
      </c>
      <c r="B97" s="2" t="s">
        <v>774</v>
      </c>
      <c r="C97" s="25" t="s">
        <v>712</v>
      </c>
      <c r="D97" s="25" t="s">
        <v>717</v>
      </c>
      <c r="E97" s="19">
        <v>70345322</v>
      </c>
      <c r="F97" s="19" t="s">
        <v>232</v>
      </c>
      <c r="G97" s="5">
        <v>17</v>
      </c>
      <c r="H97" s="5">
        <v>17</v>
      </c>
      <c r="I97" s="5">
        <f t="shared" si="3"/>
        <v>0</v>
      </c>
      <c r="J97" s="6">
        <f t="shared" si="4"/>
        <v>1</v>
      </c>
      <c r="K97" s="23">
        <v>809.13743999999997</v>
      </c>
      <c r="L97" s="23">
        <v>809.13743999999997</v>
      </c>
      <c r="M97" s="23">
        <f t="shared" si="5"/>
        <v>0</v>
      </c>
      <c r="N97" s="2"/>
    </row>
    <row r="98" spans="1:14" ht="12.75" hidden="1" customHeight="1" x14ac:dyDescent="0.2">
      <c r="A98" s="2" t="s">
        <v>714</v>
      </c>
      <c r="B98" s="2" t="s">
        <v>706</v>
      </c>
      <c r="C98" s="25" t="s">
        <v>712</v>
      </c>
      <c r="D98" s="25" t="s">
        <v>745</v>
      </c>
      <c r="E98" s="19">
        <v>70442222</v>
      </c>
      <c r="F98" s="19" t="s">
        <v>713</v>
      </c>
      <c r="G98" s="5">
        <v>2</v>
      </c>
      <c r="H98" s="5">
        <v>2</v>
      </c>
      <c r="I98" s="5">
        <f t="shared" si="3"/>
        <v>0</v>
      </c>
      <c r="J98" s="6">
        <f t="shared" si="4"/>
        <v>1</v>
      </c>
      <c r="K98" s="23">
        <v>87.028127999999995</v>
      </c>
      <c r="L98" s="23">
        <v>87.028127999999995</v>
      </c>
      <c r="M98" s="23">
        <f t="shared" si="5"/>
        <v>0</v>
      </c>
      <c r="N98" s="2"/>
    </row>
    <row r="99" spans="1:14" ht="12.75" hidden="1" customHeight="1" x14ac:dyDescent="0.2">
      <c r="A99" s="2" t="s">
        <v>715</v>
      </c>
      <c r="B99" s="2" t="s">
        <v>711</v>
      </c>
      <c r="C99" s="25" t="s">
        <v>712</v>
      </c>
      <c r="D99" s="25" t="s">
        <v>745</v>
      </c>
      <c r="E99" s="19">
        <v>70442222</v>
      </c>
      <c r="F99" s="19" t="s">
        <v>713</v>
      </c>
      <c r="G99" s="5">
        <v>6</v>
      </c>
      <c r="H99" s="5">
        <v>6</v>
      </c>
      <c r="I99" s="5">
        <f t="shared" si="3"/>
        <v>0</v>
      </c>
      <c r="J99" s="6">
        <f t="shared" si="4"/>
        <v>1</v>
      </c>
      <c r="K99" s="23">
        <v>261.084384</v>
      </c>
      <c r="L99" s="23">
        <v>261.084384</v>
      </c>
      <c r="M99" s="23">
        <f t="shared" si="5"/>
        <v>0</v>
      </c>
      <c r="N99" s="2"/>
    </row>
    <row r="100" spans="1:14" ht="12.75" hidden="1" customHeight="1" x14ac:dyDescent="0.2">
      <c r="A100" s="2" t="s">
        <v>784</v>
      </c>
      <c r="B100" s="2" t="s">
        <v>769</v>
      </c>
      <c r="C100" s="25" t="s">
        <v>712</v>
      </c>
      <c r="D100" s="25" t="s">
        <v>745</v>
      </c>
      <c r="E100" s="19">
        <v>70442221</v>
      </c>
      <c r="F100" s="19" t="s">
        <v>748</v>
      </c>
      <c r="G100" s="5">
        <v>5</v>
      </c>
      <c r="H100" s="5">
        <v>0</v>
      </c>
      <c r="I100" s="5">
        <f t="shared" si="3"/>
        <v>5</v>
      </c>
      <c r="J100" s="6">
        <f t="shared" si="4"/>
        <v>0</v>
      </c>
      <c r="K100" s="23">
        <v>141.30855</v>
      </c>
      <c r="L100" s="23">
        <v>0</v>
      </c>
      <c r="M100" s="23">
        <f t="shared" si="5"/>
        <v>141.30855</v>
      </c>
      <c r="N100" s="2"/>
    </row>
    <row r="101" spans="1:14" ht="12.75" hidden="1" customHeight="1" x14ac:dyDescent="0.2">
      <c r="A101" s="2" t="s">
        <v>784</v>
      </c>
      <c r="B101" s="2" t="s">
        <v>769</v>
      </c>
      <c r="C101" s="25" t="s">
        <v>712</v>
      </c>
      <c r="D101" s="25" t="s">
        <v>745</v>
      </c>
      <c r="E101" s="19">
        <v>70442223</v>
      </c>
      <c r="F101" s="19" t="s">
        <v>749</v>
      </c>
      <c r="G101" s="5">
        <v>2</v>
      </c>
      <c r="H101" s="5">
        <v>0</v>
      </c>
      <c r="I101" s="5">
        <f t="shared" si="3"/>
        <v>2</v>
      </c>
      <c r="J101" s="6">
        <f t="shared" si="4"/>
        <v>0</v>
      </c>
      <c r="K101" s="23">
        <v>56.523420000000002</v>
      </c>
      <c r="L101" s="23">
        <v>0</v>
      </c>
      <c r="M101" s="23">
        <f t="shared" si="5"/>
        <v>56.523420000000002</v>
      </c>
      <c r="N101" s="2"/>
    </row>
    <row r="102" spans="1:14" ht="12.75" hidden="1" customHeight="1" x14ac:dyDescent="0.2">
      <c r="A102" s="2" t="s">
        <v>785</v>
      </c>
      <c r="B102" s="2" t="s">
        <v>790</v>
      </c>
      <c r="C102" s="25" t="s">
        <v>712</v>
      </c>
      <c r="D102" s="25" t="s">
        <v>745</v>
      </c>
      <c r="E102" s="19">
        <v>70442220</v>
      </c>
      <c r="F102" s="19" t="s">
        <v>747</v>
      </c>
      <c r="G102" s="5">
        <v>5</v>
      </c>
      <c r="H102" s="5">
        <v>5</v>
      </c>
      <c r="I102" s="5">
        <f t="shared" si="3"/>
        <v>0</v>
      </c>
      <c r="J102" s="6">
        <f t="shared" si="4"/>
        <v>1</v>
      </c>
      <c r="K102" s="23">
        <v>217.57032000000001</v>
      </c>
      <c r="L102" s="23">
        <v>217.57032000000001</v>
      </c>
      <c r="M102" s="23">
        <f t="shared" si="5"/>
        <v>0</v>
      </c>
      <c r="N102" s="2"/>
    </row>
    <row r="103" spans="1:14" ht="12.75" hidden="1" customHeight="1" x14ac:dyDescent="0.2">
      <c r="A103" s="2" t="s">
        <v>785</v>
      </c>
      <c r="B103" s="2" t="s">
        <v>790</v>
      </c>
      <c r="C103" s="25" t="s">
        <v>712</v>
      </c>
      <c r="D103" s="25" t="s">
        <v>745</v>
      </c>
      <c r="E103" s="19">
        <v>70442221</v>
      </c>
      <c r="F103" s="19" t="s">
        <v>748</v>
      </c>
      <c r="G103" s="5">
        <v>15</v>
      </c>
      <c r="H103" s="5">
        <v>15</v>
      </c>
      <c r="I103" s="5">
        <f t="shared" si="3"/>
        <v>0</v>
      </c>
      <c r="J103" s="6">
        <f t="shared" si="4"/>
        <v>1</v>
      </c>
      <c r="K103" s="23">
        <v>423.92565000000002</v>
      </c>
      <c r="L103" s="23">
        <v>423.92565000000002</v>
      </c>
      <c r="M103" s="23">
        <f t="shared" si="5"/>
        <v>0</v>
      </c>
      <c r="N103" s="2"/>
    </row>
    <row r="104" spans="1:14" ht="12.75" hidden="1" customHeight="1" x14ac:dyDescent="0.2">
      <c r="A104" s="2" t="s">
        <v>785</v>
      </c>
      <c r="B104" s="2" t="s">
        <v>790</v>
      </c>
      <c r="C104" s="25" t="s">
        <v>712</v>
      </c>
      <c r="D104" s="25" t="s">
        <v>745</v>
      </c>
      <c r="E104" s="19">
        <v>70442222</v>
      </c>
      <c r="F104" s="19" t="s">
        <v>713</v>
      </c>
      <c r="G104" s="5">
        <v>6</v>
      </c>
      <c r="H104" s="5">
        <v>6</v>
      </c>
      <c r="I104" s="5">
        <f t="shared" si="3"/>
        <v>0</v>
      </c>
      <c r="J104" s="6">
        <f t="shared" si="4"/>
        <v>1</v>
      </c>
      <c r="K104" s="23">
        <v>261.084384</v>
      </c>
      <c r="L104" s="23">
        <v>261.084384</v>
      </c>
      <c r="M104" s="23">
        <f t="shared" si="5"/>
        <v>0</v>
      </c>
      <c r="N104" s="2"/>
    </row>
    <row r="105" spans="1:14" ht="12.75" hidden="1" customHeight="1" x14ac:dyDescent="0.2">
      <c r="A105" s="2" t="s">
        <v>785</v>
      </c>
      <c r="B105" s="2" t="s">
        <v>790</v>
      </c>
      <c r="C105" s="25" t="s">
        <v>712</v>
      </c>
      <c r="D105" s="25" t="s">
        <v>745</v>
      </c>
      <c r="E105" s="19">
        <v>70442223</v>
      </c>
      <c r="F105" s="19" t="s">
        <v>749</v>
      </c>
      <c r="G105" s="5">
        <v>17</v>
      </c>
      <c r="H105" s="5">
        <v>17</v>
      </c>
      <c r="I105" s="5">
        <f t="shared" si="3"/>
        <v>0</v>
      </c>
      <c r="J105" s="6">
        <f t="shared" si="4"/>
        <v>1</v>
      </c>
      <c r="K105" s="23">
        <v>480.44907000000001</v>
      </c>
      <c r="L105" s="23">
        <v>480.44907000000001</v>
      </c>
      <c r="M105" s="23">
        <f t="shared" si="5"/>
        <v>0</v>
      </c>
      <c r="N105" s="2"/>
    </row>
    <row r="106" spans="1:14" ht="12.75" hidden="1" customHeight="1" x14ac:dyDescent="0.2">
      <c r="A106" s="2" t="s">
        <v>786</v>
      </c>
      <c r="B106" s="2" t="s">
        <v>771</v>
      </c>
      <c r="C106" s="25" t="s">
        <v>712</v>
      </c>
      <c r="D106" s="25" t="s">
        <v>745</v>
      </c>
      <c r="E106" s="19">
        <v>70442221</v>
      </c>
      <c r="F106" s="19" t="s">
        <v>748</v>
      </c>
      <c r="G106" s="5">
        <v>4</v>
      </c>
      <c r="H106" s="5">
        <v>4</v>
      </c>
      <c r="I106" s="5">
        <f t="shared" si="3"/>
        <v>0</v>
      </c>
      <c r="J106" s="6">
        <f t="shared" si="4"/>
        <v>1</v>
      </c>
      <c r="K106" s="23">
        <v>113.04684</v>
      </c>
      <c r="L106" s="23">
        <v>113.04684</v>
      </c>
      <c r="M106" s="23">
        <f t="shared" si="5"/>
        <v>0</v>
      </c>
      <c r="N106" s="2"/>
    </row>
    <row r="107" spans="1:14" ht="12.75" hidden="1" customHeight="1" x14ac:dyDescent="0.2">
      <c r="A107" s="2" t="s">
        <v>787</v>
      </c>
      <c r="B107" s="2" t="s">
        <v>779</v>
      </c>
      <c r="C107" s="25" t="s">
        <v>712</v>
      </c>
      <c r="D107" s="25" t="s">
        <v>745</v>
      </c>
      <c r="E107" s="19">
        <v>70442220</v>
      </c>
      <c r="F107" s="19" t="s">
        <v>747</v>
      </c>
      <c r="G107" s="5">
        <v>4</v>
      </c>
      <c r="H107" s="5">
        <v>4</v>
      </c>
      <c r="I107" s="5">
        <f t="shared" si="3"/>
        <v>0</v>
      </c>
      <c r="J107" s="6">
        <f t="shared" si="4"/>
        <v>1</v>
      </c>
      <c r="K107" s="23">
        <v>174.05625599999999</v>
      </c>
      <c r="L107" s="23">
        <v>174.05625599999999</v>
      </c>
      <c r="M107" s="23">
        <f t="shared" si="5"/>
        <v>0</v>
      </c>
      <c r="N107" s="2"/>
    </row>
    <row r="108" spans="1:14" ht="12.75" hidden="1" customHeight="1" x14ac:dyDescent="0.2">
      <c r="A108" s="2" t="s">
        <v>787</v>
      </c>
      <c r="B108" s="2" t="s">
        <v>779</v>
      </c>
      <c r="C108" s="25" t="s">
        <v>712</v>
      </c>
      <c r="D108" s="25" t="s">
        <v>745</v>
      </c>
      <c r="E108" s="19">
        <v>70442221</v>
      </c>
      <c r="F108" s="19" t="s">
        <v>748</v>
      </c>
      <c r="G108" s="5">
        <v>25</v>
      </c>
      <c r="H108" s="5">
        <v>25</v>
      </c>
      <c r="I108" s="5">
        <f t="shared" si="3"/>
        <v>0</v>
      </c>
      <c r="J108" s="6">
        <f t="shared" si="4"/>
        <v>1</v>
      </c>
      <c r="K108" s="23">
        <v>706.54274999999996</v>
      </c>
      <c r="L108" s="23">
        <v>706.54274999999996</v>
      </c>
      <c r="M108" s="23">
        <f t="shared" si="5"/>
        <v>0</v>
      </c>
      <c r="N108" s="2"/>
    </row>
    <row r="109" spans="1:14" ht="12.75" hidden="1" customHeight="1" x14ac:dyDescent="0.2">
      <c r="A109" s="2" t="s">
        <v>787</v>
      </c>
      <c r="B109" s="2" t="s">
        <v>779</v>
      </c>
      <c r="C109" s="25" t="s">
        <v>712</v>
      </c>
      <c r="D109" s="25" t="s">
        <v>745</v>
      </c>
      <c r="E109" s="19">
        <v>70442222</v>
      </c>
      <c r="F109" s="19" t="s">
        <v>713</v>
      </c>
      <c r="G109" s="5">
        <v>4</v>
      </c>
      <c r="H109" s="5">
        <v>3</v>
      </c>
      <c r="I109" s="5">
        <f t="shared" si="3"/>
        <v>1</v>
      </c>
      <c r="J109" s="6">
        <f t="shared" si="4"/>
        <v>0.75</v>
      </c>
      <c r="K109" s="23">
        <v>174.05625599999999</v>
      </c>
      <c r="L109" s="23">
        <v>130.542192</v>
      </c>
      <c r="M109" s="23">
        <f t="shared" si="5"/>
        <v>43.514063999999991</v>
      </c>
      <c r="N109" s="2"/>
    </row>
    <row r="110" spans="1:14" ht="12.75" hidden="1" customHeight="1" x14ac:dyDescent="0.2">
      <c r="A110" s="2" t="s">
        <v>787</v>
      </c>
      <c r="B110" s="2" t="s">
        <v>779</v>
      </c>
      <c r="C110" s="25" t="s">
        <v>712</v>
      </c>
      <c r="D110" s="25" t="s">
        <v>745</v>
      </c>
      <c r="E110" s="19">
        <v>70442223</v>
      </c>
      <c r="F110" s="19" t="s">
        <v>749</v>
      </c>
      <c r="G110" s="5">
        <v>18</v>
      </c>
      <c r="H110" s="5">
        <v>18</v>
      </c>
      <c r="I110" s="5">
        <f t="shared" si="3"/>
        <v>0</v>
      </c>
      <c r="J110" s="6">
        <f t="shared" si="4"/>
        <v>1</v>
      </c>
      <c r="K110" s="23">
        <v>508.71078</v>
      </c>
      <c r="L110" s="23">
        <v>508.71078</v>
      </c>
      <c r="M110" s="23">
        <f t="shared" si="5"/>
        <v>0</v>
      </c>
      <c r="N110" s="2"/>
    </row>
    <row r="111" spans="1:14" ht="12.75" hidden="1" customHeight="1" x14ac:dyDescent="0.2">
      <c r="A111" s="2" t="s">
        <v>787</v>
      </c>
      <c r="B111" s="2" t="s">
        <v>779</v>
      </c>
      <c r="C111" s="25" t="s">
        <v>712</v>
      </c>
      <c r="D111" s="25" t="s">
        <v>745</v>
      </c>
      <c r="E111" s="19">
        <v>70442224</v>
      </c>
      <c r="F111" s="19" t="s">
        <v>750</v>
      </c>
      <c r="G111" s="5">
        <v>1</v>
      </c>
      <c r="H111" s="5">
        <v>1</v>
      </c>
      <c r="I111" s="5">
        <f t="shared" si="3"/>
        <v>0</v>
      </c>
      <c r="J111" s="6">
        <f t="shared" si="4"/>
        <v>1</v>
      </c>
      <c r="K111" s="23">
        <v>43.514063999999998</v>
      </c>
      <c r="L111" s="23">
        <v>43.514063999999998</v>
      </c>
      <c r="M111" s="23">
        <f t="shared" si="5"/>
        <v>0</v>
      </c>
      <c r="N111" s="2"/>
    </row>
    <row r="112" spans="1:14" ht="12.75" hidden="1" customHeight="1" x14ac:dyDescent="0.2">
      <c r="A112" s="2" t="s">
        <v>787</v>
      </c>
      <c r="B112" s="2" t="s">
        <v>779</v>
      </c>
      <c r="C112" s="25" t="s">
        <v>712</v>
      </c>
      <c r="D112" s="25" t="s">
        <v>745</v>
      </c>
      <c r="E112" s="19">
        <v>70442225</v>
      </c>
      <c r="F112" s="19" t="s">
        <v>751</v>
      </c>
      <c r="G112" s="5">
        <v>3</v>
      </c>
      <c r="H112" s="5">
        <v>3</v>
      </c>
      <c r="I112" s="5">
        <f t="shared" si="3"/>
        <v>0</v>
      </c>
      <c r="J112" s="6">
        <f t="shared" si="4"/>
        <v>1</v>
      </c>
      <c r="K112" s="23">
        <v>84.785129999999995</v>
      </c>
      <c r="L112" s="23">
        <v>84.785129999999995</v>
      </c>
      <c r="M112" s="23">
        <f t="shared" si="5"/>
        <v>0</v>
      </c>
      <c r="N112" s="2"/>
    </row>
    <row r="113" spans="1:14" ht="12.75" hidden="1" customHeight="1" x14ac:dyDescent="0.2">
      <c r="A113" s="2" t="s">
        <v>788</v>
      </c>
      <c r="B113" s="2" t="s">
        <v>791</v>
      </c>
      <c r="C113" s="25" t="s">
        <v>712</v>
      </c>
      <c r="D113" s="25" t="s">
        <v>745</v>
      </c>
      <c r="E113" s="19">
        <v>70442220</v>
      </c>
      <c r="F113" s="19" t="s">
        <v>747</v>
      </c>
      <c r="G113" s="5">
        <v>10</v>
      </c>
      <c r="H113" s="5">
        <v>10</v>
      </c>
      <c r="I113" s="5">
        <f t="shared" si="3"/>
        <v>0</v>
      </c>
      <c r="J113" s="6">
        <f t="shared" si="4"/>
        <v>1</v>
      </c>
      <c r="K113" s="23">
        <v>435.14064000000002</v>
      </c>
      <c r="L113" s="23">
        <v>435.14064000000002</v>
      </c>
      <c r="M113" s="23">
        <f t="shared" si="5"/>
        <v>0</v>
      </c>
      <c r="N113" s="2"/>
    </row>
    <row r="114" spans="1:14" ht="12.75" hidden="1" customHeight="1" x14ac:dyDescent="0.2">
      <c r="A114" s="2" t="s">
        <v>788</v>
      </c>
      <c r="B114" s="2" t="s">
        <v>791</v>
      </c>
      <c r="C114" s="25" t="s">
        <v>712</v>
      </c>
      <c r="D114" s="25" t="s">
        <v>745</v>
      </c>
      <c r="E114" s="19">
        <v>70442221</v>
      </c>
      <c r="F114" s="19" t="s">
        <v>748</v>
      </c>
      <c r="G114" s="5">
        <v>17</v>
      </c>
      <c r="H114" s="5">
        <v>17</v>
      </c>
      <c r="I114" s="5">
        <f t="shared" si="3"/>
        <v>0</v>
      </c>
      <c r="J114" s="6">
        <f t="shared" si="4"/>
        <v>1</v>
      </c>
      <c r="K114" s="23">
        <v>480.44907000000001</v>
      </c>
      <c r="L114" s="23">
        <v>480.44907000000001</v>
      </c>
      <c r="M114" s="23">
        <f t="shared" si="5"/>
        <v>0</v>
      </c>
      <c r="N114" s="2"/>
    </row>
    <row r="115" spans="1:14" ht="12.75" hidden="1" customHeight="1" x14ac:dyDescent="0.2">
      <c r="A115" s="2" t="s">
        <v>788</v>
      </c>
      <c r="B115" s="2" t="s">
        <v>791</v>
      </c>
      <c r="C115" s="25" t="s">
        <v>712</v>
      </c>
      <c r="D115" s="25" t="s">
        <v>745</v>
      </c>
      <c r="E115" s="19">
        <v>70442222</v>
      </c>
      <c r="F115" s="19" t="s">
        <v>713</v>
      </c>
      <c r="G115" s="5">
        <v>7</v>
      </c>
      <c r="H115" s="5">
        <v>0</v>
      </c>
      <c r="I115" s="5">
        <f t="shared" si="3"/>
        <v>7</v>
      </c>
      <c r="J115" s="6">
        <f t="shared" si="4"/>
        <v>0</v>
      </c>
      <c r="K115" s="23">
        <v>304.59844800000002</v>
      </c>
      <c r="L115" s="23">
        <v>0</v>
      </c>
      <c r="M115" s="23">
        <f t="shared" si="5"/>
        <v>304.59844800000002</v>
      </c>
      <c r="N115" s="2"/>
    </row>
    <row r="116" spans="1:14" ht="12.75" hidden="1" customHeight="1" x14ac:dyDescent="0.2">
      <c r="A116" s="2" t="s">
        <v>788</v>
      </c>
      <c r="B116" s="2" t="s">
        <v>791</v>
      </c>
      <c r="C116" s="25" t="s">
        <v>712</v>
      </c>
      <c r="D116" s="25" t="s">
        <v>745</v>
      </c>
      <c r="E116" s="19">
        <v>70442223</v>
      </c>
      <c r="F116" s="19" t="s">
        <v>749</v>
      </c>
      <c r="G116" s="5">
        <v>12</v>
      </c>
      <c r="H116" s="5">
        <v>12</v>
      </c>
      <c r="I116" s="5">
        <f t="shared" si="3"/>
        <v>0</v>
      </c>
      <c r="J116" s="6">
        <f t="shared" si="4"/>
        <v>1</v>
      </c>
      <c r="K116" s="23">
        <v>339.14051999999998</v>
      </c>
      <c r="L116" s="23">
        <v>339.14051999999998</v>
      </c>
      <c r="M116" s="23">
        <f t="shared" si="5"/>
        <v>0</v>
      </c>
      <c r="N116" s="2"/>
    </row>
    <row r="117" spans="1:14" ht="12.75" hidden="1" customHeight="1" x14ac:dyDescent="0.2">
      <c r="A117" s="2" t="s">
        <v>788</v>
      </c>
      <c r="B117" s="2" t="s">
        <v>791</v>
      </c>
      <c r="C117" s="25" t="s">
        <v>712</v>
      </c>
      <c r="D117" s="25" t="s">
        <v>745</v>
      </c>
      <c r="E117" s="19">
        <v>70442224</v>
      </c>
      <c r="F117" s="19" t="s">
        <v>750</v>
      </c>
      <c r="G117" s="5">
        <v>1</v>
      </c>
      <c r="H117" s="5">
        <v>1</v>
      </c>
      <c r="I117" s="5">
        <f t="shared" si="3"/>
        <v>0</v>
      </c>
      <c r="J117" s="6">
        <f t="shared" si="4"/>
        <v>1</v>
      </c>
      <c r="K117" s="23">
        <v>43.514063999999998</v>
      </c>
      <c r="L117" s="23">
        <v>43.514063999999998</v>
      </c>
      <c r="M117" s="23">
        <f t="shared" si="5"/>
        <v>0</v>
      </c>
      <c r="N117" s="2"/>
    </row>
    <row r="118" spans="1:14" ht="12.75" hidden="1" customHeight="1" x14ac:dyDescent="0.2">
      <c r="A118" s="2" t="s">
        <v>788</v>
      </c>
      <c r="B118" s="2" t="s">
        <v>791</v>
      </c>
      <c r="C118" s="25" t="s">
        <v>712</v>
      </c>
      <c r="D118" s="25" t="s">
        <v>745</v>
      </c>
      <c r="E118" s="19">
        <v>70442225</v>
      </c>
      <c r="F118" s="19" t="s">
        <v>751</v>
      </c>
      <c r="G118" s="5">
        <v>7</v>
      </c>
      <c r="H118" s="5">
        <v>7</v>
      </c>
      <c r="I118" s="5">
        <f t="shared" si="3"/>
        <v>0</v>
      </c>
      <c r="J118" s="6">
        <f t="shared" si="4"/>
        <v>1</v>
      </c>
      <c r="K118" s="23">
        <v>197.83197000000001</v>
      </c>
      <c r="L118" s="23">
        <v>197.83197000000001</v>
      </c>
      <c r="M118" s="23">
        <f t="shared" si="5"/>
        <v>0</v>
      </c>
      <c r="N118" s="2"/>
    </row>
    <row r="119" spans="1:14" ht="12.75" hidden="1" customHeight="1" x14ac:dyDescent="0.2">
      <c r="A119" s="19" t="s">
        <v>752</v>
      </c>
      <c r="B119" s="19" t="s">
        <v>768</v>
      </c>
      <c r="C119" s="25" t="s">
        <v>224</v>
      </c>
      <c r="D119" s="25" t="s">
        <v>717</v>
      </c>
      <c r="E119" s="19">
        <v>70012080</v>
      </c>
      <c r="F119" s="19" t="s">
        <v>649</v>
      </c>
      <c r="G119" s="5">
        <v>4</v>
      </c>
      <c r="H119" s="5">
        <v>4</v>
      </c>
      <c r="I119" s="5">
        <f t="shared" si="3"/>
        <v>0</v>
      </c>
      <c r="J119" s="6">
        <f t="shared" si="4"/>
        <v>1</v>
      </c>
      <c r="K119" s="23">
        <v>190.63776000000001</v>
      </c>
      <c r="L119" s="23">
        <v>190.63776000000001</v>
      </c>
      <c r="M119" s="23">
        <f t="shared" si="5"/>
        <v>0</v>
      </c>
    </row>
    <row r="120" spans="1:14" ht="12.75" hidden="1" customHeight="1" x14ac:dyDescent="0.2">
      <c r="A120" s="19" t="s">
        <v>752</v>
      </c>
      <c r="B120" s="19" t="s">
        <v>768</v>
      </c>
      <c r="C120" s="25" t="s">
        <v>224</v>
      </c>
      <c r="D120" s="25" t="s">
        <v>717</v>
      </c>
      <c r="E120" s="19">
        <v>70409248</v>
      </c>
      <c r="F120" s="19" t="s">
        <v>424</v>
      </c>
      <c r="G120" s="5">
        <v>4</v>
      </c>
      <c r="H120" s="5">
        <v>4</v>
      </c>
      <c r="I120" s="5">
        <f t="shared" si="3"/>
        <v>0</v>
      </c>
      <c r="J120" s="6">
        <f t="shared" si="4"/>
        <v>1</v>
      </c>
      <c r="K120" s="23">
        <v>190.63776000000001</v>
      </c>
      <c r="L120" s="23">
        <v>190.63776000000001</v>
      </c>
      <c r="M120" s="23">
        <f t="shared" si="5"/>
        <v>0</v>
      </c>
    </row>
    <row r="121" spans="1:14" ht="12.75" hidden="1" customHeight="1" x14ac:dyDescent="0.2">
      <c r="A121" s="19" t="s">
        <v>752</v>
      </c>
      <c r="B121" s="19" t="s">
        <v>768</v>
      </c>
      <c r="C121" s="25" t="s">
        <v>224</v>
      </c>
      <c r="D121" s="25" t="s">
        <v>717</v>
      </c>
      <c r="E121" s="19">
        <v>70478722</v>
      </c>
      <c r="F121" s="19" t="s">
        <v>782</v>
      </c>
      <c r="G121" s="5">
        <v>4</v>
      </c>
      <c r="H121" s="5">
        <v>4</v>
      </c>
      <c r="I121" s="5">
        <f t="shared" si="3"/>
        <v>0</v>
      </c>
      <c r="J121" s="6">
        <f t="shared" si="4"/>
        <v>1</v>
      </c>
      <c r="K121" s="23">
        <v>148.16404800000001</v>
      </c>
      <c r="L121" s="23">
        <v>148.16404800000001</v>
      </c>
      <c r="M121" s="23">
        <f t="shared" si="5"/>
        <v>0</v>
      </c>
    </row>
    <row r="122" spans="1:14" ht="12.75" hidden="1" customHeight="1" x14ac:dyDescent="0.2">
      <c r="A122" s="19" t="s">
        <v>752</v>
      </c>
      <c r="B122" s="19" t="s">
        <v>768</v>
      </c>
      <c r="C122" s="25" t="s">
        <v>224</v>
      </c>
      <c r="D122" s="25" t="s">
        <v>717</v>
      </c>
      <c r="E122" s="19">
        <v>70478723</v>
      </c>
      <c r="F122" s="19" t="s">
        <v>783</v>
      </c>
      <c r="G122" s="5">
        <v>4</v>
      </c>
      <c r="H122" s="5">
        <v>4</v>
      </c>
      <c r="I122" s="5">
        <f t="shared" si="3"/>
        <v>0</v>
      </c>
      <c r="J122" s="6">
        <f t="shared" si="4"/>
        <v>1</v>
      </c>
      <c r="K122" s="23">
        <v>148.16404800000001</v>
      </c>
      <c r="L122" s="23">
        <v>148.16404800000001</v>
      </c>
      <c r="M122" s="23">
        <f t="shared" si="5"/>
        <v>0</v>
      </c>
    </row>
    <row r="123" spans="1:14" ht="12.75" hidden="1" customHeight="1" x14ac:dyDescent="0.2">
      <c r="A123" s="19" t="s">
        <v>793</v>
      </c>
      <c r="B123" s="19" t="s">
        <v>801</v>
      </c>
      <c r="C123" s="25" t="s">
        <v>224</v>
      </c>
      <c r="D123" s="25" t="s">
        <v>717</v>
      </c>
      <c r="E123" s="19">
        <v>70409245</v>
      </c>
      <c r="F123" s="19" t="s">
        <v>422</v>
      </c>
      <c r="G123" s="5">
        <v>1</v>
      </c>
      <c r="H123" s="5">
        <v>0</v>
      </c>
      <c r="I123" s="5">
        <f t="shared" si="3"/>
        <v>1</v>
      </c>
      <c r="J123" s="6">
        <f t="shared" si="4"/>
        <v>0</v>
      </c>
      <c r="K123" s="23">
        <v>49.388016000000007</v>
      </c>
      <c r="L123" s="23">
        <v>0</v>
      </c>
      <c r="M123" s="23">
        <f t="shared" si="5"/>
        <v>49.388016000000007</v>
      </c>
    </row>
    <row r="124" spans="1:14" ht="12.75" hidden="1" customHeight="1" x14ac:dyDescent="0.2">
      <c r="A124" s="19" t="s">
        <v>804</v>
      </c>
      <c r="B124" s="19" t="s">
        <v>807</v>
      </c>
      <c r="C124" s="25" t="s">
        <v>224</v>
      </c>
      <c r="D124" s="25" t="s">
        <v>717</v>
      </c>
      <c r="E124" s="19">
        <v>70478722</v>
      </c>
      <c r="F124" s="19" t="s">
        <v>782</v>
      </c>
      <c r="G124" s="5">
        <v>224</v>
      </c>
      <c r="H124" s="5">
        <v>224</v>
      </c>
      <c r="I124" s="5">
        <f t="shared" si="3"/>
        <v>0</v>
      </c>
      <c r="J124" s="6">
        <f t="shared" si="4"/>
        <v>1</v>
      </c>
      <c r="K124" s="23">
        <v>8297.1866879999998</v>
      </c>
      <c r="L124" s="23">
        <v>8297.1866879999998</v>
      </c>
      <c r="M124" s="23">
        <f t="shared" si="5"/>
        <v>0</v>
      </c>
    </row>
    <row r="125" spans="1:14" ht="12.75" hidden="1" customHeight="1" x14ac:dyDescent="0.2">
      <c r="A125" s="19" t="s">
        <v>804</v>
      </c>
      <c r="B125" s="19" t="s">
        <v>807</v>
      </c>
      <c r="C125" s="25" t="s">
        <v>224</v>
      </c>
      <c r="D125" s="25" t="s">
        <v>717</v>
      </c>
      <c r="E125" s="19">
        <v>70478723</v>
      </c>
      <c r="F125" s="19" t="s">
        <v>783</v>
      </c>
      <c r="G125" s="5">
        <v>224</v>
      </c>
      <c r="H125" s="5">
        <v>206</v>
      </c>
      <c r="I125" s="5">
        <f t="shared" si="3"/>
        <v>18</v>
      </c>
      <c r="J125" s="6">
        <f t="shared" si="4"/>
        <v>0.9196428571428571</v>
      </c>
      <c r="K125" s="23">
        <v>8297.1866879999998</v>
      </c>
      <c r="L125" s="23">
        <v>7630.448472</v>
      </c>
      <c r="M125" s="23">
        <f t="shared" si="5"/>
        <v>666.73821599999974</v>
      </c>
    </row>
    <row r="126" spans="1:14" ht="12.75" hidden="1" customHeight="1" x14ac:dyDescent="0.2">
      <c r="A126" s="19" t="s">
        <v>759</v>
      </c>
      <c r="B126" s="19" t="s">
        <v>775</v>
      </c>
      <c r="C126" s="25" t="s">
        <v>224</v>
      </c>
      <c r="D126" s="25" t="s">
        <v>717</v>
      </c>
      <c r="E126" s="19">
        <v>70012080</v>
      </c>
      <c r="F126" s="19" t="s">
        <v>649</v>
      </c>
      <c r="G126" s="5">
        <v>5</v>
      </c>
      <c r="H126" s="5">
        <v>5</v>
      </c>
      <c r="I126" s="5">
        <f t="shared" si="3"/>
        <v>0</v>
      </c>
      <c r="J126" s="6">
        <f t="shared" si="4"/>
        <v>1</v>
      </c>
      <c r="K126" s="23">
        <v>238.2972</v>
      </c>
      <c r="L126" s="23">
        <v>238.2972</v>
      </c>
      <c r="M126" s="23">
        <f t="shared" si="5"/>
        <v>0</v>
      </c>
    </row>
    <row r="127" spans="1:14" ht="12.75" hidden="1" customHeight="1" x14ac:dyDescent="0.2">
      <c r="A127" s="19" t="s">
        <v>759</v>
      </c>
      <c r="B127" s="19" t="s">
        <v>775</v>
      </c>
      <c r="C127" s="25" t="s">
        <v>224</v>
      </c>
      <c r="D127" s="25" t="s">
        <v>717</v>
      </c>
      <c r="E127" s="19">
        <v>70012081</v>
      </c>
      <c r="F127" s="19" t="s">
        <v>650</v>
      </c>
      <c r="G127" s="5">
        <v>2</v>
      </c>
      <c r="H127" s="5">
        <v>2</v>
      </c>
      <c r="I127" s="5">
        <f t="shared" si="3"/>
        <v>0</v>
      </c>
      <c r="J127" s="6">
        <f t="shared" si="4"/>
        <v>1</v>
      </c>
      <c r="K127" s="23">
        <v>98.776032000000015</v>
      </c>
      <c r="L127" s="23">
        <v>98.776032000000015</v>
      </c>
      <c r="M127" s="23">
        <f t="shared" si="5"/>
        <v>0</v>
      </c>
    </row>
    <row r="128" spans="1:14" ht="12.75" hidden="1" customHeight="1" x14ac:dyDescent="0.2">
      <c r="A128" s="19" t="s">
        <v>759</v>
      </c>
      <c r="B128" s="19" t="s">
        <v>775</v>
      </c>
      <c r="C128" s="25" t="s">
        <v>224</v>
      </c>
      <c r="D128" s="25" t="s">
        <v>718</v>
      </c>
      <c r="E128" s="19">
        <v>70359458</v>
      </c>
      <c r="F128" s="19" t="s">
        <v>221</v>
      </c>
      <c r="G128" s="5">
        <v>4</v>
      </c>
      <c r="H128" s="5">
        <v>0</v>
      </c>
      <c r="I128" s="5">
        <f t="shared" si="3"/>
        <v>4</v>
      </c>
      <c r="J128" s="6">
        <f t="shared" si="4"/>
        <v>0</v>
      </c>
      <c r="K128" s="23">
        <v>251.42995200000001</v>
      </c>
      <c r="L128" s="23">
        <v>0</v>
      </c>
      <c r="M128" s="23">
        <f t="shared" si="5"/>
        <v>251.42995200000001</v>
      </c>
    </row>
    <row r="129" spans="1:13" ht="12.75" hidden="1" customHeight="1" x14ac:dyDescent="0.2">
      <c r="A129" s="19" t="s">
        <v>759</v>
      </c>
      <c r="B129" s="19" t="s">
        <v>775</v>
      </c>
      <c r="C129" s="25" t="s">
        <v>224</v>
      </c>
      <c r="D129" s="25" t="s">
        <v>718</v>
      </c>
      <c r="E129" s="19">
        <v>70359459</v>
      </c>
      <c r="F129" s="19" t="s">
        <v>222</v>
      </c>
      <c r="G129" s="5">
        <v>3</v>
      </c>
      <c r="H129" s="5">
        <v>3</v>
      </c>
      <c r="I129" s="5">
        <f t="shared" si="3"/>
        <v>0</v>
      </c>
      <c r="J129" s="6">
        <f t="shared" si="4"/>
        <v>1</v>
      </c>
      <c r="K129" s="23">
        <v>188.572464</v>
      </c>
      <c r="L129" s="23">
        <v>188.572464</v>
      </c>
      <c r="M129" s="23">
        <f t="shared" si="5"/>
        <v>0</v>
      </c>
    </row>
    <row r="130" spans="1:13" ht="12.75" hidden="1" customHeight="1" x14ac:dyDescent="0.2">
      <c r="A130" s="19" t="s">
        <v>759</v>
      </c>
      <c r="B130" s="19" t="s">
        <v>775</v>
      </c>
      <c r="C130" s="25" t="s">
        <v>224</v>
      </c>
      <c r="D130" s="25" t="s">
        <v>718</v>
      </c>
      <c r="E130" s="19">
        <v>70359460</v>
      </c>
      <c r="F130" s="19" t="s">
        <v>223</v>
      </c>
      <c r="G130" s="5">
        <v>8</v>
      </c>
      <c r="H130" s="5">
        <v>8</v>
      </c>
      <c r="I130" s="5">
        <f t="shared" si="3"/>
        <v>0</v>
      </c>
      <c r="J130" s="6">
        <f t="shared" si="4"/>
        <v>1</v>
      </c>
      <c r="K130" s="23">
        <v>502.85990400000003</v>
      </c>
      <c r="L130" s="23">
        <v>502.85990400000003</v>
      </c>
      <c r="M130" s="23">
        <f t="shared" si="5"/>
        <v>0</v>
      </c>
    </row>
    <row r="131" spans="1:13" ht="12.75" hidden="1" customHeight="1" x14ac:dyDescent="0.2">
      <c r="A131" s="19" t="s">
        <v>759</v>
      </c>
      <c r="B131" s="19" t="s">
        <v>775</v>
      </c>
      <c r="C131" s="25" t="s">
        <v>224</v>
      </c>
      <c r="D131" s="25" t="s">
        <v>717</v>
      </c>
      <c r="E131" s="19">
        <v>70409245</v>
      </c>
      <c r="F131" s="19" t="s">
        <v>422</v>
      </c>
      <c r="G131" s="5">
        <v>9</v>
      </c>
      <c r="H131" s="5">
        <v>0</v>
      </c>
      <c r="I131" s="5">
        <f t="shared" si="3"/>
        <v>9</v>
      </c>
      <c r="J131" s="6">
        <f t="shared" si="4"/>
        <v>0</v>
      </c>
      <c r="K131" s="23">
        <v>444.49214400000005</v>
      </c>
      <c r="L131" s="23">
        <v>0</v>
      </c>
      <c r="M131" s="23">
        <f t="shared" si="5"/>
        <v>444.49214400000005</v>
      </c>
    </row>
    <row r="132" spans="1:13" ht="12.75" hidden="1" customHeight="1" x14ac:dyDescent="0.2">
      <c r="A132" s="19" t="s">
        <v>759</v>
      </c>
      <c r="B132" s="19" t="s">
        <v>775</v>
      </c>
      <c r="C132" s="25" t="s">
        <v>224</v>
      </c>
      <c r="D132" s="25" t="s">
        <v>717</v>
      </c>
      <c r="E132" s="19">
        <v>70409246</v>
      </c>
      <c r="F132" s="19" t="s">
        <v>423</v>
      </c>
      <c r="G132" s="5">
        <v>5</v>
      </c>
      <c r="H132" s="5">
        <v>5</v>
      </c>
      <c r="I132" s="5">
        <f t="shared" si="3"/>
        <v>0</v>
      </c>
      <c r="J132" s="6">
        <f t="shared" si="4"/>
        <v>1</v>
      </c>
      <c r="K132" s="23">
        <v>246.94008000000002</v>
      </c>
      <c r="L132" s="23">
        <v>246.94008000000002</v>
      </c>
      <c r="M132" s="23">
        <f t="shared" si="5"/>
        <v>0</v>
      </c>
    </row>
    <row r="133" spans="1:13" ht="12.75" hidden="1" customHeight="1" x14ac:dyDescent="0.2">
      <c r="A133" s="19" t="s">
        <v>759</v>
      </c>
      <c r="B133" s="19" t="s">
        <v>775</v>
      </c>
      <c r="C133" s="25" t="s">
        <v>224</v>
      </c>
      <c r="D133" s="25" t="s">
        <v>717</v>
      </c>
      <c r="E133" s="19">
        <v>70409248</v>
      </c>
      <c r="F133" s="19" t="s">
        <v>424</v>
      </c>
      <c r="G133" s="5">
        <v>4</v>
      </c>
      <c r="H133" s="5">
        <v>4</v>
      </c>
      <c r="I133" s="5">
        <f t="shared" ref="I133:I196" si="6">G133-H133</f>
        <v>0</v>
      </c>
      <c r="J133" s="6">
        <f t="shared" ref="J133:J196" si="7">H133/G133</f>
        <v>1</v>
      </c>
      <c r="K133" s="23">
        <v>190.63776000000001</v>
      </c>
      <c r="L133" s="23">
        <v>190.63776000000001</v>
      </c>
      <c r="M133" s="23">
        <f t="shared" ref="M133:M196" si="8">K133-L133</f>
        <v>0</v>
      </c>
    </row>
    <row r="134" spans="1:13" ht="12.75" hidden="1" customHeight="1" x14ac:dyDescent="0.2">
      <c r="A134" s="19" t="s">
        <v>760</v>
      </c>
      <c r="B134" s="19" t="s">
        <v>776</v>
      </c>
      <c r="C134" s="25" t="s">
        <v>224</v>
      </c>
      <c r="D134" s="25" t="s">
        <v>717</v>
      </c>
      <c r="E134" s="19">
        <v>70012080</v>
      </c>
      <c r="F134" s="19" t="s">
        <v>649</v>
      </c>
      <c r="G134" s="5">
        <v>13</v>
      </c>
      <c r="H134" s="5">
        <v>13</v>
      </c>
      <c r="I134" s="5">
        <f t="shared" si="6"/>
        <v>0</v>
      </c>
      <c r="J134" s="6">
        <f t="shared" si="7"/>
        <v>1</v>
      </c>
      <c r="K134" s="23">
        <v>619.57272</v>
      </c>
      <c r="L134" s="23">
        <v>619.57272</v>
      </c>
      <c r="M134" s="23">
        <f t="shared" si="8"/>
        <v>0</v>
      </c>
    </row>
    <row r="135" spans="1:13" ht="12.75" hidden="1" customHeight="1" x14ac:dyDescent="0.2">
      <c r="A135" s="19" t="s">
        <v>760</v>
      </c>
      <c r="B135" s="19" t="s">
        <v>776</v>
      </c>
      <c r="C135" s="25" t="s">
        <v>224</v>
      </c>
      <c r="D135" s="25" t="s">
        <v>717</v>
      </c>
      <c r="E135" s="19">
        <v>70012081</v>
      </c>
      <c r="F135" s="19" t="s">
        <v>650</v>
      </c>
      <c r="G135" s="5">
        <v>6</v>
      </c>
      <c r="H135" s="5">
        <v>6</v>
      </c>
      <c r="I135" s="5">
        <f t="shared" si="6"/>
        <v>0</v>
      </c>
      <c r="J135" s="6">
        <f t="shared" si="7"/>
        <v>1</v>
      </c>
      <c r="K135" s="23">
        <v>296.32809600000002</v>
      </c>
      <c r="L135" s="23">
        <v>296.32809600000002</v>
      </c>
      <c r="M135" s="23">
        <f t="shared" si="8"/>
        <v>0</v>
      </c>
    </row>
    <row r="136" spans="1:13" ht="12.75" hidden="1" customHeight="1" x14ac:dyDescent="0.2">
      <c r="A136" s="19" t="s">
        <v>760</v>
      </c>
      <c r="B136" s="19" t="s">
        <v>776</v>
      </c>
      <c r="C136" s="25" t="s">
        <v>224</v>
      </c>
      <c r="D136" s="25" t="s">
        <v>718</v>
      </c>
      <c r="E136" s="19">
        <v>70359457</v>
      </c>
      <c r="F136" s="19" t="s">
        <v>220</v>
      </c>
      <c r="G136" s="5">
        <v>5</v>
      </c>
      <c r="H136" s="5">
        <v>5</v>
      </c>
      <c r="I136" s="5">
        <f t="shared" si="6"/>
        <v>0</v>
      </c>
      <c r="J136" s="6">
        <f t="shared" si="7"/>
        <v>1</v>
      </c>
      <c r="K136" s="23">
        <v>314.28744</v>
      </c>
      <c r="L136" s="23">
        <v>314.28744</v>
      </c>
      <c r="M136" s="23">
        <f t="shared" si="8"/>
        <v>0</v>
      </c>
    </row>
    <row r="137" spans="1:13" ht="12.75" hidden="1" customHeight="1" x14ac:dyDescent="0.2">
      <c r="A137" s="19" t="s">
        <v>760</v>
      </c>
      <c r="B137" s="19" t="s">
        <v>776</v>
      </c>
      <c r="C137" s="25" t="s">
        <v>224</v>
      </c>
      <c r="D137" s="25" t="s">
        <v>718</v>
      </c>
      <c r="E137" s="19">
        <v>70359458</v>
      </c>
      <c r="F137" s="19" t="s">
        <v>221</v>
      </c>
      <c r="G137" s="5">
        <v>7</v>
      </c>
      <c r="H137" s="5">
        <v>7</v>
      </c>
      <c r="I137" s="5">
        <f t="shared" si="6"/>
        <v>0</v>
      </c>
      <c r="J137" s="6">
        <f t="shared" si="7"/>
        <v>1</v>
      </c>
      <c r="K137" s="23">
        <v>440.00241599999998</v>
      </c>
      <c r="L137" s="23">
        <v>440.00241599999998</v>
      </c>
      <c r="M137" s="23">
        <f t="shared" si="8"/>
        <v>0</v>
      </c>
    </row>
    <row r="138" spans="1:13" ht="12.75" hidden="1" customHeight="1" x14ac:dyDescent="0.2">
      <c r="A138" s="19" t="s">
        <v>760</v>
      </c>
      <c r="B138" s="19" t="s">
        <v>776</v>
      </c>
      <c r="C138" s="25" t="s">
        <v>224</v>
      </c>
      <c r="D138" s="25" t="s">
        <v>718</v>
      </c>
      <c r="E138" s="19">
        <v>70359459</v>
      </c>
      <c r="F138" s="19" t="s">
        <v>222</v>
      </c>
      <c r="G138" s="5">
        <v>4</v>
      </c>
      <c r="H138" s="5">
        <v>4</v>
      </c>
      <c r="I138" s="5">
        <f t="shared" si="6"/>
        <v>0</v>
      </c>
      <c r="J138" s="6">
        <f t="shared" si="7"/>
        <v>1</v>
      </c>
      <c r="K138" s="23">
        <v>251.42995200000001</v>
      </c>
      <c r="L138" s="23">
        <v>251.42995200000001</v>
      </c>
      <c r="M138" s="23">
        <f t="shared" si="8"/>
        <v>0</v>
      </c>
    </row>
    <row r="139" spans="1:13" ht="12.75" hidden="1" customHeight="1" x14ac:dyDescent="0.2">
      <c r="A139" s="19" t="s">
        <v>760</v>
      </c>
      <c r="B139" s="19" t="s">
        <v>776</v>
      </c>
      <c r="C139" s="25" t="s">
        <v>224</v>
      </c>
      <c r="D139" s="25" t="s">
        <v>718</v>
      </c>
      <c r="E139" s="19">
        <v>70359460</v>
      </c>
      <c r="F139" s="19" t="s">
        <v>223</v>
      </c>
      <c r="G139" s="5">
        <v>5</v>
      </c>
      <c r="H139" s="5">
        <v>5</v>
      </c>
      <c r="I139" s="5">
        <f t="shared" si="6"/>
        <v>0</v>
      </c>
      <c r="J139" s="6">
        <f t="shared" si="7"/>
        <v>1</v>
      </c>
      <c r="K139" s="23">
        <v>314.28744</v>
      </c>
      <c r="L139" s="23">
        <v>314.28744</v>
      </c>
      <c r="M139" s="23">
        <f t="shared" si="8"/>
        <v>0</v>
      </c>
    </row>
    <row r="140" spans="1:13" ht="12.75" hidden="1" customHeight="1" x14ac:dyDescent="0.2">
      <c r="A140" s="19" t="s">
        <v>760</v>
      </c>
      <c r="B140" s="19" t="s">
        <v>776</v>
      </c>
      <c r="C140" s="25" t="s">
        <v>224</v>
      </c>
      <c r="D140" s="25" t="s">
        <v>717</v>
      </c>
      <c r="E140" s="19">
        <v>70409245</v>
      </c>
      <c r="F140" s="19" t="s">
        <v>422</v>
      </c>
      <c r="G140" s="5">
        <v>14</v>
      </c>
      <c r="H140" s="5">
        <v>0</v>
      </c>
      <c r="I140" s="5">
        <f t="shared" si="6"/>
        <v>14</v>
      </c>
      <c r="J140" s="6">
        <f t="shared" si="7"/>
        <v>0</v>
      </c>
      <c r="K140" s="23">
        <v>691.43222400000002</v>
      </c>
      <c r="L140" s="23">
        <v>0</v>
      </c>
      <c r="M140" s="23">
        <f t="shared" si="8"/>
        <v>691.43222400000002</v>
      </c>
    </row>
    <row r="141" spans="1:13" ht="12.75" hidden="1" customHeight="1" x14ac:dyDescent="0.2">
      <c r="A141" s="19" t="s">
        <v>760</v>
      </c>
      <c r="B141" s="19" t="s">
        <v>776</v>
      </c>
      <c r="C141" s="25" t="s">
        <v>224</v>
      </c>
      <c r="D141" s="25" t="s">
        <v>717</v>
      </c>
      <c r="E141" s="19">
        <v>70409246</v>
      </c>
      <c r="F141" s="19" t="s">
        <v>423</v>
      </c>
      <c r="G141" s="5">
        <v>8</v>
      </c>
      <c r="H141" s="5">
        <v>8</v>
      </c>
      <c r="I141" s="5">
        <f t="shared" si="6"/>
        <v>0</v>
      </c>
      <c r="J141" s="6">
        <f t="shared" si="7"/>
        <v>1</v>
      </c>
      <c r="K141" s="23">
        <v>395.10412800000006</v>
      </c>
      <c r="L141" s="23">
        <v>395.10412800000006</v>
      </c>
      <c r="M141" s="23">
        <f t="shared" si="8"/>
        <v>0</v>
      </c>
    </row>
    <row r="142" spans="1:13" ht="12.75" hidden="1" customHeight="1" x14ac:dyDescent="0.2">
      <c r="A142" s="19" t="s">
        <v>760</v>
      </c>
      <c r="B142" s="19" t="s">
        <v>776</v>
      </c>
      <c r="C142" s="25" t="s">
        <v>224</v>
      </c>
      <c r="D142" s="25" t="s">
        <v>717</v>
      </c>
      <c r="E142" s="19">
        <v>70409248</v>
      </c>
      <c r="F142" s="19" t="s">
        <v>424</v>
      </c>
      <c r="G142" s="5">
        <v>6</v>
      </c>
      <c r="H142" s="5">
        <v>6</v>
      </c>
      <c r="I142" s="5">
        <f t="shared" si="6"/>
        <v>0</v>
      </c>
      <c r="J142" s="6">
        <f t="shared" si="7"/>
        <v>1</v>
      </c>
      <c r="K142" s="23">
        <v>285.95663999999999</v>
      </c>
      <c r="L142" s="23">
        <v>285.95663999999999</v>
      </c>
      <c r="M142" s="23">
        <f t="shared" si="8"/>
        <v>0</v>
      </c>
    </row>
    <row r="143" spans="1:13" ht="12.75" hidden="1" customHeight="1" x14ac:dyDescent="0.2">
      <c r="A143" s="19" t="s">
        <v>761</v>
      </c>
      <c r="B143" s="19" t="s">
        <v>777</v>
      </c>
      <c r="C143" s="25" t="s">
        <v>224</v>
      </c>
      <c r="D143" s="25" t="s">
        <v>717</v>
      </c>
      <c r="E143" s="19">
        <v>70012080</v>
      </c>
      <c r="F143" s="19" t="s">
        <v>649</v>
      </c>
      <c r="G143" s="5">
        <v>2</v>
      </c>
      <c r="H143" s="5">
        <v>2</v>
      </c>
      <c r="I143" s="5">
        <f t="shared" si="6"/>
        <v>0</v>
      </c>
      <c r="J143" s="6">
        <f t="shared" si="7"/>
        <v>1</v>
      </c>
      <c r="K143" s="23">
        <v>95.318880000000007</v>
      </c>
      <c r="L143" s="23">
        <v>95.318880000000007</v>
      </c>
      <c r="M143" s="23">
        <f t="shared" si="8"/>
        <v>0</v>
      </c>
    </row>
    <row r="144" spans="1:13" ht="12.75" hidden="1" customHeight="1" x14ac:dyDescent="0.2">
      <c r="A144" s="19" t="s">
        <v>761</v>
      </c>
      <c r="B144" s="19" t="s">
        <v>777</v>
      </c>
      <c r="C144" s="25" t="s">
        <v>224</v>
      </c>
      <c r="D144" s="25" t="s">
        <v>717</v>
      </c>
      <c r="E144" s="19">
        <v>70012081</v>
      </c>
      <c r="F144" s="19" t="s">
        <v>650</v>
      </c>
      <c r="G144" s="5">
        <v>1</v>
      </c>
      <c r="H144" s="5">
        <v>1</v>
      </c>
      <c r="I144" s="5">
        <f t="shared" si="6"/>
        <v>0</v>
      </c>
      <c r="J144" s="6">
        <f t="shared" si="7"/>
        <v>1</v>
      </c>
      <c r="K144" s="23">
        <v>49.388016000000007</v>
      </c>
      <c r="L144" s="23">
        <v>49.388016000000007</v>
      </c>
      <c r="M144" s="23">
        <f t="shared" si="8"/>
        <v>0</v>
      </c>
    </row>
    <row r="145" spans="1:13" ht="12.75" hidden="1" customHeight="1" x14ac:dyDescent="0.2">
      <c r="A145" s="19" t="s">
        <v>761</v>
      </c>
      <c r="B145" s="19" t="s">
        <v>777</v>
      </c>
      <c r="C145" s="25" t="s">
        <v>224</v>
      </c>
      <c r="D145" s="25" t="s">
        <v>718</v>
      </c>
      <c r="E145" s="19">
        <v>70359457</v>
      </c>
      <c r="F145" s="19" t="s">
        <v>220</v>
      </c>
      <c r="G145" s="5">
        <v>2</v>
      </c>
      <c r="H145" s="5">
        <v>2</v>
      </c>
      <c r="I145" s="5">
        <f t="shared" si="6"/>
        <v>0</v>
      </c>
      <c r="J145" s="6">
        <f t="shared" si="7"/>
        <v>1</v>
      </c>
      <c r="K145" s="23">
        <v>125.71497600000001</v>
      </c>
      <c r="L145" s="23">
        <v>125.71497600000001</v>
      </c>
      <c r="M145" s="23">
        <f t="shared" si="8"/>
        <v>0</v>
      </c>
    </row>
    <row r="146" spans="1:13" ht="12.75" hidden="1" customHeight="1" x14ac:dyDescent="0.2">
      <c r="A146" s="19" t="s">
        <v>761</v>
      </c>
      <c r="B146" s="19" t="s">
        <v>777</v>
      </c>
      <c r="C146" s="25" t="s">
        <v>224</v>
      </c>
      <c r="D146" s="25" t="s">
        <v>718</v>
      </c>
      <c r="E146" s="19">
        <v>70359458</v>
      </c>
      <c r="F146" s="19" t="s">
        <v>221</v>
      </c>
      <c r="G146" s="5">
        <v>3</v>
      </c>
      <c r="H146" s="5">
        <v>3</v>
      </c>
      <c r="I146" s="5">
        <f t="shared" si="6"/>
        <v>0</v>
      </c>
      <c r="J146" s="6">
        <f t="shared" si="7"/>
        <v>1</v>
      </c>
      <c r="K146" s="23">
        <v>188.572464</v>
      </c>
      <c r="L146" s="23">
        <v>188.572464</v>
      </c>
      <c r="M146" s="23">
        <f t="shared" si="8"/>
        <v>0</v>
      </c>
    </row>
    <row r="147" spans="1:13" ht="12.75" hidden="1" customHeight="1" x14ac:dyDescent="0.2">
      <c r="A147" s="19" t="s">
        <v>761</v>
      </c>
      <c r="B147" s="19" t="s">
        <v>777</v>
      </c>
      <c r="C147" s="25" t="s">
        <v>224</v>
      </c>
      <c r="D147" s="25" t="s">
        <v>718</v>
      </c>
      <c r="E147" s="19">
        <v>70359459</v>
      </c>
      <c r="F147" s="19" t="s">
        <v>222</v>
      </c>
      <c r="G147" s="5">
        <v>3</v>
      </c>
      <c r="H147" s="5">
        <v>3</v>
      </c>
      <c r="I147" s="5">
        <f t="shared" si="6"/>
        <v>0</v>
      </c>
      <c r="J147" s="6">
        <f t="shared" si="7"/>
        <v>1</v>
      </c>
      <c r="K147" s="23">
        <v>188.572464</v>
      </c>
      <c r="L147" s="23">
        <v>188.572464</v>
      </c>
      <c r="M147" s="23">
        <f t="shared" si="8"/>
        <v>0</v>
      </c>
    </row>
    <row r="148" spans="1:13" ht="12.75" hidden="1" customHeight="1" x14ac:dyDescent="0.2">
      <c r="A148" s="19" t="s">
        <v>761</v>
      </c>
      <c r="B148" s="19" t="s">
        <v>777</v>
      </c>
      <c r="C148" s="25" t="s">
        <v>224</v>
      </c>
      <c r="D148" s="25" t="s">
        <v>718</v>
      </c>
      <c r="E148" s="19">
        <v>70359460</v>
      </c>
      <c r="F148" s="19" t="s">
        <v>223</v>
      </c>
      <c r="G148" s="5">
        <v>5</v>
      </c>
      <c r="H148" s="5">
        <v>5</v>
      </c>
      <c r="I148" s="5">
        <f t="shared" si="6"/>
        <v>0</v>
      </c>
      <c r="J148" s="6">
        <f t="shared" si="7"/>
        <v>1</v>
      </c>
      <c r="K148" s="23">
        <v>314.28744</v>
      </c>
      <c r="L148" s="23">
        <v>314.28744</v>
      </c>
      <c r="M148" s="23">
        <f t="shared" si="8"/>
        <v>0</v>
      </c>
    </row>
    <row r="149" spans="1:13" ht="12.75" hidden="1" customHeight="1" x14ac:dyDescent="0.2">
      <c r="A149" s="19" t="s">
        <v>761</v>
      </c>
      <c r="B149" s="19" t="s">
        <v>777</v>
      </c>
      <c r="C149" s="25" t="s">
        <v>224</v>
      </c>
      <c r="D149" s="25" t="s">
        <v>717</v>
      </c>
      <c r="E149" s="19">
        <v>70409245</v>
      </c>
      <c r="F149" s="19" t="s">
        <v>422</v>
      </c>
      <c r="G149" s="5">
        <v>6</v>
      </c>
      <c r="H149" s="5">
        <v>0</v>
      </c>
      <c r="I149" s="5">
        <f t="shared" si="6"/>
        <v>6</v>
      </c>
      <c r="J149" s="6">
        <f t="shared" si="7"/>
        <v>0</v>
      </c>
      <c r="K149" s="23">
        <v>296.32809600000002</v>
      </c>
      <c r="L149" s="23">
        <v>0</v>
      </c>
      <c r="M149" s="23">
        <f t="shared" si="8"/>
        <v>296.32809600000002</v>
      </c>
    </row>
    <row r="150" spans="1:13" ht="12.75" hidden="1" customHeight="1" x14ac:dyDescent="0.2">
      <c r="A150" s="19" t="s">
        <v>761</v>
      </c>
      <c r="B150" s="19" t="s">
        <v>777</v>
      </c>
      <c r="C150" s="25" t="s">
        <v>224</v>
      </c>
      <c r="D150" s="25" t="s">
        <v>717</v>
      </c>
      <c r="E150" s="19">
        <v>70409246</v>
      </c>
      <c r="F150" s="19" t="s">
        <v>423</v>
      </c>
      <c r="G150" s="5">
        <v>4</v>
      </c>
      <c r="H150" s="5">
        <v>4</v>
      </c>
      <c r="I150" s="5">
        <f t="shared" si="6"/>
        <v>0</v>
      </c>
      <c r="J150" s="6">
        <f t="shared" si="7"/>
        <v>1</v>
      </c>
      <c r="K150" s="23">
        <v>197.55206400000003</v>
      </c>
      <c r="L150" s="23">
        <v>197.55206400000003</v>
      </c>
      <c r="M150" s="23">
        <f t="shared" si="8"/>
        <v>0</v>
      </c>
    </row>
    <row r="151" spans="1:13" ht="12.75" hidden="1" customHeight="1" x14ac:dyDescent="0.2">
      <c r="A151" s="19" t="s">
        <v>761</v>
      </c>
      <c r="B151" s="19" t="s">
        <v>777</v>
      </c>
      <c r="C151" s="25" t="s">
        <v>224</v>
      </c>
      <c r="D151" s="25" t="s">
        <v>717</v>
      </c>
      <c r="E151" s="19">
        <v>70409248</v>
      </c>
      <c r="F151" s="19" t="s">
        <v>424</v>
      </c>
      <c r="G151" s="5">
        <v>1</v>
      </c>
      <c r="H151" s="5">
        <v>1</v>
      </c>
      <c r="I151" s="5">
        <f t="shared" si="6"/>
        <v>0</v>
      </c>
      <c r="J151" s="6">
        <f t="shared" si="7"/>
        <v>1</v>
      </c>
      <c r="K151" s="23">
        <v>47.659440000000004</v>
      </c>
      <c r="L151" s="23">
        <v>47.659440000000004</v>
      </c>
      <c r="M151" s="23">
        <f t="shared" si="8"/>
        <v>0</v>
      </c>
    </row>
    <row r="152" spans="1:13" ht="12.75" hidden="1" customHeight="1" x14ac:dyDescent="0.2">
      <c r="A152" s="19" t="s">
        <v>794</v>
      </c>
      <c r="B152" s="19" t="s">
        <v>802</v>
      </c>
      <c r="C152" s="25" t="s">
        <v>224</v>
      </c>
      <c r="D152" s="25" t="s">
        <v>717</v>
      </c>
      <c r="E152" s="19">
        <v>70012080</v>
      </c>
      <c r="F152" s="19" t="s">
        <v>649</v>
      </c>
      <c r="G152" s="5">
        <v>16</v>
      </c>
      <c r="H152" s="5">
        <v>16</v>
      </c>
      <c r="I152" s="5">
        <f t="shared" si="6"/>
        <v>0</v>
      </c>
      <c r="J152" s="6">
        <f t="shared" si="7"/>
        <v>1</v>
      </c>
      <c r="K152" s="23">
        <v>762.55104000000006</v>
      </c>
      <c r="L152" s="23">
        <v>762.55104000000006</v>
      </c>
      <c r="M152" s="23">
        <f t="shared" si="8"/>
        <v>0</v>
      </c>
    </row>
    <row r="153" spans="1:13" ht="12.75" hidden="1" customHeight="1" x14ac:dyDescent="0.2">
      <c r="A153" s="19" t="s">
        <v>794</v>
      </c>
      <c r="B153" s="19" t="s">
        <v>802</v>
      </c>
      <c r="C153" s="25" t="s">
        <v>224</v>
      </c>
      <c r="D153" s="25" t="s">
        <v>717</v>
      </c>
      <c r="E153" s="19">
        <v>70012081</v>
      </c>
      <c r="F153" s="19" t="s">
        <v>650</v>
      </c>
      <c r="G153" s="5">
        <v>6</v>
      </c>
      <c r="H153" s="5">
        <v>6</v>
      </c>
      <c r="I153" s="5">
        <f t="shared" si="6"/>
        <v>0</v>
      </c>
      <c r="J153" s="6">
        <f t="shared" si="7"/>
        <v>1</v>
      </c>
      <c r="K153" s="23">
        <v>296.32809600000002</v>
      </c>
      <c r="L153" s="23">
        <v>296.32809600000002</v>
      </c>
      <c r="M153" s="23">
        <f t="shared" si="8"/>
        <v>0</v>
      </c>
    </row>
    <row r="154" spans="1:13" ht="12.75" hidden="1" customHeight="1" x14ac:dyDescent="0.2">
      <c r="A154" s="19" t="s">
        <v>794</v>
      </c>
      <c r="B154" s="19" t="s">
        <v>802</v>
      </c>
      <c r="C154" s="25" t="s">
        <v>224</v>
      </c>
      <c r="D154" s="25" t="s">
        <v>718</v>
      </c>
      <c r="E154" s="19">
        <v>70359457</v>
      </c>
      <c r="F154" s="19" t="s">
        <v>220</v>
      </c>
      <c r="G154" s="5">
        <v>5</v>
      </c>
      <c r="H154" s="5">
        <v>5</v>
      </c>
      <c r="I154" s="5">
        <f t="shared" si="6"/>
        <v>0</v>
      </c>
      <c r="J154" s="6">
        <f t="shared" si="7"/>
        <v>1</v>
      </c>
      <c r="K154" s="23">
        <v>314.28744</v>
      </c>
      <c r="L154" s="23">
        <v>314.28744</v>
      </c>
      <c r="M154" s="23">
        <f t="shared" si="8"/>
        <v>0</v>
      </c>
    </row>
    <row r="155" spans="1:13" ht="12.75" hidden="1" customHeight="1" x14ac:dyDescent="0.2">
      <c r="A155" s="19" t="s">
        <v>794</v>
      </c>
      <c r="B155" s="19" t="s">
        <v>802</v>
      </c>
      <c r="C155" s="25" t="s">
        <v>224</v>
      </c>
      <c r="D155" s="25" t="s">
        <v>718</v>
      </c>
      <c r="E155" s="19">
        <v>70359458</v>
      </c>
      <c r="F155" s="19" t="s">
        <v>221</v>
      </c>
      <c r="G155" s="5">
        <v>4</v>
      </c>
      <c r="H155" s="5">
        <v>4</v>
      </c>
      <c r="I155" s="5">
        <f t="shared" si="6"/>
        <v>0</v>
      </c>
      <c r="J155" s="6">
        <f t="shared" si="7"/>
        <v>1</v>
      </c>
      <c r="K155" s="23">
        <v>251.42995200000001</v>
      </c>
      <c r="L155" s="23">
        <v>251.42995200000001</v>
      </c>
      <c r="M155" s="23">
        <f t="shared" si="8"/>
        <v>0</v>
      </c>
    </row>
    <row r="156" spans="1:13" ht="12.75" hidden="1" customHeight="1" x14ac:dyDescent="0.2">
      <c r="A156" s="19" t="s">
        <v>794</v>
      </c>
      <c r="B156" s="19" t="s">
        <v>802</v>
      </c>
      <c r="C156" s="25" t="s">
        <v>224</v>
      </c>
      <c r="D156" s="25" t="s">
        <v>718</v>
      </c>
      <c r="E156" s="19">
        <v>70359459</v>
      </c>
      <c r="F156" s="19" t="s">
        <v>222</v>
      </c>
      <c r="G156" s="5">
        <v>6</v>
      </c>
      <c r="H156" s="5">
        <v>6</v>
      </c>
      <c r="I156" s="5">
        <f t="shared" si="6"/>
        <v>0</v>
      </c>
      <c r="J156" s="6">
        <f t="shared" si="7"/>
        <v>1</v>
      </c>
      <c r="K156" s="23">
        <v>377.14492799999999</v>
      </c>
      <c r="L156" s="23">
        <v>377.14492799999999</v>
      </c>
      <c r="M156" s="23">
        <f t="shared" si="8"/>
        <v>0</v>
      </c>
    </row>
    <row r="157" spans="1:13" ht="12.75" hidden="1" customHeight="1" x14ac:dyDescent="0.2">
      <c r="A157" s="19" t="s">
        <v>794</v>
      </c>
      <c r="B157" s="19" t="s">
        <v>802</v>
      </c>
      <c r="C157" s="25" t="s">
        <v>224</v>
      </c>
      <c r="D157" s="25" t="s">
        <v>718</v>
      </c>
      <c r="E157" s="19">
        <v>70359460</v>
      </c>
      <c r="F157" s="19" t="s">
        <v>223</v>
      </c>
      <c r="G157" s="5">
        <v>6</v>
      </c>
      <c r="H157" s="5">
        <v>6</v>
      </c>
      <c r="I157" s="5">
        <f t="shared" si="6"/>
        <v>0</v>
      </c>
      <c r="J157" s="6">
        <f t="shared" si="7"/>
        <v>1</v>
      </c>
      <c r="K157" s="23">
        <v>377.14492799999999</v>
      </c>
      <c r="L157" s="23">
        <v>377.14492799999999</v>
      </c>
      <c r="M157" s="23">
        <f t="shared" si="8"/>
        <v>0</v>
      </c>
    </row>
    <row r="158" spans="1:13" ht="12.75" hidden="1" customHeight="1" x14ac:dyDescent="0.2">
      <c r="A158" s="19" t="s">
        <v>794</v>
      </c>
      <c r="B158" s="19" t="s">
        <v>802</v>
      </c>
      <c r="C158" s="25" t="s">
        <v>224</v>
      </c>
      <c r="D158" s="25" t="s">
        <v>717</v>
      </c>
      <c r="E158" s="19">
        <v>70409245</v>
      </c>
      <c r="F158" s="19" t="s">
        <v>422</v>
      </c>
      <c r="G158" s="5">
        <v>37</v>
      </c>
      <c r="H158" s="5">
        <v>37</v>
      </c>
      <c r="I158" s="5">
        <f t="shared" si="6"/>
        <v>0</v>
      </c>
      <c r="J158" s="6">
        <f t="shared" si="7"/>
        <v>1</v>
      </c>
      <c r="K158" s="23">
        <v>1827.3565920000001</v>
      </c>
      <c r="L158" s="23">
        <v>1827.3565920000001</v>
      </c>
      <c r="M158" s="23">
        <f t="shared" si="8"/>
        <v>0</v>
      </c>
    </row>
    <row r="159" spans="1:13" ht="12.75" hidden="1" customHeight="1" x14ac:dyDescent="0.2">
      <c r="A159" s="19" t="s">
        <v>794</v>
      </c>
      <c r="B159" s="19" t="s">
        <v>802</v>
      </c>
      <c r="C159" s="25" t="s">
        <v>224</v>
      </c>
      <c r="D159" s="25" t="s">
        <v>717</v>
      </c>
      <c r="E159" s="19">
        <v>70409246</v>
      </c>
      <c r="F159" s="19" t="s">
        <v>423</v>
      </c>
      <c r="G159" s="5">
        <v>13</v>
      </c>
      <c r="H159" s="5">
        <v>0</v>
      </c>
      <c r="I159" s="5">
        <f t="shared" si="6"/>
        <v>13</v>
      </c>
      <c r="J159" s="6">
        <f t="shared" si="7"/>
        <v>0</v>
      </c>
      <c r="K159" s="23">
        <v>642.04420800000003</v>
      </c>
      <c r="L159" s="23">
        <v>0</v>
      </c>
      <c r="M159" s="23">
        <f t="shared" si="8"/>
        <v>642.04420800000003</v>
      </c>
    </row>
    <row r="160" spans="1:13" ht="12.75" hidden="1" customHeight="1" x14ac:dyDescent="0.2">
      <c r="A160" s="19" t="s">
        <v>794</v>
      </c>
      <c r="B160" s="19" t="s">
        <v>802</v>
      </c>
      <c r="C160" s="25" t="s">
        <v>224</v>
      </c>
      <c r="D160" s="25" t="s">
        <v>717</v>
      </c>
      <c r="E160" s="19">
        <v>70409248</v>
      </c>
      <c r="F160" s="19" t="s">
        <v>424</v>
      </c>
      <c r="G160" s="5">
        <v>11</v>
      </c>
      <c r="H160" s="5">
        <v>11</v>
      </c>
      <c r="I160" s="5">
        <f t="shared" si="6"/>
        <v>0</v>
      </c>
      <c r="J160" s="6">
        <f t="shared" si="7"/>
        <v>1</v>
      </c>
      <c r="K160" s="23">
        <v>524.25383999999997</v>
      </c>
      <c r="L160" s="23">
        <v>524.25383999999997</v>
      </c>
      <c r="M160" s="23">
        <f t="shared" si="8"/>
        <v>0</v>
      </c>
    </row>
    <row r="161" spans="1:13" ht="12.75" hidden="1" customHeight="1" x14ac:dyDescent="0.2">
      <c r="A161" s="19" t="s">
        <v>795</v>
      </c>
      <c r="B161" s="19" t="s">
        <v>803</v>
      </c>
      <c r="C161" s="25" t="s">
        <v>224</v>
      </c>
      <c r="D161" s="25" t="s">
        <v>717</v>
      </c>
      <c r="E161" s="19">
        <v>70012080</v>
      </c>
      <c r="F161" s="19" t="s">
        <v>649</v>
      </c>
      <c r="G161" s="5">
        <v>8</v>
      </c>
      <c r="H161" s="5">
        <v>8</v>
      </c>
      <c r="I161" s="5">
        <f t="shared" si="6"/>
        <v>0</v>
      </c>
      <c r="J161" s="6">
        <f t="shared" si="7"/>
        <v>1</v>
      </c>
      <c r="K161" s="23">
        <v>381.27552000000003</v>
      </c>
      <c r="L161" s="23">
        <v>381.27552000000003</v>
      </c>
      <c r="M161" s="23">
        <f t="shared" si="8"/>
        <v>0</v>
      </c>
    </row>
    <row r="162" spans="1:13" ht="12.75" hidden="1" customHeight="1" x14ac:dyDescent="0.2">
      <c r="A162" s="19" t="s">
        <v>795</v>
      </c>
      <c r="B162" s="19" t="s">
        <v>803</v>
      </c>
      <c r="C162" s="25" t="s">
        <v>224</v>
      </c>
      <c r="D162" s="25" t="s">
        <v>717</v>
      </c>
      <c r="E162" s="19">
        <v>70012081</v>
      </c>
      <c r="F162" s="19" t="s">
        <v>650</v>
      </c>
      <c r="G162" s="5">
        <v>1</v>
      </c>
      <c r="H162" s="5">
        <v>1</v>
      </c>
      <c r="I162" s="5">
        <f t="shared" si="6"/>
        <v>0</v>
      </c>
      <c r="J162" s="6">
        <f t="shared" si="7"/>
        <v>1</v>
      </c>
      <c r="K162" s="23">
        <v>49.388016000000007</v>
      </c>
      <c r="L162" s="23">
        <v>49.388016000000007</v>
      </c>
      <c r="M162" s="23">
        <f t="shared" si="8"/>
        <v>0</v>
      </c>
    </row>
    <row r="163" spans="1:13" ht="12.75" hidden="1" customHeight="1" x14ac:dyDescent="0.2">
      <c r="A163" s="19" t="s">
        <v>795</v>
      </c>
      <c r="B163" s="19" t="s">
        <v>803</v>
      </c>
      <c r="C163" s="25" t="s">
        <v>224</v>
      </c>
      <c r="D163" s="25" t="s">
        <v>718</v>
      </c>
      <c r="E163" s="19">
        <v>70359457</v>
      </c>
      <c r="F163" s="19" t="s">
        <v>220</v>
      </c>
      <c r="G163" s="5">
        <v>1</v>
      </c>
      <c r="H163" s="5">
        <v>1</v>
      </c>
      <c r="I163" s="5">
        <f t="shared" si="6"/>
        <v>0</v>
      </c>
      <c r="J163" s="6">
        <f t="shared" si="7"/>
        <v>1</v>
      </c>
      <c r="K163" s="23">
        <v>62.857488000000004</v>
      </c>
      <c r="L163" s="23">
        <v>62.857488000000004</v>
      </c>
      <c r="M163" s="23">
        <f t="shared" si="8"/>
        <v>0</v>
      </c>
    </row>
    <row r="164" spans="1:13" ht="12.75" hidden="1" customHeight="1" x14ac:dyDescent="0.2">
      <c r="A164" s="19" t="s">
        <v>795</v>
      </c>
      <c r="B164" s="19" t="s">
        <v>803</v>
      </c>
      <c r="C164" s="25" t="s">
        <v>224</v>
      </c>
      <c r="D164" s="25" t="s">
        <v>718</v>
      </c>
      <c r="E164" s="19">
        <v>70359459</v>
      </c>
      <c r="F164" s="19" t="s">
        <v>222</v>
      </c>
      <c r="G164" s="5">
        <v>4</v>
      </c>
      <c r="H164" s="5">
        <v>4</v>
      </c>
      <c r="I164" s="5">
        <f t="shared" si="6"/>
        <v>0</v>
      </c>
      <c r="J164" s="6">
        <f t="shared" si="7"/>
        <v>1</v>
      </c>
      <c r="K164" s="23">
        <v>251.42995200000001</v>
      </c>
      <c r="L164" s="23">
        <v>251.42995200000001</v>
      </c>
      <c r="M164" s="23">
        <f t="shared" si="8"/>
        <v>0</v>
      </c>
    </row>
    <row r="165" spans="1:13" ht="12.75" hidden="1" customHeight="1" x14ac:dyDescent="0.2">
      <c r="A165" s="19" t="s">
        <v>795</v>
      </c>
      <c r="B165" s="19" t="s">
        <v>803</v>
      </c>
      <c r="C165" s="25" t="s">
        <v>224</v>
      </c>
      <c r="D165" s="25" t="s">
        <v>718</v>
      </c>
      <c r="E165" s="19">
        <v>70359460</v>
      </c>
      <c r="F165" s="19" t="s">
        <v>223</v>
      </c>
      <c r="G165" s="5">
        <v>3</v>
      </c>
      <c r="H165" s="5">
        <v>3</v>
      </c>
      <c r="I165" s="5">
        <f t="shared" si="6"/>
        <v>0</v>
      </c>
      <c r="J165" s="6">
        <f t="shared" si="7"/>
        <v>1</v>
      </c>
      <c r="K165" s="23">
        <v>188.572464</v>
      </c>
      <c r="L165" s="23">
        <v>188.572464</v>
      </c>
      <c r="M165" s="23">
        <f t="shared" si="8"/>
        <v>0</v>
      </c>
    </row>
    <row r="166" spans="1:13" ht="12.75" hidden="1" customHeight="1" x14ac:dyDescent="0.2">
      <c r="A166" s="19" t="s">
        <v>795</v>
      </c>
      <c r="B166" s="19" t="s">
        <v>803</v>
      </c>
      <c r="C166" s="25" t="s">
        <v>224</v>
      </c>
      <c r="D166" s="25" t="s">
        <v>717</v>
      </c>
      <c r="E166" s="19">
        <v>70409245</v>
      </c>
      <c r="F166" s="19" t="s">
        <v>422</v>
      </c>
      <c r="G166" s="5">
        <v>14</v>
      </c>
      <c r="H166" s="5">
        <v>14</v>
      </c>
      <c r="I166" s="5">
        <f t="shared" si="6"/>
        <v>0</v>
      </c>
      <c r="J166" s="6">
        <f t="shared" si="7"/>
        <v>1</v>
      </c>
      <c r="K166" s="23">
        <v>691.43222400000002</v>
      </c>
      <c r="L166" s="23">
        <v>691.43222400000002</v>
      </c>
      <c r="M166" s="23">
        <f t="shared" si="8"/>
        <v>0</v>
      </c>
    </row>
    <row r="167" spans="1:13" ht="12.75" hidden="1" customHeight="1" x14ac:dyDescent="0.2">
      <c r="A167" s="19" t="s">
        <v>795</v>
      </c>
      <c r="B167" s="19" t="s">
        <v>803</v>
      </c>
      <c r="C167" s="25" t="s">
        <v>224</v>
      </c>
      <c r="D167" s="25" t="s">
        <v>717</v>
      </c>
      <c r="E167" s="19">
        <v>70409246</v>
      </c>
      <c r="F167" s="19" t="s">
        <v>423</v>
      </c>
      <c r="G167" s="5">
        <v>6</v>
      </c>
      <c r="H167" s="5">
        <v>6</v>
      </c>
      <c r="I167" s="5">
        <f t="shared" si="6"/>
        <v>0</v>
      </c>
      <c r="J167" s="6">
        <f t="shared" si="7"/>
        <v>1</v>
      </c>
      <c r="K167" s="23">
        <v>296.32809600000002</v>
      </c>
      <c r="L167" s="23">
        <v>296.32809600000002</v>
      </c>
      <c r="M167" s="23">
        <f t="shared" si="8"/>
        <v>0</v>
      </c>
    </row>
    <row r="168" spans="1:13" ht="12.75" hidden="1" customHeight="1" x14ac:dyDescent="0.2">
      <c r="A168" s="19" t="s">
        <v>795</v>
      </c>
      <c r="B168" s="19" t="s">
        <v>803</v>
      </c>
      <c r="C168" s="25" t="s">
        <v>224</v>
      </c>
      <c r="D168" s="25" t="s">
        <v>717</v>
      </c>
      <c r="E168" s="19">
        <v>70409248</v>
      </c>
      <c r="F168" s="19" t="s">
        <v>424</v>
      </c>
      <c r="G168" s="5">
        <v>4</v>
      </c>
      <c r="H168" s="5">
        <v>4</v>
      </c>
      <c r="I168" s="5">
        <f t="shared" si="6"/>
        <v>0</v>
      </c>
      <c r="J168" s="6">
        <f t="shared" si="7"/>
        <v>1</v>
      </c>
      <c r="K168" s="23">
        <v>190.63776000000001</v>
      </c>
      <c r="L168" s="23">
        <v>190.63776000000001</v>
      </c>
      <c r="M168" s="23">
        <f t="shared" si="8"/>
        <v>0</v>
      </c>
    </row>
    <row r="169" spans="1:13" ht="12.75" hidden="1" customHeight="1" x14ac:dyDescent="0.2">
      <c r="A169" s="19" t="s">
        <v>805</v>
      </c>
      <c r="B169" s="19" t="s">
        <v>808</v>
      </c>
      <c r="C169" s="25" t="s">
        <v>224</v>
      </c>
      <c r="D169" s="25" t="s">
        <v>717</v>
      </c>
      <c r="E169" s="19">
        <v>70012080</v>
      </c>
      <c r="F169" s="19" t="s">
        <v>649</v>
      </c>
      <c r="G169" s="5">
        <v>17</v>
      </c>
      <c r="H169" s="5">
        <v>17</v>
      </c>
      <c r="I169" s="5">
        <f t="shared" si="6"/>
        <v>0</v>
      </c>
      <c r="J169" s="6">
        <f t="shared" si="7"/>
        <v>1</v>
      </c>
      <c r="K169" s="23">
        <v>810.21048000000008</v>
      </c>
      <c r="L169" s="23">
        <v>810.21048000000008</v>
      </c>
      <c r="M169" s="23">
        <f t="shared" si="8"/>
        <v>0</v>
      </c>
    </row>
    <row r="170" spans="1:13" ht="12.75" hidden="1" customHeight="1" x14ac:dyDescent="0.2">
      <c r="A170" s="19" t="s">
        <v>805</v>
      </c>
      <c r="B170" s="19" t="s">
        <v>808</v>
      </c>
      <c r="C170" s="25" t="s">
        <v>224</v>
      </c>
      <c r="D170" s="25" t="s">
        <v>717</v>
      </c>
      <c r="E170" s="19">
        <v>70012081</v>
      </c>
      <c r="F170" s="19" t="s">
        <v>650</v>
      </c>
      <c r="G170" s="5">
        <v>9</v>
      </c>
      <c r="H170" s="5">
        <v>9</v>
      </c>
      <c r="I170" s="5">
        <f t="shared" si="6"/>
        <v>0</v>
      </c>
      <c r="J170" s="6">
        <f t="shared" si="7"/>
        <v>1</v>
      </c>
      <c r="K170" s="23">
        <v>444.49214400000005</v>
      </c>
      <c r="L170" s="23">
        <v>444.49214400000005</v>
      </c>
      <c r="M170" s="23">
        <f t="shared" si="8"/>
        <v>0</v>
      </c>
    </row>
    <row r="171" spans="1:13" ht="12.75" hidden="1" customHeight="1" x14ac:dyDescent="0.2">
      <c r="A171" s="19" t="s">
        <v>805</v>
      </c>
      <c r="B171" s="19" t="s">
        <v>808</v>
      </c>
      <c r="C171" s="25" t="s">
        <v>224</v>
      </c>
      <c r="D171" s="25" t="s">
        <v>718</v>
      </c>
      <c r="E171" s="19">
        <v>70359458</v>
      </c>
      <c r="F171" s="19" t="s">
        <v>221</v>
      </c>
      <c r="G171" s="5">
        <v>3</v>
      </c>
      <c r="H171" s="5">
        <v>3</v>
      </c>
      <c r="I171" s="5">
        <f t="shared" si="6"/>
        <v>0</v>
      </c>
      <c r="J171" s="6">
        <f t="shared" si="7"/>
        <v>1</v>
      </c>
      <c r="K171" s="23">
        <v>188.572464</v>
      </c>
      <c r="L171" s="23">
        <v>188.572464</v>
      </c>
      <c r="M171" s="23">
        <f t="shared" si="8"/>
        <v>0</v>
      </c>
    </row>
    <row r="172" spans="1:13" ht="12.75" hidden="1" customHeight="1" x14ac:dyDescent="0.2">
      <c r="A172" s="19" t="s">
        <v>805</v>
      </c>
      <c r="B172" s="19" t="s">
        <v>808</v>
      </c>
      <c r="C172" s="25" t="s">
        <v>224</v>
      </c>
      <c r="D172" s="25" t="s">
        <v>718</v>
      </c>
      <c r="E172" s="19">
        <v>70359459</v>
      </c>
      <c r="F172" s="19" t="s">
        <v>222</v>
      </c>
      <c r="G172" s="5">
        <v>3</v>
      </c>
      <c r="H172" s="5">
        <v>3</v>
      </c>
      <c r="I172" s="5">
        <f t="shared" si="6"/>
        <v>0</v>
      </c>
      <c r="J172" s="6">
        <f t="shared" si="7"/>
        <v>1</v>
      </c>
      <c r="K172" s="23">
        <v>188.572464</v>
      </c>
      <c r="L172" s="23">
        <v>188.572464</v>
      </c>
      <c r="M172" s="23">
        <f t="shared" si="8"/>
        <v>0</v>
      </c>
    </row>
    <row r="173" spans="1:13" ht="12.75" hidden="1" customHeight="1" x14ac:dyDescent="0.2">
      <c r="A173" s="19" t="s">
        <v>805</v>
      </c>
      <c r="B173" s="19" t="s">
        <v>808</v>
      </c>
      <c r="C173" s="25" t="s">
        <v>224</v>
      </c>
      <c r="D173" s="25" t="s">
        <v>718</v>
      </c>
      <c r="E173" s="19">
        <v>70359460</v>
      </c>
      <c r="F173" s="19" t="s">
        <v>223</v>
      </c>
      <c r="G173" s="5">
        <v>3</v>
      </c>
      <c r="H173" s="5">
        <v>3</v>
      </c>
      <c r="I173" s="5">
        <f t="shared" si="6"/>
        <v>0</v>
      </c>
      <c r="J173" s="6">
        <f t="shared" si="7"/>
        <v>1</v>
      </c>
      <c r="K173" s="23">
        <v>188.572464</v>
      </c>
      <c r="L173" s="23">
        <v>188.572464</v>
      </c>
      <c r="M173" s="23">
        <f t="shared" si="8"/>
        <v>0</v>
      </c>
    </row>
    <row r="174" spans="1:13" ht="12.75" hidden="1" customHeight="1" x14ac:dyDescent="0.2">
      <c r="A174" s="19" t="s">
        <v>805</v>
      </c>
      <c r="B174" s="19" t="s">
        <v>808</v>
      </c>
      <c r="C174" s="25" t="s">
        <v>224</v>
      </c>
      <c r="D174" s="25" t="s">
        <v>717</v>
      </c>
      <c r="E174" s="19">
        <v>70409245</v>
      </c>
      <c r="F174" s="19" t="s">
        <v>422</v>
      </c>
      <c r="G174" s="5">
        <v>9</v>
      </c>
      <c r="H174" s="5">
        <v>9</v>
      </c>
      <c r="I174" s="5">
        <f t="shared" si="6"/>
        <v>0</v>
      </c>
      <c r="J174" s="6">
        <f t="shared" si="7"/>
        <v>1</v>
      </c>
      <c r="K174" s="23">
        <v>444.49214400000005</v>
      </c>
      <c r="L174" s="23">
        <v>444.49214400000005</v>
      </c>
      <c r="M174" s="23">
        <f t="shared" si="8"/>
        <v>0</v>
      </c>
    </row>
    <row r="175" spans="1:13" ht="12.75" hidden="1" customHeight="1" x14ac:dyDescent="0.2">
      <c r="A175" s="19" t="s">
        <v>805</v>
      </c>
      <c r="B175" s="19" t="s">
        <v>808</v>
      </c>
      <c r="C175" s="25" t="s">
        <v>224</v>
      </c>
      <c r="D175" s="25" t="s">
        <v>717</v>
      </c>
      <c r="E175" s="19">
        <v>70409246</v>
      </c>
      <c r="F175" s="19" t="s">
        <v>423</v>
      </c>
      <c r="G175" s="5">
        <v>19</v>
      </c>
      <c r="H175" s="5">
        <v>0</v>
      </c>
      <c r="I175" s="5">
        <f t="shared" si="6"/>
        <v>19</v>
      </c>
      <c r="J175" s="6">
        <f t="shared" si="7"/>
        <v>0</v>
      </c>
      <c r="K175" s="23">
        <v>938.3723040000001</v>
      </c>
      <c r="L175" s="23">
        <v>0</v>
      </c>
      <c r="M175" s="23">
        <f t="shared" si="8"/>
        <v>938.3723040000001</v>
      </c>
    </row>
    <row r="176" spans="1:13" ht="12.75" hidden="1" customHeight="1" x14ac:dyDescent="0.2">
      <c r="A176" s="19" t="s">
        <v>805</v>
      </c>
      <c r="B176" s="19" t="s">
        <v>808</v>
      </c>
      <c r="C176" s="25" t="s">
        <v>224</v>
      </c>
      <c r="D176" s="25" t="s">
        <v>717</v>
      </c>
      <c r="E176" s="19">
        <v>70409248</v>
      </c>
      <c r="F176" s="19" t="s">
        <v>424</v>
      </c>
      <c r="G176" s="5">
        <v>4</v>
      </c>
      <c r="H176" s="5">
        <v>4</v>
      </c>
      <c r="I176" s="5">
        <f t="shared" si="6"/>
        <v>0</v>
      </c>
      <c r="J176" s="6">
        <f t="shared" si="7"/>
        <v>1</v>
      </c>
      <c r="K176" s="23">
        <v>190.63776000000001</v>
      </c>
      <c r="L176" s="23">
        <v>190.63776000000001</v>
      </c>
      <c r="M176" s="23">
        <f t="shared" si="8"/>
        <v>0</v>
      </c>
    </row>
    <row r="177" spans="1:13" ht="12.75" hidden="1" customHeight="1" x14ac:dyDescent="0.2">
      <c r="A177" s="19" t="s">
        <v>806</v>
      </c>
      <c r="B177" s="19" t="s">
        <v>809</v>
      </c>
      <c r="C177" s="25" t="s">
        <v>224</v>
      </c>
      <c r="D177" s="25" t="s">
        <v>717</v>
      </c>
      <c r="E177" s="19">
        <v>70012080</v>
      </c>
      <c r="F177" s="19" t="s">
        <v>649</v>
      </c>
      <c r="G177" s="5">
        <v>5</v>
      </c>
      <c r="H177" s="5">
        <v>0</v>
      </c>
      <c r="I177" s="5">
        <f t="shared" si="6"/>
        <v>5</v>
      </c>
      <c r="J177" s="6">
        <f t="shared" si="7"/>
        <v>0</v>
      </c>
      <c r="K177" s="23">
        <v>238.2972</v>
      </c>
      <c r="L177" s="23">
        <v>0</v>
      </c>
      <c r="M177" s="23">
        <f t="shared" si="8"/>
        <v>238.2972</v>
      </c>
    </row>
    <row r="178" spans="1:13" ht="12.75" hidden="1" customHeight="1" x14ac:dyDescent="0.2">
      <c r="A178" s="19" t="s">
        <v>806</v>
      </c>
      <c r="B178" s="19" t="s">
        <v>809</v>
      </c>
      <c r="C178" s="25" t="s">
        <v>224</v>
      </c>
      <c r="D178" s="25" t="s">
        <v>717</v>
      </c>
      <c r="E178" s="19">
        <v>70012081</v>
      </c>
      <c r="F178" s="19" t="s">
        <v>650</v>
      </c>
      <c r="G178" s="5">
        <v>1</v>
      </c>
      <c r="H178" s="5">
        <v>1</v>
      </c>
      <c r="I178" s="5">
        <f t="shared" si="6"/>
        <v>0</v>
      </c>
      <c r="J178" s="6">
        <f t="shared" si="7"/>
        <v>1</v>
      </c>
      <c r="K178" s="23">
        <v>49.388016000000007</v>
      </c>
      <c r="L178" s="23">
        <v>49.388016000000007</v>
      </c>
      <c r="M178" s="23">
        <f t="shared" si="8"/>
        <v>0</v>
      </c>
    </row>
    <row r="179" spans="1:13" ht="12.75" hidden="1" customHeight="1" x14ac:dyDescent="0.2">
      <c r="A179" s="19" t="s">
        <v>806</v>
      </c>
      <c r="B179" s="19" t="s">
        <v>809</v>
      </c>
      <c r="C179" s="25" t="s">
        <v>224</v>
      </c>
      <c r="D179" s="25" t="s">
        <v>718</v>
      </c>
      <c r="E179" s="19">
        <v>70359458</v>
      </c>
      <c r="F179" s="19" t="s">
        <v>221</v>
      </c>
      <c r="G179" s="5">
        <v>2</v>
      </c>
      <c r="H179" s="5">
        <v>2</v>
      </c>
      <c r="I179" s="5">
        <f t="shared" si="6"/>
        <v>0</v>
      </c>
      <c r="J179" s="6">
        <f t="shared" si="7"/>
        <v>1</v>
      </c>
      <c r="K179" s="23">
        <v>125.71497600000001</v>
      </c>
      <c r="L179" s="23">
        <v>125.71497600000001</v>
      </c>
      <c r="M179" s="23">
        <f t="shared" si="8"/>
        <v>0</v>
      </c>
    </row>
    <row r="180" spans="1:13" ht="12.75" hidden="1" customHeight="1" x14ac:dyDescent="0.2">
      <c r="A180" s="19" t="s">
        <v>806</v>
      </c>
      <c r="B180" s="19" t="s">
        <v>809</v>
      </c>
      <c r="C180" s="25" t="s">
        <v>224</v>
      </c>
      <c r="D180" s="25" t="s">
        <v>718</v>
      </c>
      <c r="E180" s="19">
        <v>70359459</v>
      </c>
      <c r="F180" s="19" t="s">
        <v>222</v>
      </c>
      <c r="G180" s="5">
        <v>2</v>
      </c>
      <c r="H180" s="5">
        <v>2</v>
      </c>
      <c r="I180" s="5">
        <f t="shared" si="6"/>
        <v>0</v>
      </c>
      <c r="J180" s="6">
        <f t="shared" si="7"/>
        <v>1</v>
      </c>
      <c r="K180" s="23">
        <v>125.71497600000001</v>
      </c>
      <c r="L180" s="23">
        <v>125.71497600000001</v>
      </c>
      <c r="M180" s="23">
        <f t="shared" si="8"/>
        <v>0</v>
      </c>
    </row>
    <row r="181" spans="1:13" ht="12.75" hidden="1" customHeight="1" x14ac:dyDescent="0.2">
      <c r="A181" s="19" t="s">
        <v>806</v>
      </c>
      <c r="B181" s="19" t="s">
        <v>809</v>
      </c>
      <c r="C181" s="25" t="s">
        <v>224</v>
      </c>
      <c r="D181" s="25" t="s">
        <v>718</v>
      </c>
      <c r="E181" s="19">
        <v>70359460</v>
      </c>
      <c r="F181" s="19" t="s">
        <v>223</v>
      </c>
      <c r="G181" s="5">
        <v>1</v>
      </c>
      <c r="H181" s="5">
        <v>1</v>
      </c>
      <c r="I181" s="5">
        <f t="shared" si="6"/>
        <v>0</v>
      </c>
      <c r="J181" s="6">
        <f t="shared" si="7"/>
        <v>1</v>
      </c>
      <c r="K181" s="23">
        <v>62.857488000000004</v>
      </c>
      <c r="L181" s="23">
        <v>62.857488000000004</v>
      </c>
      <c r="M181" s="23">
        <f t="shared" si="8"/>
        <v>0</v>
      </c>
    </row>
    <row r="182" spans="1:13" ht="12.75" hidden="1" customHeight="1" x14ac:dyDescent="0.2">
      <c r="A182" s="19" t="s">
        <v>806</v>
      </c>
      <c r="B182" s="19" t="s">
        <v>809</v>
      </c>
      <c r="C182" s="25" t="s">
        <v>224</v>
      </c>
      <c r="D182" s="25" t="s">
        <v>717</v>
      </c>
      <c r="E182" s="19">
        <v>70409245</v>
      </c>
      <c r="F182" s="19" t="s">
        <v>422</v>
      </c>
      <c r="G182" s="5">
        <v>6</v>
      </c>
      <c r="H182" s="5">
        <v>6</v>
      </c>
      <c r="I182" s="5">
        <f t="shared" si="6"/>
        <v>0</v>
      </c>
      <c r="J182" s="6">
        <f t="shared" si="7"/>
        <v>1</v>
      </c>
      <c r="K182" s="23">
        <v>296.32809600000002</v>
      </c>
      <c r="L182" s="23">
        <v>296.32809600000002</v>
      </c>
      <c r="M182" s="23">
        <f t="shared" si="8"/>
        <v>0</v>
      </c>
    </row>
    <row r="183" spans="1:13" ht="12.75" hidden="1" customHeight="1" x14ac:dyDescent="0.2">
      <c r="A183" s="19" t="s">
        <v>806</v>
      </c>
      <c r="B183" s="19" t="s">
        <v>809</v>
      </c>
      <c r="C183" s="25" t="s">
        <v>224</v>
      </c>
      <c r="D183" s="25" t="s">
        <v>717</v>
      </c>
      <c r="E183" s="19">
        <v>70409246</v>
      </c>
      <c r="F183" s="19" t="s">
        <v>423</v>
      </c>
      <c r="G183" s="5">
        <v>3</v>
      </c>
      <c r="H183" s="5">
        <v>0</v>
      </c>
      <c r="I183" s="5">
        <f t="shared" si="6"/>
        <v>3</v>
      </c>
      <c r="J183" s="6">
        <f t="shared" si="7"/>
        <v>0</v>
      </c>
      <c r="K183" s="23">
        <v>148.16404800000001</v>
      </c>
      <c r="L183" s="23">
        <v>0</v>
      </c>
      <c r="M183" s="23">
        <f t="shared" si="8"/>
        <v>148.16404800000001</v>
      </c>
    </row>
    <row r="184" spans="1:13" ht="12.75" hidden="1" customHeight="1" x14ac:dyDescent="0.2">
      <c r="A184" s="19" t="s">
        <v>806</v>
      </c>
      <c r="B184" s="19" t="s">
        <v>809</v>
      </c>
      <c r="C184" s="25" t="s">
        <v>224</v>
      </c>
      <c r="D184" s="25" t="s">
        <v>717</v>
      </c>
      <c r="E184" s="19">
        <v>70409248</v>
      </c>
      <c r="F184" s="19" t="s">
        <v>424</v>
      </c>
      <c r="G184" s="5">
        <v>5</v>
      </c>
      <c r="H184" s="5">
        <v>5</v>
      </c>
      <c r="I184" s="5">
        <f t="shared" si="6"/>
        <v>0</v>
      </c>
      <c r="J184" s="6">
        <f t="shared" si="7"/>
        <v>1</v>
      </c>
      <c r="K184" s="23">
        <v>238.2972</v>
      </c>
      <c r="L184" s="23">
        <v>238.2972</v>
      </c>
      <c r="M184" s="23">
        <f t="shared" si="8"/>
        <v>0</v>
      </c>
    </row>
    <row r="185" spans="1:13" ht="12.75" hidden="1" customHeight="1" x14ac:dyDescent="0.2">
      <c r="A185" s="19" t="s">
        <v>812</v>
      </c>
      <c r="B185" s="19" t="s">
        <v>813</v>
      </c>
      <c r="C185" s="25" t="s">
        <v>224</v>
      </c>
      <c r="D185" s="25" t="s">
        <v>717</v>
      </c>
      <c r="E185" s="19">
        <v>70012080</v>
      </c>
      <c r="F185" s="19" t="s">
        <v>649</v>
      </c>
      <c r="G185" s="5">
        <v>12</v>
      </c>
      <c r="H185" s="5">
        <v>0</v>
      </c>
      <c r="I185" s="5">
        <f t="shared" si="6"/>
        <v>12</v>
      </c>
      <c r="J185" s="6">
        <f t="shared" si="7"/>
        <v>0</v>
      </c>
      <c r="K185" s="23">
        <v>571.91327999999999</v>
      </c>
      <c r="L185" s="23">
        <v>0</v>
      </c>
      <c r="M185" s="23">
        <f t="shared" si="8"/>
        <v>571.91327999999999</v>
      </c>
    </row>
    <row r="186" spans="1:13" ht="12.75" hidden="1" customHeight="1" x14ac:dyDescent="0.2">
      <c r="A186" s="19" t="s">
        <v>812</v>
      </c>
      <c r="B186" s="19" t="s">
        <v>813</v>
      </c>
      <c r="C186" s="25" t="s">
        <v>224</v>
      </c>
      <c r="D186" s="25" t="s">
        <v>717</v>
      </c>
      <c r="E186" s="19">
        <v>70012081</v>
      </c>
      <c r="F186" s="19" t="s">
        <v>650</v>
      </c>
      <c r="G186" s="5">
        <v>5</v>
      </c>
      <c r="H186" s="5">
        <v>5</v>
      </c>
      <c r="I186" s="5">
        <f t="shared" si="6"/>
        <v>0</v>
      </c>
      <c r="J186" s="6">
        <f t="shared" si="7"/>
        <v>1</v>
      </c>
      <c r="K186" s="23">
        <v>246.94008000000002</v>
      </c>
      <c r="L186" s="23">
        <v>246.94008000000002</v>
      </c>
      <c r="M186" s="23">
        <f t="shared" si="8"/>
        <v>0</v>
      </c>
    </row>
    <row r="187" spans="1:13" ht="12.75" hidden="1" customHeight="1" x14ac:dyDescent="0.2">
      <c r="A187" s="19" t="s">
        <v>812</v>
      </c>
      <c r="B187" s="19" t="s">
        <v>813</v>
      </c>
      <c r="C187" s="25" t="s">
        <v>224</v>
      </c>
      <c r="D187" s="25" t="s">
        <v>718</v>
      </c>
      <c r="E187" s="19">
        <v>70359457</v>
      </c>
      <c r="F187" s="19" t="s">
        <v>220</v>
      </c>
      <c r="G187" s="5">
        <v>2</v>
      </c>
      <c r="H187" s="5">
        <v>2</v>
      </c>
      <c r="I187" s="5">
        <f t="shared" si="6"/>
        <v>0</v>
      </c>
      <c r="J187" s="6">
        <f t="shared" si="7"/>
        <v>1</v>
      </c>
      <c r="K187" s="23">
        <v>125.71497600000001</v>
      </c>
      <c r="L187" s="23">
        <v>125.71497600000001</v>
      </c>
      <c r="M187" s="23">
        <f t="shared" si="8"/>
        <v>0</v>
      </c>
    </row>
    <row r="188" spans="1:13" ht="12.75" hidden="1" customHeight="1" x14ac:dyDescent="0.2">
      <c r="A188" s="19" t="s">
        <v>812</v>
      </c>
      <c r="B188" s="19" t="s">
        <v>813</v>
      </c>
      <c r="C188" s="25" t="s">
        <v>224</v>
      </c>
      <c r="D188" s="25" t="s">
        <v>718</v>
      </c>
      <c r="E188" s="19">
        <v>70359458</v>
      </c>
      <c r="F188" s="19" t="s">
        <v>221</v>
      </c>
      <c r="G188" s="5">
        <v>2</v>
      </c>
      <c r="H188" s="5">
        <v>2</v>
      </c>
      <c r="I188" s="5">
        <f t="shared" si="6"/>
        <v>0</v>
      </c>
      <c r="J188" s="6">
        <f t="shared" si="7"/>
        <v>1</v>
      </c>
      <c r="K188" s="23">
        <v>125.71497600000001</v>
      </c>
      <c r="L188" s="23">
        <v>125.71497600000001</v>
      </c>
      <c r="M188" s="23">
        <f t="shared" si="8"/>
        <v>0</v>
      </c>
    </row>
    <row r="189" spans="1:13" ht="12.75" hidden="1" customHeight="1" x14ac:dyDescent="0.2">
      <c r="A189" s="19" t="s">
        <v>812</v>
      </c>
      <c r="B189" s="19" t="s">
        <v>813</v>
      </c>
      <c r="C189" s="25" t="s">
        <v>224</v>
      </c>
      <c r="D189" s="25" t="s">
        <v>718</v>
      </c>
      <c r="E189" s="19">
        <v>70359459</v>
      </c>
      <c r="F189" s="19" t="s">
        <v>222</v>
      </c>
      <c r="G189" s="5">
        <v>2</v>
      </c>
      <c r="H189" s="5">
        <v>2</v>
      </c>
      <c r="I189" s="5">
        <f t="shared" si="6"/>
        <v>0</v>
      </c>
      <c r="J189" s="6">
        <f t="shared" si="7"/>
        <v>1</v>
      </c>
      <c r="K189" s="23">
        <v>125.71497600000001</v>
      </c>
      <c r="L189" s="23">
        <v>125.71497600000001</v>
      </c>
      <c r="M189" s="23">
        <f t="shared" si="8"/>
        <v>0</v>
      </c>
    </row>
    <row r="190" spans="1:13" ht="12.75" hidden="1" customHeight="1" x14ac:dyDescent="0.2">
      <c r="A190" s="19" t="s">
        <v>812</v>
      </c>
      <c r="B190" s="19" t="s">
        <v>813</v>
      </c>
      <c r="C190" s="25" t="s">
        <v>224</v>
      </c>
      <c r="D190" s="25" t="s">
        <v>718</v>
      </c>
      <c r="E190" s="19">
        <v>70359460</v>
      </c>
      <c r="F190" s="19" t="s">
        <v>223</v>
      </c>
      <c r="G190" s="5">
        <v>4</v>
      </c>
      <c r="H190" s="5">
        <v>4</v>
      </c>
      <c r="I190" s="5">
        <f t="shared" si="6"/>
        <v>0</v>
      </c>
      <c r="J190" s="6">
        <f t="shared" si="7"/>
        <v>1</v>
      </c>
      <c r="K190" s="23">
        <v>251.42995200000001</v>
      </c>
      <c r="L190" s="23">
        <v>251.42995200000001</v>
      </c>
      <c r="M190" s="23">
        <f t="shared" si="8"/>
        <v>0</v>
      </c>
    </row>
    <row r="191" spans="1:13" ht="12.75" hidden="1" customHeight="1" x14ac:dyDescent="0.2">
      <c r="A191" s="19" t="s">
        <v>812</v>
      </c>
      <c r="B191" s="19" t="s">
        <v>813</v>
      </c>
      <c r="C191" s="25" t="s">
        <v>224</v>
      </c>
      <c r="D191" s="25" t="s">
        <v>717</v>
      </c>
      <c r="E191" s="19">
        <v>70409245</v>
      </c>
      <c r="F191" s="19" t="s">
        <v>422</v>
      </c>
      <c r="G191" s="5">
        <v>8</v>
      </c>
      <c r="H191" s="5">
        <v>8</v>
      </c>
      <c r="I191" s="5">
        <f t="shared" si="6"/>
        <v>0</v>
      </c>
      <c r="J191" s="6">
        <f t="shared" si="7"/>
        <v>1</v>
      </c>
      <c r="K191" s="23">
        <v>395.10412800000006</v>
      </c>
      <c r="L191" s="23">
        <v>395.10412800000006</v>
      </c>
      <c r="M191" s="23">
        <f t="shared" si="8"/>
        <v>0</v>
      </c>
    </row>
    <row r="192" spans="1:13" ht="12.75" hidden="1" customHeight="1" x14ac:dyDescent="0.2">
      <c r="A192" s="19" t="s">
        <v>812</v>
      </c>
      <c r="B192" s="19" t="s">
        <v>813</v>
      </c>
      <c r="C192" s="25" t="s">
        <v>224</v>
      </c>
      <c r="D192" s="25" t="s">
        <v>717</v>
      </c>
      <c r="E192" s="19">
        <v>70409246</v>
      </c>
      <c r="F192" s="19" t="s">
        <v>423</v>
      </c>
      <c r="G192" s="5">
        <v>25</v>
      </c>
      <c r="H192" s="5">
        <v>25</v>
      </c>
      <c r="I192" s="5">
        <f t="shared" si="6"/>
        <v>0</v>
      </c>
      <c r="J192" s="6">
        <f t="shared" si="7"/>
        <v>1</v>
      </c>
      <c r="K192" s="23">
        <v>1234.7004000000002</v>
      </c>
      <c r="L192" s="23">
        <v>1234.7004000000002</v>
      </c>
      <c r="M192" s="23">
        <f t="shared" si="8"/>
        <v>0</v>
      </c>
    </row>
    <row r="193" spans="1:13" ht="12.75" hidden="1" customHeight="1" x14ac:dyDescent="0.2">
      <c r="A193" s="19" t="s">
        <v>812</v>
      </c>
      <c r="B193" s="19" t="s">
        <v>813</v>
      </c>
      <c r="C193" s="25" t="s">
        <v>224</v>
      </c>
      <c r="D193" s="25" t="s">
        <v>717</v>
      </c>
      <c r="E193" s="19">
        <v>70409248</v>
      </c>
      <c r="F193" s="19" t="s">
        <v>424</v>
      </c>
      <c r="G193" s="5">
        <v>10</v>
      </c>
      <c r="H193" s="5">
        <v>0</v>
      </c>
      <c r="I193" s="5">
        <f t="shared" si="6"/>
        <v>10</v>
      </c>
      <c r="J193" s="6">
        <f t="shared" si="7"/>
        <v>0</v>
      </c>
      <c r="K193" s="23">
        <v>476.59440000000001</v>
      </c>
      <c r="L193" s="23">
        <v>0</v>
      </c>
      <c r="M193" s="23">
        <f t="shared" si="8"/>
        <v>476.59440000000001</v>
      </c>
    </row>
    <row r="194" spans="1:13" ht="12.75" hidden="1" customHeight="1" x14ac:dyDescent="0.2">
      <c r="A194" s="19" t="s">
        <v>789</v>
      </c>
      <c r="B194" s="19" t="s">
        <v>792</v>
      </c>
      <c r="C194" s="25" t="s">
        <v>224</v>
      </c>
      <c r="D194" s="25" t="s">
        <v>745</v>
      </c>
      <c r="E194" s="19">
        <v>70442221</v>
      </c>
      <c r="F194" s="19" t="s">
        <v>748</v>
      </c>
      <c r="G194" s="5">
        <v>4</v>
      </c>
      <c r="H194" s="5">
        <v>4</v>
      </c>
      <c r="I194" s="5">
        <f t="shared" si="6"/>
        <v>0</v>
      </c>
      <c r="J194" s="6">
        <f t="shared" si="7"/>
        <v>1</v>
      </c>
      <c r="K194" s="23">
        <v>113.14346399999999</v>
      </c>
      <c r="L194" s="23">
        <v>113.14346399999999</v>
      </c>
      <c r="M194" s="23">
        <f t="shared" si="8"/>
        <v>0</v>
      </c>
    </row>
    <row r="195" spans="1:13" ht="12.75" hidden="1" customHeight="1" x14ac:dyDescent="0.2">
      <c r="A195" s="19" t="s">
        <v>789</v>
      </c>
      <c r="B195" s="19" t="s">
        <v>792</v>
      </c>
      <c r="C195" s="25" t="s">
        <v>224</v>
      </c>
      <c r="D195" s="25" t="s">
        <v>745</v>
      </c>
      <c r="E195" s="19">
        <v>70442222</v>
      </c>
      <c r="F195" s="19" t="s">
        <v>713</v>
      </c>
      <c r="G195" s="5">
        <v>3</v>
      </c>
      <c r="H195" s="5">
        <v>3</v>
      </c>
      <c r="I195" s="5">
        <f t="shared" si="6"/>
        <v>0</v>
      </c>
      <c r="J195" s="6">
        <f t="shared" si="7"/>
        <v>1</v>
      </c>
      <c r="K195" s="23">
        <v>130.65379199999998</v>
      </c>
      <c r="L195" s="23">
        <v>130.65379199999998</v>
      </c>
      <c r="M195" s="23">
        <f t="shared" si="8"/>
        <v>0</v>
      </c>
    </row>
    <row r="196" spans="1:13" ht="12.75" hidden="1" customHeight="1" x14ac:dyDescent="0.2">
      <c r="A196" s="19" t="s">
        <v>789</v>
      </c>
      <c r="B196" s="19" t="s">
        <v>792</v>
      </c>
      <c r="C196" s="25" t="s">
        <v>224</v>
      </c>
      <c r="D196" s="25" t="s">
        <v>745</v>
      </c>
      <c r="E196" s="19">
        <v>70442225</v>
      </c>
      <c r="F196" s="19" t="s">
        <v>751</v>
      </c>
      <c r="G196" s="5">
        <v>2</v>
      </c>
      <c r="H196" s="5">
        <v>2</v>
      </c>
      <c r="I196" s="5">
        <f t="shared" si="6"/>
        <v>0</v>
      </c>
      <c r="J196" s="6">
        <f t="shared" si="7"/>
        <v>1</v>
      </c>
      <c r="K196" s="23">
        <v>56.571731999999997</v>
      </c>
      <c r="L196" s="23">
        <v>56.571731999999997</v>
      </c>
      <c r="M196" s="23">
        <f t="shared" si="8"/>
        <v>0</v>
      </c>
    </row>
    <row r="197" spans="1:13" ht="12.75" hidden="1" customHeight="1" x14ac:dyDescent="0.2">
      <c r="A197" s="19" t="s">
        <v>767</v>
      </c>
      <c r="B197" s="19" t="s">
        <v>781</v>
      </c>
      <c r="C197" s="25" t="s">
        <v>224</v>
      </c>
      <c r="D197" s="25" t="s">
        <v>717</v>
      </c>
      <c r="E197" s="19">
        <v>70345323</v>
      </c>
      <c r="F197" s="19" t="s">
        <v>233</v>
      </c>
      <c r="G197" s="5">
        <v>17</v>
      </c>
      <c r="H197" s="5">
        <v>17</v>
      </c>
      <c r="I197" s="5">
        <f t="shared" ref="I197:I260" si="9">G197-H197</f>
        <v>0</v>
      </c>
      <c r="J197" s="6">
        <f t="shared" ref="J197:J260" si="10">H197/G197</f>
        <v>1</v>
      </c>
      <c r="K197" s="23">
        <v>809.82879600000001</v>
      </c>
      <c r="L197" s="23">
        <v>809.82879600000001</v>
      </c>
      <c r="M197" s="23">
        <f t="shared" ref="M197:M260" si="11">K197-L197</f>
        <v>0</v>
      </c>
    </row>
    <row r="198" spans="1:13" ht="12.75" hidden="1" customHeight="1" x14ac:dyDescent="0.2">
      <c r="A198" s="19" t="s">
        <v>797</v>
      </c>
      <c r="B198" s="19" t="s">
        <v>798</v>
      </c>
      <c r="C198" s="25" t="s">
        <v>224</v>
      </c>
      <c r="D198" s="25" t="s">
        <v>745</v>
      </c>
      <c r="E198" s="19">
        <v>70442221</v>
      </c>
      <c r="F198" s="19" t="s">
        <v>748</v>
      </c>
      <c r="G198" s="5">
        <v>6</v>
      </c>
      <c r="H198" s="5">
        <v>6</v>
      </c>
      <c r="I198" s="5">
        <f t="shared" si="9"/>
        <v>0</v>
      </c>
      <c r="J198" s="6">
        <f t="shared" si="10"/>
        <v>1</v>
      </c>
      <c r="K198" s="23">
        <v>169.71519599999999</v>
      </c>
      <c r="L198" s="23">
        <v>169.71519599999999</v>
      </c>
      <c r="M198" s="23">
        <f t="shared" si="11"/>
        <v>0</v>
      </c>
    </row>
    <row r="199" spans="1:13" ht="12.75" hidden="1" customHeight="1" x14ac:dyDescent="0.2">
      <c r="A199" s="19" t="s">
        <v>797</v>
      </c>
      <c r="B199" s="19" t="s">
        <v>798</v>
      </c>
      <c r="C199" s="25" t="s">
        <v>224</v>
      </c>
      <c r="D199" s="25" t="s">
        <v>745</v>
      </c>
      <c r="E199" s="19">
        <v>70442222</v>
      </c>
      <c r="F199" s="19" t="s">
        <v>713</v>
      </c>
      <c r="G199" s="5">
        <v>1</v>
      </c>
      <c r="H199" s="5">
        <v>1</v>
      </c>
      <c r="I199" s="5">
        <f t="shared" si="9"/>
        <v>0</v>
      </c>
      <c r="J199" s="6">
        <f t="shared" si="10"/>
        <v>1</v>
      </c>
      <c r="K199" s="23">
        <v>43.551263999999996</v>
      </c>
      <c r="L199" s="23">
        <v>43.551263999999996</v>
      </c>
      <c r="M199" s="23">
        <f t="shared" si="11"/>
        <v>0</v>
      </c>
    </row>
    <row r="200" spans="1:13" ht="12.75" hidden="1" customHeight="1" x14ac:dyDescent="0.2">
      <c r="A200" s="19" t="s">
        <v>797</v>
      </c>
      <c r="B200" s="19" t="s">
        <v>798</v>
      </c>
      <c r="C200" s="25" t="s">
        <v>224</v>
      </c>
      <c r="D200" s="25" t="s">
        <v>745</v>
      </c>
      <c r="E200" s="19">
        <v>70442223</v>
      </c>
      <c r="F200" s="19" t="s">
        <v>749</v>
      </c>
      <c r="G200" s="5">
        <v>13</v>
      </c>
      <c r="H200" s="5">
        <v>13</v>
      </c>
      <c r="I200" s="5">
        <f t="shared" si="9"/>
        <v>0</v>
      </c>
      <c r="J200" s="6">
        <f t="shared" si="10"/>
        <v>1</v>
      </c>
      <c r="K200" s="23">
        <v>367.71625799999998</v>
      </c>
      <c r="L200" s="23">
        <v>367.71625799999998</v>
      </c>
      <c r="M200" s="23">
        <f t="shared" si="11"/>
        <v>0</v>
      </c>
    </row>
    <row r="201" spans="1:13" ht="12.75" hidden="1" customHeight="1" x14ac:dyDescent="0.2">
      <c r="A201" s="19" t="s">
        <v>797</v>
      </c>
      <c r="B201" s="19" t="s">
        <v>798</v>
      </c>
      <c r="C201" s="25" t="s">
        <v>224</v>
      </c>
      <c r="D201" s="25" t="s">
        <v>745</v>
      </c>
      <c r="E201" s="19">
        <v>70442225</v>
      </c>
      <c r="F201" s="19" t="s">
        <v>751</v>
      </c>
      <c r="G201" s="5">
        <v>7</v>
      </c>
      <c r="H201" s="5">
        <v>7</v>
      </c>
      <c r="I201" s="5">
        <f t="shared" si="9"/>
        <v>0</v>
      </c>
      <c r="J201" s="6">
        <f t="shared" si="10"/>
        <v>1</v>
      </c>
      <c r="K201" s="23">
        <v>198.00106199999999</v>
      </c>
      <c r="L201" s="23">
        <v>198.00106199999999</v>
      </c>
      <c r="M201" s="23">
        <f t="shared" si="11"/>
        <v>0</v>
      </c>
    </row>
    <row r="202" spans="1:13" ht="12.75" hidden="1" customHeight="1" x14ac:dyDescent="0.2">
      <c r="A202" s="19" t="s">
        <v>796</v>
      </c>
      <c r="B202" s="19" t="s">
        <v>801</v>
      </c>
      <c r="C202" s="25" t="s">
        <v>224</v>
      </c>
      <c r="D202" s="25" t="s">
        <v>717</v>
      </c>
      <c r="E202" s="19">
        <v>70345322</v>
      </c>
      <c r="F202" s="19" t="s">
        <v>232</v>
      </c>
      <c r="G202" s="5">
        <v>17</v>
      </c>
      <c r="H202" s="5">
        <v>17</v>
      </c>
      <c r="I202" s="5">
        <f t="shared" si="9"/>
        <v>0</v>
      </c>
      <c r="J202" s="6">
        <f t="shared" si="10"/>
        <v>1</v>
      </c>
      <c r="K202" s="23">
        <v>809.82879600000001</v>
      </c>
      <c r="L202" s="23">
        <v>809.82879600000001</v>
      </c>
      <c r="M202" s="23">
        <f t="shared" si="11"/>
        <v>0</v>
      </c>
    </row>
    <row r="203" spans="1:13" ht="12.75" hidden="1" customHeight="1" x14ac:dyDescent="0.2">
      <c r="A203" s="19" t="s">
        <v>799</v>
      </c>
      <c r="B203" s="19" t="s">
        <v>800</v>
      </c>
      <c r="C203" s="25" t="s">
        <v>224</v>
      </c>
      <c r="D203" s="25" t="s">
        <v>745</v>
      </c>
      <c r="E203" s="19">
        <v>70442221</v>
      </c>
      <c r="F203" s="19" t="s">
        <v>748</v>
      </c>
      <c r="G203" s="5">
        <v>15</v>
      </c>
      <c r="H203" s="5">
        <v>15</v>
      </c>
      <c r="I203" s="5">
        <f t="shared" si="9"/>
        <v>0</v>
      </c>
      <c r="J203" s="6">
        <f t="shared" si="10"/>
        <v>1</v>
      </c>
      <c r="K203" s="23">
        <v>424.28798999999998</v>
      </c>
      <c r="L203" s="23">
        <v>424.28798999999998</v>
      </c>
      <c r="M203" s="23">
        <f t="shared" si="11"/>
        <v>0</v>
      </c>
    </row>
    <row r="204" spans="1:13" ht="12.75" hidden="1" customHeight="1" x14ac:dyDescent="0.2">
      <c r="A204" s="19" t="s">
        <v>799</v>
      </c>
      <c r="B204" s="19" t="s">
        <v>800</v>
      </c>
      <c r="C204" s="25" t="s">
        <v>224</v>
      </c>
      <c r="D204" s="25" t="s">
        <v>745</v>
      </c>
      <c r="E204" s="19">
        <v>70442222</v>
      </c>
      <c r="F204" s="19" t="s">
        <v>713</v>
      </c>
      <c r="G204" s="5">
        <v>2</v>
      </c>
      <c r="H204" s="5">
        <v>2</v>
      </c>
      <c r="I204" s="5">
        <f t="shared" si="9"/>
        <v>0</v>
      </c>
      <c r="J204" s="6">
        <f t="shared" si="10"/>
        <v>1</v>
      </c>
      <c r="K204" s="23">
        <v>87.102527999999992</v>
      </c>
      <c r="L204" s="23">
        <v>87.102527999999992</v>
      </c>
      <c r="M204" s="23">
        <f t="shared" si="11"/>
        <v>0</v>
      </c>
    </row>
    <row r="205" spans="1:13" ht="12.75" hidden="1" customHeight="1" x14ac:dyDescent="0.2">
      <c r="A205" s="19" t="s">
        <v>799</v>
      </c>
      <c r="B205" s="19" t="s">
        <v>800</v>
      </c>
      <c r="C205" s="25" t="s">
        <v>224</v>
      </c>
      <c r="D205" s="25" t="s">
        <v>745</v>
      </c>
      <c r="E205" s="19">
        <v>70442223</v>
      </c>
      <c r="F205" s="19" t="s">
        <v>749</v>
      </c>
      <c r="G205" s="5">
        <v>10</v>
      </c>
      <c r="H205" s="5">
        <v>10</v>
      </c>
      <c r="I205" s="5">
        <f t="shared" si="9"/>
        <v>0</v>
      </c>
      <c r="J205" s="6">
        <f t="shared" si="10"/>
        <v>1</v>
      </c>
      <c r="K205" s="23">
        <v>282.85865999999999</v>
      </c>
      <c r="L205" s="23">
        <v>282.85865999999999</v>
      </c>
      <c r="M205" s="23">
        <f t="shared" si="11"/>
        <v>0</v>
      </c>
    </row>
    <row r="206" spans="1:13" ht="12.75" hidden="1" customHeight="1" x14ac:dyDescent="0.2">
      <c r="A206" s="19" t="s">
        <v>824</v>
      </c>
      <c r="B206" s="19" t="s">
        <v>809</v>
      </c>
      <c r="C206" s="25" t="s">
        <v>224</v>
      </c>
      <c r="D206" s="25" t="s">
        <v>717</v>
      </c>
      <c r="E206" s="19">
        <v>70345323</v>
      </c>
      <c r="F206" s="19" t="s">
        <v>233</v>
      </c>
      <c r="G206" s="5">
        <v>17</v>
      </c>
      <c r="H206" s="5">
        <v>17</v>
      </c>
      <c r="I206" s="5">
        <f t="shared" si="9"/>
        <v>0</v>
      </c>
      <c r="J206" s="6">
        <f t="shared" si="10"/>
        <v>1</v>
      </c>
      <c r="K206" s="23">
        <v>809.82879600000001</v>
      </c>
      <c r="L206" s="23">
        <v>809.82879600000001</v>
      </c>
      <c r="M206" s="23">
        <f t="shared" si="11"/>
        <v>0</v>
      </c>
    </row>
    <row r="207" spans="1:13" ht="12.75" hidden="1" customHeight="1" x14ac:dyDescent="0.2">
      <c r="A207" s="19" t="s">
        <v>810</v>
      </c>
      <c r="B207" s="19" t="s">
        <v>811</v>
      </c>
      <c r="C207" s="25" t="s">
        <v>224</v>
      </c>
      <c r="D207" s="25" t="s">
        <v>745</v>
      </c>
      <c r="E207" s="19">
        <v>70442221</v>
      </c>
      <c r="F207" s="19" t="s">
        <v>748</v>
      </c>
      <c r="G207" s="5">
        <v>4</v>
      </c>
      <c r="H207" s="5">
        <v>4</v>
      </c>
      <c r="I207" s="5">
        <f t="shared" si="9"/>
        <v>0</v>
      </c>
      <c r="J207" s="6">
        <f t="shared" si="10"/>
        <v>1</v>
      </c>
      <c r="K207" s="23">
        <v>113.14346399999999</v>
      </c>
      <c r="L207" s="23">
        <v>113.14346399999999</v>
      </c>
      <c r="M207" s="23">
        <f t="shared" si="11"/>
        <v>0</v>
      </c>
    </row>
    <row r="208" spans="1:13" ht="12.75" hidden="1" customHeight="1" x14ac:dyDescent="0.2">
      <c r="A208" s="19" t="s">
        <v>825</v>
      </c>
      <c r="B208" s="19" t="s">
        <v>826</v>
      </c>
      <c r="C208" s="25" t="s">
        <v>224</v>
      </c>
      <c r="D208" s="25" t="s">
        <v>717</v>
      </c>
      <c r="E208" s="19">
        <v>70345322</v>
      </c>
      <c r="F208" s="19" t="s">
        <v>232</v>
      </c>
      <c r="G208" s="5">
        <v>17</v>
      </c>
      <c r="H208" s="5">
        <v>17</v>
      </c>
      <c r="I208" s="5">
        <f t="shared" si="9"/>
        <v>0</v>
      </c>
      <c r="J208" s="6">
        <f t="shared" si="10"/>
        <v>1</v>
      </c>
      <c r="K208" s="23">
        <v>809.82879600000001</v>
      </c>
      <c r="L208" s="23">
        <v>809.82879600000001</v>
      </c>
      <c r="M208" s="23">
        <f t="shared" si="11"/>
        <v>0</v>
      </c>
    </row>
    <row r="209" spans="1:13" ht="12.75" hidden="1" customHeight="1" x14ac:dyDescent="0.2">
      <c r="A209" s="19" t="s">
        <v>814</v>
      </c>
      <c r="B209" s="19" t="s">
        <v>815</v>
      </c>
      <c r="C209" s="25" t="s">
        <v>231</v>
      </c>
      <c r="D209" s="25" t="s">
        <v>717</v>
      </c>
      <c r="E209" s="19">
        <v>70012080</v>
      </c>
      <c r="F209" s="19" t="s">
        <v>649</v>
      </c>
      <c r="G209" s="5">
        <v>10</v>
      </c>
      <c r="H209" s="5">
        <v>0</v>
      </c>
      <c r="I209" s="5">
        <f t="shared" si="9"/>
        <v>10</v>
      </c>
      <c r="J209" s="6">
        <f t="shared" si="10"/>
        <v>0</v>
      </c>
      <c r="K209" s="23">
        <v>476.89008000000001</v>
      </c>
      <c r="L209" s="23">
        <v>0</v>
      </c>
      <c r="M209" s="23">
        <f t="shared" si="11"/>
        <v>476.89008000000001</v>
      </c>
    </row>
    <row r="210" spans="1:13" ht="12.75" hidden="1" customHeight="1" x14ac:dyDescent="0.2">
      <c r="A210" s="19" t="s">
        <v>814</v>
      </c>
      <c r="B210" s="19" t="s">
        <v>815</v>
      </c>
      <c r="C210" s="25" t="s">
        <v>231</v>
      </c>
      <c r="D210" s="25" t="s">
        <v>717</v>
      </c>
      <c r="E210" s="19">
        <v>70012081</v>
      </c>
      <c r="F210" s="19" t="s">
        <v>650</v>
      </c>
      <c r="G210" s="5">
        <v>5</v>
      </c>
      <c r="H210" s="5">
        <v>5</v>
      </c>
      <c r="I210" s="5">
        <f t="shared" si="9"/>
        <v>0</v>
      </c>
      <c r="J210" s="6">
        <f t="shared" si="10"/>
        <v>1</v>
      </c>
      <c r="K210" s="23">
        <v>247.09332000000001</v>
      </c>
      <c r="L210" s="23">
        <v>247.09332000000001</v>
      </c>
      <c r="M210" s="23">
        <f t="shared" si="11"/>
        <v>0</v>
      </c>
    </row>
    <row r="211" spans="1:13" ht="12.75" hidden="1" customHeight="1" x14ac:dyDescent="0.2">
      <c r="A211" s="19" t="s">
        <v>814</v>
      </c>
      <c r="B211" s="19" t="s">
        <v>815</v>
      </c>
      <c r="C211" s="25" t="s">
        <v>231</v>
      </c>
      <c r="D211" s="25" t="s">
        <v>718</v>
      </c>
      <c r="E211" s="19">
        <v>70359457</v>
      </c>
      <c r="F211" s="19" t="s">
        <v>220</v>
      </c>
      <c r="G211" s="5">
        <v>2</v>
      </c>
      <c r="H211" s="5">
        <v>2</v>
      </c>
      <c r="I211" s="5">
        <f t="shared" si="9"/>
        <v>0</v>
      </c>
      <c r="J211" s="6">
        <f t="shared" si="10"/>
        <v>1</v>
      </c>
      <c r="K211" s="23">
        <v>125.79297600000001</v>
      </c>
      <c r="L211" s="23">
        <v>125.79297600000001</v>
      </c>
      <c r="M211" s="23">
        <f t="shared" si="11"/>
        <v>0</v>
      </c>
    </row>
    <row r="212" spans="1:13" ht="12.75" hidden="1" customHeight="1" x14ac:dyDescent="0.2">
      <c r="A212" s="19" t="s">
        <v>814</v>
      </c>
      <c r="B212" s="19" t="s">
        <v>815</v>
      </c>
      <c r="C212" s="25" t="s">
        <v>231</v>
      </c>
      <c r="D212" s="25" t="s">
        <v>718</v>
      </c>
      <c r="E212" s="19">
        <v>70359458</v>
      </c>
      <c r="F212" s="19" t="s">
        <v>221</v>
      </c>
      <c r="G212" s="5">
        <v>1</v>
      </c>
      <c r="H212" s="5">
        <v>1</v>
      </c>
      <c r="I212" s="5">
        <f t="shared" si="9"/>
        <v>0</v>
      </c>
      <c r="J212" s="6">
        <f t="shared" si="10"/>
        <v>1</v>
      </c>
      <c r="K212" s="23">
        <v>62.896488000000005</v>
      </c>
      <c r="L212" s="23">
        <v>62.896488000000005</v>
      </c>
      <c r="M212" s="23">
        <f t="shared" si="11"/>
        <v>0</v>
      </c>
    </row>
    <row r="213" spans="1:13" ht="12.75" hidden="1" customHeight="1" x14ac:dyDescent="0.2">
      <c r="A213" s="19" t="s">
        <v>814</v>
      </c>
      <c r="B213" s="19" t="s">
        <v>815</v>
      </c>
      <c r="C213" s="25" t="s">
        <v>231</v>
      </c>
      <c r="D213" s="25" t="s">
        <v>718</v>
      </c>
      <c r="E213" s="19">
        <v>70359459</v>
      </c>
      <c r="F213" s="19" t="s">
        <v>222</v>
      </c>
      <c r="G213" s="5">
        <v>1</v>
      </c>
      <c r="H213" s="5">
        <v>1</v>
      </c>
      <c r="I213" s="5">
        <f t="shared" si="9"/>
        <v>0</v>
      </c>
      <c r="J213" s="6">
        <f t="shared" si="10"/>
        <v>1</v>
      </c>
      <c r="K213" s="23">
        <v>62.896488000000005</v>
      </c>
      <c r="L213" s="23">
        <v>62.896488000000005</v>
      </c>
      <c r="M213" s="23">
        <f t="shared" si="11"/>
        <v>0</v>
      </c>
    </row>
    <row r="214" spans="1:13" ht="12.75" hidden="1" customHeight="1" x14ac:dyDescent="0.2">
      <c r="A214" s="19" t="s">
        <v>814</v>
      </c>
      <c r="B214" s="19" t="s">
        <v>815</v>
      </c>
      <c r="C214" s="25" t="s">
        <v>231</v>
      </c>
      <c r="D214" s="25" t="s">
        <v>718</v>
      </c>
      <c r="E214" s="19">
        <v>70359460</v>
      </c>
      <c r="F214" s="19" t="s">
        <v>223</v>
      </c>
      <c r="G214" s="5">
        <v>2</v>
      </c>
      <c r="H214" s="5">
        <v>2</v>
      </c>
      <c r="I214" s="5">
        <f t="shared" si="9"/>
        <v>0</v>
      </c>
      <c r="J214" s="6">
        <f t="shared" si="10"/>
        <v>1</v>
      </c>
      <c r="K214" s="23">
        <v>125.79297600000001</v>
      </c>
      <c r="L214" s="23">
        <v>125.79297600000001</v>
      </c>
      <c r="M214" s="23">
        <f t="shared" si="11"/>
        <v>0</v>
      </c>
    </row>
    <row r="215" spans="1:13" ht="12.75" hidden="1" customHeight="1" x14ac:dyDescent="0.2">
      <c r="A215" s="19" t="s">
        <v>814</v>
      </c>
      <c r="B215" s="19" t="s">
        <v>815</v>
      </c>
      <c r="C215" s="25" t="s">
        <v>231</v>
      </c>
      <c r="D215" s="25" t="s">
        <v>717</v>
      </c>
      <c r="E215" s="19">
        <v>70409245</v>
      </c>
      <c r="F215" s="19" t="s">
        <v>422</v>
      </c>
      <c r="G215" s="5">
        <v>8</v>
      </c>
      <c r="H215" s="5">
        <v>8</v>
      </c>
      <c r="I215" s="5">
        <f t="shared" si="9"/>
        <v>0</v>
      </c>
      <c r="J215" s="6">
        <f t="shared" si="10"/>
        <v>1</v>
      </c>
      <c r="K215" s="23">
        <v>395.34931200000005</v>
      </c>
      <c r="L215" s="23">
        <v>395.34931200000005</v>
      </c>
      <c r="M215" s="23">
        <f t="shared" si="11"/>
        <v>0</v>
      </c>
    </row>
    <row r="216" spans="1:13" ht="12.75" hidden="1" customHeight="1" x14ac:dyDescent="0.2">
      <c r="A216" s="19" t="s">
        <v>814</v>
      </c>
      <c r="B216" s="19" t="s">
        <v>815</v>
      </c>
      <c r="C216" s="25" t="s">
        <v>231</v>
      </c>
      <c r="D216" s="25" t="s">
        <v>717</v>
      </c>
      <c r="E216" s="19">
        <v>70409246</v>
      </c>
      <c r="F216" s="19" t="s">
        <v>423</v>
      </c>
      <c r="G216" s="5">
        <v>6</v>
      </c>
      <c r="H216" s="5">
        <v>6</v>
      </c>
      <c r="I216" s="5">
        <f t="shared" si="9"/>
        <v>0</v>
      </c>
      <c r="J216" s="6">
        <f t="shared" si="10"/>
        <v>1</v>
      </c>
      <c r="K216" s="23">
        <v>296.51198400000004</v>
      </c>
      <c r="L216" s="23">
        <v>296.51198400000004</v>
      </c>
      <c r="M216" s="23">
        <f t="shared" si="11"/>
        <v>0</v>
      </c>
    </row>
    <row r="217" spans="1:13" ht="12.75" hidden="1" customHeight="1" x14ac:dyDescent="0.2">
      <c r="A217" s="19" t="s">
        <v>814</v>
      </c>
      <c r="B217" s="19" t="s">
        <v>815</v>
      </c>
      <c r="C217" s="25" t="s">
        <v>231</v>
      </c>
      <c r="D217" s="25" t="s">
        <v>717</v>
      </c>
      <c r="E217" s="19">
        <v>70409248</v>
      </c>
      <c r="F217" s="19" t="s">
        <v>424</v>
      </c>
      <c r="G217" s="5">
        <v>2</v>
      </c>
      <c r="H217" s="5">
        <v>2</v>
      </c>
      <c r="I217" s="5">
        <f t="shared" si="9"/>
        <v>0</v>
      </c>
      <c r="J217" s="6">
        <f t="shared" si="10"/>
        <v>1</v>
      </c>
      <c r="K217" s="23">
        <v>95.378016000000002</v>
      </c>
      <c r="L217" s="23">
        <v>95.378016000000002</v>
      </c>
      <c r="M217" s="23">
        <f t="shared" si="11"/>
        <v>0</v>
      </c>
    </row>
    <row r="218" spans="1:13" ht="12.75" hidden="1" customHeight="1" x14ac:dyDescent="0.2">
      <c r="A218" s="19" t="s">
        <v>816</v>
      </c>
      <c r="B218" s="19" t="s">
        <v>817</v>
      </c>
      <c r="C218" s="25" t="s">
        <v>231</v>
      </c>
      <c r="D218" s="25" t="s">
        <v>717</v>
      </c>
      <c r="E218" s="19">
        <v>70012080</v>
      </c>
      <c r="F218" s="19" t="s">
        <v>649</v>
      </c>
      <c r="G218" s="5">
        <v>25</v>
      </c>
      <c r="H218" s="5">
        <v>0</v>
      </c>
      <c r="I218" s="5">
        <f t="shared" si="9"/>
        <v>25</v>
      </c>
      <c r="J218" s="6">
        <f t="shared" si="10"/>
        <v>0</v>
      </c>
      <c r="K218" s="23">
        <v>1192.2252000000001</v>
      </c>
      <c r="L218" s="23">
        <v>0</v>
      </c>
      <c r="M218" s="23">
        <f t="shared" si="11"/>
        <v>1192.2252000000001</v>
      </c>
    </row>
    <row r="219" spans="1:13" ht="12.75" hidden="1" customHeight="1" x14ac:dyDescent="0.2">
      <c r="A219" s="19" t="s">
        <v>816</v>
      </c>
      <c r="B219" s="19" t="s">
        <v>817</v>
      </c>
      <c r="C219" s="25" t="s">
        <v>231</v>
      </c>
      <c r="D219" s="25" t="s">
        <v>717</v>
      </c>
      <c r="E219" s="19">
        <v>70012081</v>
      </c>
      <c r="F219" s="19" t="s">
        <v>650</v>
      </c>
      <c r="G219" s="5">
        <v>4</v>
      </c>
      <c r="H219" s="5">
        <v>4</v>
      </c>
      <c r="I219" s="5">
        <f t="shared" si="9"/>
        <v>0</v>
      </c>
      <c r="J219" s="6">
        <f t="shared" si="10"/>
        <v>1</v>
      </c>
      <c r="K219" s="23">
        <v>197.67465600000003</v>
      </c>
      <c r="L219" s="23">
        <v>197.67465600000003</v>
      </c>
      <c r="M219" s="23">
        <f t="shared" si="11"/>
        <v>0</v>
      </c>
    </row>
    <row r="220" spans="1:13" ht="12.75" hidden="1" customHeight="1" x14ac:dyDescent="0.2">
      <c r="A220" s="19" t="s">
        <v>816</v>
      </c>
      <c r="B220" s="19" t="s">
        <v>817</v>
      </c>
      <c r="C220" s="25" t="s">
        <v>231</v>
      </c>
      <c r="D220" s="25" t="s">
        <v>718</v>
      </c>
      <c r="E220" s="19">
        <v>70359458</v>
      </c>
      <c r="F220" s="19" t="s">
        <v>221</v>
      </c>
      <c r="G220" s="5">
        <v>1</v>
      </c>
      <c r="H220" s="5">
        <v>1</v>
      </c>
      <c r="I220" s="5">
        <f t="shared" si="9"/>
        <v>0</v>
      </c>
      <c r="J220" s="6">
        <f t="shared" si="10"/>
        <v>1</v>
      </c>
      <c r="K220" s="23">
        <v>62.896488000000005</v>
      </c>
      <c r="L220" s="23">
        <v>62.896488000000005</v>
      </c>
      <c r="M220" s="23">
        <f t="shared" si="11"/>
        <v>0</v>
      </c>
    </row>
    <row r="221" spans="1:13" ht="12.75" hidden="1" customHeight="1" x14ac:dyDescent="0.2">
      <c r="A221" s="19" t="s">
        <v>816</v>
      </c>
      <c r="B221" s="19" t="s">
        <v>817</v>
      </c>
      <c r="C221" s="25" t="s">
        <v>231</v>
      </c>
      <c r="D221" s="25" t="s">
        <v>718</v>
      </c>
      <c r="E221" s="19">
        <v>70359459</v>
      </c>
      <c r="F221" s="19" t="s">
        <v>222</v>
      </c>
      <c r="G221" s="5">
        <v>2</v>
      </c>
      <c r="H221" s="5">
        <v>2</v>
      </c>
      <c r="I221" s="5">
        <f t="shared" si="9"/>
        <v>0</v>
      </c>
      <c r="J221" s="6">
        <f t="shared" si="10"/>
        <v>1</v>
      </c>
      <c r="K221" s="23">
        <v>125.79297600000001</v>
      </c>
      <c r="L221" s="23">
        <v>125.79297600000001</v>
      </c>
      <c r="M221" s="23">
        <f t="shared" si="11"/>
        <v>0</v>
      </c>
    </row>
    <row r="222" spans="1:13" ht="12.75" hidden="1" customHeight="1" x14ac:dyDescent="0.2">
      <c r="A222" s="19" t="s">
        <v>816</v>
      </c>
      <c r="B222" s="19" t="s">
        <v>817</v>
      </c>
      <c r="C222" s="25" t="s">
        <v>231</v>
      </c>
      <c r="D222" s="25" t="s">
        <v>718</v>
      </c>
      <c r="E222" s="19">
        <v>70359460</v>
      </c>
      <c r="F222" s="19" t="s">
        <v>223</v>
      </c>
      <c r="G222" s="5">
        <v>1</v>
      </c>
      <c r="H222" s="5">
        <v>1</v>
      </c>
      <c r="I222" s="5">
        <f t="shared" si="9"/>
        <v>0</v>
      </c>
      <c r="J222" s="6">
        <f t="shared" si="10"/>
        <v>1</v>
      </c>
      <c r="K222" s="23">
        <v>62.896488000000005</v>
      </c>
      <c r="L222" s="23">
        <v>62.896488000000005</v>
      </c>
      <c r="M222" s="23">
        <f t="shared" si="11"/>
        <v>0</v>
      </c>
    </row>
    <row r="223" spans="1:13" ht="12.75" hidden="1" customHeight="1" x14ac:dyDescent="0.2">
      <c r="A223" s="19" t="s">
        <v>816</v>
      </c>
      <c r="B223" s="19" t="s">
        <v>817</v>
      </c>
      <c r="C223" s="25" t="s">
        <v>231</v>
      </c>
      <c r="D223" s="25" t="s">
        <v>717</v>
      </c>
      <c r="E223" s="19">
        <v>70409245</v>
      </c>
      <c r="F223" s="19" t="s">
        <v>422</v>
      </c>
      <c r="G223" s="5">
        <v>9</v>
      </c>
      <c r="H223" s="5">
        <v>9</v>
      </c>
      <c r="I223" s="5">
        <f t="shared" si="9"/>
        <v>0</v>
      </c>
      <c r="J223" s="6">
        <f t="shared" si="10"/>
        <v>1</v>
      </c>
      <c r="K223" s="23">
        <v>444.76797600000003</v>
      </c>
      <c r="L223" s="23">
        <v>444.76797600000003</v>
      </c>
      <c r="M223" s="23">
        <f t="shared" si="11"/>
        <v>0</v>
      </c>
    </row>
    <row r="224" spans="1:13" ht="12.75" hidden="1" customHeight="1" x14ac:dyDescent="0.2">
      <c r="A224" s="19" t="s">
        <v>816</v>
      </c>
      <c r="B224" s="19" t="s">
        <v>817</v>
      </c>
      <c r="C224" s="25" t="s">
        <v>231</v>
      </c>
      <c r="D224" s="25" t="s">
        <v>717</v>
      </c>
      <c r="E224" s="19">
        <v>70409246</v>
      </c>
      <c r="F224" s="19" t="s">
        <v>423</v>
      </c>
      <c r="G224" s="5">
        <v>4</v>
      </c>
      <c r="H224" s="5">
        <v>4</v>
      </c>
      <c r="I224" s="5">
        <f t="shared" si="9"/>
        <v>0</v>
      </c>
      <c r="J224" s="6">
        <f t="shared" si="10"/>
        <v>1</v>
      </c>
      <c r="K224" s="23">
        <v>197.67465600000003</v>
      </c>
      <c r="L224" s="23">
        <v>197.67465600000003</v>
      </c>
      <c r="M224" s="23">
        <f t="shared" si="11"/>
        <v>0</v>
      </c>
    </row>
    <row r="225" spans="1:13" ht="12.75" hidden="1" customHeight="1" x14ac:dyDescent="0.2">
      <c r="A225" s="19" t="s">
        <v>816</v>
      </c>
      <c r="B225" s="19" t="s">
        <v>817</v>
      </c>
      <c r="C225" s="25" t="s">
        <v>231</v>
      </c>
      <c r="D225" s="25" t="s">
        <v>717</v>
      </c>
      <c r="E225" s="19">
        <v>70409248</v>
      </c>
      <c r="F225" s="19" t="s">
        <v>424</v>
      </c>
      <c r="G225" s="5">
        <v>16</v>
      </c>
      <c r="H225" s="5">
        <v>16</v>
      </c>
      <c r="I225" s="5">
        <f t="shared" si="9"/>
        <v>0</v>
      </c>
      <c r="J225" s="6">
        <f t="shared" si="10"/>
        <v>1</v>
      </c>
      <c r="K225" s="23">
        <v>763.02412800000002</v>
      </c>
      <c r="L225" s="23">
        <v>763.02412800000002</v>
      </c>
      <c r="M225" s="23">
        <f t="shared" si="11"/>
        <v>0</v>
      </c>
    </row>
    <row r="226" spans="1:13" ht="12.75" hidden="1" customHeight="1" x14ac:dyDescent="0.2">
      <c r="A226" s="19" t="s">
        <v>818</v>
      </c>
      <c r="B226" s="19" t="s">
        <v>819</v>
      </c>
      <c r="C226" s="25" t="s">
        <v>231</v>
      </c>
      <c r="D226" s="25" t="s">
        <v>717</v>
      </c>
      <c r="E226" s="19">
        <v>70012080</v>
      </c>
      <c r="F226" s="19" t="s">
        <v>649</v>
      </c>
      <c r="G226" s="5">
        <v>15</v>
      </c>
      <c r="H226" s="5">
        <v>15</v>
      </c>
      <c r="I226" s="5">
        <f t="shared" si="9"/>
        <v>0</v>
      </c>
      <c r="J226" s="6">
        <f t="shared" si="10"/>
        <v>1</v>
      </c>
      <c r="K226" s="23">
        <v>715.33511999999996</v>
      </c>
      <c r="L226" s="23">
        <v>715.33511999999996</v>
      </c>
      <c r="M226" s="23">
        <f t="shared" si="11"/>
        <v>0</v>
      </c>
    </row>
    <row r="227" spans="1:13" ht="12.75" hidden="1" customHeight="1" x14ac:dyDescent="0.2">
      <c r="A227" s="19" t="s">
        <v>818</v>
      </c>
      <c r="B227" s="19" t="s">
        <v>819</v>
      </c>
      <c r="C227" s="25" t="s">
        <v>231</v>
      </c>
      <c r="D227" s="25" t="s">
        <v>717</v>
      </c>
      <c r="E227" s="19">
        <v>70012081</v>
      </c>
      <c r="F227" s="19" t="s">
        <v>650</v>
      </c>
      <c r="G227" s="5">
        <v>1</v>
      </c>
      <c r="H227" s="5">
        <v>1</v>
      </c>
      <c r="I227" s="5">
        <f t="shared" si="9"/>
        <v>0</v>
      </c>
      <c r="J227" s="6">
        <f t="shared" si="10"/>
        <v>1</v>
      </c>
      <c r="K227" s="23">
        <v>49.418664000000007</v>
      </c>
      <c r="L227" s="23">
        <v>49.418664000000007</v>
      </c>
      <c r="M227" s="23">
        <f t="shared" si="11"/>
        <v>0</v>
      </c>
    </row>
    <row r="228" spans="1:13" ht="12.75" hidden="1" customHeight="1" x14ac:dyDescent="0.2">
      <c r="A228" s="19" t="s">
        <v>818</v>
      </c>
      <c r="B228" s="19" t="s">
        <v>819</v>
      </c>
      <c r="C228" s="25" t="s">
        <v>231</v>
      </c>
      <c r="D228" s="25" t="s">
        <v>718</v>
      </c>
      <c r="E228" s="19">
        <v>70359459</v>
      </c>
      <c r="F228" s="19" t="s">
        <v>222</v>
      </c>
      <c r="G228" s="5">
        <v>3</v>
      </c>
      <c r="H228" s="5">
        <v>3</v>
      </c>
      <c r="I228" s="5">
        <f t="shared" si="9"/>
        <v>0</v>
      </c>
      <c r="J228" s="6">
        <f t="shared" si="10"/>
        <v>1</v>
      </c>
      <c r="K228" s="23">
        <v>188.68946400000002</v>
      </c>
      <c r="L228" s="23">
        <v>188.68946400000002</v>
      </c>
      <c r="M228" s="23">
        <f t="shared" si="11"/>
        <v>0</v>
      </c>
    </row>
    <row r="229" spans="1:13" ht="12.75" hidden="1" customHeight="1" x14ac:dyDescent="0.2">
      <c r="A229" s="19" t="s">
        <v>818</v>
      </c>
      <c r="B229" s="19" t="s">
        <v>819</v>
      </c>
      <c r="C229" s="25" t="s">
        <v>231</v>
      </c>
      <c r="D229" s="25" t="s">
        <v>717</v>
      </c>
      <c r="E229" s="19">
        <v>70409245</v>
      </c>
      <c r="F229" s="19" t="s">
        <v>422</v>
      </c>
      <c r="G229" s="5">
        <v>4</v>
      </c>
      <c r="H229" s="5">
        <v>4</v>
      </c>
      <c r="I229" s="5">
        <f t="shared" si="9"/>
        <v>0</v>
      </c>
      <c r="J229" s="6">
        <f t="shared" si="10"/>
        <v>1</v>
      </c>
      <c r="K229" s="23">
        <v>197.67465600000003</v>
      </c>
      <c r="L229" s="23">
        <v>197.67465600000003</v>
      </c>
      <c r="M229" s="23">
        <f t="shared" si="11"/>
        <v>0</v>
      </c>
    </row>
    <row r="230" spans="1:13" ht="12.75" hidden="1" customHeight="1" x14ac:dyDescent="0.2">
      <c r="A230" s="19" t="s">
        <v>818</v>
      </c>
      <c r="B230" s="19" t="s">
        <v>819</v>
      </c>
      <c r="C230" s="25" t="s">
        <v>231</v>
      </c>
      <c r="D230" s="25" t="s">
        <v>717</v>
      </c>
      <c r="E230" s="19">
        <v>70409246</v>
      </c>
      <c r="F230" s="19" t="s">
        <v>423</v>
      </c>
      <c r="G230" s="5">
        <v>7</v>
      </c>
      <c r="H230" s="5">
        <v>7</v>
      </c>
      <c r="I230" s="5">
        <f t="shared" si="9"/>
        <v>0</v>
      </c>
      <c r="J230" s="6">
        <f t="shared" si="10"/>
        <v>1</v>
      </c>
      <c r="K230" s="23">
        <v>345.93064800000002</v>
      </c>
      <c r="L230" s="23">
        <v>345.93064800000002</v>
      </c>
      <c r="M230" s="23">
        <f t="shared" si="11"/>
        <v>0</v>
      </c>
    </row>
    <row r="231" spans="1:13" ht="12.75" hidden="1" customHeight="1" x14ac:dyDescent="0.2">
      <c r="A231" s="19" t="s">
        <v>818</v>
      </c>
      <c r="B231" s="19" t="s">
        <v>819</v>
      </c>
      <c r="C231" s="25" t="s">
        <v>231</v>
      </c>
      <c r="D231" s="25" t="s">
        <v>717</v>
      </c>
      <c r="E231" s="19">
        <v>70409248</v>
      </c>
      <c r="F231" s="19" t="s">
        <v>424</v>
      </c>
      <c r="G231" s="5">
        <v>9</v>
      </c>
      <c r="H231" s="5">
        <v>9</v>
      </c>
      <c r="I231" s="5">
        <f t="shared" si="9"/>
        <v>0</v>
      </c>
      <c r="J231" s="6">
        <f t="shared" si="10"/>
        <v>1</v>
      </c>
      <c r="K231" s="23">
        <v>429.20107200000001</v>
      </c>
      <c r="L231" s="23">
        <v>429.20107200000001</v>
      </c>
      <c r="M231" s="23">
        <f t="shared" si="11"/>
        <v>0</v>
      </c>
    </row>
    <row r="232" spans="1:13" ht="12.75" hidden="1" customHeight="1" x14ac:dyDescent="0.2">
      <c r="A232" s="19" t="s">
        <v>820</v>
      </c>
      <c r="B232" s="19" t="s">
        <v>821</v>
      </c>
      <c r="C232" s="25" t="s">
        <v>231</v>
      </c>
      <c r="D232" s="25" t="s">
        <v>717</v>
      </c>
      <c r="E232" s="19">
        <v>70012080</v>
      </c>
      <c r="F232" s="19" t="s">
        <v>649</v>
      </c>
      <c r="G232" s="5">
        <v>41</v>
      </c>
      <c r="H232" s="5">
        <v>0</v>
      </c>
      <c r="I232" s="5">
        <f t="shared" si="9"/>
        <v>41</v>
      </c>
      <c r="J232" s="6">
        <f t="shared" si="10"/>
        <v>0</v>
      </c>
      <c r="K232" s="23">
        <v>1955.2493279999999</v>
      </c>
      <c r="L232" s="23">
        <v>0</v>
      </c>
      <c r="M232" s="23">
        <f t="shared" si="11"/>
        <v>1955.2493279999999</v>
      </c>
    </row>
    <row r="233" spans="1:13" ht="12.75" hidden="1" customHeight="1" x14ac:dyDescent="0.2">
      <c r="A233" s="19" t="s">
        <v>820</v>
      </c>
      <c r="B233" s="19" t="s">
        <v>821</v>
      </c>
      <c r="C233" s="25" t="s">
        <v>231</v>
      </c>
      <c r="D233" s="25" t="s">
        <v>717</v>
      </c>
      <c r="E233" s="19">
        <v>70012081</v>
      </c>
      <c r="F233" s="19" t="s">
        <v>650</v>
      </c>
      <c r="G233" s="5">
        <v>9</v>
      </c>
      <c r="H233" s="5">
        <v>9</v>
      </c>
      <c r="I233" s="5">
        <f t="shared" si="9"/>
        <v>0</v>
      </c>
      <c r="J233" s="6">
        <f t="shared" si="10"/>
        <v>1</v>
      </c>
      <c r="K233" s="23">
        <v>444.76797600000003</v>
      </c>
      <c r="L233" s="23">
        <v>444.76797600000003</v>
      </c>
      <c r="M233" s="23">
        <f t="shared" si="11"/>
        <v>0</v>
      </c>
    </row>
    <row r="234" spans="1:13" ht="12.75" hidden="1" customHeight="1" x14ac:dyDescent="0.2">
      <c r="A234" s="19" t="s">
        <v>820</v>
      </c>
      <c r="B234" s="19" t="s">
        <v>821</v>
      </c>
      <c r="C234" s="25" t="s">
        <v>231</v>
      </c>
      <c r="D234" s="25" t="s">
        <v>718</v>
      </c>
      <c r="E234" s="19">
        <v>70359457</v>
      </c>
      <c r="F234" s="19" t="s">
        <v>220</v>
      </c>
      <c r="G234" s="5">
        <v>1</v>
      </c>
      <c r="H234" s="5">
        <v>1</v>
      </c>
      <c r="I234" s="5">
        <f t="shared" si="9"/>
        <v>0</v>
      </c>
      <c r="J234" s="6">
        <f t="shared" si="10"/>
        <v>1</v>
      </c>
      <c r="K234" s="23">
        <v>62.896488000000005</v>
      </c>
      <c r="L234" s="23">
        <v>62.896488000000005</v>
      </c>
      <c r="M234" s="23">
        <f t="shared" si="11"/>
        <v>0</v>
      </c>
    </row>
    <row r="235" spans="1:13" ht="12.75" hidden="1" customHeight="1" x14ac:dyDescent="0.2">
      <c r="A235" s="19" t="s">
        <v>820</v>
      </c>
      <c r="B235" s="19" t="s">
        <v>821</v>
      </c>
      <c r="C235" s="25" t="s">
        <v>231</v>
      </c>
      <c r="D235" s="25" t="s">
        <v>718</v>
      </c>
      <c r="E235" s="19">
        <v>70359458</v>
      </c>
      <c r="F235" s="19" t="s">
        <v>221</v>
      </c>
      <c r="G235" s="5">
        <v>2</v>
      </c>
      <c r="H235" s="5">
        <v>2</v>
      </c>
      <c r="I235" s="5">
        <f t="shared" si="9"/>
        <v>0</v>
      </c>
      <c r="J235" s="6">
        <f t="shared" si="10"/>
        <v>1</v>
      </c>
      <c r="K235" s="23">
        <v>125.79297600000001</v>
      </c>
      <c r="L235" s="23">
        <v>125.79297600000001</v>
      </c>
      <c r="M235" s="23">
        <f t="shared" si="11"/>
        <v>0</v>
      </c>
    </row>
    <row r="236" spans="1:13" ht="12.75" hidden="1" customHeight="1" x14ac:dyDescent="0.2">
      <c r="A236" s="19" t="s">
        <v>820</v>
      </c>
      <c r="B236" s="19" t="s">
        <v>821</v>
      </c>
      <c r="C236" s="25" t="s">
        <v>231</v>
      </c>
      <c r="D236" s="25" t="s">
        <v>718</v>
      </c>
      <c r="E236" s="19">
        <v>70359460</v>
      </c>
      <c r="F236" s="19" t="s">
        <v>223</v>
      </c>
      <c r="G236" s="5">
        <v>2</v>
      </c>
      <c r="H236" s="5">
        <v>2</v>
      </c>
      <c r="I236" s="5">
        <f t="shared" si="9"/>
        <v>0</v>
      </c>
      <c r="J236" s="6">
        <f t="shared" si="10"/>
        <v>1</v>
      </c>
      <c r="K236" s="23">
        <v>125.79297600000001</v>
      </c>
      <c r="L236" s="23">
        <v>125.79297600000001</v>
      </c>
      <c r="M236" s="23">
        <f t="shared" si="11"/>
        <v>0</v>
      </c>
    </row>
    <row r="237" spans="1:13" ht="12.75" hidden="1" customHeight="1" x14ac:dyDescent="0.2">
      <c r="A237" s="19" t="s">
        <v>820</v>
      </c>
      <c r="B237" s="19" t="s">
        <v>821</v>
      </c>
      <c r="C237" s="25" t="s">
        <v>231</v>
      </c>
      <c r="D237" s="25" t="s">
        <v>717</v>
      </c>
      <c r="E237" s="19">
        <v>70409245</v>
      </c>
      <c r="F237" s="19" t="s">
        <v>422</v>
      </c>
      <c r="G237" s="5">
        <v>15</v>
      </c>
      <c r="H237" s="5">
        <v>15</v>
      </c>
      <c r="I237" s="5">
        <f t="shared" si="9"/>
        <v>0</v>
      </c>
      <c r="J237" s="6">
        <f t="shared" si="10"/>
        <v>1</v>
      </c>
      <c r="K237" s="23">
        <v>741.27996000000007</v>
      </c>
      <c r="L237" s="23">
        <v>741.27996000000007</v>
      </c>
      <c r="M237" s="23">
        <f t="shared" si="11"/>
        <v>0</v>
      </c>
    </row>
    <row r="238" spans="1:13" ht="12.75" hidden="1" customHeight="1" x14ac:dyDescent="0.2">
      <c r="A238" s="19" t="s">
        <v>820</v>
      </c>
      <c r="B238" s="19" t="s">
        <v>821</v>
      </c>
      <c r="C238" s="25" t="s">
        <v>231</v>
      </c>
      <c r="D238" s="25" t="s">
        <v>717</v>
      </c>
      <c r="E238" s="19">
        <v>70409246</v>
      </c>
      <c r="F238" s="19" t="s">
        <v>423</v>
      </c>
      <c r="G238" s="5">
        <v>8</v>
      </c>
      <c r="H238" s="5">
        <v>8</v>
      </c>
      <c r="I238" s="5">
        <f t="shared" si="9"/>
        <v>0</v>
      </c>
      <c r="J238" s="6">
        <f t="shared" si="10"/>
        <v>1</v>
      </c>
      <c r="K238" s="23">
        <v>395.34931200000005</v>
      </c>
      <c r="L238" s="23">
        <v>395.34931200000005</v>
      </c>
      <c r="M238" s="23">
        <f t="shared" si="11"/>
        <v>0</v>
      </c>
    </row>
    <row r="239" spans="1:13" ht="12.75" hidden="1" customHeight="1" x14ac:dyDescent="0.2">
      <c r="A239" s="19" t="s">
        <v>820</v>
      </c>
      <c r="B239" s="19" t="s">
        <v>821</v>
      </c>
      <c r="C239" s="25" t="s">
        <v>231</v>
      </c>
      <c r="D239" s="25" t="s">
        <v>717</v>
      </c>
      <c r="E239" s="19">
        <v>70409248</v>
      </c>
      <c r="F239" s="19" t="s">
        <v>424</v>
      </c>
      <c r="G239" s="5">
        <v>13</v>
      </c>
      <c r="H239" s="5">
        <v>13</v>
      </c>
      <c r="I239" s="5">
        <f t="shared" si="9"/>
        <v>0</v>
      </c>
      <c r="J239" s="6">
        <f t="shared" si="10"/>
        <v>1</v>
      </c>
      <c r="K239" s="23">
        <v>619.95710399999996</v>
      </c>
      <c r="L239" s="23">
        <v>619.95710399999996</v>
      </c>
      <c r="M239" s="23">
        <f t="shared" si="11"/>
        <v>0</v>
      </c>
    </row>
    <row r="240" spans="1:13" ht="12.75" hidden="1" customHeight="1" x14ac:dyDescent="0.2">
      <c r="A240" s="19" t="s">
        <v>822</v>
      </c>
      <c r="B240" s="19" t="s">
        <v>823</v>
      </c>
      <c r="C240" s="25" t="s">
        <v>231</v>
      </c>
      <c r="D240" s="25" t="s">
        <v>717</v>
      </c>
      <c r="E240" s="19">
        <v>70012080</v>
      </c>
      <c r="F240" s="19" t="s">
        <v>649</v>
      </c>
      <c r="G240" s="5">
        <v>7</v>
      </c>
      <c r="H240" s="5">
        <v>0</v>
      </c>
      <c r="I240" s="5">
        <f t="shared" si="9"/>
        <v>7</v>
      </c>
      <c r="J240" s="6">
        <f t="shared" si="10"/>
        <v>0</v>
      </c>
      <c r="K240" s="23">
        <v>333.82305600000001</v>
      </c>
      <c r="L240" s="23">
        <v>0</v>
      </c>
      <c r="M240" s="23">
        <f t="shared" si="11"/>
        <v>333.82305600000001</v>
      </c>
    </row>
    <row r="241" spans="1:13" ht="12.75" hidden="1" customHeight="1" x14ac:dyDescent="0.2">
      <c r="A241" s="19" t="s">
        <v>822</v>
      </c>
      <c r="B241" s="19" t="s">
        <v>823</v>
      </c>
      <c r="C241" s="25" t="s">
        <v>231</v>
      </c>
      <c r="D241" s="25" t="s">
        <v>717</v>
      </c>
      <c r="E241" s="19">
        <v>70012081</v>
      </c>
      <c r="F241" s="19" t="s">
        <v>650</v>
      </c>
      <c r="G241" s="5">
        <v>7</v>
      </c>
      <c r="H241" s="5">
        <v>7</v>
      </c>
      <c r="I241" s="5">
        <f t="shared" si="9"/>
        <v>0</v>
      </c>
      <c r="J241" s="6">
        <f t="shared" si="10"/>
        <v>1</v>
      </c>
      <c r="K241" s="23">
        <v>345.93064800000002</v>
      </c>
      <c r="L241" s="23">
        <v>345.93064800000002</v>
      </c>
      <c r="M241" s="23">
        <f t="shared" si="11"/>
        <v>0</v>
      </c>
    </row>
    <row r="242" spans="1:13" ht="12.75" hidden="1" customHeight="1" x14ac:dyDescent="0.2">
      <c r="A242" s="19" t="s">
        <v>822</v>
      </c>
      <c r="B242" s="19" t="s">
        <v>823</v>
      </c>
      <c r="C242" s="25" t="s">
        <v>231</v>
      </c>
      <c r="D242" s="25" t="s">
        <v>718</v>
      </c>
      <c r="E242" s="19">
        <v>70359457</v>
      </c>
      <c r="F242" s="19" t="s">
        <v>220</v>
      </c>
      <c r="G242" s="5">
        <v>1</v>
      </c>
      <c r="H242" s="5">
        <v>1</v>
      </c>
      <c r="I242" s="5">
        <f t="shared" si="9"/>
        <v>0</v>
      </c>
      <c r="J242" s="6">
        <f t="shared" si="10"/>
        <v>1</v>
      </c>
      <c r="K242" s="23">
        <v>62.896488000000005</v>
      </c>
      <c r="L242" s="23">
        <v>62.896488000000005</v>
      </c>
      <c r="M242" s="23">
        <f t="shared" si="11"/>
        <v>0</v>
      </c>
    </row>
    <row r="243" spans="1:13" ht="12.75" hidden="1" customHeight="1" x14ac:dyDescent="0.2">
      <c r="A243" s="19" t="s">
        <v>822</v>
      </c>
      <c r="B243" s="19" t="s">
        <v>823</v>
      </c>
      <c r="C243" s="25" t="s">
        <v>231</v>
      </c>
      <c r="D243" s="25" t="s">
        <v>718</v>
      </c>
      <c r="E243" s="19">
        <v>70359458</v>
      </c>
      <c r="F243" s="19" t="s">
        <v>221</v>
      </c>
      <c r="G243" s="5">
        <v>2</v>
      </c>
      <c r="H243" s="5">
        <v>2</v>
      </c>
      <c r="I243" s="5">
        <f t="shared" si="9"/>
        <v>0</v>
      </c>
      <c r="J243" s="6">
        <f t="shared" si="10"/>
        <v>1</v>
      </c>
      <c r="K243" s="23">
        <v>125.79297600000001</v>
      </c>
      <c r="L243" s="23">
        <v>125.79297600000001</v>
      </c>
      <c r="M243" s="23">
        <f t="shared" si="11"/>
        <v>0</v>
      </c>
    </row>
    <row r="244" spans="1:13" ht="12.75" hidden="1" customHeight="1" x14ac:dyDescent="0.2">
      <c r="A244" s="19" t="s">
        <v>822</v>
      </c>
      <c r="B244" s="19" t="s">
        <v>823</v>
      </c>
      <c r="C244" s="25" t="s">
        <v>231</v>
      </c>
      <c r="D244" s="25" t="s">
        <v>718</v>
      </c>
      <c r="E244" s="19">
        <v>70359459</v>
      </c>
      <c r="F244" s="19" t="s">
        <v>222</v>
      </c>
      <c r="G244" s="5">
        <v>1</v>
      </c>
      <c r="H244" s="5">
        <v>1</v>
      </c>
      <c r="I244" s="5">
        <f t="shared" si="9"/>
        <v>0</v>
      </c>
      <c r="J244" s="6">
        <f t="shared" si="10"/>
        <v>1</v>
      </c>
      <c r="K244" s="23">
        <v>62.896488000000005</v>
      </c>
      <c r="L244" s="23">
        <v>62.896488000000005</v>
      </c>
      <c r="M244" s="23">
        <f t="shared" si="11"/>
        <v>0</v>
      </c>
    </row>
    <row r="245" spans="1:13" ht="12.75" hidden="1" customHeight="1" x14ac:dyDescent="0.2">
      <c r="A245" s="19" t="s">
        <v>822</v>
      </c>
      <c r="B245" s="19" t="s">
        <v>823</v>
      </c>
      <c r="C245" s="25" t="s">
        <v>231</v>
      </c>
      <c r="D245" s="25" t="s">
        <v>718</v>
      </c>
      <c r="E245" s="19">
        <v>70359460</v>
      </c>
      <c r="F245" s="19" t="s">
        <v>223</v>
      </c>
      <c r="G245" s="5">
        <v>1</v>
      </c>
      <c r="H245" s="5">
        <v>1</v>
      </c>
      <c r="I245" s="5">
        <f t="shared" si="9"/>
        <v>0</v>
      </c>
      <c r="J245" s="6">
        <f t="shared" si="10"/>
        <v>1</v>
      </c>
      <c r="K245" s="23">
        <v>62.896488000000005</v>
      </c>
      <c r="L245" s="23">
        <v>62.896488000000005</v>
      </c>
      <c r="M245" s="23">
        <f t="shared" si="11"/>
        <v>0</v>
      </c>
    </row>
    <row r="246" spans="1:13" ht="12.75" hidden="1" customHeight="1" x14ac:dyDescent="0.2">
      <c r="A246" s="19" t="s">
        <v>822</v>
      </c>
      <c r="B246" s="19" t="s">
        <v>823</v>
      </c>
      <c r="C246" s="25" t="s">
        <v>231</v>
      </c>
      <c r="D246" s="25" t="s">
        <v>717</v>
      </c>
      <c r="E246" s="19">
        <v>70409245</v>
      </c>
      <c r="F246" s="19" t="s">
        <v>422</v>
      </c>
      <c r="G246" s="5">
        <v>12</v>
      </c>
      <c r="H246" s="5">
        <v>12</v>
      </c>
      <c r="I246" s="5">
        <f t="shared" si="9"/>
        <v>0</v>
      </c>
      <c r="J246" s="6">
        <f t="shared" si="10"/>
        <v>1</v>
      </c>
      <c r="K246" s="23">
        <v>593.02396800000008</v>
      </c>
      <c r="L246" s="23">
        <v>593.02396800000008</v>
      </c>
      <c r="M246" s="23">
        <f t="shared" si="11"/>
        <v>0</v>
      </c>
    </row>
    <row r="247" spans="1:13" ht="12.75" hidden="1" customHeight="1" x14ac:dyDescent="0.2">
      <c r="A247" s="19" t="s">
        <v>822</v>
      </c>
      <c r="B247" s="19" t="s">
        <v>823</v>
      </c>
      <c r="C247" s="25" t="s">
        <v>231</v>
      </c>
      <c r="D247" s="25" t="s">
        <v>717</v>
      </c>
      <c r="E247" s="19">
        <v>70409246</v>
      </c>
      <c r="F247" s="19" t="s">
        <v>423</v>
      </c>
      <c r="G247" s="5">
        <v>14</v>
      </c>
      <c r="H247" s="5">
        <v>14</v>
      </c>
      <c r="I247" s="5">
        <f t="shared" si="9"/>
        <v>0</v>
      </c>
      <c r="J247" s="6">
        <f t="shared" si="10"/>
        <v>1</v>
      </c>
      <c r="K247" s="23">
        <v>691.86129600000004</v>
      </c>
      <c r="L247" s="23">
        <v>691.86129600000004</v>
      </c>
      <c r="M247" s="23">
        <f t="shared" si="11"/>
        <v>0</v>
      </c>
    </row>
    <row r="248" spans="1:13" ht="12.75" hidden="1" customHeight="1" x14ac:dyDescent="0.2">
      <c r="A248" s="19" t="s">
        <v>822</v>
      </c>
      <c r="B248" s="19" t="s">
        <v>823</v>
      </c>
      <c r="C248" s="25" t="s">
        <v>231</v>
      </c>
      <c r="D248" s="25" t="s">
        <v>717</v>
      </c>
      <c r="E248" s="19">
        <v>70409248</v>
      </c>
      <c r="F248" s="19" t="s">
        <v>424</v>
      </c>
      <c r="G248" s="5">
        <v>8</v>
      </c>
      <c r="H248" s="5">
        <v>8</v>
      </c>
      <c r="I248" s="5">
        <f t="shared" si="9"/>
        <v>0</v>
      </c>
      <c r="J248" s="6">
        <f t="shared" si="10"/>
        <v>1</v>
      </c>
      <c r="K248" s="23">
        <v>381.51206400000001</v>
      </c>
      <c r="L248" s="23">
        <v>381.51206400000001</v>
      </c>
      <c r="M248" s="23">
        <f t="shared" si="11"/>
        <v>0</v>
      </c>
    </row>
    <row r="249" spans="1:13" ht="12.75" hidden="1" customHeight="1" x14ac:dyDescent="0.2">
      <c r="A249" s="19" t="s">
        <v>843</v>
      </c>
      <c r="B249" s="19" t="s">
        <v>848</v>
      </c>
      <c r="C249" s="25" t="s">
        <v>231</v>
      </c>
      <c r="D249" s="25" t="s">
        <v>717</v>
      </c>
      <c r="E249" s="19">
        <v>70012080</v>
      </c>
      <c r="F249" s="19" t="s">
        <v>649</v>
      </c>
      <c r="G249" s="5">
        <v>49</v>
      </c>
      <c r="H249" s="5">
        <v>0</v>
      </c>
      <c r="I249" s="5">
        <f t="shared" si="9"/>
        <v>49</v>
      </c>
      <c r="J249" s="6">
        <f t="shared" si="10"/>
        <v>0</v>
      </c>
      <c r="K249" s="23">
        <v>2336.7613919999999</v>
      </c>
      <c r="L249" s="23">
        <v>0</v>
      </c>
      <c r="M249" s="23">
        <f t="shared" si="11"/>
        <v>2336.7613919999999</v>
      </c>
    </row>
    <row r="250" spans="1:13" ht="12.75" hidden="1" customHeight="1" x14ac:dyDescent="0.2">
      <c r="A250" s="19" t="s">
        <v>843</v>
      </c>
      <c r="B250" s="19" t="s">
        <v>848</v>
      </c>
      <c r="C250" s="25" t="s">
        <v>231</v>
      </c>
      <c r="D250" s="25" t="s">
        <v>717</v>
      </c>
      <c r="E250" s="19">
        <v>70012081</v>
      </c>
      <c r="F250" s="19" t="s">
        <v>650</v>
      </c>
      <c r="G250" s="5">
        <v>3</v>
      </c>
      <c r="H250" s="5">
        <v>3</v>
      </c>
      <c r="I250" s="5">
        <f t="shared" si="9"/>
        <v>0</v>
      </c>
      <c r="J250" s="6">
        <f t="shared" si="10"/>
        <v>1</v>
      </c>
      <c r="K250" s="23">
        <v>148.25599200000002</v>
      </c>
      <c r="L250" s="23">
        <v>148.25599200000002</v>
      </c>
      <c r="M250" s="23">
        <f t="shared" si="11"/>
        <v>0</v>
      </c>
    </row>
    <row r="251" spans="1:13" ht="12.75" hidden="1" customHeight="1" x14ac:dyDescent="0.2">
      <c r="A251" s="19" t="s">
        <v>843</v>
      </c>
      <c r="B251" s="19" t="s">
        <v>848</v>
      </c>
      <c r="C251" s="25" t="s">
        <v>231</v>
      </c>
      <c r="D251" s="25" t="s">
        <v>718</v>
      </c>
      <c r="E251" s="19">
        <v>70359457</v>
      </c>
      <c r="F251" s="19" t="s">
        <v>220</v>
      </c>
      <c r="G251" s="5">
        <v>2</v>
      </c>
      <c r="H251" s="5">
        <v>2</v>
      </c>
      <c r="I251" s="5">
        <f t="shared" si="9"/>
        <v>0</v>
      </c>
      <c r="J251" s="6">
        <f t="shared" si="10"/>
        <v>1</v>
      </c>
      <c r="K251" s="23">
        <v>125.79297600000001</v>
      </c>
      <c r="L251" s="23">
        <v>125.79297600000001</v>
      </c>
      <c r="M251" s="23">
        <f t="shared" si="11"/>
        <v>0</v>
      </c>
    </row>
    <row r="252" spans="1:13" ht="12.75" hidden="1" customHeight="1" x14ac:dyDescent="0.2">
      <c r="A252" s="19" t="s">
        <v>843</v>
      </c>
      <c r="B252" s="19" t="s">
        <v>848</v>
      </c>
      <c r="C252" s="25" t="s">
        <v>231</v>
      </c>
      <c r="D252" s="25" t="s">
        <v>718</v>
      </c>
      <c r="E252" s="19">
        <v>70359458</v>
      </c>
      <c r="F252" s="19" t="s">
        <v>221</v>
      </c>
      <c r="G252" s="5">
        <v>2</v>
      </c>
      <c r="H252" s="5">
        <v>2</v>
      </c>
      <c r="I252" s="5">
        <f t="shared" si="9"/>
        <v>0</v>
      </c>
      <c r="J252" s="6">
        <f t="shared" si="10"/>
        <v>1</v>
      </c>
      <c r="K252" s="23">
        <v>125.79297600000001</v>
      </c>
      <c r="L252" s="23">
        <v>125.79297600000001</v>
      </c>
      <c r="M252" s="23">
        <f t="shared" si="11"/>
        <v>0</v>
      </c>
    </row>
    <row r="253" spans="1:13" ht="12.75" hidden="1" customHeight="1" x14ac:dyDescent="0.2">
      <c r="A253" s="19" t="s">
        <v>843</v>
      </c>
      <c r="B253" s="19" t="s">
        <v>848</v>
      </c>
      <c r="C253" s="25" t="s">
        <v>231</v>
      </c>
      <c r="D253" s="25" t="s">
        <v>718</v>
      </c>
      <c r="E253" s="19">
        <v>70359459</v>
      </c>
      <c r="F253" s="19" t="s">
        <v>222</v>
      </c>
      <c r="G253" s="5">
        <v>2</v>
      </c>
      <c r="H253" s="5">
        <v>2</v>
      </c>
      <c r="I253" s="5">
        <f t="shared" si="9"/>
        <v>0</v>
      </c>
      <c r="J253" s="6">
        <f t="shared" si="10"/>
        <v>1</v>
      </c>
      <c r="K253" s="23">
        <v>125.79297600000001</v>
      </c>
      <c r="L253" s="23">
        <v>125.79297600000001</v>
      </c>
      <c r="M253" s="23">
        <f t="shared" si="11"/>
        <v>0</v>
      </c>
    </row>
    <row r="254" spans="1:13" ht="12.75" hidden="1" customHeight="1" x14ac:dyDescent="0.2">
      <c r="A254" s="19" t="s">
        <v>843</v>
      </c>
      <c r="B254" s="19" t="s">
        <v>848</v>
      </c>
      <c r="C254" s="25" t="s">
        <v>231</v>
      </c>
      <c r="D254" s="25" t="s">
        <v>717</v>
      </c>
      <c r="E254" s="19">
        <v>70409245</v>
      </c>
      <c r="F254" s="19" t="s">
        <v>422</v>
      </c>
      <c r="G254" s="5">
        <v>18</v>
      </c>
      <c r="H254" s="5">
        <v>18</v>
      </c>
      <c r="I254" s="5">
        <f t="shared" si="9"/>
        <v>0</v>
      </c>
      <c r="J254" s="6">
        <f t="shared" si="10"/>
        <v>1</v>
      </c>
      <c r="K254" s="23">
        <v>889.53595200000007</v>
      </c>
      <c r="L254" s="23">
        <v>889.53595200000007</v>
      </c>
      <c r="M254" s="23">
        <f t="shared" si="11"/>
        <v>0</v>
      </c>
    </row>
    <row r="255" spans="1:13" ht="12.75" hidden="1" customHeight="1" x14ac:dyDescent="0.2">
      <c r="A255" s="19" t="s">
        <v>843</v>
      </c>
      <c r="B255" s="19" t="s">
        <v>848</v>
      </c>
      <c r="C255" s="25" t="s">
        <v>231</v>
      </c>
      <c r="D255" s="25" t="s">
        <v>717</v>
      </c>
      <c r="E255" s="19">
        <v>70409246</v>
      </c>
      <c r="F255" s="19" t="s">
        <v>423</v>
      </c>
      <c r="G255" s="5">
        <v>8</v>
      </c>
      <c r="H255" s="5">
        <v>8</v>
      </c>
      <c r="I255" s="5">
        <f t="shared" si="9"/>
        <v>0</v>
      </c>
      <c r="J255" s="6">
        <f t="shared" si="10"/>
        <v>1</v>
      </c>
      <c r="K255" s="23">
        <v>395.34931200000005</v>
      </c>
      <c r="L255" s="23">
        <v>395.34931200000005</v>
      </c>
      <c r="M255" s="23">
        <f t="shared" si="11"/>
        <v>0</v>
      </c>
    </row>
    <row r="256" spans="1:13" ht="12.75" hidden="1" customHeight="1" x14ac:dyDescent="0.2">
      <c r="A256" s="19" t="s">
        <v>843</v>
      </c>
      <c r="B256" s="19" t="s">
        <v>848</v>
      </c>
      <c r="C256" s="25" t="s">
        <v>231</v>
      </c>
      <c r="D256" s="25" t="s">
        <v>717</v>
      </c>
      <c r="E256" s="19">
        <v>70409248</v>
      </c>
      <c r="F256" s="19" t="s">
        <v>424</v>
      </c>
      <c r="G256" s="5">
        <v>6</v>
      </c>
      <c r="H256" s="5">
        <v>6</v>
      </c>
      <c r="I256" s="5">
        <f t="shared" si="9"/>
        <v>0</v>
      </c>
      <c r="J256" s="6">
        <f t="shared" si="10"/>
        <v>1</v>
      </c>
      <c r="K256" s="23">
        <v>286.13404800000001</v>
      </c>
      <c r="L256" s="23">
        <v>286.13404800000001</v>
      </c>
      <c r="M256" s="23">
        <f t="shared" si="11"/>
        <v>0</v>
      </c>
    </row>
    <row r="257" spans="1:13" ht="12.75" hidden="1" customHeight="1" x14ac:dyDescent="0.2">
      <c r="A257" s="19" t="s">
        <v>850</v>
      </c>
      <c r="B257" s="19" t="s">
        <v>851</v>
      </c>
      <c r="C257" s="25" t="s">
        <v>231</v>
      </c>
      <c r="D257" s="25" t="s">
        <v>717</v>
      </c>
      <c r="E257" s="19">
        <v>70012080</v>
      </c>
      <c r="F257" s="19" t="s">
        <v>649</v>
      </c>
      <c r="G257" s="5">
        <v>12</v>
      </c>
      <c r="H257" s="5">
        <v>0</v>
      </c>
      <c r="I257" s="5">
        <f t="shared" si="9"/>
        <v>12</v>
      </c>
      <c r="J257" s="6">
        <f t="shared" si="10"/>
        <v>0</v>
      </c>
      <c r="K257" s="23">
        <v>572.26809600000001</v>
      </c>
      <c r="L257" s="23">
        <v>0</v>
      </c>
      <c r="M257" s="23">
        <f t="shared" si="11"/>
        <v>572.26809600000001</v>
      </c>
    </row>
    <row r="258" spans="1:13" ht="12.75" hidden="1" customHeight="1" x14ac:dyDescent="0.2">
      <c r="A258" s="19" t="s">
        <v>850</v>
      </c>
      <c r="B258" s="19" t="s">
        <v>851</v>
      </c>
      <c r="C258" s="25" t="s">
        <v>231</v>
      </c>
      <c r="D258" s="25" t="s">
        <v>717</v>
      </c>
      <c r="E258" s="19">
        <v>70012081</v>
      </c>
      <c r="F258" s="19" t="s">
        <v>650</v>
      </c>
      <c r="G258" s="5">
        <v>2</v>
      </c>
      <c r="H258" s="5">
        <v>2</v>
      </c>
      <c r="I258" s="5">
        <f t="shared" si="9"/>
        <v>0</v>
      </c>
      <c r="J258" s="6">
        <f t="shared" si="10"/>
        <v>1</v>
      </c>
      <c r="K258" s="23">
        <v>98.837328000000014</v>
      </c>
      <c r="L258" s="23">
        <v>98.837328000000014</v>
      </c>
      <c r="M258" s="23">
        <f t="shared" si="11"/>
        <v>0</v>
      </c>
    </row>
    <row r="259" spans="1:13" ht="12.75" hidden="1" customHeight="1" x14ac:dyDescent="0.2">
      <c r="A259" s="19" t="s">
        <v>850</v>
      </c>
      <c r="B259" s="19" t="s">
        <v>851</v>
      </c>
      <c r="C259" s="25" t="s">
        <v>231</v>
      </c>
      <c r="D259" s="25" t="s">
        <v>718</v>
      </c>
      <c r="E259" s="19">
        <v>70359457</v>
      </c>
      <c r="F259" s="19" t="s">
        <v>220</v>
      </c>
      <c r="G259" s="5">
        <v>2</v>
      </c>
      <c r="H259" s="5">
        <v>2</v>
      </c>
      <c r="I259" s="5">
        <f t="shared" si="9"/>
        <v>0</v>
      </c>
      <c r="J259" s="6">
        <f t="shared" si="10"/>
        <v>1</v>
      </c>
      <c r="K259" s="23">
        <v>125.79297600000001</v>
      </c>
      <c r="L259" s="23">
        <v>125.79297600000001</v>
      </c>
      <c r="M259" s="23">
        <f t="shared" si="11"/>
        <v>0</v>
      </c>
    </row>
    <row r="260" spans="1:13" ht="12.75" hidden="1" customHeight="1" x14ac:dyDescent="0.2">
      <c r="A260" s="19" t="s">
        <v>850</v>
      </c>
      <c r="B260" s="19" t="s">
        <v>851</v>
      </c>
      <c r="C260" s="25" t="s">
        <v>231</v>
      </c>
      <c r="D260" s="25" t="s">
        <v>717</v>
      </c>
      <c r="E260" s="19">
        <v>70409245</v>
      </c>
      <c r="F260" s="19" t="s">
        <v>422</v>
      </c>
      <c r="G260" s="5">
        <v>4</v>
      </c>
      <c r="H260" s="5">
        <v>4</v>
      </c>
      <c r="I260" s="5">
        <f t="shared" si="9"/>
        <v>0</v>
      </c>
      <c r="J260" s="6">
        <f t="shared" si="10"/>
        <v>1</v>
      </c>
      <c r="K260" s="23">
        <v>197.67465600000003</v>
      </c>
      <c r="L260" s="23">
        <v>197.67465600000003</v>
      </c>
      <c r="M260" s="23">
        <f t="shared" si="11"/>
        <v>0</v>
      </c>
    </row>
    <row r="261" spans="1:13" ht="12.75" hidden="1" customHeight="1" x14ac:dyDescent="0.2">
      <c r="A261" s="19" t="s">
        <v>850</v>
      </c>
      <c r="B261" s="19" t="s">
        <v>851</v>
      </c>
      <c r="C261" s="25" t="s">
        <v>231</v>
      </c>
      <c r="D261" s="25" t="s">
        <v>717</v>
      </c>
      <c r="E261" s="19">
        <v>70409246</v>
      </c>
      <c r="F261" s="19" t="s">
        <v>423</v>
      </c>
      <c r="G261" s="5">
        <v>8</v>
      </c>
      <c r="H261" s="5">
        <v>8</v>
      </c>
      <c r="I261" s="5">
        <f t="shared" ref="I261:I316" si="12">G261-H261</f>
        <v>0</v>
      </c>
      <c r="J261" s="6">
        <f t="shared" ref="J261:J316" si="13">H261/G261</f>
        <v>1</v>
      </c>
      <c r="K261" s="23">
        <v>395.34931200000005</v>
      </c>
      <c r="L261" s="23">
        <v>395.34931200000005</v>
      </c>
      <c r="M261" s="23">
        <f t="shared" ref="M261:M316" si="14">K261-L261</f>
        <v>0</v>
      </c>
    </row>
    <row r="262" spans="1:13" ht="12.75" hidden="1" customHeight="1" x14ac:dyDescent="0.2">
      <c r="A262" s="19" t="s">
        <v>850</v>
      </c>
      <c r="B262" s="19" t="s">
        <v>851</v>
      </c>
      <c r="C262" s="25" t="s">
        <v>231</v>
      </c>
      <c r="D262" s="25" t="s">
        <v>717</v>
      </c>
      <c r="E262" s="19">
        <v>70409248</v>
      </c>
      <c r="F262" s="19" t="s">
        <v>424</v>
      </c>
      <c r="G262" s="5">
        <v>2</v>
      </c>
      <c r="H262" s="5">
        <v>2</v>
      </c>
      <c r="I262" s="5">
        <f t="shared" si="12"/>
        <v>0</v>
      </c>
      <c r="J262" s="6">
        <f t="shared" si="13"/>
        <v>1</v>
      </c>
      <c r="K262" s="23">
        <v>95.378016000000002</v>
      </c>
      <c r="L262" s="23">
        <v>95.378016000000002</v>
      </c>
      <c r="M262" s="23">
        <f t="shared" si="14"/>
        <v>0</v>
      </c>
    </row>
    <row r="263" spans="1:13" ht="12.75" hidden="1" customHeight="1" x14ac:dyDescent="0.2">
      <c r="A263" s="19" t="s">
        <v>852</v>
      </c>
      <c r="B263" s="19" t="s">
        <v>853</v>
      </c>
      <c r="C263" s="25" t="s">
        <v>231</v>
      </c>
      <c r="D263" s="25" t="s">
        <v>717</v>
      </c>
      <c r="E263" s="19">
        <v>70012080</v>
      </c>
      <c r="F263" s="19" t="s">
        <v>649</v>
      </c>
      <c r="G263" s="5">
        <v>57</v>
      </c>
      <c r="H263" s="5">
        <v>0</v>
      </c>
      <c r="I263" s="5">
        <f t="shared" si="12"/>
        <v>57</v>
      </c>
      <c r="J263" s="6">
        <f t="shared" si="13"/>
        <v>0</v>
      </c>
      <c r="K263" s="23">
        <v>2718.2734559999999</v>
      </c>
      <c r="L263" s="23">
        <v>0</v>
      </c>
      <c r="M263" s="23">
        <f t="shared" si="14"/>
        <v>2718.2734559999999</v>
      </c>
    </row>
    <row r="264" spans="1:13" ht="12.75" hidden="1" customHeight="1" x14ac:dyDescent="0.2">
      <c r="A264" s="19" t="s">
        <v>852</v>
      </c>
      <c r="B264" s="19" t="s">
        <v>853</v>
      </c>
      <c r="C264" s="25" t="s">
        <v>231</v>
      </c>
      <c r="D264" s="25" t="s">
        <v>717</v>
      </c>
      <c r="E264" s="19">
        <v>70012081</v>
      </c>
      <c r="F264" s="19" t="s">
        <v>650</v>
      </c>
      <c r="G264" s="5">
        <v>6</v>
      </c>
      <c r="H264" s="5">
        <v>0</v>
      </c>
      <c r="I264" s="5">
        <f t="shared" si="12"/>
        <v>6</v>
      </c>
      <c r="J264" s="6">
        <f t="shared" si="13"/>
        <v>0</v>
      </c>
      <c r="K264" s="23">
        <v>296.51198400000004</v>
      </c>
      <c r="L264" s="23">
        <v>0</v>
      </c>
      <c r="M264" s="23">
        <f t="shared" si="14"/>
        <v>296.51198400000004</v>
      </c>
    </row>
    <row r="265" spans="1:13" ht="12.75" hidden="1" customHeight="1" x14ac:dyDescent="0.2">
      <c r="A265" s="19" t="s">
        <v>852</v>
      </c>
      <c r="B265" s="19" t="s">
        <v>853</v>
      </c>
      <c r="C265" s="25" t="s">
        <v>231</v>
      </c>
      <c r="D265" s="25" t="s">
        <v>718</v>
      </c>
      <c r="E265" s="19">
        <v>70359458</v>
      </c>
      <c r="F265" s="19" t="s">
        <v>221</v>
      </c>
      <c r="G265" s="5">
        <v>2</v>
      </c>
      <c r="H265" s="5">
        <v>0</v>
      </c>
      <c r="I265" s="5">
        <f t="shared" si="12"/>
        <v>2</v>
      </c>
      <c r="J265" s="6">
        <f t="shared" si="13"/>
        <v>0</v>
      </c>
      <c r="K265" s="23">
        <v>125.79297600000001</v>
      </c>
      <c r="L265" s="23">
        <v>0</v>
      </c>
      <c r="M265" s="23">
        <f t="shared" si="14"/>
        <v>125.79297600000001</v>
      </c>
    </row>
    <row r="266" spans="1:13" ht="12.75" hidden="1" customHeight="1" x14ac:dyDescent="0.2">
      <c r="A266" s="19" t="s">
        <v>852</v>
      </c>
      <c r="B266" s="19" t="s">
        <v>853</v>
      </c>
      <c r="C266" s="25" t="s">
        <v>231</v>
      </c>
      <c r="D266" s="25" t="s">
        <v>718</v>
      </c>
      <c r="E266" s="19">
        <v>70359459</v>
      </c>
      <c r="F266" s="19" t="s">
        <v>222</v>
      </c>
      <c r="G266" s="5">
        <v>1</v>
      </c>
      <c r="H266" s="5">
        <v>0</v>
      </c>
      <c r="I266" s="5">
        <f t="shared" si="12"/>
        <v>1</v>
      </c>
      <c r="J266" s="6">
        <f t="shared" si="13"/>
        <v>0</v>
      </c>
      <c r="K266" s="23">
        <v>62.896488000000005</v>
      </c>
      <c r="L266" s="23">
        <v>0</v>
      </c>
      <c r="M266" s="23">
        <f t="shared" si="14"/>
        <v>62.896488000000005</v>
      </c>
    </row>
    <row r="267" spans="1:13" ht="12.75" hidden="1" customHeight="1" x14ac:dyDescent="0.2">
      <c r="A267" s="19" t="s">
        <v>852</v>
      </c>
      <c r="B267" s="19" t="s">
        <v>853</v>
      </c>
      <c r="C267" s="25" t="s">
        <v>231</v>
      </c>
      <c r="D267" s="25" t="s">
        <v>717</v>
      </c>
      <c r="E267" s="19">
        <v>70409245</v>
      </c>
      <c r="F267" s="19" t="s">
        <v>422</v>
      </c>
      <c r="G267" s="5">
        <v>20</v>
      </c>
      <c r="H267" s="5">
        <v>0</v>
      </c>
      <c r="I267" s="5">
        <f t="shared" si="12"/>
        <v>20</v>
      </c>
      <c r="J267" s="6">
        <f t="shared" si="13"/>
        <v>0</v>
      </c>
      <c r="K267" s="23">
        <v>988.37328000000002</v>
      </c>
      <c r="L267" s="23">
        <v>0</v>
      </c>
      <c r="M267" s="23">
        <f t="shared" si="14"/>
        <v>988.37328000000002</v>
      </c>
    </row>
    <row r="268" spans="1:13" ht="12.75" hidden="1" customHeight="1" x14ac:dyDescent="0.2">
      <c r="A268" s="19" t="s">
        <v>852</v>
      </c>
      <c r="B268" s="19" t="s">
        <v>853</v>
      </c>
      <c r="C268" s="25" t="s">
        <v>231</v>
      </c>
      <c r="D268" s="25" t="s">
        <v>717</v>
      </c>
      <c r="E268" s="19">
        <v>70409246</v>
      </c>
      <c r="F268" s="19" t="s">
        <v>423</v>
      </c>
      <c r="G268" s="5">
        <v>15</v>
      </c>
      <c r="H268" s="5">
        <v>0</v>
      </c>
      <c r="I268" s="5">
        <f t="shared" si="12"/>
        <v>15</v>
      </c>
      <c r="J268" s="6">
        <f t="shared" si="13"/>
        <v>0</v>
      </c>
      <c r="K268" s="23">
        <v>741.27996000000007</v>
      </c>
      <c r="L268" s="23">
        <v>0</v>
      </c>
      <c r="M268" s="23">
        <f t="shared" si="14"/>
        <v>741.27996000000007</v>
      </c>
    </row>
    <row r="269" spans="1:13" ht="12.75" hidden="1" customHeight="1" x14ac:dyDescent="0.2">
      <c r="A269" s="19" t="s">
        <v>852</v>
      </c>
      <c r="B269" s="19" t="s">
        <v>853</v>
      </c>
      <c r="C269" s="25" t="s">
        <v>231</v>
      </c>
      <c r="D269" s="25" t="s">
        <v>717</v>
      </c>
      <c r="E269" s="19">
        <v>70409248</v>
      </c>
      <c r="F269" s="19" t="s">
        <v>424</v>
      </c>
      <c r="G269" s="5">
        <v>14</v>
      </c>
      <c r="H269" s="5">
        <v>0</v>
      </c>
      <c r="I269" s="5">
        <f t="shared" si="12"/>
        <v>14</v>
      </c>
      <c r="J269" s="6">
        <f t="shared" si="13"/>
        <v>0</v>
      </c>
      <c r="K269" s="23">
        <v>667.64611200000002</v>
      </c>
      <c r="L269" s="23">
        <v>0</v>
      </c>
      <c r="M269" s="23">
        <f t="shared" si="14"/>
        <v>667.64611200000002</v>
      </c>
    </row>
    <row r="270" spans="1:13" ht="12.75" hidden="1" customHeight="1" x14ac:dyDescent="0.2">
      <c r="A270" s="19" t="s">
        <v>854</v>
      </c>
      <c r="B270" s="19" t="s">
        <v>855</v>
      </c>
      <c r="C270" s="25" t="s">
        <v>231</v>
      </c>
      <c r="D270" s="25" t="s">
        <v>717</v>
      </c>
      <c r="E270" s="19">
        <v>70012080</v>
      </c>
      <c r="F270" s="19" t="s">
        <v>649</v>
      </c>
      <c r="G270" s="5">
        <v>18</v>
      </c>
      <c r="H270" s="5">
        <v>0</v>
      </c>
      <c r="I270" s="5">
        <f t="shared" si="12"/>
        <v>18</v>
      </c>
      <c r="J270" s="6">
        <f t="shared" si="13"/>
        <v>0</v>
      </c>
      <c r="K270" s="23">
        <v>858.40214400000002</v>
      </c>
      <c r="L270" s="23">
        <v>0</v>
      </c>
      <c r="M270" s="23">
        <f t="shared" si="14"/>
        <v>858.40214400000002</v>
      </c>
    </row>
    <row r="271" spans="1:13" ht="12.75" hidden="1" customHeight="1" x14ac:dyDescent="0.2">
      <c r="A271" s="19" t="s">
        <v>854</v>
      </c>
      <c r="B271" s="19" t="s">
        <v>855</v>
      </c>
      <c r="C271" s="25" t="s">
        <v>231</v>
      </c>
      <c r="D271" s="25" t="s">
        <v>717</v>
      </c>
      <c r="E271" s="19">
        <v>70012081</v>
      </c>
      <c r="F271" s="19" t="s">
        <v>650</v>
      </c>
      <c r="G271" s="5">
        <v>3</v>
      </c>
      <c r="H271" s="5">
        <v>0</v>
      </c>
      <c r="I271" s="5">
        <f t="shared" si="12"/>
        <v>3</v>
      </c>
      <c r="J271" s="6">
        <f t="shared" si="13"/>
        <v>0</v>
      </c>
      <c r="K271" s="23">
        <v>148.25599200000002</v>
      </c>
      <c r="L271" s="23">
        <v>0</v>
      </c>
      <c r="M271" s="23">
        <f t="shared" si="14"/>
        <v>148.25599200000002</v>
      </c>
    </row>
    <row r="272" spans="1:13" ht="12.75" hidden="1" customHeight="1" x14ac:dyDescent="0.2">
      <c r="A272" s="19" t="s">
        <v>854</v>
      </c>
      <c r="B272" s="19" t="s">
        <v>855</v>
      </c>
      <c r="C272" s="25" t="s">
        <v>231</v>
      </c>
      <c r="D272" s="25" t="s">
        <v>718</v>
      </c>
      <c r="E272" s="19">
        <v>70359457</v>
      </c>
      <c r="F272" s="19" t="s">
        <v>220</v>
      </c>
      <c r="G272" s="5">
        <v>1</v>
      </c>
      <c r="H272" s="5">
        <v>0</v>
      </c>
      <c r="I272" s="5">
        <f t="shared" si="12"/>
        <v>1</v>
      </c>
      <c r="J272" s="6">
        <f t="shared" si="13"/>
        <v>0</v>
      </c>
      <c r="K272" s="23">
        <v>62.896488000000005</v>
      </c>
      <c r="L272" s="23">
        <v>0</v>
      </c>
      <c r="M272" s="23">
        <f t="shared" si="14"/>
        <v>62.896488000000005</v>
      </c>
    </row>
    <row r="273" spans="1:13" ht="12.75" hidden="1" customHeight="1" x14ac:dyDescent="0.2">
      <c r="A273" s="19" t="s">
        <v>854</v>
      </c>
      <c r="B273" s="19" t="s">
        <v>855</v>
      </c>
      <c r="C273" s="25" t="s">
        <v>231</v>
      </c>
      <c r="D273" s="25" t="s">
        <v>717</v>
      </c>
      <c r="E273" s="19">
        <v>70409245</v>
      </c>
      <c r="F273" s="19" t="s">
        <v>422</v>
      </c>
      <c r="G273" s="5">
        <v>13</v>
      </c>
      <c r="H273" s="5">
        <v>0</v>
      </c>
      <c r="I273" s="5">
        <f t="shared" si="12"/>
        <v>13</v>
      </c>
      <c r="J273" s="6">
        <f t="shared" si="13"/>
        <v>0</v>
      </c>
      <c r="K273" s="23">
        <v>642.442632</v>
      </c>
      <c r="L273" s="23">
        <v>0</v>
      </c>
      <c r="M273" s="23">
        <f t="shared" si="14"/>
        <v>642.442632</v>
      </c>
    </row>
    <row r="274" spans="1:13" ht="12.75" hidden="1" customHeight="1" x14ac:dyDescent="0.2">
      <c r="A274" s="19" t="s">
        <v>854</v>
      </c>
      <c r="B274" s="19" t="s">
        <v>855</v>
      </c>
      <c r="C274" s="25" t="s">
        <v>231</v>
      </c>
      <c r="D274" s="25" t="s">
        <v>717</v>
      </c>
      <c r="E274" s="19">
        <v>70409246</v>
      </c>
      <c r="F274" s="19" t="s">
        <v>423</v>
      </c>
      <c r="G274" s="5">
        <v>6</v>
      </c>
      <c r="H274" s="5">
        <v>0</v>
      </c>
      <c r="I274" s="5">
        <f t="shared" si="12"/>
        <v>6</v>
      </c>
      <c r="J274" s="6">
        <f t="shared" si="13"/>
        <v>0</v>
      </c>
      <c r="K274" s="23">
        <v>296.51198400000004</v>
      </c>
      <c r="L274" s="23">
        <v>0</v>
      </c>
      <c r="M274" s="23">
        <f t="shared" si="14"/>
        <v>296.51198400000004</v>
      </c>
    </row>
    <row r="275" spans="1:13" ht="12.75" hidden="1" customHeight="1" x14ac:dyDescent="0.2">
      <c r="A275" s="19" t="s">
        <v>854</v>
      </c>
      <c r="B275" s="19" t="s">
        <v>855</v>
      </c>
      <c r="C275" s="25" t="s">
        <v>231</v>
      </c>
      <c r="D275" s="25" t="s">
        <v>717</v>
      </c>
      <c r="E275" s="19">
        <v>70409248</v>
      </c>
      <c r="F275" s="19" t="s">
        <v>424</v>
      </c>
      <c r="G275" s="5">
        <v>4</v>
      </c>
      <c r="H275" s="5">
        <v>0</v>
      </c>
      <c r="I275" s="5">
        <f t="shared" si="12"/>
        <v>4</v>
      </c>
      <c r="J275" s="6">
        <f t="shared" si="13"/>
        <v>0</v>
      </c>
      <c r="K275" s="23">
        <v>190.756032</v>
      </c>
      <c r="L275" s="23">
        <v>0</v>
      </c>
      <c r="M275" s="23">
        <f t="shared" si="14"/>
        <v>190.756032</v>
      </c>
    </row>
    <row r="276" spans="1:13" ht="12.75" hidden="1" customHeight="1" x14ac:dyDescent="0.2">
      <c r="A276" s="19" t="s">
        <v>827</v>
      </c>
      <c r="B276" s="19" t="s">
        <v>815</v>
      </c>
      <c r="C276" s="25" t="s">
        <v>231</v>
      </c>
      <c r="D276" s="25" t="s">
        <v>745</v>
      </c>
      <c r="E276" s="19">
        <v>70442221</v>
      </c>
      <c r="F276" s="19" t="s">
        <v>748</v>
      </c>
      <c r="G276" s="5">
        <v>4</v>
      </c>
      <c r="H276" s="5">
        <v>0</v>
      </c>
      <c r="I276" s="5">
        <f t="shared" si="12"/>
        <v>4</v>
      </c>
      <c r="J276" s="6">
        <f t="shared" si="13"/>
        <v>0</v>
      </c>
      <c r="K276" s="23">
        <v>113.21366399999999</v>
      </c>
      <c r="L276" s="23">
        <v>0</v>
      </c>
      <c r="M276" s="23">
        <f t="shared" si="14"/>
        <v>113.21366399999999</v>
      </c>
    </row>
    <row r="277" spans="1:13" ht="12.75" hidden="1" customHeight="1" x14ac:dyDescent="0.2">
      <c r="A277" s="19" t="s">
        <v>828</v>
      </c>
      <c r="B277" s="19" t="s">
        <v>829</v>
      </c>
      <c r="C277" s="25" t="s">
        <v>231</v>
      </c>
      <c r="D277" s="25" t="s">
        <v>745</v>
      </c>
      <c r="E277" s="19">
        <v>70442221</v>
      </c>
      <c r="F277" s="19" t="s">
        <v>748</v>
      </c>
      <c r="G277" s="5">
        <v>11</v>
      </c>
      <c r="H277" s="5">
        <v>11</v>
      </c>
      <c r="I277" s="5">
        <f t="shared" si="12"/>
        <v>0</v>
      </c>
      <c r="J277" s="6">
        <f t="shared" si="13"/>
        <v>1</v>
      </c>
      <c r="K277" s="23">
        <v>311.33757600000001</v>
      </c>
      <c r="L277" s="23">
        <v>311.33757600000001</v>
      </c>
      <c r="M277" s="23">
        <f t="shared" si="14"/>
        <v>0</v>
      </c>
    </row>
    <row r="278" spans="1:13" ht="12.75" hidden="1" customHeight="1" x14ac:dyDescent="0.2">
      <c r="A278" s="19" t="s">
        <v>828</v>
      </c>
      <c r="B278" s="19" t="s">
        <v>829</v>
      </c>
      <c r="C278" s="25" t="s">
        <v>231</v>
      </c>
      <c r="D278" s="25" t="s">
        <v>745</v>
      </c>
      <c r="E278" s="19">
        <v>70442223</v>
      </c>
      <c r="F278" s="19" t="s">
        <v>749</v>
      </c>
      <c r="G278" s="5">
        <v>9</v>
      </c>
      <c r="H278" s="5">
        <v>9</v>
      </c>
      <c r="I278" s="5">
        <f t="shared" si="12"/>
        <v>0</v>
      </c>
      <c r="J278" s="6">
        <f t="shared" si="13"/>
        <v>1</v>
      </c>
      <c r="K278" s="23">
        <v>254.73074399999999</v>
      </c>
      <c r="L278" s="23">
        <v>254.73074399999999</v>
      </c>
      <c r="M278" s="23">
        <f t="shared" si="14"/>
        <v>0</v>
      </c>
    </row>
    <row r="279" spans="1:13" ht="12.75" hidden="1" customHeight="1" x14ac:dyDescent="0.2">
      <c r="A279" s="19" t="s">
        <v>830</v>
      </c>
      <c r="B279" s="19" t="s">
        <v>829</v>
      </c>
      <c r="C279" s="25" t="s">
        <v>231</v>
      </c>
      <c r="D279" s="25" t="s">
        <v>717</v>
      </c>
      <c r="E279" s="19">
        <v>70345325</v>
      </c>
      <c r="F279" s="19" t="s">
        <v>235</v>
      </c>
      <c r="G279" s="5">
        <v>17</v>
      </c>
      <c r="H279" s="5">
        <v>17</v>
      </c>
      <c r="I279" s="5">
        <f t="shared" si="12"/>
        <v>0</v>
      </c>
      <c r="J279" s="6">
        <f t="shared" si="13"/>
        <v>1</v>
      </c>
      <c r="K279" s="23">
        <v>810.33124799999996</v>
      </c>
      <c r="L279" s="23">
        <v>810.33124799999996</v>
      </c>
      <c r="M279" s="23">
        <f t="shared" si="14"/>
        <v>0</v>
      </c>
    </row>
    <row r="280" spans="1:13" ht="12.75" hidden="1" customHeight="1" x14ac:dyDescent="0.2">
      <c r="A280" s="19" t="s">
        <v>831</v>
      </c>
      <c r="B280" s="19" t="s">
        <v>832</v>
      </c>
      <c r="C280" s="25" t="s">
        <v>231</v>
      </c>
      <c r="D280" s="25" t="s">
        <v>717</v>
      </c>
      <c r="E280" s="19">
        <v>70345324</v>
      </c>
      <c r="F280" s="19" t="s">
        <v>234</v>
      </c>
      <c r="G280" s="5">
        <v>17</v>
      </c>
      <c r="H280" s="5">
        <v>17</v>
      </c>
      <c r="I280" s="5">
        <f t="shared" si="12"/>
        <v>0</v>
      </c>
      <c r="J280" s="6">
        <f t="shared" si="13"/>
        <v>1</v>
      </c>
      <c r="K280" s="23">
        <v>810.33124799999996</v>
      </c>
      <c r="L280" s="23">
        <v>810.33124799999996</v>
      </c>
      <c r="M280" s="23">
        <f t="shared" si="14"/>
        <v>0</v>
      </c>
    </row>
    <row r="281" spans="1:13" ht="12.75" hidden="1" customHeight="1" x14ac:dyDescent="0.2">
      <c r="A281" s="19" t="s">
        <v>833</v>
      </c>
      <c r="B281" s="19" t="s">
        <v>819</v>
      </c>
      <c r="C281" s="25" t="s">
        <v>231</v>
      </c>
      <c r="D281" s="25" t="s">
        <v>745</v>
      </c>
      <c r="E281" s="19">
        <v>70442221</v>
      </c>
      <c r="F281" s="19" t="s">
        <v>748</v>
      </c>
      <c r="G281" s="5">
        <v>1</v>
      </c>
      <c r="H281" s="5">
        <v>0</v>
      </c>
      <c r="I281" s="5">
        <f t="shared" si="12"/>
        <v>1</v>
      </c>
      <c r="J281" s="6">
        <f t="shared" si="13"/>
        <v>0</v>
      </c>
      <c r="K281" s="23">
        <v>28.303415999999999</v>
      </c>
      <c r="L281" s="23">
        <v>0</v>
      </c>
      <c r="M281" s="23">
        <f t="shared" si="14"/>
        <v>28.303415999999999</v>
      </c>
    </row>
    <row r="282" spans="1:13" ht="12.75" hidden="1" customHeight="1" x14ac:dyDescent="0.2">
      <c r="A282" s="19" t="s">
        <v>833</v>
      </c>
      <c r="B282" s="19" t="s">
        <v>819</v>
      </c>
      <c r="C282" s="25" t="s">
        <v>231</v>
      </c>
      <c r="D282" s="25" t="s">
        <v>745</v>
      </c>
      <c r="E282" s="19">
        <v>70442225</v>
      </c>
      <c r="F282" s="19" t="s">
        <v>751</v>
      </c>
      <c r="G282" s="5">
        <v>2</v>
      </c>
      <c r="H282" s="5">
        <v>0</v>
      </c>
      <c r="I282" s="5">
        <f t="shared" si="12"/>
        <v>2</v>
      </c>
      <c r="J282" s="6">
        <f t="shared" si="13"/>
        <v>0</v>
      </c>
      <c r="K282" s="23">
        <v>56.606831999999997</v>
      </c>
      <c r="L282" s="23">
        <v>0</v>
      </c>
      <c r="M282" s="23">
        <f t="shared" si="14"/>
        <v>56.606831999999997</v>
      </c>
    </row>
    <row r="283" spans="1:13" ht="12.75" hidden="1" customHeight="1" x14ac:dyDescent="0.2">
      <c r="A283" s="19" t="s">
        <v>834</v>
      </c>
      <c r="B283" s="19" t="s">
        <v>835</v>
      </c>
      <c r="C283" s="25" t="s">
        <v>231</v>
      </c>
      <c r="D283" s="25" t="s">
        <v>745</v>
      </c>
      <c r="E283" s="19">
        <v>70442221</v>
      </c>
      <c r="F283" s="19" t="s">
        <v>748</v>
      </c>
      <c r="G283" s="5">
        <v>13</v>
      </c>
      <c r="H283" s="5">
        <v>13</v>
      </c>
      <c r="I283" s="5">
        <f t="shared" si="12"/>
        <v>0</v>
      </c>
      <c r="J283" s="6">
        <f t="shared" si="13"/>
        <v>1</v>
      </c>
      <c r="K283" s="23">
        <v>367.94440799999995</v>
      </c>
      <c r="L283" s="23">
        <v>367.94440799999995</v>
      </c>
      <c r="M283" s="23">
        <f t="shared" si="14"/>
        <v>0</v>
      </c>
    </row>
    <row r="284" spans="1:13" ht="12.75" hidden="1" customHeight="1" x14ac:dyDescent="0.2">
      <c r="A284" s="19" t="s">
        <v>834</v>
      </c>
      <c r="B284" s="19" t="s">
        <v>835</v>
      </c>
      <c r="C284" s="25" t="s">
        <v>231</v>
      </c>
      <c r="D284" s="25" t="s">
        <v>745</v>
      </c>
      <c r="E284" s="19">
        <v>70442223</v>
      </c>
      <c r="F284" s="19" t="s">
        <v>749</v>
      </c>
      <c r="G284" s="5">
        <v>11</v>
      </c>
      <c r="H284" s="5">
        <v>11</v>
      </c>
      <c r="I284" s="5">
        <f t="shared" si="12"/>
        <v>0</v>
      </c>
      <c r="J284" s="6">
        <f t="shared" si="13"/>
        <v>1</v>
      </c>
      <c r="K284" s="23">
        <v>311.33757600000001</v>
      </c>
      <c r="L284" s="23">
        <v>311.33757600000001</v>
      </c>
      <c r="M284" s="23">
        <f t="shared" si="14"/>
        <v>0</v>
      </c>
    </row>
    <row r="285" spans="1:13" ht="12.75" hidden="1" customHeight="1" x14ac:dyDescent="0.2">
      <c r="A285" s="19" t="s">
        <v>834</v>
      </c>
      <c r="B285" s="19" t="s">
        <v>835</v>
      </c>
      <c r="C285" s="25" t="s">
        <v>231</v>
      </c>
      <c r="D285" s="25" t="s">
        <v>745</v>
      </c>
      <c r="E285" s="19">
        <v>70442225</v>
      </c>
      <c r="F285" s="19" t="s">
        <v>751</v>
      </c>
      <c r="G285" s="5">
        <v>8</v>
      </c>
      <c r="H285" s="5">
        <v>8</v>
      </c>
      <c r="I285" s="5">
        <f t="shared" si="12"/>
        <v>0</v>
      </c>
      <c r="J285" s="6">
        <f t="shared" si="13"/>
        <v>1</v>
      </c>
      <c r="K285" s="23">
        <v>226.42732799999999</v>
      </c>
      <c r="L285" s="23">
        <v>226.42732799999999</v>
      </c>
      <c r="M285" s="23">
        <f t="shared" si="14"/>
        <v>0</v>
      </c>
    </row>
    <row r="286" spans="1:13" ht="12.75" hidden="1" customHeight="1" x14ac:dyDescent="0.2">
      <c r="A286" s="19" t="s">
        <v>836</v>
      </c>
      <c r="B286" s="19" t="s">
        <v>835</v>
      </c>
      <c r="C286" s="25" t="s">
        <v>231</v>
      </c>
      <c r="D286" s="25" t="s">
        <v>717</v>
      </c>
      <c r="E286" s="19">
        <v>70345322</v>
      </c>
      <c r="F286" s="19" t="s">
        <v>232</v>
      </c>
      <c r="G286" s="5">
        <v>17</v>
      </c>
      <c r="H286" s="5">
        <v>17</v>
      </c>
      <c r="I286" s="5">
        <f t="shared" si="12"/>
        <v>0</v>
      </c>
      <c r="J286" s="6">
        <f t="shared" si="13"/>
        <v>1</v>
      </c>
      <c r="K286" s="23">
        <v>810.33124799999996</v>
      </c>
      <c r="L286" s="23">
        <v>810.33124799999996</v>
      </c>
      <c r="M286" s="23">
        <f t="shared" si="14"/>
        <v>0</v>
      </c>
    </row>
    <row r="287" spans="1:13" ht="12.75" hidden="1" customHeight="1" x14ac:dyDescent="0.2">
      <c r="A287" s="19" t="s">
        <v>837</v>
      </c>
      <c r="B287" s="19" t="s">
        <v>838</v>
      </c>
      <c r="C287" s="25" t="s">
        <v>231</v>
      </c>
      <c r="D287" s="25" t="s">
        <v>717</v>
      </c>
      <c r="E287" s="19">
        <v>70345323</v>
      </c>
      <c r="F287" s="19" t="s">
        <v>233</v>
      </c>
      <c r="G287" s="5">
        <v>17</v>
      </c>
      <c r="H287" s="5">
        <v>17</v>
      </c>
      <c r="I287" s="5">
        <f t="shared" si="12"/>
        <v>0</v>
      </c>
      <c r="J287" s="6">
        <f t="shared" si="13"/>
        <v>1</v>
      </c>
      <c r="K287" s="23">
        <v>810.33124799999996</v>
      </c>
      <c r="L287" s="23">
        <v>810.33124799999996</v>
      </c>
      <c r="M287" s="23">
        <f t="shared" si="14"/>
        <v>0</v>
      </c>
    </row>
    <row r="288" spans="1:13" ht="12.75" hidden="1" customHeight="1" x14ac:dyDescent="0.2">
      <c r="A288" s="19" t="s">
        <v>839</v>
      </c>
      <c r="B288" s="19" t="s">
        <v>821</v>
      </c>
      <c r="C288" s="25" t="s">
        <v>231</v>
      </c>
      <c r="D288" s="25" t="s">
        <v>717</v>
      </c>
      <c r="E288" s="19">
        <v>70345325</v>
      </c>
      <c r="F288" s="19" t="s">
        <v>235</v>
      </c>
      <c r="G288" s="5">
        <v>17</v>
      </c>
      <c r="H288" s="5">
        <v>17</v>
      </c>
      <c r="I288" s="5">
        <f t="shared" si="12"/>
        <v>0</v>
      </c>
      <c r="J288" s="6">
        <f t="shared" si="13"/>
        <v>1</v>
      </c>
      <c r="K288" s="23">
        <v>810.33124799999996</v>
      </c>
      <c r="L288" s="23">
        <v>810.33124799999996</v>
      </c>
      <c r="M288" s="23">
        <f t="shared" si="14"/>
        <v>0</v>
      </c>
    </row>
    <row r="289" spans="1:13" ht="12.75" hidden="1" customHeight="1" x14ac:dyDescent="0.2">
      <c r="A289" s="19" t="s">
        <v>840</v>
      </c>
      <c r="B289" s="19" t="s">
        <v>841</v>
      </c>
      <c r="C289" s="25" t="s">
        <v>231</v>
      </c>
      <c r="D289" s="25" t="s">
        <v>717</v>
      </c>
      <c r="E289" s="19">
        <v>70345322</v>
      </c>
      <c r="F289" s="19" t="s">
        <v>232</v>
      </c>
      <c r="G289" s="5">
        <v>17</v>
      </c>
      <c r="H289" s="5">
        <v>17</v>
      </c>
      <c r="I289" s="5">
        <f t="shared" si="12"/>
        <v>0</v>
      </c>
      <c r="J289" s="6">
        <f t="shared" si="13"/>
        <v>1</v>
      </c>
      <c r="K289" s="23">
        <v>810.33124799999996</v>
      </c>
      <c r="L289" s="23">
        <v>810.33124799999996</v>
      </c>
      <c r="M289" s="23">
        <f t="shared" si="14"/>
        <v>0</v>
      </c>
    </row>
    <row r="290" spans="1:13" ht="12.75" hidden="1" customHeight="1" x14ac:dyDescent="0.2">
      <c r="A290" s="19" t="s">
        <v>840</v>
      </c>
      <c r="B290" s="19" t="s">
        <v>841</v>
      </c>
      <c r="C290" s="25" t="s">
        <v>231</v>
      </c>
      <c r="D290" s="25" t="s">
        <v>717</v>
      </c>
      <c r="E290" s="19">
        <v>70345324</v>
      </c>
      <c r="F290" s="19" t="s">
        <v>234</v>
      </c>
      <c r="G290" s="5">
        <v>17</v>
      </c>
      <c r="H290" s="5">
        <v>17</v>
      </c>
      <c r="I290" s="5">
        <f t="shared" si="12"/>
        <v>0</v>
      </c>
      <c r="J290" s="6">
        <f t="shared" si="13"/>
        <v>1</v>
      </c>
      <c r="K290" s="23">
        <v>810.33124799999996</v>
      </c>
      <c r="L290" s="23">
        <v>810.33124799999996</v>
      </c>
      <c r="M290" s="23">
        <f t="shared" si="14"/>
        <v>0</v>
      </c>
    </row>
    <row r="291" spans="1:13" ht="12.75" hidden="1" customHeight="1" x14ac:dyDescent="0.2">
      <c r="A291" s="19" t="s">
        <v>842</v>
      </c>
      <c r="B291" s="19" t="s">
        <v>823</v>
      </c>
      <c r="C291" s="25" t="s">
        <v>231</v>
      </c>
      <c r="D291" s="25" t="s">
        <v>745</v>
      </c>
      <c r="E291" s="19">
        <v>70442221</v>
      </c>
      <c r="F291" s="19" t="s">
        <v>748</v>
      </c>
      <c r="G291" s="5">
        <v>8</v>
      </c>
      <c r="H291" s="5">
        <v>0</v>
      </c>
      <c r="I291" s="5">
        <f t="shared" si="12"/>
        <v>8</v>
      </c>
      <c r="J291" s="6">
        <f t="shared" si="13"/>
        <v>0</v>
      </c>
      <c r="K291" s="23">
        <v>226.42732799999999</v>
      </c>
      <c r="L291" s="23">
        <v>0</v>
      </c>
      <c r="M291" s="23">
        <f t="shared" si="14"/>
        <v>226.42732799999999</v>
      </c>
    </row>
    <row r="292" spans="1:13" ht="12.75" hidden="1" customHeight="1" x14ac:dyDescent="0.2">
      <c r="A292" s="19" t="s">
        <v>842</v>
      </c>
      <c r="B292" s="19" t="s">
        <v>823</v>
      </c>
      <c r="C292" s="25" t="s">
        <v>231</v>
      </c>
      <c r="D292" s="25" t="s">
        <v>745</v>
      </c>
      <c r="E292" s="19">
        <v>70442223</v>
      </c>
      <c r="F292" s="19" t="s">
        <v>749</v>
      </c>
      <c r="G292" s="5">
        <v>3</v>
      </c>
      <c r="H292" s="5">
        <v>0</v>
      </c>
      <c r="I292" s="5">
        <f t="shared" si="12"/>
        <v>3</v>
      </c>
      <c r="J292" s="6">
        <f t="shared" si="13"/>
        <v>0</v>
      </c>
      <c r="K292" s="23">
        <v>84.910247999999996</v>
      </c>
      <c r="L292" s="23">
        <v>0</v>
      </c>
      <c r="M292" s="23">
        <f t="shared" si="14"/>
        <v>84.910247999999996</v>
      </c>
    </row>
    <row r="293" spans="1:13" ht="12.75" hidden="1" customHeight="1" x14ac:dyDescent="0.2">
      <c r="A293" s="19" t="s">
        <v>844</v>
      </c>
      <c r="B293" s="19" t="s">
        <v>849</v>
      </c>
      <c r="C293" s="25" t="s">
        <v>231</v>
      </c>
      <c r="D293" s="25" t="s">
        <v>745</v>
      </c>
      <c r="E293" s="19">
        <v>70442220</v>
      </c>
      <c r="F293" s="19" t="s">
        <v>747</v>
      </c>
      <c r="G293" s="5">
        <v>3</v>
      </c>
      <c r="H293" s="5">
        <v>3</v>
      </c>
      <c r="I293" s="5">
        <f t="shared" si="12"/>
        <v>0</v>
      </c>
      <c r="J293" s="6">
        <f t="shared" si="13"/>
        <v>1</v>
      </c>
      <c r="K293" s="23">
        <v>130.73486400000002</v>
      </c>
      <c r="L293" s="23">
        <v>130.73486400000002</v>
      </c>
      <c r="M293" s="23">
        <f t="shared" si="14"/>
        <v>0</v>
      </c>
    </row>
    <row r="294" spans="1:13" ht="12.75" hidden="1" customHeight="1" x14ac:dyDescent="0.2">
      <c r="A294" s="19" t="s">
        <v>844</v>
      </c>
      <c r="B294" s="19" t="s">
        <v>849</v>
      </c>
      <c r="C294" s="25" t="s">
        <v>231</v>
      </c>
      <c r="D294" s="25" t="s">
        <v>745</v>
      </c>
      <c r="E294" s="19">
        <v>70442221</v>
      </c>
      <c r="F294" s="19" t="s">
        <v>748</v>
      </c>
      <c r="G294" s="5">
        <v>13</v>
      </c>
      <c r="H294" s="5">
        <v>13</v>
      </c>
      <c r="I294" s="5">
        <f t="shared" si="12"/>
        <v>0</v>
      </c>
      <c r="J294" s="6">
        <f t="shared" si="13"/>
        <v>1</v>
      </c>
      <c r="K294" s="23">
        <v>367.94440799999995</v>
      </c>
      <c r="L294" s="23">
        <v>367.94440799999995</v>
      </c>
      <c r="M294" s="23">
        <f t="shared" si="14"/>
        <v>0</v>
      </c>
    </row>
    <row r="295" spans="1:13" ht="12.75" hidden="1" customHeight="1" x14ac:dyDescent="0.2">
      <c r="A295" s="19" t="s">
        <v>844</v>
      </c>
      <c r="B295" s="19" t="s">
        <v>849</v>
      </c>
      <c r="C295" s="25" t="s">
        <v>231</v>
      </c>
      <c r="D295" s="25" t="s">
        <v>745</v>
      </c>
      <c r="E295" s="19">
        <v>70442223</v>
      </c>
      <c r="F295" s="19" t="s">
        <v>749</v>
      </c>
      <c r="G295" s="5">
        <v>19</v>
      </c>
      <c r="H295" s="5">
        <v>19</v>
      </c>
      <c r="I295" s="5">
        <f t="shared" si="12"/>
        <v>0</v>
      </c>
      <c r="J295" s="6">
        <f t="shared" si="13"/>
        <v>1</v>
      </c>
      <c r="K295" s="23">
        <v>537.764904</v>
      </c>
      <c r="L295" s="23">
        <v>537.764904</v>
      </c>
      <c r="M295" s="23">
        <f t="shared" si="14"/>
        <v>0</v>
      </c>
    </row>
    <row r="296" spans="1:13" ht="12.75" hidden="1" customHeight="1" x14ac:dyDescent="0.2">
      <c r="A296" s="19" t="s">
        <v>844</v>
      </c>
      <c r="B296" s="19" t="s">
        <v>849</v>
      </c>
      <c r="C296" s="25" t="s">
        <v>231</v>
      </c>
      <c r="D296" s="25" t="s">
        <v>745</v>
      </c>
      <c r="E296" s="19">
        <v>70442225</v>
      </c>
      <c r="F296" s="19" t="s">
        <v>751</v>
      </c>
      <c r="G296" s="5">
        <v>7</v>
      </c>
      <c r="H296" s="5">
        <v>7</v>
      </c>
      <c r="I296" s="5">
        <f t="shared" si="12"/>
        <v>0</v>
      </c>
      <c r="J296" s="6">
        <f t="shared" si="13"/>
        <v>1</v>
      </c>
      <c r="K296" s="23">
        <v>198.12391199999999</v>
      </c>
      <c r="L296" s="23">
        <v>198.12391199999999</v>
      </c>
      <c r="M296" s="23">
        <f t="shared" si="14"/>
        <v>0</v>
      </c>
    </row>
    <row r="297" spans="1:13" ht="12.75" hidden="1" customHeight="1" x14ac:dyDescent="0.2">
      <c r="A297" s="19" t="s">
        <v>845</v>
      </c>
      <c r="B297" s="19" t="s">
        <v>849</v>
      </c>
      <c r="C297" s="25" t="s">
        <v>231</v>
      </c>
      <c r="D297" s="25" t="s">
        <v>717</v>
      </c>
      <c r="E297" s="19">
        <v>70345322</v>
      </c>
      <c r="F297" s="19" t="s">
        <v>232</v>
      </c>
      <c r="G297" s="5">
        <v>17</v>
      </c>
      <c r="H297" s="5">
        <v>0</v>
      </c>
      <c r="I297" s="5">
        <f t="shared" si="12"/>
        <v>17</v>
      </c>
      <c r="J297" s="6">
        <f t="shared" si="13"/>
        <v>0</v>
      </c>
      <c r="K297" s="23">
        <v>810.33124799999996</v>
      </c>
      <c r="L297" s="23">
        <v>0</v>
      </c>
      <c r="M297" s="23">
        <f t="shared" si="14"/>
        <v>810.33124799999996</v>
      </c>
    </row>
    <row r="298" spans="1:13" ht="12.75" hidden="1" customHeight="1" x14ac:dyDescent="0.2">
      <c r="A298" s="19" t="s">
        <v>845</v>
      </c>
      <c r="B298" s="19" t="s">
        <v>849</v>
      </c>
      <c r="C298" s="25" t="s">
        <v>231</v>
      </c>
      <c r="D298" s="25" t="s">
        <v>717</v>
      </c>
      <c r="E298" s="19">
        <v>70345323</v>
      </c>
      <c r="F298" s="19" t="s">
        <v>233</v>
      </c>
      <c r="G298" s="5">
        <v>17</v>
      </c>
      <c r="H298" s="5">
        <v>0</v>
      </c>
      <c r="I298" s="5">
        <f t="shared" si="12"/>
        <v>17</v>
      </c>
      <c r="J298" s="6">
        <f t="shared" si="13"/>
        <v>0</v>
      </c>
      <c r="K298" s="23">
        <v>810.33124799999996</v>
      </c>
      <c r="L298" s="23">
        <v>0</v>
      </c>
      <c r="M298" s="23">
        <f t="shared" si="14"/>
        <v>810.33124799999996</v>
      </c>
    </row>
    <row r="299" spans="1:13" ht="12.75" hidden="1" customHeight="1" x14ac:dyDescent="0.2">
      <c r="A299" s="19" t="s">
        <v>846</v>
      </c>
      <c r="B299" s="19" t="s">
        <v>848</v>
      </c>
      <c r="C299" s="25" t="s">
        <v>231</v>
      </c>
      <c r="D299" s="25" t="s">
        <v>745</v>
      </c>
      <c r="E299" s="19">
        <v>70442222</v>
      </c>
      <c r="F299" s="19" t="s">
        <v>713</v>
      </c>
      <c r="G299" s="5">
        <v>4</v>
      </c>
      <c r="H299" s="5">
        <v>4</v>
      </c>
      <c r="I299" s="5">
        <f t="shared" si="12"/>
        <v>0</v>
      </c>
      <c r="J299" s="6">
        <f t="shared" si="13"/>
        <v>1</v>
      </c>
      <c r="K299" s="23">
        <v>174.313152</v>
      </c>
      <c r="L299" s="23">
        <v>174.313152</v>
      </c>
      <c r="M299" s="23">
        <f t="shared" si="14"/>
        <v>0</v>
      </c>
    </row>
    <row r="300" spans="1:13" ht="12.75" hidden="1" customHeight="1" x14ac:dyDescent="0.2">
      <c r="A300" s="19" t="s">
        <v>846</v>
      </c>
      <c r="B300" s="19" t="s">
        <v>848</v>
      </c>
      <c r="C300" s="25" t="s">
        <v>231</v>
      </c>
      <c r="D300" s="25" t="s">
        <v>745</v>
      </c>
      <c r="E300" s="19">
        <v>70442225</v>
      </c>
      <c r="F300" s="19" t="s">
        <v>751</v>
      </c>
      <c r="G300" s="5">
        <v>5</v>
      </c>
      <c r="H300" s="5">
        <v>5</v>
      </c>
      <c r="I300" s="5">
        <f t="shared" si="12"/>
        <v>0</v>
      </c>
      <c r="J300" s="6">
        <f t="shared" si="13"/>
        <v>1</v>
      </c>
      <c r="K300" s="23">
        <v>141.51707999999999</v>
      </c>
      <c r="L300" s="23">
        <v>141.51707999999999</v>
      </c>
      <c r="M300" s="23">
        <f t="shared" si="14"/>
        <v>0</v>
      </c>
    </row>
    <row r="301" spans="1:13" ht="12.75" hidden="1" customHeight="1" x14ac:dyDescent="0.2">
      <c r="A301" s="19" t="s">
        <v>847</v>
      </c>
      <c r="B301" s="19" t="s">
        <v>848</v>
      </c>
      <c r="C301" s="25" t="s">
        <v>231</v>
      </c>
      <c r="D301" s="25" t="s">
        <v>717</v>
      </c>
      <c r="E301" s="19">
        <v>70345325</v>
      </c>
      <c r="F301" s="19" t="s">
        <v>235</v>
      </c>
      <c r="G301" s="5">
        <v>17</v>
      </c>
      <c r="H301" s="5">
        <v>17</v>
      </c>
      <c r="I301" s="5">
        <f t="shared" si="12"/>
        <v>0</v>
      </c>
      <c r="J301" s="6">
        <f t="shared" si="13"/>
        <v>1</v>
      </c>
      <c r="K301" s="23">
        <v>810.33124799999996</v>
      </c>
      <c r="L301" s="23">
        <v>810.33124799999996</v>
      </c>
      <c r="M301" s="23">
        <f t="shared" si="14"/>
        <v>0</v>
      </c>
    </row>
    <row r="302" spans="1:13" ht="12.75" hidden="1" customHeight="1" x14ac:dyDescent="0.2">
      <c r="A302" s="19" t="s">
        <v>858</v>
      </c>
      <c r="B302" s="19" t="s">
        <v>851</v>
      </c>
      <c r="C302" s="25" t="s">
        <v>231</v>
      </c>
      <c r="D302" s="25" t="s">
        <v>745</v>
      </c>
      <c r="E302" s="19">
        <v>70442220</v>
      </c>
      <c r="F302" s="19" t="s">
        <v>747</v>
      </c>
      <c r="G302" s="5">
        <v>3</v>
      </c>
      <c r="H302" s="5">
        <v>3</v>
      </c>
      <c r="I302" s="5">
        <f t="shared" si="12"/>
        <v>0</v>
      </c>
      <c r="J302" s="6">
        <f t="shared" si="13"/>
        <v>1</v>
      </c>
      <c r="K302" s="23">
        <v>130.73486400000002</v>
      </c>
      <c r="L302" s="23">
        <v>130.73486400000002</v>
      </c>
      <c r="M302" s="23">
        <f t="shared" si="14"/>
        <v>0</v>
      </c>
    </row>
    <row r="303" spans="1:13" ht="12.75" hidden="1" customHeight="1" x14ac:dyDescent="0.2">
      <c r="A303" s="19" t="s">
        <v>858</v>
      </c>
      <c r="B303" s="19" t="s">
        <v>851</v>
      </c>
      <c r="C303" s="25" t="s">
        <v>231</v>
      </c>
      <c r="D303" s="25" t="s">
        <v>745</v>
      </c>
      <c r="E303" s="19">
        <v>70442221</v>
      </c>
      <c r="F303" s="19" t="s">
        <v>748</v>
      </c>
      <c r="G303" s="5">
        <v>14</v>
      </c>
      <c r="H303" s="5">
        <v>14</v>
      </c>
      <c r="I303" s="5">
        <f t="shared" si="12"/>
        <v>0</v>
      </c>
      <c r="J303" s="6">
        <f t="shared" si="13"/>
        <v>1</v>
      </c>
      <c r="K303" s="23">
        <v>396.24782399999998</v>
      </c>
      <c r="L303" s="23">
        <v>396.24782399999998</v>
      </c>
      <c r="M303" s="23">
        <f t="shared" si="14"/>
        <v>0</v>
      </c>
    </row>
    <row r="304" spans="1:13" ht="12.75" hidden="1" customHeight="1" x14ac:dyDescent="0.2">
      <c r="A304" s="19" t="s">
        <v>858</v>
      </c>
      <c r="B304" s="19" t="s">
        <v>851</v>
      </c>
      <c r="C304" s="25" t="s">
        <v>231</v>
      </c>
      <c r="D304" s="25" t="s">
        <v>745</v>
      </c>
      <c r="E304" s="19">
        <v>70442223</v>
      </c>
      <c r="F304" s="19" t="s">
        <v>749</v>
      </c>
      <c r="G304" s="5">
        <v>12</v>
      </c>
      <c r="H304" s="5">
        <v>12</v>
      </c>
      <c r="I304" s="5">
        <f t="shared" si="12"/>
        <v>0</v>
      </c>
      <c r="J304" s="6">
        <f t="shared" si="13"/>
        <v>1</v>
      </c>
      <c r="K304" s="23">
        <v>339.64099199999998</v>
      </c>
      <c r="L304" s="23">
        <v>339.64099199999998</v>
      </c>
      <c r="M304" s="23">
        <f t="shared" si="14"/>
        <v>0</v>
      </c>
    </row>
    <row r="305" spans="1:13" ht="12.75" hidden="1" customHeight="1" x14ac:dyDescent="0.2">
      <c r="A305" s="19" t="s">
        <v>858</v>
      </c>
      <c r="B305" s="19" t="s">
        <v>851</v>
      </c>
      <c r="C305" s="25" t="s">
        <v>231</v>
      </c>
      <c r="D305" s="25" t="s">
        <v>745</v>
      </c>
      <c r="E305" s="19">
        <v>70442225</v>
      </c>
      <c r="F305" s="19" t="s">
        <v>751</v>
      </c>
      <c r="G305" s="5">
        <v>4</v>
      </c>
      <c r="H305" s="5">
        <v>4</v>
      </c>
      <c r="I305" s="5">
        <f t="shared" si="12"/>
        <v>0</v>
      </c>
      <c r="J305" s="6">
        <f t="shared" si="13"/>
        <v>1</v>
      </c>
      <c r="K305" s="23">
        <v>113.21366399999999</v>
      </c>
      <c r="L305" s="23">
        <v>113.21366399999999</v>
      </c>
      <c r="M305" s="23">
        <f t="shared" si="14"/>
        <v>0</v>
      </c>
    </row>
    <row r="306" spans="1:13" ht="12.75" hidden="1" customHeight="1" x14ac:dyDescent="0.2">
      <c r="A306" s="19" t="s">
        <v>859</v>
      </c>
      <c r="B306" s="19" t="s">
        <v>851</v>
      </c>
      <c r="C306" s="25" t="s">
        <v>231</v>
      </c>
      <c r="D306" s="25" t="s">
        <v>717</v>
      </c>
      <c r="E306" s="19">
        <v>70345324</v>
      </c>
      <c r="F306" s="19" t="s">
        <v>234</v>
      </c>
      <c r="G306" s="5">
        <v>17</v>
      </c>
      <c r="H306" s="5">
        <v>17</v>
      </c>
      <c r="I306" s="5">
        <f t="shared" si="12"/>
        <v>0</v>
      </c>
      <c r="J306" s="6">
        <f t="shared" si="13"/>
        <v>1</v>
      </c>
      <c r="K306" s="23">
        <v>810.33124799999996</v>
      </c>
      <c r="L306" s="23">
        <v>810.33124799999996</v>
      </c>
      <c r="M306" s="23">
        <f t="shared" si="14"/>
        <v>0</v>
      </c>
    </row>
    <row r="307" spans="1:13" ht="12.75" hidden="1" customHeight="1" x14ac:dyDescent="0.2">
      <c r="A307" s="19" t="s">
        <v>860</v>
      </c>
      <c r="B307" s="19" t="s">
        <v>861</v>
      </c>
      <c r="C307" s="25" t="s">
        <v>231</v>
      </c>
      <c r="D307" s="25" t="s">
        <v>717</v>
      </c>
      <c r="E307" s="19">
        <v>70345322</v>
      </c>
      <c r="F307" s="19" t="s">
        <v>232</v>
      </c>
      <c r="G307" s="5">
        <v>34</v>
      </c>
      <c r="H307" s="5">
        <v>34</v>
      </c>
      <c r="I307" s="5">
        <f t="shared" si="12"/>
        <v>0</v>
      </c>
      <c r="J307" s="6">
        <f t="shared" si="13"/>
        <v>1</v>
      </c>
      <c r="K307" s="23">
        <v>1620.6624959999999</v>
      </c>
      <c r="L307" s="23">
        <v>1620.6624959999999</v>
      </c>
      <c r="M307" s="23">
        <f t="shared" si="14"/>
        <v>0</v>
      </c>
    </row>
    <row r="308" spans="1:13" ht="12.75" hidden="1" customHeight="1" x14ac:dyDescent="0.2">
      <c r="A308" s="19" t="s">
        <v>860</v>
      </c>
      <c r="B308" s="19" t="s">
        <v>861</v>
      </c>
      <c r="C308" s="25" t="s">
        <v>231</v>
      </c>
      <c r="D308" s="25" t="s">
        <v>717</v>
      </c>
      <c r="E308" s="19">
        <v>70345323</v>
      </c>
      <c r="F308" s="19" t="s">
        <v>233</v>
      </c>
      <c r="G308" s="5">
        <v>17</v>
      </c>
      <c r="H308" s="5">
        <v>17</v>
      </c>
      <c r="I308" s="5">
        <f t="shared" si="12"/>
        <v>0</v>
      </c>
      <c r="J308" s="6">
        <f t="shared" si="13"/>
        <v>1</v>
      </c>
      <c r="K308" s="23">
        <v>810.33124799999996</v>
      </c>
      <c r="L308" s="23">
        <v>810.33124799999996</v>
      </c>
      <c r="M308" s="23">
        <f t="shared" si="14"/>
        <v>0</v>
      </c>
    </row>
    <row r="309" spans="1:13" ht="12.75" hidden="1" customHeight="1" x14ac:dyDescent="0.2">
      <c r="A309" s="19" t="s">
        <v>862</v>
      </c>
      <c r="B309" s="19" t="s">
        <v>863</v>
      </c>
      <c r="C309" s="25" t="s">
        <v>231</v>
      </c>
      <c r="D309" s="25" t="s">
        <v>745</v>
      </c>
      <c r="E309" s="19">
        <v>70442221</v>
      </c>
      <c r="F309" s="19" t="s">
        <v>748</v>
      </c>
      <c r="G309" s="5">
        <v>12</v>
      </c>
      <c r="H309" s="5">
        <v>0</v>
      </c>
      <c r="I309" s="5">
        <f t="shared" si="12"/>
        <v>12</v>
      </c>
      <c r="J309" s="6">
        <f t="shared" si="13"/>
        <v>0</v>
      </c>
      <c r="K309" s="23">
        <v>339.64099199999998</v>
      </c>
      <c r="L309" s="23">
        <v>0</v>
      </c>
      <c r="M309" s="23">
        <f t="shared" si="14"/>
        <v>339.64099199999998</v>
      </c>
    </row>
    <row r="310" spans="1:13" ht="12.75" hidden="1" customHeight="1" x14ac:dyDescent="0.2">
      <c r="A310" s="19" t="s">
        <v>862</v>
      </c>
      <c r="B310" s="19" t="s">
        <v>863</v>
      </c>
      <c r="C310" s="25" t="s">
        <v>231</v>
      </c>
      <c r="D310" s="25" t="s">
        <v>745</v>
      </c>
      <c r="E310" s="19">
        <v>70442223</v>
      </c>
      <c r="F310" s="19" t="s">
        <v>749</v>
      </c>
      <c r="G310" s="5">
        <v>3</v>
      </c>
      <c r="H310" s="5">
        <v>0</v>
      </c>
      <c r="I310" s="5">
        <f t="shared" si="12"/>
        <v>3</v>
      </c>
      <c r="J310" s="6">
        <f t="shared" si="13"/>
        <v>0</v>
      </c>
      <c r="K310" s="23">
        <v>84.910247999999996</v>
      </c>
      <c r="L310" s="23">
        <v>0</v>
      </c>
      <c r="M310" s="23">
        <f t="shared" si="14"/>
        <v>84.910247999999996</v>
      </c>
    </row>
    <row r="311" spans="1:13" ht="12.75" hidden="1" customHeight="1" x14ac:dyDescent="0.2">
      <c r="A311" s="19" t="s">
        <v>862</v>
      </c>
      <c r="B311" s="19" t="s">
        <v>863</v>
      </c>
      <c r="C311" s="25" t="s">
        <v>231</v>
      </c>
      <c r="D311" s="25" t="s">
        <v>745</v>
      </c>
      <c r="E311" s="19">
        <v>70442225</v>
      </c>
      <c r="F311" s="19" t="s">
        <v>751</v>
      </c>
      <c r="G311" s="5">
        <v>3</v>
      </c>
      <c r="H311" s="5">
        <v>0</v>
      </c>
      <c r="I311" s="5">
        <f t="shared" si="12"/>
        <v>3</v>
      </c>
      <c r="J311" s="6">
        <f t="shared" si="13"/>
        <v>0</v>
      </c>
      <c r="K311" s="23">
        <v>84.910247999999996</v>
      </c>
      <c r="L311" s="23">
        <v>0</v>
      </c>
      <c r="M311" s="23">
        <f t="shared" si="14"/>
        <v>84.910247999999996</v>
      </c>
    </row>
    <row r="312" spans="1:13" ht="12.75" hidden="1" customHeight="1" x14ac:dyDescent="0.2">
      <c r="A312" s="19" t="s">
        <v>864</v>
      </c>
      <c r="B312" s="19" t="s">
        <v>863</v>
      </c>
      <c r="C312" s="25" t="s">
        <v>231</v>
      </c>
      <c r="D312" s="25" t="s">
        <v>717</v>
      </c>
      <c r="E312" s="19">
        <v>70345323</v>
      </c>
      <c r="F312" s="19" t="s">
        <v>233</v>
      </c>
      <c r="G312" s="5">
        <v>17</v>
      </c>
      <c r="H312" s="5">
        <v>0</v>
      </c>
      <c r="I312" s="5">
        <f t="shared" si="12"/>
        <v>17</v>
      </c>
      <c r="J312" s="6">
        <f t="shared" si="13"/>
        <v>0</v>
      </c>
      <c r="K312" s="23">
        <v>810.33124799999996</v>
      </c>
      <c r="L312" s="23">
        <v>0</v>
      </c>
      <c r="M312" s="23">
        <f t="shared" si="14"/>
        <v>810.33124799999996</v>
      </c>
    </row>
    <row r="313" spans="1:13" ht="12.75" hidden="1" customHeight="1" x14ac:dyDescent="0.2">
      <c r="A313" s="19" t="s">
        <v>865</v>
      </c>
      <c r="B313" s="19" t="s">
        <v>855</v>
      </c>
      <c r="C313" s="25" t="s">
        <v>231</v>
      </c>
      <c r="D313" s="25" t="s">
        <v>745</v>
      </c>
      <c r="E313" s="19">
        <v>70442220</v>
      </c>
      <c r="F313" s="19" t="s">
        <v>747</v>
      </c>
      <c r="G313" s="5">
        <v>1</v>
      </c>
      <c r="H313" s="5">
        <v>0</v>
      </c>
      <c r="I313" s="5">
        <f t="shared" si="12"/>
        <v>1</v>
      </c>
      <c r="J313" s="6">
        <f t="shared" si="13"/>
        <v>0</v>
      </c>
      <c r="K313" s="23">
        <v>43.578288000000001</v>
      </c>
      <c r="L313" s="23">
        <v>0</v>
      </c>
      <c r="M313" s="23">
        <f t="shared" si="14"/>
        <v>43.578288000000001</v>
      </c>
    </row>
    <row r="314" spans="1:13" ht="12.75" hidden="1" customHeight="1" x14ac:dyDescent="0.2">
      <c r="A314" s="19" t="s">
        <v>865</v>
      </c>
      <c r="B314" s="19" t="s">
        <v>855</v>
      </c>
      <c r="C314" s="25" t="s">
        <v>231</v>
      </c>
      <c r="D314" s="25" t="s">
        <v>745</v>
      </c>
      <c r="E314" s="19">
        <v>70442221</v>
      </c>
      <c r="F314" s="19" t="s">
        <v>748</v>
      </c>
      <c r="G314" s="5">
        <v>5</v>
      </c>
      <c r="H314" s="5">
        <v>0</v>
      </c>
      <c r="I314" s="5">
        <f t="shared" si="12"/>
        <v>5</v>
      </c>
      <c r="J314" s="6">
        <f t="shared" si="13"/>
        <v>0</v>
      </c>
      <c r="K314" s="23">
        <v>141.51707999999999</v>
      </c>
      <c r="L314" s="23">
        <v>0</v>
      </c>
      <c r="M314" s="23">
        <f t="shared" si="14"/>
        <v>141.51707999999999</v>
      </c>
    </row>
    <row r="315" spans="1:13" ht="12.75" hidden="1" customHeight="1" x14ac:dyDescent="0.2">
      <c r="A315" s="19" t="s">
        <v>865</v>
      </c>
      <c r="B315" s="19" t="s">
        <v>855</v>
      </c>
      <c r="C315" s="25" t="s">
        <v>231</v>
      </c>
      <c r="D315" s="25" t="s">
        <v>745</v>
      </c>
      <c r="E315" s="19">
        <v>70442222</v>
      </c>
      <c r="F315" s="19" t="s">
        <v>713</v>
      </c>
      <c r="G315" s="5">
        <v>3</v>
      </c>
      <c r="H315" s="5">
        <v>0</v>
      </c>
      <c r="I315" s="5">
        <f t="shared" si="12"/>
        <v>3</v>
      </c>
      <c r="J315" s="6">
        <f t="shared" si="13"/>
        <v>0</v>
      </c>
      <c r="K315" s="23">
        <v>130.73486400000002</v>
      </c>
      <c r="L315" s="23">
        <v>0</v>
      </c>
      <c r="M315" s="23">
        <f t="shared" si="14"/>
        <v>130.73486400000002</v>
      </c>
    </row>
    <row r="316" spans="1:13" ht="12.75" hidden="1" customHeight="1" x14ac:dyDescent="0.2">
      <c r="A316" s="19" t="s">
        <v>865</v>
      </c>
      <c r="B316" s="19" t="s">
        <v>855</v>
      </c>
      <c r="C316" s="25" t="s">
        <v>231</v>
      </c>
      <c r="D316" s="25" t="s">
        <v>745</v>
      </c>
      <c r="E316" s="19">
        <v>70442223</v>
      </c>
      <c r="F316" s="19" t="s">
        <v>749</v>
      </c>
      <c r="G316" s="5">
        <v>10</v>
      </c>
      <c r="H316" s="5">
        <v>0</v>
      </c>
      <c r="I316" s="5">
        <f t="shared" si="12"/>
        <v>10</v>
      </c>
      <c r="J316" s="6">
        <f t="shared" si="13"/>
        <v>0</v>
      </c>
      <c r="K316" s="23">
        <v>283.03415999999999</v>
      </c>
      <c r="L316" s="23">
        <v>0</v>
      </c>
      <c r="M316" s="23">
        <f t="shared" si="14"/>
        <v>283.03415999999999</v>
      </c>
    </row>
    <row r="317" spans="1:13" ht="12.75" hidden="1" customHeight="1" x14ac:dyDescent="0.2">
      <c r="A317" s="19" t="s">
        <v>865</v>
      </c>
      <c r="B317" s="19" t="s">
        <v>855</v>
      </c>
      <c r="C317" s="25" t="s">
        <v>231</v>
      </c>
      <c r="D317" s="25" t="s">
        <v>745</v>
      </c>
      <c r="E317" s="19">
        <v>70442225</v>
      </c>
      <c r="F317" s="19" t="s">
        <v>751</v>
      </c>
      <c r="G317" s="5">
        <v>9</v>
      </c>
      <c r="H317" s="5">
        <v>0</v>
      </c>
      <c r="I317" s="5">
        <f t="shared" ref="I317:I323" si="15">G317-H317</f>
        <v>9</v>
      </c>
      <c r="J317" s="6">
        <f t="shared" ref="J317:J323" si="16">H317/G317</f>
        <v>0</v>
      </c>
      <c r="K317" s="23">
        <v>254.73074399999999</v>
      </c>
      <c r="L317" s="23">
        <v>0</v>
      </c>
      <c r="M317" s="23">
        <f t="shared" ref="M317:M323" si="17">K317-L317</f>
        <v>254.73074399999999</v>
      </c>
    </row>
    <row r="318" spans="1:13" ht="12.75" hidden="1" customHeight="1" x14ac:dyDescent="0.2">
      <c r="A318" s="19" t="s">
        <v>866</v>
      </c>
      <c r="B318" s="19" t="s">
        <v>867</v>
      </c>
      <c r="C318" s="25" t="s">
        <v>231</v>
      </c>
      <c r="D318" s="25" t="s">
        <v>717</v>
      </c>
      <c r="E318" s="19">
        <v>70345323</v>
      </c>
      <c r="F318" s="19" t="s">
        <v>233</v>
      </c>
      <c r="G318" s="5">
        <v>17</v>
      </c>
      <c r="H318" s="5">
        <v>17</v>
      </c>
      <c r="I318" s="5">
        <f t="shared" si="15"/>
        <v>0</v>
      </c>
      <c r="J318" s="6">
        <f t="shared" si="16"/>
        <v>1</v>
      </c>
      <c r="K318" s="23">
        <v>810.33124799999996</v>
      </c>
      <c r="L318" s="23">
        <v>810.3</v>
      </c>
      <c r="M318" s="23">
        <f t="shared" si="17"/>
        <v>3.124800000000505E-2</v>
      </c>
    </row>
    <row r="319" spans="1:13" ht="12.75" hidden="1" customHeight="1" x14ac:dyDescent="0.2">
      <c r="A319" s="19" t="s">
        <v>868</v>
      </c>
      <c r="B319" s="19" t="s">
        <v>869</v>
      </c>
      <c r="C319" s="25" t="s">
        <v>231</v>
      </c>
      <c r="D319" s="25" t="s">
        <v>745</v>
      </c>
      <c r="E319" s="19">
        <v>70442220</v>
      </c>
      <c r="F319" s="19" t="s">
        <v>747</v>
      </c>
      <c r="G319" s="5">
        <v>6</v>
      </c>
      <c r="H319" s="5">
        <v>6</v>
      </c>
      <c r="I319" s="5">
        <f t="shared" si="15"/>
        <v>0</v>
      </c>
      <c r="J319" s="6">
        <f t="shared" si="16"/>
        <v>1</v>
      </c>
      <c r="K319" s="23">
        <v>261.46972800000003</v>
      </c>
      <c r="L319" s="23">
        <v>261.46972800000003</v>
      </c>
      <c r="M319" s="23">
        <f t="shared" si="17"/>
        <v>0</v>
      </c>
    </row>
    <row r="320" spans="1:13" ht="12.75" hidden="1" customHeight="1" x14ac:dyDescent="0.2">
      <c r="A320" s="19" t="s">
        <v>868</v>
      </c>
      <c r="B320" s="19" t="s">
        <v>869</v>
      </c>
      <c r="C320" s="25" t="s">
        <v>231</v>
      </c>
      <c r="D320" s="25" t="s">
        <v>745</v>
      </c>
      <c r="E320" s="19">
        <v>70442221</v>
      </c>
      <c r="F320" s="19" t="s">
        <v>748</v>
      </c>
      <c r="G320" s="5">
        <v>29</v>
      </c>
      <c r="H320" s="5">
        <v>29</v>
      </c>
      <c r="I320" s="5">
        <f t="shared" si="15"/>
        <v>0</v>
      </c>
      <c r="J320" s="6">
        <f t="shared" si="16"/>
        <v>1</v>
      </c>
      <c r="K320" s="23">
        <v>820.79906399999993</v>
      </c>
      <c r="L320" s="23">
        <v>820.79906399999993</v>
      </c>
      <c r="M320" s="23">
        <f t="shared" si="17"/>
        <v>0</v>
      </c>
    </row>
    <row r="321" spans="1:13" ht="12.75" hidden="1" customHeight="1" x14ac:dyDescent="0.2">
      <c r="A321" s="19" t="s">
        <v>868</v>
      </c>
      <c r="B321" s="19" t="s">
        <v>869</v>
      </c>
      <c r="C321" s="25" t="s">
        <v>231</v>
      </c>
      <c r="D321" s="25" t="s">
        <v>745</v>
      </c>
      <c r="E321" s="19">
        <v>70442222</v>
      </c>
      <c r="F321" s="19" t="s">
        <v>713</v>
      </c>
      <c r="G321" s="5">
        <v>6</v>
      </c>
      <c r="H321" s="5">
        <v>0</v>
      </c>
      <c r="I321" s="5">
        <f t="shared" si="15"/>
        <v>6</v>
      </c>
      <c r="J321" s="6">
        <f t="shared" si="16"/>
        <v>0</v>
      </c>
      <c r="K321" s="23">
        <v>261.46972800000003</v>
      </c>
      <c r="L321" s="23">
        <v>0</v>
      </c>
      <c r="M321" s="23">
        <f t="shared" si="17"/>
        <v>261.46972800000003</v>
      </c>
    </row>
    <row r="322" spans="1:13" ht="12.75" hidden="1" customHeight="1" x14ac:dyDescent="0.2">
      <c r="A322" s="19" t="s">
        <v>868</v>
      </c>
      <c r="B322" s="19" t="s">
        <v>869</v>
      </c>
      <c r="C322" s="25" t="s">
        <v>231</v>
      </c>
      <c r="D322" s="25" t="s">
        <v>745</v>
      </c>
      <c r="E322" s="19">
        <v>70442223</v>
      </c>
      <c r="F322" s="19" t="s">
        <v>749</v>
      </c>
      <c r="G322" s="5">
        <v>16</v>
      </c>
      <c r="H322" s="5">
        <v>16</v>
      </c>
      <c r="I322" s="5">
        <f t="shared" si="15"/>
        <v>0</v>
      </c>
      <c r="J322" s="6">
        <f t="shared" si="16"/>
        <v>1</v>
      </c>
      <c r="K322" s="23">
        <v>452.85465599999998</v>
      </c>
      <c r="L322" s="23">
        <v>452.85465599999998</v>
      </c>
      <c r="M322" s="23">
        <f t="shared" si="17"/>
        <v>0</v>
      </c>
    </row>
    <row r="323" spans="1:13" ht="12.75" hidden="1" customHeight="1" x14ac:dyDescent="0.2">
      <c r="A323" s="19" t="s">
        <v>868</v>
      </c>
      <c r="B323" s="19" t="s">
        <v>869</v>
      </c>
      <c r="C323" s="25" t="s">
        <v>231</v>
      </c>
      <c r="D323" s="25" t="s">
        <v>745</v>
      </c>
      <c r="E323" s="19">
        <v>70442224</v>
      </c>
      <c r="F323" s="19" t="s">
        <v>750</v>
      </c>
      <c r="G323" s="5">
        <v>1</v>
      </c>
      <c r="H323" s="5">
        <v>1</v>
      </c>
      <c r="I323" s="5">
        <f t="shared" si="15"/>
        <v>0</v>
      </c>
      <c r="J323" s="6">
        <f t="shared" si="16"/>
        <v>1</v>
      </c>
      <c r="K323" s="23">
        <v>43.578288000000001</v>
      </c>
      <c r="L323" s="23">
        <v>43.578288000000001</v>
      </c>
      <c r="M323" s="23">
        <f t="shared" si="17"/>
        <v>0</v>
      </c>
    </row>
    <row r="324" spans="1:13" ht="12.75" hidden="1" customHeight="1" x14ac:dyDescent="0.2">
      <c r="A324" s="19" t="s">
        <v>856</v>
      </c>
      <c r="B324" s="19" t="s">
        <v>857</v>
      </c>
      <c r="C324" s="25" t="s">
        <v>28</v>
      </c>
      <c r="D324" s="25" t="s">
        <v>717</v>
      </c>
      <c r="E324" s="19">
        <v>70012080</v>
      </c>
      <c r="F324" s="19" t="s">
        <v>649</v>
      </c>
      <c r="G324" s="5">
        <v>61</v>
      </c>
      <c r="H324" s="5">
        <v>61</v>
      </c>
      <c r="I324" s="5">
        <f t="shared" ref="I324:I387" si="18">G324-H324</f>
        <v>0</v>
      </c>
      <c r="J324" s="6">
        <f t="shared" ref="J324:J387" si="19">H324/G324</f>
        <v>1</v>
      </c>
      <c r="K324" s="23">
        <v>2905.982172</v>
      </c>
      <c r="L324" s="23">
        <v>2905.982172</v>
      </c>
      <c r="M324" s="23">
        <f t="shared" ref="M324:M387" si="20">K324-L324</f>
        <v>0</v>
      </c>
    </row>
    <row r="325" spans="1:13" ht="12.75" hidden="1" customHeight="1" x14ac:dyDescent="0.2">
      <c r="A325" s="19" t="s">
        <v>856</v>
      </c>
      <c r="B325" s="19" t="s">
        <v>857</v>
      </c>
      <c r="C325" s="25" t="s">
        <v>28</v>
      </c>
      <c r="D325" s="25" t="s">
        <v>717</v>
      </c>
      <c r="E325" s="19">
        <v>70012081</v>
      </c>
      <c r="F325" s="19" t="s">
        <v>650</v>
      </c>
      <c r="G325" s="5">
        <v>12</v>
      </c>
      <c r="H325" s="5">
        <v>12</v>
      </c>
      <c r="I325" s="5">
        <f t="shared" si="18"/>
        <v>0</v>
      </c>
      <c r="J325" s="6">
        <f t="shared" si="19"/>
        <v>1</v>
      </c>
      <c r="K325" s="23">
        <v>592.40275200000008</v>
      </c>
      <c r="L325" s="23">
        <v>592.40275200000008</v>
      </c>
      <c r="M325" s="23">
        <f t="shared" si="20"/>
        <v>0</v>
      </c>
    </row>
    <row r="326" spans="1:13" ht="12.75" hidden="1" customHeight="1" x14ac:dyDescent="0.2">
      <c r="A326" s="19" t="s">
        <v>856</v>
      </c>
      <c r="B326" s="19" t="s">
        <v>857</v>
      </c>
      <c r="C326" s="25" t="s">
        <v>28</v>
      </c>
      <c r="D326" s="25" t="s">
        <v>718</v>
      </c>
      <c r="E326" s="19">
        <v>70359457</v>
      </c>
      <c r="F326" s="19" t="s">
        <v>220</v>
      </c>
      <c r="G326" s="5">
        <v>5</v>
      </c>
      <c r="H326" s="5">
        <v>5</v>
      </c>
      <c r="I326" s="5">
        <f t="shared" si="18"/>
        <v>0</v>
      </c>
      <c r="J326" s="6">
        <f t="shared" si="19"/>
        <v>1</v>
      </c>
      <c r="K326" s="23">
        <v>314.15304000000003</v>
      </c>
      <c r="L326" s="23">
        <v>314.15304000000003</v>
      </c>
      <c r="M326" s="23">
        <f t="shared" si="20"/>
        <v>0</v>
      </c>
    </row>
    <row r="327" spans="1:13" ht="12.75" hidden="1" customHeight="1" x14ac:dyDescent="0.2">
      <c r="A327" s="19" t="s">
        <v>856</v>
      </c>
      <c r="B327" s="19" t="s">
        <v>857</v>
      </c>
      <c r="C327" s="25" t="s">
        <v>28</v>
      </c>
      <c r="D327" s="25" t="s">
        <v>718</v>
      </c>
      <c r="E327" s="19">
        <v>70359458</v>
      </c>
      <c r="F327" s="19" t="s">
        <v>221</v>
      </c>
      <c r="G327" s="5">
        <v>2</v>
      </c>
      <c r="H327" s="5">
        <v>2</v>
      </c>
      <c r="I327" s="5">
        <f t="shared" si="18"/>
        <v>0</v>
      </c>
      <c r="J327" s="6">
        <f t="shared" si="19"/>
        <v>1</v>
      </c>
      <c r="K327" s="23">
        <v>125.66121600000001</v>
      </c>
      <c r="L327" s="23">
        <v>125.66121600000001</v>
      </c>
      <c r="M327" s="23">
        <f t="shared" si="20"/>
        <v>0</v>
      </c>
    </row>
    <row r="328" spans="1:13" ht="12.75" hidden="1" customHeight="1" x14ac:dyDescent="0.2">
      <c r="A328" s="19" t="s">
        <v>856</v>
      </c>
      <c r="B328" s="19" t="s">
        <v>857</v>
      </c>
      <c r="C328" s="25" t="s">
        <v>28</v>
      </c>
      <c r="D328" s="25" t="s">
        <v>718</v>
      </c>
      <c r="E328" s="19">
        <v>70359459</v>
      </c>
      <c r="F328" s="19" t="s">
        <v>222</v>
      </c>
      <c r="G328" s="5">
        <v>1</v>
      </c>
      <c r="H328" s="5">
        <v>1</v>
      </c>
      <c r="I328" s="5">
        <f t="shared" si="18"/>
        <v>0</v>
      </c>
      <c r="J328" s="6">
        <f t="shared" si="19"/>
        <v>1</v>
      </c>
      <c r="K328" s="23">
        <v>62.830608000000005</v>
      </c>
      <c r="L328" s="23">
        <v>62.830608000000005</v>
      </c>
      <c r="M328" s="23">
        <f t="shared" si="20"/>
        <v>0</v>
      </c>
    </row>
    <row r="329" spans="1:13" ht="12.75" hidden="1" customHeight="1" x14ac:dyDescent="0.2">
      <c r="A329" s="19" t="s">
        <v>856</v>
      </c>
      <c r="B329" s="19" t="s">
        <v>857</v>
      </c>
      <c r="C329" s="25" t="s">
        <v>28</v>
      </c>
      <c r="D329" s="25" t="s">
        <v>717</v>
      </c>
      <c r="E329" s="19">
        <v>70409245</v>
      </c>
      <c r="F329" s="19" t="s">
        <v>422</v>
      </c>
      <c r="G329" s="5">
        <v>38</v>
      </c>
      <c r="H329" s="5">
        <v>38</v>
      </c>
      <c r="I329" s="5">
        <f t="shared" si="18"/>
        <v>0</v>
      </c>
      <c r="J329" s="6">
        <f t="shared" si="19"/>
        <v>1</v>
      </c>
      <c r="K329" s="23">
        <v>1875.9420480000001</v>
      </c>
      <c r="L329" s="23">
        <v>1875.9420480000001</v>
      </c>
      <c r="M329" s="23">
        <f t="shared" si="20"/>
        <v>0</v>
      </c>
    </row>
    <row r="330" spans="1:13" ht="12.75" hidden="1" customHeight="1" x14ac:dyDescent="0.2">
      <c r="A330" s="19" t="s">
        <v>856</v>
      </c>
      <c r="B330" s="19" t="s">
        <v>857</v>
      </c>
      <c r="C330" s="25" t="s">
        <v>28</v>
      </c>
      <c r="D330" s="25" t="s">
        <v>717</v>
      </c>
      <c r="E330" s="19">
        <v>70409246</v>
      </c>
      <c r="F330" s="19" t="s">
        <v>423</v>
      </c>
      <c r="G330" s="5">
        <v>29</v>
      </c>
      <c r="H330" s="5">
        <v>29</v>
      </c>
      <c r="I330" s="5">
        <f t="shared" si="18"/>
        <v>0</v>
      </c>
      <c r="J330" s="6">
        <f t="shared" si="19"/>
        <v>1</v>
      </c>
      <c r="K330" s="23">
        <v>1431.6399840000001</v>
      </c>
      <c r="L330" s="23">
        <v>1431.6399840000001</v>
      </c>
      <c r="M330" s="23">
        <f t="shared" si="20"/>
        <v>0</v>
      </c>
    </row>
    <row r="331" spans="1:13" ht="12.75" hidden="1" customHeight="1" x14ac:dyDescent="0.2">
      <c r="A331" s="19" t="s">
        <v>856</v>
      </c>
      <c r="B331" s="19" t="s">
        <v>857</v>
      </c>
      <c r="C331" s="25" t="s">
        <v>28</v>
      </c>
      <c r="D331" s="25" t="s">
        <v>717</v>
      </c>
      <c r="E331" s="19">
        <v>70409248</v>
      </c>
      <c r="F331" s="19" t="s">
        <v>424</v>
      </c>
      <c r="G331" s="5">
        <v>30</v>
      </c>
      <c r="H331" s="5">
        <v>30</v>
      </c>
      <c r="I331" s="5">
        <f t="shared" si="18"/>
        <v>0</v>
      </c>
      <c r="J331" s="6">
        <f t="shared" si="19"/>
        <v>1</v>
      </c>
      <c r="K331" s="23">
        <v>1429.17156</v>
      </c>
      <c r="L331" s="23">
        <v>1429.17156</v>
      </c>
      <c r="M331" s="23">
        <f t="shared" si="20"/>
        <v>0</v>
      </c>
    </row>
    <row r="332" spans="1:13" ht="12.75" hidden="1" customHeight="1" x14ac:dyDescent="0.2">
      <c r="A332" s="19" t="s">
        <v>872</v>
      </c>
      <c r="B332" s="19" t="s">
        <v>873</v>
      </c>
      <c r="C332" s="25" t="s">
        <v>28</v>
      </c>
      <c r="D332" s="25" t="s">
        <v>717</v>
      </c>
      <c r="E332" s="19">
        <v>70012080</v>
      </c>
      <c r="F332" s="19" t="s">
        <v>649</v>
      </c>
      <c r="G332" s="5">
        <v>19</v>
      </c>
      <c r="H332" s="5">
        <v>19</v>
      </c>
      <c r="I332" s="5">
        <f t="shared" si="18"/>
        <v>0</v>
      </c>
      <c r="J332" s="6">
        <f t="shared" si="19"/>
        <v>1</v>
      </c>
      <c r="K332" s="23">
        <v>905.14198799999997</v>
      </c>
      <c r="L332" s="23">
        <v>905.14198799999997</v>
      </c>
      <c r="M332" s="23">
        <f t="shared" si="20"/>
        <v>0</v>
      </c>
    </row>
    <row r="333" spans="1:13" ht="12.75" hidden="1" customHeight="1" x14ac:dyDescent="0.2">
      <c r="A333" s="19" t="s">
        <v>872</v>
      </c>
      <c r="B333" s="19" t="s">
        <v>873</v>
      </c>
      <c r="C333" s="25" t="s">
        <v>28</v>
      </c>
      <c r="D333" s="25" t="s">
        <v>717</v>
      </c>
      <c r="E333" s="19">
        <v>70012081</v>
      </c>
      <c r="F333" s="19" t="s">
        <v>650</v>
      </c>
      <c r="G333" s="5">
        <v>9</v>
      </c>
      <c r="H333" s="5">
        <v>9</v>
      </c>
      <c r="I333" s="5">
        <f t="shared" si="18"/>
        <v>0</v>
      </c>
      <c r="J333" s="6">
        <f t="shared" si="19"/>
        <v>1</v>
      </c>
      <c r="K333" s="23">
        <v>444.30206400000003</v>
      </c>
      <c r="L333" s="23">
        <v>444.30206400000003</v>
      </c>
      <c r="M333" s="23">
        <f t="shared" si="20"/>
        <v>0</v>
      </c>
    </row>
    <row r="334" spans="1:13" ht="12.75" hidden="1" customHeight="1" x14ac:dyDescent="0.2">
      <c r="A334" s="19" t="s">
        <v>872</v>
      </c>
      <c r="B334" s="19" t="s">
        <v>873</v>
      </c>
      <c r="C334" s="25" t="s">
        <v>28</v>
      </c>
      <c r="D334" s="25" t="s">
        <v>718</v>
      </c>
      <c r="E334" s="19">
        <v>70359457</v>
      </c>
      <c r="F334" s="19" t="s">
        <v>220</v>
      </c>
      <c r="G334" s="5">
        <v>2</v>
      </c>
      <c r="H334" s="5">
        <v>2</v>
      </c>
      <c r="I334" s="5">
        <f t="shared" si="18"/>
        <v>0</v>
      </c>
      <c r="J334" s="6">
        <f t="shared" si="19"/>
        <v>1</v>
      </c>
      <c r="K334" s="23">
        <v>125.66121600000001</v>
      </c>
      <c r="L334" s="23">
        <v>125.66121600000001</v>
      </c>
      <c r="M334" s="23">
        <f t="shared" si="20"/>
        <v>0</v>
      </c>
    </row>
    <row r="335" spans="1:13" ht="12.75" hidden="1" customHeight="1" x14ac:dyDescent="0.2">
      <c r="A335" s="19" t="s">
        <v>872</v>
      </c>
      <c r="B335" s="19" t="s">
        <v>873</v>
      </c>
      <c r="C335" s="25" t="s">
        <v>28</v>
      </c>
      <c r="D335" s="25" t="s">
        <v>718</v>
      </c>
      <c r="E335" s="19">
        <v>70359458</v>
      </c>
      <c r="F335" s="19" t="s">
        <v>221</v>
      </c>
      <c r="G335" s="5">
        <v>1</v>
      </c>
      <c r="H335" s="5">
        <v>1</v>
      </c>
      <c r="I335" s="5">
        <f t="shared" si="18"/>
        <v>0</v>
      </c>
      <c r="J335" s="6">
        <f t="shared" si="19"/>
        <v>1</v>
      </c>
      <c r="K335" s="23">
        <v>62.830608000000005</v>
      </c>
      <c r="L335" s="23">
        <v>62.830608000000005</v>
      </c>
      <c r="M335" s="23">
        <f t="shared" si="20"/>
        <v>0</v>
      </c>
    </row>
    <row r="336" spans="1:13" ht="12.75" hidden="1" customHeight="1" x14ac:dyDescent="0.2">
      <c r="A336" s="19" t="s">
        <v>872</v>
      </c>
      <c r="B336" s="19" t="s">
        <v>873</v>
      </c>
      <c r="C336" s="25" t="s">
        <v>28</v>
      </c>
      <c r="D336" s="25" t="s">
        <v>718</v>
      </c>
      <c r="E336" s="19">
        <v>70359459</v>
      </c>
      <c r="F336" s="19" t="s">
        <v>222</v>
      </c>
      <c r="G336" s="5">
        <v>2</v>
      </c>
      <c r="H336" s="5">
        <v>2</v>
      </c>
      <c r="I336" s="5">
        <f t="shared" si="18"/>
        <v>0</v>
      </c>
      <c r="J336" s="6">
        <f t="shared" si="19"/>
        <v>1</v>
      </c>
      <c r="K336" s="23">
        <v>125.66121600000001</v>
      </c>
      <c r="L336" s="23">
        <v>125.66121600000001</v>
      </c>
      <c r="M336" s="23">
        <f t="shared" si="20"/>
        <v>0</v>
      </c>
    </row>
    <row r="337" spans="1:13" ht="12.75" hidden="1" customHeight="1" x14ac:dyDescent="0.2">
      <c r="A337" s="19" t="s">
        <v>872</v>
      </c>
      <c r="B337" s="19" t="s">
        <v>873</v>
      </c>
      <c r="C337" s="25" t="s">
        <v>28</v>
      </c>
      <c r="D337" s="25" t="s">
        <v>718</v>
      </c>
      <c r="E337" s="19">
        <v>70359460</v>
      </c>
      <c r="F337" s="19" t="s">
        <v>223</v>
      </c>
      <c r="G337" s="5">
        <v>1</v>
      </c>
      <c r="H337" s="5">
        <v>1</v>
      </c>
      <c r="I337" s="5">
        <f t="shared" si="18"/>
        <v>0</v>
      </c>
      <c r="J337" s="6">
        <f t="shared" si="19"/>
        <v>1</v>
      </c>
      <c r="K337" s="23">
        <v>62.830608000000005</v>
      </c>
      <c r="L337" s="23">
        <v>62.830608000000005</v>
      </c>
      <c r="M337" s="23">
        <f t="shared" si="20"/>
        <v>0</v>
      </c>
    </row>
    <row r="338" spans="1:13" ht="12.75" hidden="1" customHeight="1" x14ac:dyDescent="0.2">
      <c r="A338" s="19" t="s">
        <v>872</v>
      </c>
      <c r="B338" s="19" t="s">
        <v>873</v>
      </c>
      <c r="C338" s="25" t="s">
        <v>28</v>
      </c>
      <c r="D338" s="25" t="s">
        <v>717</v>
      </c>
      <c r="E338" s="19">
        <v>70409245</v>
      </c>
      <c r="F338" s="19" t="s">
        <v>422</v>
      </c>
      <c r="G338" s="5">
        <v>27</v>
      </c>
      <c r="H338" s="5">
        <v>27</v>
      </c>
      <c r="I338" s="5">
        <f t="shared" si="18"/>
        <v>0</v>
      </c>
      <c r="J338" s="6">
        <f t="shared" si="19"/>
        <v>1</v>
      </c>
      <c r="K338" s="23">
        <v>1332.9061920000001</v>
      </c>
      <c r="L338" s="23">
        <v>1332.9061920000001</v>
      </c>
      <c r="M338" s="23">
        <f t="shared" si="20"/>
        <v>0</v>
      </c>
    </row>
    <row r="339" spans="1:13" ht="12.75" hidden="1" customHeight="1" x14ac:dyDescent="0.2">
      <c r="A339" s="19" t="s">
        <v>872</v>
      </c>
      <c r="B339" s="19" t="s">
        <v>873</v>
      </c>
      <c r="C339" s="25" t="s">
        <v>28</v>
      </c>
      <c r="D339" s="25" t="s">
        <v>717</v>
      </c>
      <c r="E339" s="19">
        <v>70409246</v>
      </c>
      <c r="F339" s="19" t="s">
        <v>423</v>
      </c>
      <c r="G339" s="5">
        <v>20</v>
      </c>
      <c r="H339" s="5">
        <v>20</v>
      </c>
      <c r="I339" s="5">
        <f t="shared" si="18"/>
        <v>0</v>
      </c>
      <c r="J339" s="6">
        <f t="shared" si="19"/>
        <v>1</v>
      </c>
      <c r="K339" s="23">
        <v>987.33792000000005</v>
      </c>
      <c r="L339" s="23">
        <v>987.33792000000005</v>
      </c>
      <c r="M339" s="23">
        <f t="shared" si="20"/>
        <v>0</v>
      </c>
    </row>
    <row r="340" spans="1:13" ht="12.75" hidden="1" customHeight="1" x14ac:dyDescent="0.2">
      <c r="A340" s="19" t="s">
        <v>872</v>
      </c>
      <c r="B340" s="19" t="s">
        <v>873</v>
      </c>
      <c r="C340" s="25" t="s">
        <v>28</v>
      </c>
      <c r="D340" s="25" t="s">
        <v>717</v>
      </c>
      <c r="E340" s="19">
        <v>70409248</v>
      </c>
      <c r="F340" s="19" t="s">
        <v>424</v>
      </c>
      <c r="G340" s="5">
        <v>10</v>
      </c>
      <c r="H340" s="5">
        <v>10</v>
      </c>
      <c r="I340" s="5">
        <f t="shared" si="18"/>
        <v>0</v>
      </c>
      <c r="J340" s="6">
        <f t="shared" si="19"/>
        <v>1</v>
      </c>
      <c r="K340" s="23">
        <v>476.39051999999998</v>
      </c>
      <c r="L340" s="23">
        <v>476.39051999999998</v>
      </c>
      <c r="M340" s="23">
        <f t="shared" si="20"/>
        <v>0</v>
      </c>
    </row>
    <row r="341" spans="1:13" ht="12.75" hidden="1" customHeight="1" x14ac:dyDescent="0.2">
      <c r="A341" s="19" t="s">
        <v>875</v>
      </c>
      <c r="B341" s="19" t="s">
        <v>876</v>
      </c>
      <c r="C341" s="25" t="s">
        <v>28</v>
      </c>
      <c r="D341" s="25" t="s">
        <v>717</v>
      </c>
      <c r="E341" s="19">
        <v>70012080</v>
      </c>
      <c r="F341" s="19" t="s">
        <v>649</v>
      </c>
      <c r="G341" s="5">
        <v>4</v>
      </c>
      <c r="H341" s="5">
        <v>4</v>
      </c>
      <c r="I341" s="5">
        <f t="shared" si="18"/>
        <v>0</v>
      </c>
      <c r="J341" s="6">
        <f t="shared" si="19"/>
        <v>1</v>
      </c>
      <c r="K341" s="23">
        <v>190.556208</v>
      </c>
      <c r="L341" s="23">
        <v>190.556208</v>
      </c>
      <c r="M341" s="23">
        <f t="shared" si="20"/>
        <v>0</v>
      </c>
    </row>
    <row r="342" spans="1:13" ht="12.75" hidden="1" customHeight="1" x14ac:dyDescent="0.2">
      <c r="A342" s="19" t="s">
        <v>875</v>
      </c>
      <c r="B342" s="19" t="s">
        <v>876</v>
      </c>
      <c r="C342" s="25" t="s">
        <v>28</v>
      </c>
      <c r="D342" s="25" t="s">
        <v>717</v>
      </c>
      <c r="E342" s="19">
        <v>70012081</v>
      </c>
      <c r="F342" s="19" t="s">
        <v>650</v>
      </c>
      <c r="G342" s="5">
        <v>4</v>
      </c>
      <c r="H342" s="5">
        <v>4</v>
      </c>
      <c r="I342" s="5">
        <f t="shared" si="18"/>
        <v>0</v>
      </c>
      <c r="J342" s="6">
        <f t="shared" si="19"/>
        <v>1</v>
      </c>
      <c r="K342" s="23">
        <v>197.46758400000002</v>
      </c>
      <c r="L342" s="23">
        <v>197.46758400000002</v>
      </c>
      <c r="M342" s="23">
        <f t="shared" si="20"/>
        <v>0</v>
      </c>
    </row>
    <row r="343" spans="1:13" ht="12.75" hidden="1" customHeight="1" x14ac:dyDescent="0.2">
      <c r="A343" s="19" t="s">
        <v>875</v>
      </c>
      <c r="B343" s="19" t="s">
        <v>876</v>
      </c>
      <c r="C343" s="25" t="s">
        <v>28</v>
      </c>
      <c r="D343" s="25" t="s">
        <v>718</v>
      </c>
      <c r="E343" s="19">
        <v>70359457</v>
      </c>
      <c r="F343" s="19" t="s">
        <v>220</v>
      </c>
      <c r="G343" s="5">
        <v>2</v>
      </c>
      <c r="H343" s="5">
        <v>2</v>
      </c>
      <c r="I343" s="5">
        <f t="shared" si="18"/>
        <v>0</v>
      </c>
      <c r="J343" s="6">
        <f t="shared" si="19"/>
        <v>1</v>
      </c>
      <c r="K343" s="23">
        <v>125.66121600000001</v>
      </c>
      <c r="L343" s="23">
        <v>125.66121600000001</v>
      </c>
      <c r="M343" s="23">
        <f t="shared" si="20"/>
        <v>0</v>
      </c>
    </row>
    <row r="344" spans="1:13" ht="12.75" hidden="1" customHeight="1" x14ac:dyDescent="0.2">
      <c r="A344" s="19" t="s">
        <v>875</v>
      </c>
      <c r="B344" s="19" t="s">
        <v>876</v>
      </c>
      <c r="C344" s="25" t="s">
        <v>28</v>
      </c>
      <c r="D344" s="25" t="s">
        <v>718</v>
      </c>
      <c r="E344" s="19">
        <v>70359458</v>
      </c>
      <c r="F344" s="19" t="s">
        <v>221</v>
      </c>
      <c r="G344" s="5">
        <v>1</v>
      </c>
      <c r="H344" s="5">
        <v>1</v>
      </c>
      <c r="I344" s="5">
        <f t="shared" si="18"/>
        <v>0</v>
      </c>
      <c r="J344" s="6">
        <f t="shared" si="19"/>
        <v>1</v>
      </c>
      <c r="K344" s="23">
        <v>62.830608000000005</v>
      </c>
      <c r="L344" s="23">
        <v>62.830608000000005</v>
      </c>
      <c r="M344" s="23">
        <f t="shared" si="20"/>
        <v>0</v>
      </c>
    </row>
    <row r="345" spans="1:13" ht="12.75" hidden="1" customHeight="1" x14ac:dyDescent="0.2">
      <c r="A345" s="19" t="s">
        <v>875</v>
      </c>
      <c r="B345" s="19" t="s">
        <v>876</v>
      </c>
      <c r="C345" s="25" t="s">
        <v>28</v>
      </c>
      <c r="D345" s="25" t="s">
        <v>718</v>
      </c>
      <c r="E345" s="19">
        <v>70359460</v>
      </c>
      <c r="F345" s="19" t="s">
        <v>223</v>
      </c>
      <c r="G345" s="5">
        <v>1</v>
      </c>
      <c r="H345" s="5">
        <v>1</v>
      </c>
      <c r="I345" s="5">
        <f t="shared" si="18"/>
        <v>0</v>
      </c>
      <c r="J345" s="6">
        <f t="shared" si="19"/>
        <v>1</v>
      </c>
      <c r="K345" s="23">
        <v>62.830608000000005</v>
      </c>
      <c r="L345" s="23">
        <v>62.830608000000005</v>
      </c>
      <c r="M345" s="23">
        <f t="shared" si="20"/>
        <v>0</v>
      </c>
    </row>
    <row r="346" spans="1:13" ht="12.75" hidden="1" customHeight="1" x14ac:dyDescent="0.2">
      <c r="A346" s="19" t="s">
        <v>875</v>
      </c>
      <c r="B346" s="19" t="s">
        <v>876</v>
      </c>
      <c r="C346" s="25" t="s">
        <v>28</v>
      </c>
      <c r="D346" s="25" t="s">
        <v>717</v>
      </c>
      <c r="E346" s="19">
        <v>70409245</v>
      </c>
      <c r="F346" s="19" t="s">
        <v>422</v>
      </c>
      <c r="G346" s="5">
        <v>9</v>
      </c>
      <c r="H346" s="5">
        <v>9</v>
      </c>
      <c r="I346" s="5">
        <f t="shared" si="18"/>
        <v>0</v>
      </c>
      <c r="J346" s="6">
        <f t="shared" si="19"/>
        <v>1</v>
      </c>
      <c r="K346" s="23">
        <v>444.30206400000003</v>
      </c>
      <c r="L346" s="23">
        <v>444.30206400000003</v>
      </c>
      <c r="M346" s="23">
        <f t="shared" si="20"/>
        <v>0</v>
      </c>
    </row>
    <row r="347" spans="1:13" ht="12.75" hidden="1" customHeight="1" x14ac:dyDescent="0.2">
      <c r="A347" s="19" t="s">
        <v>875</v>
      </c>
      <c r="B347" s="19" t="s">
        <v>876</v>
      </c>
      <c r="C347" s="25" t="s">
        <v>28</v>
      </c>
      <c r="D347" s="25" t="s">
        <v>717</v>
      </c>
      <c r="E347" s="19">
        <v>70409246</v>
      </c>
      <c r="F347" s="19" t="s">
        <v>423</v>
      </c>
      <c r="G347" s="5">
        <v>11</v>
      </c>
      <c r="H347" s="5">
        <v>11</v>
      </c>
      <c r="I347" s="5">
        <f t="shared" si="18"/>
        <v>0</v>
      </c>
      <c r="J347" s="6">
        <f t="shared" si="19"/>
        <v>1</v>
      </c>
      <c r="K347" s="23">
        <v>543.03585600000008</v>
      </c>
      <c r="L347" s="23">
        <v>543.03585600000008</v>
      </c>
      <c r="M347" s="23">
        <f t="shared" si="20"/>
        <v>0</v>
      </c>
    </row>
    <row r="348" spans="1:13" ht="12.75" hidden="1" customHeight="1" x14ac:dyDescent="0.2">
      <c r="A348" s="19" t="s">
        <v>875</v>
      </c>
      <c r="B348" s="19" t="s">
        <v>876</v>
      </c>
      <c r="C348" s="25" t="s">
        <v>28</v>
      </c>
      <c r="D348" s="25" t="s">
        <v>717</v>
      </c>
      <c r="E348" s="19">
        <v>70409248</v>
      </c>
      <c r="F348" s="19" t="s">
        <v>424</v>
      </c>
      <c r="G348" s="5">
        <v>10</v>
      </c>
      <c r="H348" s="5">
        <v>10</v>
      </c>
      <c r="I348" s="5">
        <f t="shared" si="18"/>
        <v>0</v>
      </c>
      <c r="J348" s="6">
        <f t="shared" si="19"/>
        <v>1</v>
      </c>
      <c r="K348" s="23">
        <v>476.39051999999998</v>
      </c>
      <c r="L348" s="23">
        <v>476.39051999999998</v>
      </c>
      <c r="M348" s="23">
        <f t="shared" si="20"/>
        <v>0</v>
      </c>
    </row>
    <row r="349" spans="1:13" ht="12.75" hidden="1" customHeight="1" x14ac:dyDescent="0.2">
      <c r="A349" s="19" t="s">
        <v>880</v>
      </c>
      <c r="B349" s="19" t="s">
        <v>887</v>
      </c>
      <c r="C349" s="25" t="s">
        <v>28</v>
      </c>
      <c r="D349" s="25" t="s">
        <v>717</v>
      </c>
      <c r="E349" s="19">
        <v>70012080</v>
      </c>
      <c r="F349" s="19" t="s">
        <v>649</v>
      </c>
      <c r="G349" s="5">
        <v>6</v>
      </c>
      <c r="H349" s="5">
        <v>6</v>
      </c>
      <c r="I349" s="5">
        <f t="shared" si="18"/>
        <v>0</v>
      </c>
      <c r="J349" s="6">
        <f t="shared" si="19"/>
        <v>1</v>
      </c>
      <c r="K349" s="23">
        <v>285.83431200000001</v>
      </c>
      <c r="L349" s="23">
        <v>285.83431200000001</v>
      </c>
      <c r="M349" s="23">
        <f t="shared" si="20"/>
        <v>0</v>
      </c>
    </row>
    <row r="350" spans="1:13" ht="12.75" hidden="1" customHeight="1" x14ac:dyDescent="0.2">
      <c r="A350" s="19" t="s">
        <v>880</v>
      </c>
      <c r="B350" s="19" t="s">
        <v>887</v>
      </c>
      <c r="C350" s="25" t="s">
        <v>28</v>
      </c>
      <c r="D350" s="25" t="s">
        <v>717</v>
      </c>
      <c r="E350" s="19">
        <v>70012081</v>
      </c>
      <c r="F350" s="19" t="s">
        <v>650</v>
      </c>
      <c r="G350" s="5">
        <v>3</v>
      </c>
      <c r="H350" s="5">
        <v>3</v>
      </c>
      <c r="I350" s="5">
        <f t="shared" si="18"/>
        <v>0</v>
      </c>
      <c r="J350" s="6">
        <f t="shared" si="19"/>
        <v>1</v>
      </c>
      <c r="K350" s="23">
        <v>148.10068800000002</v>
      </c>
      <c r="L350" s="23">
        <v>148.10068800000002</v>
      </c>
      <c r="M350" s="23">
        <f t="shared" si="20"/>
        <v>0</v>
      </c>
    </row>
    <row r="351" spans="1:13" ht="12.75" hidden="1" customHeight="1" x14ac:dyDescent="0.2">
      <c r="A351" s="19" t="s">
        <v>880</v>
      </c>
      <c r="B351" s="19" t="s">
        <v>887</v>
      </c>
      <c r="C351" s="25" t="s">
        <v>28</v>
      </c>
      <c r="D351" s="25" t="s">
        <v>718</v>
      </c>
      <c r="E351" s="19">
        <v>70359458</v>
      </c>
      <c r="F351" s="19" t="s">
        <v>221</v>
      </c>
      <c r="G351" s="5">
        <v>1</v>
      </c>
      <c r="H351" s="5">
        <v>1</v>
      </c>
      <c r="I351" s="5">
        <f t="shared" si="18"/>
        <v>0</v>
      </c>
      <c r="J351" s="6">
        <f t="shared" si="19"/>
        <v>1</v>
      </c>
      <c r="K351" s="23">
        <v>62.830608000000005</v>
      </c>
      <c r="L351" s="23">
        <v>62.830608000000005</v>
      </c>
      <c r="M351" s="23">
        <f t="shared" si="20"/>
        <v>0</v>
      </c>
    </row>
    <row r="352" spans="1:13" ht="12.75" hidden="1" customHeight="1" x14ac:dyDescent="0.2">
      <c r="A352" s="19" t="s">
        <v>880</v>
      </c>
      <c r="B352" s="19" t="s">
        <v>887</v>
      </c>
      <c r="C352" s="25" t="s">
        <v>28</v>
      </c>
      <c r="D352" s="25" t="s">
        <v>718</v>
      </c>
      <c r="E352" s="19">
        <v>70359459</v>
      </c>
      <c r="F352" s="19" t="s">
        <v>222</v>
      </c>
      <c r="G352" s="5">
        <v>1</v>
      </c>
      <c r="H352" s="5">
        <v>1</v>
      </c>
      <c r="I352" s="5">
        <f t="shared" si="18"/>
        <v>0</v>
      </c>
      <c r="J352" s="6">
        <f t="shared" si="19"/>
        <v>1</v>
      </c>
      <c r="K352" s="23">
        <v>62.830608000000005</v>
      </c>
      <c r="L352" s="23">
        <v>62.830608000000005</v>
      </c>
      <c r="M352" s="23">
        <f t="shared" si="20"/>
        <v>0</v>
      </c>
    </row>
    <row r="353" spans="1:13" ht="12.75" hidden="1" customHeight="1" x14ac:dyDescent="0.2">
      <c r="A353" s="19" t="s">
        <v>880</v>
      </c>
      <c r="B353" s="19" t="s">
        <v>887</v>
      </c>
      <c r="C353" s="25" t="s">
        <v>28</v>
      </c>
      <c r="D353" s="25" t="s">
        <v>718</v>
      </c>
      <c r="E353" s="19">
        <v>70359460</v>
      </c>
      <c r="F353" s="19" t="s">
        <v>223</v>
      </c>
      <c r="G353" s="5">
        <v>1</v>
      </c>
      <c r="H353" s="5">
        <v>1</v>
      </c>
      <c r="I353" s="5">
        <f t="shared" si="18"/>
        <v>0</v>
      </c>
      <c r="J353" s="6">
        <f t="shared" si="19"/>
        <v>1</v>
      </c>
      <c r="K353" s="23">
        <v>62.830608000000005</v>
      </c>
      <c r="L353" s="23">
        <v>62.830608000000005</v>
      </c>
      <c r="M353" s="23">
        <f t="shared" si="20"/>
        <v>0</v>
      </c>
    </row>
    <row r="354" spans="1:13" ht="12.75" hidden="1" customHeight="1" x14ac:dyDescent="0.2">
      <c r="A354" s="19" t="s">
        <v>880</v>
      </c>
      <c r="B354" s="19" t="s">
        <v>887</v>
      </c>
      <c r="C354" s="25" t="s">
        <v>28</v>
      </c>
      <c r="D354" s="25" t="s">
        <v>717</v>
      </c>
      <c r="E354" s="19">
        <v>70409245</v>
      </c>
      <c r="F354" s="19" t="s">
        <v>422</v>
      </c>
      <c r="G354" s="5">
        <v>5</v>
      </c>
      <c r="H354" s="5">
        <v>5</v>
      </c>
      <c r="I354" s="5">
        <f t="shared" si="18"/>
        <v>0</v>
      </c>
      <c r="J354" s="6">
        <f t="shared" si="19"/>
        <v>1</v>
      </c>
      <c r="K354" s="23">
        <v>246.83448000000001</v>
      </c>
      <c r="L354" s="23">
        <v>246.83448000000001</v>
      </c>
      <c r="M354" s="23">
        <f t="shared" si="20"/>
        <v>0</v>
      </c>
    </row>
    <row r="355" spans="1:13" ht="12.75" hidden="1" customHeight="1" x14ac:dyDescent="0.2">
      <c r="A355" s="19" t="s">
        <v>880</v>
      </c>
      <c r="B355" s="19" t="s">
        <v>887</v>
      </c>
      <c r="C355" s="25" t="s">
        <v>28</v>
      </c>
      <c r="D355" s="25" t="s">
        <v>717</v>
      </c>
      <c r="E355" s="19">
        <v>70409246</v>
      </c>
      <c r="F355" s="19" t="s">
        <v>423</v>
      </c>
      <c r="G355" s="5">
        <v>8</v>
      </c>
      <c r="H355" s="5">
        <v>8</v>
      </c>
      <c r="I355" s="5">
        <f t="shared" si="18"/>
        <v>0</v>
      </c>
      <c r="J355" s="6">
        <f t="shared" si="19"/>
        <v>1</v>
      </c>
      <c r="K355" s="23">
        <v>394.93516800000003</v>
      </c>
      <c r="L355" s="23">
        <v>394.93516800000003</v>
      </c>
      <c r="M355" s="23">
        <f t="shared" si="20"/>
        <v>0</v>
      </c>
    </row>
    <row r="356" spans="1:13" ht="12.75" hidden="1" customHeight="1" x14ac:dyDescent="0.2">
      <c r="A356" s="19" t="s">
        <v>880</v>
      </c>
      <c r="B356" s="19" t="s">
        <v>887</v>
      </c>
      <c r="C356" s="25" t="s">
        <v>28</v>
      </c>
      <c r="D356" s="25" t="s">
        <v>717</v>
      </c>
      <c r="E356" s="19">
        <v>70409248</v>
      </c>
      <c r="F356" s="19" t="s">
        <v>424</v>
      </c>
      <c r="G356" s="5">
        <v>11</v>
      </c>
      <c r="H356" s="5">
        <v>11</v>
      </c>
      <c r="I356" s="5">
        <f t="shared" si="18"/>
        <v>0</v>
      </c>
      <c r="J356" s="6">
        <f t="shared" si="19"/>
        <v>1</v>
      </c>
      <c r="K356" s="23">
        <v>524.02957200000003</v>
      </c>
      <c r="L356" s="23">
        <v>524.02957200000003</v>
      </c>
      <c r="M356" s="23">
        <f t="shared" si="20"/>
        <v>0</v>
      </c>
    </row>
    <row r="357" spans="1:13" ht="12.75" hidden="1" customHeight="1" x14ac:dyDescent="0.2">
      <c r="A357" s="19" t="s">
        <v>881</v>
      </c>
      <c r="B357" s="19" t="s">
        <v>888</v>
      </c>
      <c r="C357" s="25" t="s">
        <v>28</v>
      </c>
      <c r="D357" s="25" t="s">
        <v>717</v>
      </c>
      <c r="E357" s="19">
        <v>70012080</v>
      </c>
      <c r="F357" s="19" t="s">
        <v>649</v>
      </c>
      <c r="G357" s="5">
        <v>19</v>
      </c>
      <c r="H357" s="5">
        <v>19</v>
      </c>
      <c r="I357" s="5">
        <f t="shared" si="18"/>
        <v>0</v>
      </c>
      <c r="J357" s="6">
        <f t="shared" si="19"/>
        <v>1</v>
      </c>
      <c r="K357" s="23">
        <v>905.14198799999997</v>
      </c>
      <c r="L357" s="23">
        <v>905.14198799999997</v>
      </c>
      <c r="M357" s="23">
        <f t="shared" si="20"/>
        <v>0</v>
      </c>
    </row>
    <row r="358" spans="1:13" ht="12.75" hidden="1" customHeight="1" x14ac:dyDescent="0.2">
      <c r="A358" s="19" t="s">
        <v>881</v>
      </c>
      <c r="B358" s="19" t="s">
        <v>888</v>
      </c>
      <c r="C358" s="25" t="s">
        <v>28</v>
      </c>
      <c r="D358" s="25" t="s">
        <v>717</v>
      </c>
      <c r="E358" s="19">
        <v>70012081</v>
      </c>
      <c r="F358" s="19" t="s">
        <v>650</v>
      </c>
      <c r="G358" s="5">
        <v>6</v>
      </c>
      <c r="H358" s="5">
        <v>6</v>
      </c>
      <c r="I358" s="5">
        <f t="shared" si="18"/>
        <v>0</v>
      </c>
      <c r="J358" s="6">
        <f t="shared" si="19"/>
        <v>1</v>
      </c>
      <c r="K358" s="23">
        <v>296.20137600000004</v>
      </c>
      <c r="L358" s="23">
        <v>296.20137600000004</v>
      </c>
      <c r="M358" s="23">
        <f t="shared" si="20"/>
        <v>0</v>
      </c>
    </row>
    <row r="359" spans="1:13" ht="12.75" hidden="1" customHeight="1" x14ac:dyDescent="0.2">
      <c r="A359" s="19" t="s">
        <v>881</v>
      </c>
      <c r="B359" s="19" t="s">
        <v>888</v>
      </c>
      <c r="C359" s="25" t="s">
        <v>28</v>
      </c>
      <c r="D359" s="25" t="s">
        <v>718</v>
      </c>
      <c r="E359" s="19">
        <v>70359457</v>
      </c>
      <c r="F359" s="19" t="s">
        <v>220</v>
      </c>
      <c r="G359" s="5">
        <v>3</v>
      </c>
      <c r="H359" s="5">
        <v>3</v>
      </c>
      <c r="I359" s="5">
        <f t="shared" si="18"/>
        <v>0</v>
      </c>
      <c r="J359" s="6">
        <f t="shared" si="19"/>
        <v>1</v>
      </c>
      <c r="K359" s="23">
        <v>188.49182400000001</v>
      </c>
      <c r="L359" s="23">
        <v>188.49182400000001</v>
      </c>
      <c r="M359" s="23">
        <f t="shared" si="20"/>
        <v>0</v>
      </c>
    </row>
    <row r="360" spans="1:13" ht="12.75" hidden="1" customHeight="1" x14ac:dyDescent="0.2">
      <c r="A360" s="19" t="s">
        <v>881</v>
      </c>
      <c r="B360" s="19" t="s">
        <v>888</v>
      </c>
      <c r="C360" s="25" t="s">
        <v>28</v>
      </c>
      <c r="D360" s="25" t="s">
        <v>718</v>
      </c>
      <c r="E360" s="19">
        <v>70359458</v>
      </c>
      <c r="F360" s="19" t="s">
        <v>221</v>
      </c>
      <c r="G360" s="5">
        <v>1</v>
      </c>
      <c r="H360" s="5">
        <v>1</v>
      </c>
      <c r="I360" s="5">
        <f t="shared" si="18"/>
        <v>0</v>
      </c>
      <c r="J360" s="6">
        <f t="shared" si="19"/>
        <v>1</v>
      </c>
      <c r="K360" s="23">
        <v>62.830608000000005</v>
      </c>
      <c r="L360" s="23">
        <v>62.830608000000005</v>
      </c>
      <c r="M360" s="23">
        <f t="shared" si="20"/>
        <v>0</v>
      </c>
    </row>
    <row r="361" spans="1:13" ht="12.75" hidden="1" customHeight="1" x14ac:dyDescent="0.2">
      <c r="A361" s="19" t="s">
        <v>881</v>
      </c>
      <c r="B361" s="19" t="s">
        <v>888</v>
      </c>
      <c r="C361" s="25" t="s">
        <v>28</v>
      </c>
      <c r="D361" s="25" t="s">
        <v>718</v>
      </c>
      <c r="E361" s="19">
        <v>70359459</v>
      </c>
      <c r="F361" s="19" t="s">
        <v>222</v>
      </c>
      <c r="G361" s="5">
        <v>1</v>
      </c>
      <c r="H361" s="5">
        <v>1</v>
      </c>
      <c r="I361" s="5">
        <f t="shared" si="18"/>
        <v>0</v>
      </c>
      <c r="J361" s="6">
        <f t="shared" si="19"/>
        <v>1</v>
      </c>
      <c r="K361" s="23">
        <v>62.830608000000005</v>
      </c>
      <c r="L361" s="23">
        <v>62.830608000000005</v>
      </c>
      <c r="M361" s="23">
        <f t="shared" si="20"/>
        <v>0</v>
      </c>
    </row>
    <row r="362" spans="1:13" ht="12.75" hidden="1" customHeight="1" x14ac:dyDescent="0.2">
      <c r="A362" s="19" t="s">
        <v>881</v>
      </c>
      <c r="B362" s="19" t="s">
        <v>888</v>
      </c>
      <c r="C362" s="25" t="s">
        <v>28</v>
      </c>
      <c r="D362" s="25" t="s">
        <v>718</v>
      </c>
      <c r="E362" s="19">
        <v>70359460</v>
      </c>
      <c r="F362" s="19" t="s">
        <v>223</v>
      </c>
      <c r="G362" s="5">
        <v>4</v>
      </c>
      <c r="H362" s="5">
        <v>4</v>
      </c>
      <c r="I362" s="5">
        <f t="shared" si="18"/>
        <v>0</v>
      </c>
      <c r="J362" s="6">
        <f t="shared" si="19"/>
        <v>1</v>
      </c>
      <c r="K362" s="23">
        <v>251.32243200000002</v>
      </c>
      <c r="L362" s="23">
        <v>251.32243200000002</v>
      </c>
      <c r="M362" s="23">
        <f t="shared" si="20"/>
        <v>0</v>
      </c>
    </row>
    <row r="363" spans="1:13" ht="12.75" hidden="1" customHeight="1" x14ac:dyDescent="0.2">
      <c r="A363" s="19" t="s">
        <v>881</v>
      </c>
      <c r="B363" s="19" t="s">
        <v>888</v>
      </c>
      <c r="C363" s="25" t="s">
        <v>28</v>
      </c>
      <c r="D363" s="25" t="s">
        <v>717</v>
      </c>
      <c r="E363" s="19">
        <v>70409245</v>
      </c>
      <c r="F363" s="19" t="s">
        <v>422</v>
      </c>
      <c r="G363" s="5">
        <v>12</v>
      </c>
      <c r="H363" s="5">
        <v>12</v>
      </c>
      <c r="I363" s="5">
        <f t="shared" si="18"/>
        <v>0</v>
      </c>
      <c r="J363" s="6">
        <f t="shared" si="19"/>
        <v>1</v>
      </c>
      <c r="K363" s="23">
        <v>592.40275200000008</v>
      </c>
      <c r="L363" s="23">
        <v>592.40275200000008</v>
      </c>
      <c r="M363" s="23">
        <f t="shared" si="20"/>
        <v>0</v>
      </c>
    </row>
    <row r="364" spans="1:13" ht="12.75" hidden="1" customHeight="1" x14ac:dyDescent="0.2">
      <c r="A364" s="19" t="s">
        <v>881</v>
      </c>
      <c r="B364" s="19" t="s">
        <v>888</v>
      </c>
      <c r="C364" s="25" t="s">
        <v>28</v>
      </c>
      <c r="D364" s="25" t="s">
        <v>717</v>
      </c>
      <c r="E364" s="19">
        <v>70409246</v>
      </c>
      <c r="F364" s="19" t="s">
        <v>423</v>
      </c>
      <c r="G364" s="5">
        <v>11</v>
      </c>
      <c r="H364" s="5">
        <v>11</v>
      </c>
      <c r="I364" s="5">
        <f t="shared" si="18"/>
        <v>0</v>
      </c>
      <c r="J364" s="6">
        <f t="shared" si="19"/>
        <v>1</v>
      </c>
      <c r="K364" s="23">
        <v>543.03585600000008</v>
      </c>
      <c r="L364" s="23">
        <v>543.03585600000008</v>
      </c>
      <c r="M364" s="23">
        <f t="shared" si="20"/>
        <v>0</v>
      </c>
    </row>
    <row r="365" spans="1:13" ht="12.75" hidden="1" customHeight="1" x14ac:dyDescent="0.2">
      <c r="A365" s="19" t="s">
        <v>881</v>
      </c>
      <c r="B365" s="19" t="s">
        <v>888</v>
      </c>
      <c r="C365" s="25" t="s">
        <v>28</v>
      </c>
      <c r="D365" s="25" t="s">
        <v>717</v>
      </c>
      <c r="E365" s="19">
        <v>70409248</v>
      </c>
      <c r="F365" s="19" t="s">
        <v>424</v>
      </c>
      <c r="G365" s="5">
        <v>7</v>
      </c>
      <c r="H365" s="5">
        <v>7</v>
      </c>
      <c r="I365" s="5">
        <f t="shared" si="18"/>
        <v>0</v>
      </c>
      <c r="J365" s="6">
        <f t="shared" si="19"/>
        <v>1</v>
      </c>
      <c r="K365" s="23">
        <v>333.473364</v>
      </c>
      <c r="L365" s="23">
        <v>333.473364</v>
      </c>
      <c r="M365" s="23">
        <f t="shared" si="20"/>
        <v>0</v>
      </c>
    </row>
    <row r="366" spans="1:13" ht="12.75" hidden="1" customHeight="1" x14ac:dyDescent="0.2">
      <c r="A366" s="19" t="s">
        <v>893</v>
      </c>
      <c r="B366" s="19" t="s">
        <v>892</v>
      </c>
      <c r="C366" s="25" t="s">
        <v>28</v>
      </c>
      <c r="D366" s="25" t="s">
        <v>717</v>
      </c>
      <c r="E366" s="19">
        <v>70012080</v>
      </c>
      <c r="F366" s="19" t="s">
        <v>649</v>
      </c>
      <c r="G366" s="5">
        <v>7</v>
      </c>
      <c r="H366" s="5">
        <v>7</v>
      </c>
      <c r="I366" s="5">
        <f t="shared" si="18"/>
        <v>0</v>
      </c>
      <c r="J366" s="6">
        <f t="shared" si="19"/>
        <v>1</v>
      </c>
      <c r="K366" s="23">
        <v>333.473364</v>
      </c>
      <c r="L366" s="23">
        <v>333.473364</v>
      </c>
      <c r="M366" s="23">
        <f t="shared" si="20"/>
        <v>0</v>
      </c>
    </row>
    <row r="367" spans="1:13" ht="12.75" hidden="1" customHeight="1" x14ac:dyDescent="0.2">
      <c r="A367" s="19" t="s">
        <v>893</v>
      </c>
      <c r="B367" s="19" t="s">
        <v>892</v>
      </c>
      <c r="C367" s="25" t="s">
        <v>28</v>
      </c>
      <c r="D367" s="25" t="s">
        <v>717</v>
      </c>
      <c r="E367" s="19">
        <v>70012081</v>
      </c>
      <c r="F367" s="19" t="s">
        <v>650</v>
      </c>
      <c r="G367" s="5">
        <v>3</v>
      </c>
      <c r="H367" s="5">
        <v>3</v>
      </c>
      <c r="I367" s="5">
        <f t="shared" si="18"/>
        <v>0</v>
      </c>
      <c r="J367" s="6">
        <f t="shared" si="19"/>
        <v>1</v>
      </c>
      <c r="K367" s="23">
        <v>148.10068800000002</v>
      </c>
      <c r="L367" s="23">
        <v>148.10068800000002</v>
      </c>
      <c r="M367" s="23">
        <f t="shared" si="20"/>
        <v>0</v>
      </c>
    </row>
    <row r="368" spans="1:13" ht="12.75" hidden="1" customHeight="1" x14ac:dyDescent="0.2">
      <c r="A368" s="19" t="s">
        <v>893</v>
      </c>
      <c r="B368" s="19" t="s">
        <v>892</v>
      </c>
      <c r="C368" s="25" t="s">
        <v>28</v>
      </c>
      <c r="D368" s="25" t="s">
        <v>718</v>
      </c>
      <c r="E368" s="19">
        <v>70359459</v>
      </c>
      <c r="F368" s="19" t="s">
        <v>222</v>
      </c>
      <c r="G368" s="5">
        <v>1</v>
      </c>
      <c r="H368" s="5">
        <v>1</v>
      </c>
      <c r="I368" s="5">
        <f t="shared" si="18"/>
        <v>0</v>
      </c>
      <c r="J368" s="6">
        <f t="shared" si="19"/>
        <v>1</v>
      </c>
      <c r="K368" s="23">
        <v>62.830608000000005</v>
      </c>
      <c r="L368" s="23">
        <v>62.830608000000005</v>
      </c>
      <c r="M368" s="23">
        <f t="shared" si="20"/>
        <v>0</v>
      </c>
    </row>
    <row r="369" spans="1:13" ht="12.75" hidden="1" customHeight="1" x14ac:dyDescent="0.2">
      <c r="A369" s="19" t="s">
        <v>893</v>
      </c>
      <c r="B369" s="19" t="s">
        <v>892</v>
      </c>
      <c r="C369" s="25" t="s">
        <v>28</v>
      </c>
      <c r="D369" s="25" t="s">
        <v>717</v>
      </c>
      <c r="E369" s="19">
        <v>70409245</v>
      </c>
      <c r="F369" s="19" t="s">
        <v>422</v>
      </c>
      <c r="G369" s="5">
        <v>14</v>
      </c>
      <c r="H369" s="5">
        <v>14</v>
      </c>
      <c r="I369" s="5">
        <f t="shared" si="18"/>
        <v>0</v>
      </c>
      <c r="J369" s="6">
        <f t="shared" si="19"/>
        <v>1</v>
      </c>
      <c r="K369" s="23">
        <v>691.13654400000007</v>
      </c>
      <c r="L369" s="23">
        <v>691.13654400000007</v>
      </c>
      <c r="M369" s="23">
        <f t="shared" si="20"/>
        <v>0</v>
      </c>
    </row>
    <row r="370" spans="1:13" ht="12.75" hidden="1" customHeight="1" x14ac:dyDescent="0.2">
      <c r="A370" s="19" t="s">
        <v>893</v>
      </c>
      <c r="B370" s="19" t="s">
        <v>892</v>
      </c>
      <c r="C370" s="25" t="s">
        <v>28</v>
      </c>
      <c r="D370" s="25" t="s">
        <v>717</v>
      </c>
      <c r="E370" s="19">
        <v>70409246</v>
      </c>
      <c r="F370" s="19" t="s">
        <v>423</v>
      </c>
      <c r="G370" s="5">
        <v>10</v>
      </c>
      <c r="H370" s="5">
        <v>10</v>
      </c>
      <c r="I370" s="5">
        <f t="shared" si="18"/>
        <v>0</v>
      </c>
      <c r="J370" s="6">
        <f t="shared" si="19"/>
        <v>1</v>
      </c>
      <c r="K370" s="23">
        <v>493.66896000000003</v>
      </c>
      <c r="L370" s="23">
        <v>493.66896000000003</v>
      </c>
      <c r="M370" s="23">
        <f t="shared" si="20"/>
        <v>0</v>
      </c>
    </row>
    <row r="371" spans="1:13" ht="12.75" hidden="1" customHeight="1" x14ac:dyDescent="0.2">
      <c r="A371" s="19" t="s">
        <v>893</v>
      </c>
      <c r="B371" s="19" t="s">
        <v>892</v>
      </c>
      <c r="C371" s="25" t="s">
        <v>28</v>
      </c>
      <c r="D371" s="25" t="s">
        <v>717</v>
      </c>
      <c r="E371" s="19">
        <v>70409248</v>
      </c>
      <c r="F371" s="19" t="s">
        <v>424</v>
      </c>
      <c r="G371" s="5">
        <v>6</v>
      </c>
      <c r="H371" s="5">
        <v>6</v>
      </c>
      <c r="I371" s="5">
        <f t="shared" si="18"/>
        <v>0</v>
      </c>
      <c r="J371" s="6">
        <f t="shared" si="19"/>
        <v>1</v>
      </c>
      <c r="K371" s="23">
        <v>285.83431200000001</v>
      </c>
      <c r="L371" s="23">
        <v>285.83431200000001</v>
      </c>
      <c r="M371" s="23">
        <f t="shared" si="20"/>
        <v>0</v>
      </c>
    </row>
    <row r="372" spans="1:13" ht="12.75" hidden="1" customHeight="1" x14ac:dyDescent="0.2">
      <c r="A372" s="19" t="s">
        <v>894</v>
      </c>
      <c r="B372" s="19" t="s">
        <v>895</v>
      </c>
      <c r="C372" s="25" t="s">
        <v>28</v>
      </c>
      <c r="D372" s="25" t="s">
        <v>717</v>
      </c>
      <c r="E372" s="19">
        <v>70012080</v>
      </c>
      <c r="F372" s="19" t="s">
        <v>649</v>
      </c>
      <c r="G372" s="5">
        <v>9</v>
      </c>
      <c r="H372" s="5">
        <v>9</v>
      </c>
      <c r="I372" s="5">
        <f t="shared" si="18"/>
        <v>0</v>
      </c>
      <c r="J372" s="6">
        <f t="shared" si="19"/>
        <v>1</v>
      </c>
      <c r="K372" s="23">
        <v>428.75146799999999</v>
      </c>
      <c r="L372" s="23">
        <v>428.75146799999999</v>
      </c>
      <c r="M372" s="23">
        <f t="shared" si="20"/>
        <v>0</v>
      </c>
    </row>
    <row r="373" spans="1:13" ht="12.75" hidden="1" customHeight="1" x14ac:dyDescent="0.2">
      <c r="A373" s="19" t="s">
        <v>894</v>
      </c>
      <c r="B373" s="19" t="s">
        <v>895</v>
      </c>
      <c r="C373" s="25" t="s">
        <v>28</v>
      </c>
      <c r="D373" s="25" t="s">
        <v>717</v>
      </c>
      <c r="E373" s="19">
        <v>70012081</v>
      </c>
      <c r="F373" s="19" t="s">
        <v>650</v>
      </c>
      <c r="G373" s="5">
        <v>2</v>
      </c>
      <c r="H373" s="5">
        <v>2</v>
      </c>
      <c r="I373" s="5">
        <f t="shared" si="18"/>
        <v>0</v>
      </c>
      <c r="J373" s="6">
        <f t="shared" si="19"/>
        <v>1</v>
      </c>
      <c r="K373" s="23">
        <v>98.733792000000008</v>
      </c>
      <c r="L373" s="23">
        <v>98.733792000000008</v>
      </c>
      <c r="M373" s="23">
        <f t="shared" si="20"/>
        <v>0</v>
      </c>
    </row>
    <row r="374" spans="1:13" ht="12.75" hidden="1" customHeight="1" x14ac:dyDescent="0.2">
      <c r="A374" s="19" t="s">
        <v>894</v>
      </c>
      <c r="B374" s="19" t="s">
        <v>895</v>
      </c>
      <c r="C374" s="25" t="s">
        <v>28</v>
      </c>
      <c r="D374" s="25" t="s">
        <v>718</v>
      </c>
      <c r="E374" s="19">
        <v>70359457</v>
      </c>
      <c r="F374" s="19" t="s">
        <v>220</v>
      </c>
      <c r="G374" s="5">
        <v>5</v>
      </c>
      <c r="H374" s="5">
        <v>5</v>
      </c>
      <c r="I374" s="5">
        <f t="shared" si="18"/>
        <v>0</v>
      </c>
      <c r="J374" s="6">
        <f t="shared" si="19"/>
        <v>1</v>
      </c>
      <c r="K374" s="23">
        <v>314.15304000000003</v>
      </c>
      <c r="L374" s="23">
        <v>314.15304000000003</v>
      </c>
      <c r="M374" s="23">
        <f t="shared" si="20"/>
        <v>0</v>
      </c>
    </row>
    <row r="375" spans="1:13" ht="12.75" hidden="1" customHeight="1" x14ac:dyDescent="0.2">
      <c r="A375" s="19" t="s">
        <v>894</v>
      </c>
      <c r="B375" s="19" t="s">
        <v>895</v>
      </c>
      <c r="C375" s="25" t="s">
        <v>28</v>
      </c>
      <c r="D375" s="25" t="s">
        <v>718</v>
      </c>
      <c r="E375" s="19">
        <v>70359459</v>
      </c>
      <c r="F375" s="19" t="s">
        <v>222</v>
      </c>
      <c r="G375" s="5">
        <v>3</v>
      </c>
      <c r="H375" s="5">
        <v>3</v>
      </c>
      <c r="I375" s="5">
        <f t="shared" si="18"/>
        <v>0</v>
      </c>
      <c r="J375" s="6">
        <f t="shared" si="19"/>
        <v>1</v>
      </c>
      <c r="K375" s="23">
        <v>188.49182400000001</v>
      </c>
      <c r="L375" s="23">
        <v>188.49182400000001</v>
      </c>
      <c r="M375" s="23">
        <f t="shared" si="20"/>
        <v>0</v>
      </c>
    </row>
    <row r="376" spans="1:13" ht="12.75" hidden="1" customHeight="1" x14ac:dyDescent="0.2">
      <c r="A376" s="19" t="s">
        <v>894</v>
      </c>
      <c r="B376" s="19" t="s">
        <v>895</v>
      </c>
      <c r="C376" s="25" t="s">
        <v>28</v>
      </c>
      <c r="D376" s="25" t="s">
        <v>717</v>
      </c>
      <c r="E376" s="19">
        <v>70409245</v>
      </c>
      <c r="F376" s="19" t="s">
        <v>422</v>
      </c>
      <c r="G376" s="5">
        <v>9</v>
      </c>
      <c r="H376" s="5">
        <v>9</v>
      </c>
      <c r="I376" s="5">
        <f t="shared" si="18"/>
        <v>0</v>
      </c>
      <c r="J376" s="6">
        <f t="shared" si="19"/>
        <v>1</v>
      </c>
      <c r="K376" s="23">
        <v>444.30206400000003</v>
      </c>
      <c r="L376" s="23">
        <v>444.30206400000003</v>
      </c>
      <c r="M376" s="23">
        <f t="shared" si="20"/>
        <v>0</v>
      </c>
    </row>
    <row r="377" spans="1:13" ht="12.75" hidden="1" customHeight="1" x14ac:dyDescent="0.2">
      <c r="A377" s="19" t="s">
        <v>894</v>
      </c>
      <c r="B377" s="19" t="s">
        <v>895</v>
      </c>
      <c r="C377" s="25" t="s">
        <v>28</v>
      </c>
      <c r="D377" s="25" t="s">
        <v>717</v>
      </c>
      <c r="E377" s="19">
        <v>70409246</v>
      </c>
      <c r="F377" s="19" t="s">
        <v>423</v>
      </c>
      <c r="G377" s="5">
        <v>7</v>
      </c>
      <c r="H377" s="5">
        <v>7</v>
      </c>
      <c r="I377" s="5">
        <f t="shared" si="18"/>
        <v>0</v>
      </c>
      <c r="J377" s="6">
        <f t="shared" si="19"/>
        <v>1</v>
      </c>
      <c r="K377" s="23">
        <v>345.56827200000004</v>
      </c>
      <c r="L377" s="23">
        <v>345.56827200000004</v>
      </c>
      <c r="M377" s="23">
        <f t="shared" si="20"/>
        <v>0</v>
      </c>
    </row>
    <row r="378" spans="1:13" ht="12.75" hidden="1" customHeight="1" x14ac:dyDescent="0.2">
      <c r="A378" s="19" t="s">
        <v>894</v>
      </c>
      <c r="B378" s="19" t="s">
        <v>895</v>
      </c>
      <c r="C378" s="25" t="s">
        <v>28</v>
      </c>
      <c r="D378" s="25" t="s">
        <v>717</v>
      </c>
      <c r="E378" s="19">
        <v>70409248</v>
      </c>
      <c r="F378" s="19" t="s">
        <v>424</v>
      </c>
      <c r="G378" s="5">
        <v>5</v>
      </c>
      <c r="H378" s="5">
        <v>5</v>
      </c>
      <c r="I378" s="5">
        <f t="shared" si="18"/>
        <v>0</v>
      </c>
      <c r="J378" s="6">
        <f t="shared" si="19"/>
        <v>1</v>
      </c>
      <c r="K378" s="23">
        <v>238.19525999999999</v>
      </c>
      <c r="L378" s="23">
        <v>238.19525999999999</v>
      </c>
      <c r="M378" s="23">
        <f t="shared" si="20"/>
        <v>0</v>
      </c>
    </row>
    <row r="379" spans="1:13" ht="12.75" hidden="1" customHeight="1" x14ac:dyDescent="0.2">
      <c r="A379" s="19" t="s">
        <v>902</v>
      </c>
      <c r="B379" s="19" t="s">
        <v>903</v>
      </c>
      <c r="C379" s="25" t="s">
        <v>28</v>
      </c>
      <c r="D379" s="25" t="s">
        <v>717</v>
      </c>
      <c r="E379" s="19">
        <v>70012080</v>
      </c>
      <c r="F379" s="19" t="s">
        <v>649</v>
      </c>
      <c r="G379" s="5">
        <v>5</v>
      </c>
      <c r="H379" s="5">
        <v>5</v>
      </c>
      <c r="I379" s="5">
        <f t="shared" si="18"/>
        <v>0</v>
      </c>
      <c r="J379" s="6">
        <f t="shared" si="19"/>
        <v>1</v>
      </c>
      <c r="K379" s="23">
        <v>238.19525999999999</v>
      </c>
      <c r="L379" s="23">
        <v>238.19525999999999</v>
      </c>
      <c r="M379" s="23">
        <f t="shared" si="20"/>
        <v>0</v>
      </c>
    </row>
    <row r="380" spans="1:13" ht="12.75" hidden="1" customHeight="1" x14ac:dyDescent="0.2">
      <c r="A380" s="19" t="s">
        <v>902</v>
      </c>
      <c r="B380" s="19" t="s">
        <v>903</v>
      </c>
      <c r="C380" s="25" t="s">
        <v>28</v>
      </c>
      <c r="D380" s="25" t="s">
        <v>717</v>
      </c>
      <c r="E380" s="19">
        <v>70012081</v>
      </c>
      <c r="F380" s="19" t="s">
        <v>650</v>
      </c>
      <c r="G380" s="5">
        <v>2</v>
      </c>
      <c r="H380" s="5">
        <v>2</v>
      </c>
      <c r="I380" s="5">
        <f t="shared" si="18"/>
        <v>0</v>
      </c>
      <c r="J380" s="6">
        <f t="shared" si="19"/>
        <v>1</v>
      </c>
      <c r="K380" s="23">
        <v>98.733792000000008</v>
      </c>
      <c r="L380" s="23">
        <v>98.733792000000008</v>
      </c>
      <c r="M380" s="23">
        <f t="shared" si="20"/>
        <v>0</v>
      </c>
    </row>
    <row r="381" spans="1:13" ht="12.75" hidden="1" customHeight="1" x14ac:dyDescent="0.2">
      <c r="A381" s="19" t="s">
        <v>902</v>
      </c>
      <c r="B381" s="19" t="s">
        <v>903</v>
      </c>
      <c r="C381" s="25" t="s">
        <v>28</v>
      </c>
      <c r="D381" s="25" t="s">
        <v>718</v>
      </c>
      <c r="E381" s="19">
        <v>70359458</v>
      </c>
      <c r="F381" s="19" t="s">
        <v>221</v>
      </c>
      <c r="G381" s="5">
        <v>1</v>
      </c>
      <c r="H381" s="5">
        <v>1</v>
      </c>
      <c r="I381" s="5">
        <f t="shared" si="18"/>
        <v>0</v>
      </c>
      <c r="J381" s="6">
        <f t="shared" si="19"/>
        <v>1</v>
      </c>
      <c r="K381" s="23">
        <v>62.830608000000005</v>
      </c>
      <c r="L381" s="23">
        <v>62.830608000000005</v>
      </c>
      <c r="M381" s="23">
        <f t="shared" si="20"/>
        <v>0</v>
      </c>
    </row>
    <row r="382" spans="1:13" ht="12.75" hidden="1" customHeight="1" x14ac:dyDescent="0.2">
      <c r="A382" s="19" t="s">
        <v>902</v>
      </c>
      <c r="B382" s="19" t="s">
        <v>903</v>
      </c>
      <c r="C382" s="25" t="s">
        <v>28</v>
      </c>
      <c r="D382" s="25" t="s">
        <v>718</v>
      </c>
      <c r="E382" s="19">
        <v>70359459</v>
      </c>
      <c r="F382" s="19" t="s">
        <v>222</v>
      </c>
      <c r="G382" s="5">
        <v>1</v>
      </c>
      <c r="H382" s="5">
        <v>1</v>
      </c>
      <c r="I382" s="5">
        <f t="shared" si="18"/>
        <v>0</v>
      </c>
      <c r="J382" s="6">
        <f t="shared" si="19"/>
        <v>1</v>
      </c>
      <c r="K382" s="23">
        <v>62.830608000000005</v>
      </c>
      <c r="L382" s="23">
        <v>62.830608000000005</v>
      </c>
      <c r="M382" s="23">
        <f t="shared" si="20"/>
        <v>0</v>
      </c>
    </row>
    <row r="383" spans="1:13" ht="12.75" hidden="1" customHeight="1" x14ac:dyDescent="0.2">
      <c r="A383" s="19" t="s">
        <v>902</v>
      </c>
      <c r="B383" s="19" t="s">
        <v>903</v>
      </c>
      <c r="C383" s="25" t="s">
        <v>28</v>
      </c>
      <c r="D383" s="25" t="s">
        <v>718</v>
      </c>
      <c r="E383" s="19">
        <v>70359460</v>
      </c>
      <c r="F383" s="19" t="s">
        <v>223</v>
      </c>
      <c r="G383" s="5">
        <v>1</v>
      </c>
      <c r="H383" s="5">
        <v>1</v>
      </c>
      <c r="I383" s="5">
        <f t="shared" si="18"/>
        <v>0</v>
      </c>
      <c r="J383" s="6">
        <f t="shared" si="19"/>
        <v>1</v>
      </c>
      <c r="K383" s="23">
        <v>62.830608000000005</v>
      </c>
      <c r="L383" s="23">
        <v>62.830608000000005</v>
      </c>
      <c r="M383" s="23">
        <f t="shared" si="20"/>
        <v>0</v>
      </c>
    </row>
    <row r="384" spans="1:13" ht="12.75" hidden="1" customHeight="1" x14ac:dyDescent="0.2">
      <c r="A384" s="19" t="s">
        <v>902</v>
      </c>
      <c r="B384" s="19" t="s">
        <v>903</v>
      </c>
      <c r="C384" s="25" t="s">
        <v>28</v>
      </c>
      <c r="D384" s="25" t="s">
        <v>717</v>
      </c>
      <c r="E384" s="19">
        <v>70409245</v>
      </c>
      <c r="F384" s="19" t="s">
        <v>422</v>
      </c>
      <c r="G384" s="5">
        <v>6</v>
      </c>
      <c r="H384" s="5">
        <v>6</v>
      </c>
      <c r="I384" s="5">
        <f t="shared" si="18"/>
        <v>0</v>
      </c>
      <c r="J384" s="6">
        <f t="shared" si="19"/>
        <v>1</v>
      </c>
      <c r="K384" s="23">
        <v>296.20137600000004</v>
      </c>
      <c r="L384" s="23">
        <v>296.20137600000004</v>
      </c>
      <c r="M384" s="23">
        <f t="shared" si="20"/>
        <v>0</v>
      </c>
    </row>
    <row r="385" spans="1:13" ht="12.75" hidden="1" customHeight="1" x14ac:dyDescent="0.2">
      <c r="A385" s="19" t="s">
        <v>902</v>
      </c>
      <c r="B385" s="19" t="s">
        <v>903</v>
      </c>
      <c r="C385" s="25" t="s">
        <v>28</v>
      </c>
      <c r="D385" s="25" t="s">
        <v>717</v>
      </c>
      <c r="E385" s="19">
        <v>70409246</v>
      </c>
      <c r="F385" s="19" t="s">
        <v>423</v>
      </c>
      <c r="G385" s="5">
        <v>7</v>
      </c>
      <c r="H385" s="5">
        <v>7</v>
      </c>
      <c r="I385" s="5">
        <f t="shared" si="18"/>
        <v>0</v>
      </c>
      <c r="J385" s="6">
        <f t="shared" si="19"/>
        <v>1</v>
      </c>
      <c r="K385" s="23">
        <v>345.56827200000004</v>
      </c>
      <c r="L385" s="23">
        <v>345.56827200000004</v>
      </c>
      <c r="M385" s="23">
        <f t="shared" si="20"/>
        <v>0</v>
      </c>
    </row>
    <row r="386" spans="1:13" ht="12.75" hidden="1" customHeight="1" x14ac:dyDescent="0.2">
      <c r="A386" s="19" t="s">
        <v>902</v>
      </c>
      <c r="B386" s="19" t="s">
        <v>903</v>
      </c>
      <c r="C386" s="25" t="s">
        <v>28</v>
      </c>
      <c r="D386" s="25" t="s">
        <v>717</v>
      </c>
      <c r="E386" s="19">
        <v>70409248</v>
      </c>
      <c r="F386" s="19" t="s">
        <v>424</v>
      </c>
      <c r="G386" s="5">
        <v>6</v>
      </c>
      <c r="H386" s="5">
        <v>6</v>
      </c>
      <c r="I386" s="5">
        <f t="shared" si="18"/>
        <v>0</v>
      </c>
      <c r="J386" s="6">
        <f t="shared" si="19"/>
        <v>1</v>
      </c>
      <c r="K386" s="23">
        <v>285.83431200000001</v>
      </c>
      <c r="L386" s="23">
        <v>285.83431200000001</v>
      </c>
      <c r="M386" s="23">
        <f t="shared" si="20"/>
        <v>0</v>
      </c>
    </row>
    <row r="387" spans="1:13" ht="12.75" hidden="1" customHeight="1" x14ac:dyDescent="0.2">
      <c r="A387" s="19" t="s">
        <v>904</v>
      </c>
      <c r="B387" s="19" t="s">
        <v>905</v>
      </c>
      <c r="C387" s="25" t="s">
        <v>28</v>
      </c>
      <c r="D387" s="25" t="s">
        <v>717</v>
      </c>
      <c r="E387" s="19">
        <v>70012080</v>
      </c>
      <c r="F387" s="19" t="s">
        <v>649</v>
      </c>
      <c r="G387" s="5">
        <v>14</v>
      </c>
      <c r="H387" s="5">
        <v>0</v>
      </c>
      <c r="I387" s="5">
        <f t="shared" si="18"/>
        <v>14</v>
      </c>
      <c r="J387" s="6">
        <f t="shared" si="19"/>
        <v>0</v>
      </c>
      <c r="K387" s="23">
        <v>666.94672800000001</v>
      </c>
      <c r="L387" s="23">
        <v>0</v>
      </c>
      <c r="M387" s="23">
        <f t="shared" si="20"/>
        <v>666.94672800000001</v>
      </c>
    </row>
    <row r="388" spans="1:13" ht="12.75" hidden="1" customHeight="1" x14ac:dyDescent="0.2">
      <c r="A388" s="19" t="s">
        <v>904</v>
      </c>
      <c r="B388" s="19" t="s">
        <v>905</v>
      </c>
      <c r="C388" s="25" t="s">
        <v>28</v>
      </c>
      <c r="D388" s="25" t="s">
        <v>717</v>
      </c>
      <c r="E388" s="19">
        <v>70012081</v>
      </c>
      <c r="F388" s="19" t="s">
        <v>650</v>
      </c>
      <c r="G388" s="5">
        <v>5</v>
      </c>
      <c r="H388" s="5">
        <v>0</v>
      </c>
      <c r="I388" s="5">
        <f t="shared" ref="I388:I427" si="21">G388-H388</f>
        <v>5</v>
      </c>
      <c r="J388" s="6">
        <f t="shared" ref="J388:J427" si="22">H388/G388</f>
        <v>0</v>
      </c>
      <c r="K388" s="23">
        <v>246.83448000000001</v>
      </c>
      <c r="L388" s="23">
        <v>0</v>
      </c>
      <c r="M388" s="23">
        <f t="shared" ref="M388:M427" si="23">K388-L388</f>
        <v>246.83448000000001</v>
      </c>
    </row>
    <row r="389" spans="1:13" ht="12.75" hidden="1" customHeight="1" x14ac:dyDescent="0.2">
      <c r="A389" s="19" t="s">
        <v>904</v>
      </c>
      <c r="B389" s="19" t="s">
        <v>905</v>
      </c>
      <c r="C389" s="25" t="s">
        <v>28</v>
      </c>
      <c r="D389" s="25" t="s">
        <v>718</v>
      </c>
      <c r="E389" s="19">
        <v>70359458</v>
      </c>
      <c r="F389" s="19" t="s">
        <v>221</v>
      </c>
      <c r="G389" s="5">
        <v>1</v>
      </c>
      <c r="H389" s="5">
        <v>0</v>
      </c>
      <c r="I389" s="5">
        <f t="shared" si="21"/>
        <v>1</v>
      </c>
      <c r="J389" s="6">
        <f t="shared" si="22"/>
        <v>0</v>
      </c>
      <c r="K389" s="23">
        <v>62.830608000000005</v>
      </c>
      <c r="L389" s="23">
        <v>0</v>
      </c>
      <c r="M389" s="23">
        <f t="shared" si="23"/>
        <v>62.830608000000005</v>
      </c>
    </row>
    <row r="390" spans="1:13" ht="12.75" hidden="1" customHeight="1" x14ac:dyDescent="0.2">
      <c r="A390" s="19" t="s">
        <v>904</v>
      </c>
      <c r="B390" s="19" t="s">
        <v>905</v>
      </c>
      <c r="C390" s="25" t="s">
        <v>28</v>
      </c>
      <c r="D390" s="25" t="s">
        <v>717</v>
      </c>
      <c r="E390" s="19">
        <v>70409245</v>
      </c>
      <c r="F390" s="19" t="s">
        <v>422</v>
      </c>
      <c r="G390" s="5">
        <v>13</v>
      </c>
      <c r="H390" s="5">
        <v>0</v>
      </c>
      <c r="I390" s="5">
        <f t="shared" si="21"/>
        <v>13</v>
      </c>
      <c r="J390" s="6">
        <f t="shared" si="22"/>
        <v>0</v>
      </c>
      <c r="K390" s="23">
        <v>641.76964800000007</v>
      </c>
      <c r="L390" s="23">
        <v>0</v>
      </c>
      <c r="M390" s="23">
        <f t="shared" si="23"/>
        <v>641.76964800000007</v>
      </c>
    </row>
    <row r="391" spans="1:13" ht="12.75" hidden="1" customHeight="1" x14ac:dyDescent="0.2">
      <c r="A391" s="19" t="s">
        <v>904</v>
      </c>
      <c r="B391" s="19" t="s">
        <v>905</v>
      </c>
      <c r="C391" s="25" t="s">
        <v>28</v>
      </c>
      <c r="D391" s="25" t="s">
        <v>717</v>
      </c>
      <c r="E391" s="19">
        <v>70409246</v>
      </c>
      <c r="F391" s="19" t="s">
        <v>423</v>
      </c>
      <c r="G391" s="5">
        <v>2</v>
      </c>
      <c r="H391" s="5">
        <v>0</v>
      </c>
      <c r="I391" s="5">
        <f t="shared" si="21"/>
        <v>2</v>
      </c>
      <c r="J391" s="6">
        <f t="shared" si="22"/>
        <v>0</v>
      </c>
      <c r="K391" s="23">
        <v>98.733792000000008</v>
      </c>
      <c r="L391" s="23">
        <v>0</v>
      </c>
      <c r="M391" s="23">
        <f t="shared" si="23"/>
        <v>98.733792000000008</v>
      </c>
    </row>
    <row r="392" spans="1:13" ht="12.75" hidden="1" customHeight="1" x14ac:dyDescent="0.2">
      <c r="A392" s="19" t="s">
        <v>904</v>
      </c>
      <c r="B392" s="19" t="s">
        <v>905</v>
      </c>
      <c r="C392" s="25" t="s">
        <v>28</v>
      </c>
      <c r="D392" s="25" t="s">
        <v>717</v>
      </c>
      <c r="E392" s="19">
        <v>70409248</v>
      </c>
      <c r="F392" s="19" t="s">
        <v>424</v>
      </c>
      <c r="G392" s="5">
        <v>7</v>
      </c>
      <c r="H392" s="5">
        <v>0</v>
      </c>
      <c r="I392" s="5">
        <f t="shared" si="21"/>
        <v>7</v>
      </c>
      <c r="J392" s="6">
        <f t="shared" si="22"/>
        <v>0</v>
      </c>
      <c r="K392" s="23">
        <v>333.473364</v>
      </c>
      <c r="L392" s="23">
        <v>0</v>
      </c>
      <c r="M392" s="23">
        <f t="shared" si="23"/>
        <v>333.473364</v>
      </c>
    </row>
    <row r="393" spans="1:13" ht="12.75" hidden="1" customHeight="1" x14ac:dyDescent="0.2">
      <c r="A393" s="19" t="s">
        <v>870</v>
      </c>
      <c r="B393" s="19" t="s">
        <v>857</v>
      </c>
      <c r="C393" s="25" t="s">
        <v>28</v>
      </c>
      <c r="D393" s="25" t="s">
        <v>745</v>
      </c>
      <c r="E393" s="19">
        <v>70442225</v>
      </c>
      <c r="F393" s="19" t="s">
        <v>751</v>
      </c>
      <c r="G393" s="5">
        <v>6</v>
      </c>
      <c r="H393" s="5">
        <v>6</v>
      </c>
      <c r="I393" s="5">
        <f t="shared" si="21"/>
        <v>0</v>
      </c>
      <c r="J393" s="6">
        <f t="shared" si="22"/>
        <v>1</v>
      </c>
      <c r="K393" s="23">
        <v>169.64261999999999</v>
      </c>
      <c r="L393" s="23">
        <v>169.64261999999999</v>
      </c>
      <c r="M393" s="23">
        <f t="shared" si="23"/>
        <v>0</v>
      </c>
    </row>
    <row r="394" spans="1:13" ht="12.75" hidden="1" customHeight="1" x14ac:dyDescent="0.2">
      <c r="A394" s="19" t="s">
        <v>871</v>
      </c>
      <c r="B394" s="19" t="s">
        <v>857</v>
      </c>
      <c r="C394" s="25" t="s">
        <v>28</v>
      </c>
      <c r="D394" s="25" t="s">
        <v>717</v>
      </c>
      <c r="E394" s="19">
        <v>70345322</v>
      </c>
      <c r="F394" s="19" t="s">
        <v>232</v>
      </c>
      <c r="G394" s="5">
        <v>17</v>
      </c>
      <c r="H394" s="5">
        <v>17</v>
      </c>
      <c r="I394" s="5">
        <f t="shared" si="21"/>
        <v>0</v>
      </c>
      <c r="J394" s="6">
        <f t="shared" si="22"/>
        <v>1</v>
      </c>
      <c r="K394" s="23">
        <v>809.48240399999997</v>
      </c>
      <c r="L394" s="23">
        <v>809.48240399999997</v>
      </c>
      <c r="M394" s="23">
        <f t="shared" si="23"/>
        <v>0</v>
      </c>
    </row>
    <row r="395" spans="1:13" ht="12.75" hidden="1" customHeight="1" x14ac:dyDescent="0.2">
      <c r="A395" s="19" t="s">
        <v>874</v>
      </c>
      <c r="B395" s="19" t="s">
        <v>873</v>
      </c>
      <c r="C395" s="25" t="s">
        <v>28</v>
      </c>
      <c r="D395" s="25" t="s">
        <v>745</v>
      </c>
      <c r="E395" s="19">
        <v>70442221</v>
      </c>
      <c r="F395" s="19" t="s">
        <v>748</v>
      </c>
      <c r="G395" s="5">
        <v>9</v>
      </c>
      <c r="H395" s="5">
        <v>9</v>
      </c>
      <c r="I395" s="5">
        <f t="shared" si="21"/>
        <v>0</v>
      </c>
      <c r="J395" s="6">
        <f t="shared" si="22"/>
        <v>1</v>
      </c>
      <c r="K395" s="23">
        <v>254.46393</v>
      </c>
      <c r="L395" s="23">
        <v>254.46393</v>
      </c>
      <c r="M395" s="23">
        <f t="shared" si="23"/>
        <v>0</v>
      </c>
    </row>
    <row r="396" spans="1:13" ht="12.75" hidden="1" customHeight="1" x14ac:dyDescent="0.2">
      <c r="A396" s="19" t="s">
        <v>874</v>
      </c>
      <c r="B396" s="19" t="s">
        <v>873</v>
      </c>
      <c r="C396" s="25" t="s">
        <v>28</v>
      </c>
      <c r="D396" s="25" t="s">
        <v>745</v>
      </c>
      <c r="E396" s="19">
        <v>70442222</v>
      </c>
      <c r="F396" s="19" t="s">
        <v>713</v>
      </c>
      <c r="G396" s="5">
        <v>5</v>
      </c>
      <c r="H396" s="5">
        <v>0</v>
      </c>
      <c r="I396" s="5">
        <f t="shared" si="21"/>
        <v>5</v>
      </c>
      <c r="J396" s="6">
        <f t="shared" si="22"/>
        <v>0</v>
      </c>
      <c r="K396" s="23">
        <v>217.66308000000001</v>
      </c>
      <c r="L396" s="23">
        <v>0</v>
      </c>
      <c r="M396" s="23">
        <f t="shared" si="23"/>
        <v>217.66308000000001</v>
      </c>
    </row>
    <row r="397" spans="1:13" ht="12.75" hidden="1" customHeight="1" x14ac:dyDescent="0.2">
      <c r="A397" s="19" t="s">
        <v>874</v>
      </c>
      <c r="B397" s="19" t="s">
        <v>873</v>
      </c>
      <c r="C397" s="25" t="s">
        <v>28</v>
      </c>
      <c r="D397" s="25" t="s">
        <v>745</v>
      </c>
      <c r="E397" s="19">
        <v>70442223</v>
      </c>
      <c r="F397" s="19" t="s">
        <v>749</v>
      </c>
      <c r="G397" s="5">
        <v>20</v>
      </c>
      <c r="H397" s="5">
        <v>20</v>
      </c>
      <c r="I397" s="5">
        <f t="shared" si="21"/>
        <v>0</v>
      </c>
      <c r="J397" s="6">
        <f t="shared" si="22"/>
        <v>1</v>
      </c>
      <c r="K397" s="23">
        <v>565.47540000000004</v>
      </c>
      <c r="L397" s="23">
        <v>565.47540000000004</v>
      </c>
      <c r="M397" s="23">
        <f t="shared" si="23"/>
        <v>0</v>
      </c>
    </row>
    <row r="398" spans="1:13" ht="12.75" hidden="1" customHeight="1" x14ac:dyDescent="0.2">
      <c r="A398" s="19" t="s">
        <v>874</v>
      </c>
      <c r="B398" s="19" t="s">
        <v>873</v>
      </c>
      <c r="C398" s="25" t="s">
        <v>28</v>
      </c>
      <c r="D398" s="25" t="s">
        <v>745</v>
      </c>
      <c r="E398" s="19">
        <v>70442225</v>
      </c>
      <c r="F398" s="19" t="s">
        <v>751</v>
      </c>
      <c r="G398" s="5">
        <v>15</v>
      </c>
      <c r="H398" s="5">
        <v>15</v>
      </c>
      <c r="I398" s="5">
        <f t="shared" si="21"/>
        <v>0</v>
      </c>
      <c r="J398" s="6">
        <f t="shared" si="22"/>
        <v>1</v>
      </c>
      <c r="K398" s="23">
        <v>424.10654999999997</v>
      </c>
      <c r="L398" s="23">
        <v>424.10654999999997</v>
      </c>
      <c r="M398" s="23">
        <f t="shared" si="23"/>
        <v>0</v>
      </c>
    </row>
    <row r="399" spans="1:13" ht="12.75" hidden="1" customHeight="1" x14ac:dyDescent="0.2">
      <c r="A399" s="19" t="s">
        <v>877</v>
      </c>
      <c r="B399" s="19" t="s">
        <v>878</v>
      </c>
      <c r="C399" s="25" t="s">
        <v>28</v>
      </c>
      <c r="D399" s="25" t="s">
        <v>745</v>
      </c>
      <c r="E399" s="19">
        <v>70442220</v>
      </c>
      <c r="F399" s="19" t="s">
        <v>747</v>
      </c>
      <c r="G399" s="5">
        <v>5</v>
      </c>
      <c r="H399" s="5">
        <v>5</v>
      </c>
      <c r="I399" s="5">
        <f t="shared" si="21"/>
        <v>0</v>
      </c>
      <c r="J399" s="6">
        <f t="shared" si="22"/>
        <v>1</v>
      </c>
      <c r="K399" s="23">
        <v>217.66308000000001</v>
      </c>
      <c r="L399" s="23">
        <v>217.66308000000001</v>
      </c>
      <c r="M399" s="23">
        <f t="shared" si="23"/>
        <v>0</v>
      </c>
    </row>
    <row r="400" spans="1:13" ht="12.75" hidden="1" customHeight="1" x14ac:dyDescent="0.2">
      <c r="A400" s="19" t="s">
        <v>877</v>
      </c>
      <c r="B400" s="19" t="s">
        <v>878</v>
      </c>
      <c r="C400" s="25" t="s">
        <v>28</v>
      </c>
      <c r="D400" s="25" t="s">
        <v>745</v>
      </c>
      <c r="E400" s="19">
        <v>70442221</v>
      </c>
      <c r="F400" s="19" t="s">
        <v>748</v>
      </c>
      <c r="G400" s="5">
        <v>13</v>
      </c>
      <c r="H400" s="5">
        <v>13</v>
      </c>
      <c r="I400" s="5">
        <f t="shared" si="21"/>
        <v>0</v>
      </c>
      <c r="J400" s="6">
        <f t="shared" si="22"/>
        <v>1</v>
      </c>
      <c r="K400" s="23">
        <v>367.55901</v>
      </c>
      <c r="L400" s="23">
        <v>367.55901</v>
      </c>
      <c r="M400" s="23">
        <f t="shared" si="23"/>
        <v>0</v>
      </c>
    </row>
    <row r="401" spans="1:13" ht="12.75" hidden="1" customHeight="1" x14ac:dyDescent="0.2">
      <c r="A401" s="19" t="s">
        <v>877</v>
      </c>
      <c r="B401" s="19" t="s">
        <v>878</v>
      </c>
      <c r="C401" s="25" t="s">
        <v>28</v>
      </c>
      <c r="D401" s="25" t="s">
        <v>745</v>
      </c>
      <c r="E401" s="19">
        <v>70442222</v>
      </c>
      <c r="F401" s="19" t="s">
        <v>713</v>
      </c>
      <c r="G401" s="5">
        <v>10</v>
      </c>
      <c r="H401" s="5">
        <v>0</v>
      </c>
      <c r="I401" s="5">
        <f t="shared" si="21"/>
        <v>10</v>
      </c>
      <c r="J401" s="6">
        <f t="shared" si="22"/>
        <v>0</v>
      </c>
      <c r="K401" s="23">
        <v>435.32616000000002</v>
      </c>
      <c r="L401" s="23">
        <v>0</v>
      </c>
      <c r="M401" s="23">
        <f t="shared" si="23"/>
        <v>435.32616000000002</v>
      </c>
    </row>
    <row r="402" spans="1:13" ht="12.75" hidden="1" customHeight="1" x14ac:dyDescent="0.2">
      <c r="A402" s="19" t="s">
        <v>877</v>
      </c>
      <c r="B402" s="19" t="s">
        <v>878</v>
      </c>
      <c r="C402" s="25" t="s">
        <v>28</v>
      </c>
      <c r="D402" s="25" t="s">
        <v>745</v>
      </c>
      <c r="E402" s="19">
        <v>70442223</v>
      </c>
      <c r="F402" s="19" t="s">
        <v>749</v>
      </c>
      <c r="G402" s="5">
        <v>17</v>
      </c>
      <c r="H402" s="5">
        <v>17</v>
      </c>
      <c r="I402" s="5">
        <f t="shared" si="21"/>
        <v>0</v>
      </c>
      <c r="J402" s="6">
        <f t="shared" si="22"/>
        <v>1</v>
      </c>
      <c r="K402" s="23">
        <v>480.65409</v>
      </c>
      <c r="L402" s="23">
        <v>480.65409</v>
      </c>
      <c r="M402" s="23">
        <f t="shared" si="23"/>
        <v>0</v>
      </c>
    </row>
    <row r="403" spans="1:13" ht="12.75" hidden="1" customHeight="1" x14ac:dyDescent="0.2">
      <c r="A403" s="19" t="s">
        <v>877</v>
      </c>
      <c r="B403" s="19" t="s">
        <v>878</v>
      </c>
      <c r="C403" s="25" t="s">
        <v>28</v>
      </c>
      <c r="D403" s="25" t="s">
        <v>745</v>
      </c>
      <c r="E403" s="19">
        <v>70442224</v>
      </c>
      <c r="F403" s="19" t="s">
        <v>750</v>
      </c>
      <c r="G403" s="5">
        <v>1</v>
      </c>
      <c r="H403" s="5">
        <v>1</v>
      </c>
      <c r="I403" s="5">
        <f t="shared" si="21"/>
        <v>0</v>
      </c>
      <c r="J403" s="6">
        <f t="shared" si="22"/>
        <v>1</v>
      </c>
      <c r="K403" s="23">
        <v>43.532616000000004</v>
      </c>
      <c r="L403" s="23">
        <v>43.532616000000004</v>
      </c>
      <c r="M403" s="23">
        <f t="shared" si="23"/>
        <v>0</v>
      </c>
    </row>
    <row r="404" spans="1:13" ht="12.75" hidden="1" customHeight="1" x14ac:dyDescent="0.2">
      <c r="A404" s="19" t="s">
        <v>877</v>
      </c>
      <c r="B404" s="19" t="s">
        <v>878</v>
      </c>
      <c r="C404" s="25" t="s">
        <v>28</v>
      </c>
      <c r="D404" s="25" t="s">
        <v>745</v>
      </c>
      <c r="E404" s="19">
        <v>70442225</v>
      </c>
      <c r="F404" s="19" t="s">
        <v>751</v>
      </c>
      <c r="G404" s="5">
        <v>11</v>
      </c>
      <c r="H404" s="5">
        <v>11</v>
      </c>
      <c r="I404" s="5">
        <f t="shared" si="21"/>
        <v>0</v>
      </c>
      <c r="J404" s="6">
        <f t="shared" si="22"/>
        <v>1</v>
      </c>
      <c r="K404" s="23">
        <v>311.01146999999997</v>
      </c>
      <c r="L404" s="23">
        <v>311.01146999999997</v>
      </c>
      <c r="M404" s="23">
        <f t="shared" si="23"/>
        <v>0</v>
      </c>
    </row>
    <row r="405" spans="1:13" ht="12.75" hidden="1" customHeight="1" x14ac:dyDescent="0.2">
      <c r="A405" s="19" t="s">
        <v>879</v>
      </c>
      <c r="B405" s="19" t="s">
        <v>878</v>
      </c>
      <c r="C405" s="25" t="s">
        <v>28</v>
      </c>
      <c r="D405" s="25" t="s">
        <v>717</v>
      </c>
      <c r="E405" s="19">
        <v>70345322</v>
      </c>
      <c r="F405" s="19" t="s">
        <v>232</v>
      </c>
      <c r="G405" s="5">
        <v>17</v>
      </c>
      <c r="H405" s="5">
        <v>17</v>
      </c>
      <c r="I405" s="5">
        <f t="shared" si="21"/>
        <v>0</v>
      </c>
      <c r="J405" s="6">
        <f t="shared" si="22"/>
        <v>1</v>
      </c>
      <c r="K405" s="23">
        <v>809.48240399999997</v>
      </c>
      <c r="L405" s="23">
        <v>809.48240399999997</v>
      </c>
      <c r="M405" s="23">
        <f t="shared" si="23"/>
        <v>0</v>
      </c>
    </row>
    <row r="406" spans="1:13" ht="12.75" hidden="1" customHeight="1" x14ac:dyDescent="0.2">
      <c r="A406" s="19" t="s">
        <v>882</v>
      </c>
      <c r="B406" s="19" t="s">
        <v>889</v>
      </c>
      <c r="C406" s="25" t="s">
        <v>28</v>
      </c>
      <c r="D406" s="25" t="s">
        <v>717</v>
      </c>
      <c r="E406" s="19">
        <v>70345323</v>
      </c>
      <c r="F406" s="19" t="s">
        <v>233</v>
      </c>
      <c r="G406" s="5">
        <v>17</v>
      </c>
      <c r="H406" s="5">
        <v>17</v>
      </c>
      <c r="I406" s="5">
        <f t="shared" si="21"/>
        <v>0</v>
      </c>
      <c r="J406" s="6">
        <f t="shared" si="22"/>
        <v>1</v>
      </c>
      <c r="K406" s="23">
        <v>809.48240399999997</v>
      </c>
      <c r="L406" s="23">
        <v>809.48240399999997</v>
      </c>
      <c r="M406" s="23">
        <f t="shared" si="23"/>
        <v>0</v>
      </c>
    </row>
    <row r="407" spans="1:13" ht="12.75" hidden="1" customHeight="1" x14ac:dyDescent="0.2">
      <c r="A407" s="19" t="s">
        <v>883</v>
      </c>
      <c r="B407" s="19" t="s">
        <v>887</v>
      </c>
      <c r="C407" s="25" t="s">
        <v>28</v>
      </c>
      <c r="D407" s="25" t="s">
        <v>745</v>
      </c>
      <c r="E407" s="19">
        <v>70442221</v>
      </c>
      <c r="F407" s="19" t="s">
        <v>748</v>
      </c>
      <c r="G407" s="5">
        <v>8</v>
      </c>
      <c r="H407" s="5">
        <v>0</v>
      </c>
      <c r="I407" s="5">
        <f t="shared" si="21"/>
        <v>8</v>
      </c>
      <c r="J407" s="6">
        <f t="shared" si="22"/>
        <v>0</v>
      </c>
      <c r="K407" s="23">
        <v>226.19015999999999</v>
      </c>
      <c r="L407" s="23">
        <v>0</v>
      </c>
      <c r="M407" s="23">
        <f t="shared" si="23"/>
        <v>226.19015999999999</v>
      </c>
    </row>
    <row r="408" spans="1:13" ht="12.75" hidden="1" customHeight="1" x14ac:dyDescent="0.2">
      <c r="A408" s="19" t="s">
        <v>884</v>
      </c>
      <c r="B408" s="19" t="s">
        <v>890</v>
      </c>
      <c r="C408" s="25" t="s">
        <v>28</v>
      </c>
      <c r="D408" s="25" t="s">
        <v>745</v>
      </c>
      <c r="E408" s="19">
        <v>70442220</v>
      </c>
      <c r="F408" s="19" t="s">
        <v>747</v>
      </c>
      <c r="G408" s="5">
        <v>3</v>
      </c>
      <c r="H408" s="5">
        <v>0</v>
      </c>
      <c r="I408" s="5">
        <f t="shared" si="21"/>
        <v>3</v>
      </c>
      <c r="J408" s="6">
        <f t="shared" si="22"/>
        <v>0</v>
      </c>
      <c r="K408" s="23">
        <v>130.597848</v>
      </c>
      <c r="L408" s="23">
        <v>0</v>
      </c>
      <c r="M408" s="23">
        <f t="shared" si="23"/>
        <v>130.597848</v>
      </c>
    </row>
    <row r="409" spans="1:13" ht="12.75" hidden="1" customHeight="1" x14ac:dyDescent="0.2">
      <c r="A409" s="19" t="s">
        <v>884</v>
      </c>
      <c r="B409" s="19" t="s">
        <v>890</v>
      </c>
      <c r="C409" s="25" t="s">
        <v>28</v>
      </c>
      <c r="D409" s="25" t="s">
        <v>745</v>
      </c>
      <c r="E409" s="19">
        <v>70442221</v>
      </c>
      <c r="F409" s="19" t="s">
        <v>748</v>
      </c>
      <c r="G409" s="5">
        <v>17</v>
      </c>
      <c r="H409" s="5">
        <v>0</v>
      </c>
      <c r="I409" s="5">
        <f t="shared" si="21"/>
        <v>17</v>
      </c>
      <c r="J409" s="6">
        <f t="shared" si="22"/>
        <v>0</v>
      </c>
      <c r="K409" s="23">
        <v>480.65409</v>
      </c>
      <c r="L409" s="23">
        <v>0</v>
      </c>
      <c r="M409" s="23">
        <f t="shared" si="23"/>
        <v>480.65409</v>
      </c>
    </row>
    <row r="410" spans="1:13" ht="12.75" hidden="1" customHeight="1" x14ac:dyDescent="0.2">
      <c r="A410" s="19" t="s">
        <v>884</v>
      </c>
      <c r="B410" s="19" t="s">
        <v>890</v>
      </c>
      <c r="C410" s="25" t="s">
        <v>28</v>
      </c>
      <c r="D410" s="25" t="s">
        <v>745</v>
      </c>
      <c r="E410" s="19">
        <v>70442222</v>
      </c>
      <c r="F410" s="19" t="s">
        <v>713</v>
      </c>
      <c r="G410" s="5">
        <v>16</v>
      </c>
      <c r="H410" s="5">
        <v>0</v>
      </c>
      <c r="I410" s="5">
        <f t="shared" si="21"/>
        <v>16</v>
      </c>
      <c r="J410" s="6">
        <f t="shared" si="22"/>
        <v>0</v>
      </c>
      <c r="K410" s="23">
        <v>696.52185600000007</v>
      </c>
      <c r="L410" s="23">
        <v>0</v>
      </c>
      <c r="M410" s="23">
        <f t="shared" si="23"/>
        <v>696.52185600000007</v>
      </c>
    </row>
    <row r="411" spans="1:13" ht="12.75" hidden="1" customHeight="1" x14ac:dyDescent="0.2">
      <c r="A411" s="19" t="s">
        <v>884</v>
      </c>
      <c r="B411" s="19" t="s">
        <v>890</v>
      </c>
      <c r="C411" s="25" t="s">
        <v>28</v>
      </c>
      <c r="D411" s="25" t="s">
        <v>745</v>
      </c>
      <c r="E411" s="19">
        <v>70442223</v>
      </c>
      <c r="F411" s="19" t="s">
        <v>749</v>
      </c>
      <c r="G411" s="5">
        <v>21</v>
      </c>
      <c r="H411" s="5">
        <v>0</v>
      </c>
      <c r="I411" s="5">
        <f t="shared" si="21"/>
        <v>21</v>
      </c>
      <c r="J411" s="6">
        <f t="shared" si="22"/>
        <v>0</v>
      </c>
      <c r="K411" s="23">
        <v>593.74916999999994</v>
      </c>
      <c r="L411" s="23">
        <v>0</v>
      </c>
      <c r="M411" s="23">
        <f t="shared" si="23"/>
        <v>593.74916999999994</v>
      </c>
    </row>
    <row r="412" spans="1:13" ht="12.75" hidden="1" customHeight="1" x14ac:dyDescent="0.2">
      <c r="A412" s="19" t="s">
        <v>884</v>
      </c>
      <c r="B412" s="19" t="s">
        <v>890</v>
      </c>
      <c r="C412" s="25" t="s">
        <v>28</v>
      </c>
      <c r="D412" s="25" t="s">
        <v>745</v>
      </c>
      <c r="E412" s="19">
        <v>70442225</v>
      </c>
      <c r="F412" s="19" t="s">
        <v>751</v>
      </c>
      <c r="G412" s="5">
        <v>3</v>
      </c>
      <c r="H412" s="5">
        <v>0</v>
      </c>
      <c r="I412" s="5">
        <f t="shared" si="21"/>
        <v>3</v>
      </c>
      <c r="J412" s="6">
        <f t="shared" si="22"/>
        <v>0</v>
      </c>
      <c r="K412" s="23">
        <v>84.821309999999997</v>
      </c>
      <c r="L412" s="23">
        <v>0</v>
      </c>
      <c r="M412" s="23">
        <f t="shared" si="23"/>
        <v>84.821309999999997</v>
      </c>
    </row>
    <row r="413" spans="1:13" ht="12.75" hidden="1" customHeight="1" x14ac:dyDescent="0.2">
      <c r="A413" s="19" t="s">
        <v>885</v>
      </c>
      <c r="B413" s="19" t="s">
        <v>891</v>
      </c>
      <c r="C413" s="25" t="s">
        <v>28</v>
      </c>
      <c r="D413" s="25" t="s">
        <v>717</v>
      </c>
      <c r="E413" s="19">
        <v>70345324</v>
      </c>
      <c r="F413" s="19" t="s">
        <v>234</v>
      </c>
      <c r="G413" s="5">
        <v>17</v>
      </c>
      <c r="H413" s="5">
        <v>17</v>
      </c>
      <c r="I413" s="5">
        <f t="shared" si="21"/>
        <v>0</v>
      </c>
      <c r="J413" s="6">
        <f t="shared" si="22"/>
        <v>1</v>
      </c>
      <c r="K413" s="23">
        <v>809.48240399999997</v>
      </c>
      <c r="L413" s="23">
        <v>809.48240399999997</v>
      </c>
      <c r="M413" s="23">
        <f t="shared" si="23"/>
        <v>0</v>
      </c>
    </row>
    <row r="414" spans="1:13" ht="12.75" hidden="1" customHeight="1" x14ac:dyDescent="0.2">
      <c r="A414" s="19" t="s">
        <v>886</v>
      </c>
      <c r="B414" s="19" t="s">
        <v>892</v>
      </c>
      <c r="C414" s="25" t="s">
        <v>28</v>
      </c>
      <c r="D414" s="25" t="s">
        <v>745</v>
      </c>
      <c r="E414" s="19">
        <v>70442221</v>
      </c>
      <c r="F414" s="19" t="s">
        <v>748</v>
      </c>
      <c r="G414" s="5">
        <v>1</v>
      </c>
      <c r="H414" s="5">
        <v>0</v>
      </c>
      <c r="I414" s="5">
        <f t="shared" si="21"/>
        <v>1</v>
      </c>
      <c r="J414" s="6">
        <f t="shared" si="22"/>
        <v>0</v>
      </c>
      <c r="K414" s="23">
        <v>28.273769999999999</v>
      </c>
      <c r="L414" s="23">
        <v>0</v>
      </c>
      <c r="M414" s="23">
        <f t="shared" si="23"/>
        <v>28.273769999999999</v>
      </c>
    </row>
    <row r="415" spans="1:13" ht="12.75" hidden="1" customHeight="1" x14ac:dyDescent="0.2">
      <c r="A415" s="19" t="s">
        <v>896</v>
      </c>
      <c r="B415" s="19" t="s">
        <v>897</v>
      </c>
      <c r="C415" s="25" t="s">
        <v>28</v>
      </c>
      <c r="D415" s="25" t="s">
        <v>717</v>
      </c>
      <c r="E415" s="19">
        <v>70345322</v>
      </c>
      <c r="F415" s="19" t="s">
        <v>232</v>
      </c>
      <c r="G415" s="5">
        <v>17</v>
      </c>
      <c r="H415" s="5">
        <v>17</v>
      </c>
      <c r="I415" s="5">
        <f t="shared" si="21"/>
        <v>0</v>
      </c>
      <c r="J415" s="6">
        <f t="shared" si="22"/>
        <v>1</v>
      </c>
      <c r="K415" s="23">
        <v>809.48240399999997</v>
      </c>
      <c r="L415" s="23">
        <v>809.48240399999997</v>
      </c>
      <c r="M415" s="23">
        <f t="shared" si="23"/>
        <v>0</v>
      </c>
    </row>
    <row r="416" spans="1:13" ht="12.75" hidden="1" customHeight="1" x14ac:dyDescent="0.2">
      <c r="A416" s="19" t="s">
        <v>898</v>
      </c>
      <c r="B416" s="19" t="s">
        <v>899</v>
      </c>
      <c r="C416" s="25" t="s">
        <v>28</v>
      </c>
      <c r="D416" s="25" t="s">
        <v>745</v>
      </c>
      <c r="E416" s="19">
        <v>70442220</v>
      </c>
      <c r="F416" s="19" t="s">
        <v>747</v>
      </c>
      <c r="G416" s="5">
        <v>4</v>
      </c>
      <c r="H416" s="5">
        <v>4</v>
      </c>
      <c r="I416" s="5">
        <f t="shared" si="21"/>
        <v>0</v>
      </c>
      <c r="J416" s="6">
        <f t="shared" si="22"/>
        <v>1</v>
      </c>
      <c r="K416" s="23">
        <v>174.13046400000002</v>
      </c>
      <c r="L416" s="23">
        <v>174.13046400000002</v>
      </c>
      <c r="M416" s="23">
        <f t="shared" si="23"/>
        <v>0</v>
      </c>
    </row>
    <row r="417" spans="1:13" ht="12.75" hidden="1" customHeight="1" x14ac:dyDescent="0.2">
      <c r="A417" s="19" t="s">
        <v>898</v>
      </c>
      <c r="B417" s="19" t="s">
        <v>899</v>
      </c>
      <c r="C417" s="25" t="s">
        <v>28</v>
      </c>
      <c r="D417" s="25" t="s">
        <v>745</v>
      </c>
      <c r="E417" s="19">
        <v>70442221</v>
      </c>
      <c r="F417" s="19" t="s">
        <v>748</v>
      </c>
      <c r="G417" s="5">
        <v>38</v>
      </c>
      <c r="H417" s="5">
        <v>18</v>
      </c>
      <c r="I417" s="5">
        <f t="shared" si="21"/>
        <v>20</v>
      </c>
      <c r="J417" s="6">
        <f t="shared" si="22"/>
        <v>0.47368421052631576</v>
      </c>
      <c r="K417" s="23">
        <v>1074.40326</v>
      </c>
      <c r="L417" s="23">
        <v>508.92786000000001</v>
      </c>
      <c r="M417" s="23">
        <f t="shared" si="23"/>
        <v>565.47540000000004</v>
      </c>
    </row>
    <row r="418" spans="1:13" ht="12.75" hidden="1" customHeight="1" x14ac:dyDescent="0.2">
      <c r="A418" s="19" t="s">
        <v>898</v>
      </c>
      <c r="B418" s="19" t="s">
        <v>899</v>
      </c>
      <c r="C418" s="25" t="s">
        <v>28</v>
      </c>
      <c r="D418" s="25" t="s">
        <v>745</v>
      </c>
      <c r="E418" s="19">
        <v>70442222</v>
      </c>
      <c r="F418" s="19" t="s">
        <v>713</v>
      </c>
      <c r="G418" s="5">
        <v>16</v>
      </c>
      <c r="H418" s="5">
        <v>0</v>
      </c>
      <c r="I418" s="5">
        <f t="shared" si="21"/>
        <v>16</v>
      </c>
      <c r="J418" s="6">
        <f t="shared" si="22"/>
        <v>0</v>
      </c>
      <c r="K418" s="23">
        <v>696.52185600000007</v>
      </c>
      <c r="L418" s="23">
        <v>0</v>
      </c>
      <c r="M418" s="23">
        <f t="shared" si="23"/>
        <v>696.52185600000007</v>
      </c>
    </row>
    <row r="419" spans="1:13" ht="12.75" hidden="1" customHeight="1" x14ac:dyDescent="0.2">
      <c r="A419" s="19" t="s">
        <v>898</v>
      </c>
      <c r="B419" s="19" t="s">
        <v>899</v>
      </c>
      <c r="C419" s="25" t="s">
        <v>28</v>
      </c>
      <c r="D419" s="25" t="s">
        <v>745</v>
      </c>
      <c r="E419" s="19">
        <v>70442223</v>
      </c>
      <c r="F419" s="19" t="s">
        <v>749</v>
      </c>
      <c r="G419" s="5">
        <v>25</v>
      </c>
      <c r="H419" s="5">
        <v>25</v>
      </c>
      <c r="I419" s="5">
        <f t="shared" si="21"/>
        <v>0</v>
      </c>
      <c r="J419" s="6">
        <f t="shared" si="22"/>
        <v>1</v>
      </c>
      <c r="K419" s="23">
        <v>706.84424999999999</v>
      </c>
      <c r="L419" s="23">
        <v>706.84424999999999</v>
      </c>
      <c r="M419" s="23">
        <f t="shared" si="23"/>
        <v>0</v>
      </c>
    </row>
    <row r="420" spans="1:13" ht="12.75" hidden="1" customHeight="1" x14ac:dyDescent="0.2">
      <c r="A420" s="19" t="s">
        <v>898</v>
      </c>
      <c r="B420" s="19" t="s">
        <v>899</v>
      </c>
      <c r="C420" s="25" t="s">
        <v>28</v>
      </c>
      <c r="D420" s="25" t="s">
        <v>745</v>
      </c>
      <c r="E420" s="19">
        <v>70442224</v>
      </c>
      <c r="F420" s="19" t="s">
        <v>750</v>
      </c>
      <c r="G420" s="5">
        <v>2</v>
      </c>
      <c r="H420" s="5">
        <v>2</v>
      </c>
      <c r="I420" s="5">
        <f t="shared" si="21"/>
        <v>0</v>
      </c>
      <c r="J420" s="6">
        <f t="shared" si="22"/>
        <v>1</v>
      </c>
      <c r="K420" s="23">
        <v>87.065232000000009</v>
      </c>
      <c r="L420" s="23">
        <v>87.065232000000009</v>
      </c>
      <c r="M420" s="23">
        <f t="shared" si="23"/>
        <v>0</v>
      </c>
    </row>
    <row r="421" spans="1:13" ht="12.75" hidden="1" customHeight="1" x14ac:dyDescent="0.2">
      <c r="A421" s="19" t="s">
        <v>898</v>
      </c>
      <c r="B421" s="19" t="s">
        <v>899</v>
      </c>
      <c r="C421" s="25" t="s">
        <v>28</v>
      </c>
      <c r="D421" s="25" t="s">
        <v>745</v>
      </c>
      <c r="E421" s="19">
        <v>70442225</v>
      </c>
      <c r="F421" s="19" t="s">
        <v>751</v>
      </c>
      <c r="G421" s="5">
        <v>10</v>
      </c>
      <c r="H421" s="5">
        <v>10</v>
      </c>
      <c r="I421" s="5">
        <f t="shared" si="21"/>
        <v>0</v>
      </c>
      <c r="J421" s="6">
        <f t="shared" si="22"/>
        <v>1</v>
      </c>
      <c r="K421" s="23">
        <v>282.73770000000002</v>
      </c>
      <c r="L421" s="23">
        <v>282.73770000000002</v>
      </c>
      <c r="M421" s="23">
        <f t="shared" si="23"/>
        <v>0</v>
      </c>
    </row>
    <row r="422" spans="1:13" ht="12.75" hidden="1" customHeight="1" x14ac:dyDescent="0.2">
      <c r="A422" s="19" t="s">
        <v>900</v>
      </c>
      <c r="B422" s="19" t="s">
        <v>901</v>
      </c>
      <c r="C422" s="25" t="s">
        <v>28</v>
      </c>
      <c r="D422" s="25" t="s">
        <v>717</v>
      </c>
      <c r="E422" s="19">
        <v>70345325</v>
      </c>
      <c r="F422" s="19" t="s">
        <v>235</v>
      </c>
      <c r="G422" s="5">
        <v>17</v>
      </c>
      <c r="H422" s="5">
        <v>17</v>
      </c>
      <c r="I422" s="5">
        <f t="shared" si="21"/>
        <v>0</v>
      </c>
      <c r="J422" s="6">
        <f t="shared" si="22"/>
        <v>1</v>
      </c>
      <c r="K422" s="23">
        <v>809.48240399999997</v>
      </c>
      <c r="L422" s="23">
        <v>809.48240399999997</v>
      </c>
      <c r="M422" s="23">
        <f t="shared" si="23"/>
        <v>0</v>
      </c>
    </row>
    <row r="423" spans="1:13" ht="12.75" hidden="1" customHeight="1" x14ac:dyDescent="0.2">
      <c r="A423" s="19" t="s">
        <v>906</v>
      </c>
      <c r="B423" s="19" t="s">
        <v>907</v>
      </c>
      <c r="C423" s="25" t="s">
        <v>28</v>
      </c>
      <c r="D423" s="25" t="s">
        <v>717</v>
      </c>
      <c r="E423" s="19">
        <v>70345322</v>
      </c>
      <c r="F423" s="19" t="s">
        <v>232</v>
      </c>
      <c r="G423" s="5">
        <v>17</v>
      </c>
      <c r="H423" s="5">
        <v>17</v>
      </c>
      <c r="I423" s="5">
        <f t="shared" si="21"/>
        <v>0</v>
      </c>
      <c r="J423" s="6">
        <f t="shared" si="22"/>
        <v>1</v>
      </c>
      <c r="K423" s="23">
        <v>809.48240399999997</v>
      </c>
      <c r="L423" s="23">
        <v>809.48240399999997</v>
      </c>
      <c r="M423" s="23">
        <f t="shared" si="23"/>
        <v>0</v>
      </c>
    </row>
    <row r="424" spans="1:13" ht="12.75" hidden="1" customHeight="1" x14ac:dyDescent="0.2">
      <c r="A424" s="19" t="s">
        <v>906</v>
      </c>
      <c r="B424" s="19" t="s">
        <v>907</v>
      </c>
      <c r="C424" s="25" t="s">
        <v>28</v>
      </c>
      <c r="D424" s="25" t="s">
        <v>717</v>
      </c>
      <c r="E424" s="19">
        <v>70345323</v>
      </c>
      <c r="F424" s="19" t="s">
        <v>233</v>
      </c>
      <c r="G424" s="5">
        <v>17</v>
      </c>
      <c r="H424" s="5">
        <v>17</v>
      </c>
      <c r="I424" s="5">
        <f t="shared" si="21"/>
        <v>0</v>
      </c>
      <c r="J424" s="6">
        <f t="shared" si="22"/>
        <v>1</v>
      </c>
      <c r="K424" s="23">
        <v>809.48240399999997</v>
      </c>
      <c r="L424" s="23">
        <v>809.48240399999997</v>
      </c>
      <c r="M424" s="23">
        <f t="shared" si="23"/>
        <v>0</v>
      </c>
    </row>
    <row r="425" spans="1:13" ht="12.75" hidden="1" customHeight="1" x14ac:dyDescent="0.2">
      <c r="A425" s="19" t="s">
        <v>908</v>
      </c>
      <c r="B425" s="19" t="s">
        <v>909</v>
      </c>
      <c r="C425" s="25" t="s">
        <v>28</v>
      </c>
      <c r="D425" s="25" t="s">
        <v>745</v>
      </c>
      <c r="E425" s="19">
        <v>70442221</v>
      </c>
      <c r="F425" s="19" t="s">
        <v>748</v>
      </c>
      <c r="G425" s="5">
        <v>26</v>
      </c>
      <c r="H425" s="5">
        <v>0</v>
      </c>
      <c r="I425" s="5">
        <f t="shared" si="21"/>
        <v>26</v>
      </c>
      <c r="J425" s="6">
        <f t="shared" si="22"/>
        <v>0</v>
      </c>
      <c r="K425" s="23">
        <v>735.11802</v>
      </c>
      <c r="L425" s="23">
        <v>0</v>
      </c>
      <c r="M425" s="23">
        <f t="shared" si="23"/>
        <v>735.11802</v>
      </c>
    </row>
    <row r="426" spans="1:13" ht="12.75" hidden="1" customHeight="1" x14ac:dyDescent="0.2">
      <c r="A426" s="19" t="s">
        <v>908</v>
      </c>
      <c r="B426" s="19" t="s">
        <v>909</v>
      </c>
      <c r="C426" s="25" t="s">
        <v>28</v>
      </c>
      <c r="D426" s="25" t="s">
        <v>745</v>
      </c>
      <c r="E426" s="19">
        <v>70442222</v>
      </c>
      <c r="F426" s="19" t="s">
        <v>713</v>
      </c>
      <c r="G426" s="5">
        <v>15</v>
      </c>
      <c r="H426" s="5">
        <v>0</v>
      </c>
      <c r="I426" s="5">
        <f t="shared" si="21"/>
        <v>15</v>
      </c>
      <c r="J426" s="6">
        <f t="shared" si="22"/>
        <v>0</v>
      </c>
      <c r="K426" s="23">
        <v>652.98924</v>
      </c>
      <c r="L426" s="23">
        <v>0</v>
      </c>
      <c r="M426" s="23">
        <f t="shared" si="23"/>
        <v>652.98924</v>
      </c>
    </row>
    <row r="427" spans="1:13" ht="12.75" hidden="1" customHeight="1" x14ac:dyDescent="0.2">
      <c r="A427" s="19" t="s">
        <v>908</v>
      </c>
      <c r="B427" s="19" t="s">
        <v>909</v>
      </c>
      <c r="C427" s="25" t="s">
        <v>28</v>
      </c>
      <c r="D427" s="25" t="s">
        <v>745</v>
      </c>
      <c r="E427" s="19">
        <v>70442223</v>
      </c>
      <c r="F427" s="19" t="s">
        <v>749</v>
      </c>
      <c r="G427" s="5">
        <v>14</v>
      </c>
      <c r="H427" s="5">
        <v>0</v>
      </c>
      <c r="I427" s="5">
        <f t="shared" si="21"/>
        <v>14</v>
      </c>
      <c r="J427" s="6">
        <f t="shared" si="22"/>
        <v>0</v>
      </c>
      <c r="K427" s="23">
        <v>395.83278000000001</v>
      </c>
      <c r="L427" s="23">
        <v>0</v>
      </c>
      <c r="M427" s="23">
        <f t="shared" si="23"/>
        <v>395.83278000000001</v>
      </c>
    </row>
    <row r="428" spans="1:13" ht="12.75" hidden="1" customHeight="1" x14ac:dyDescent="0.2">
      <c r="A428" s="19" t="s">
        <v>910</v>
      </c>
      <c r="B428" s="19" t="s">
        <v>911</v>
      </c>
      <c r="C428" s="25" t="s">
        <v>29</v>
      </c>
      <c r="D428" s="25" t="s">
        <v>717</v>
      </c>
      <c r="E428" s="19">
        <v>70012080</v>
      </c>
      <c r="F428" s="19" t="s">
        <v>649</v>
      </c>
      <c r="G428" s="5">
        <v>7</v>
      </c>
      <c r="H428" s="5">
        <v>0</v>
      </c>
      <c r="I428" s="5">
        <f t="shared" ref="I428" si="24">G428-H428</f>
        <v>7</v>
      </c>
      <c r="J428" s="6">
        <f t="shared" ref="J428" si="25">H428/G428</f>
        <v>0</v>
      </c>
      <c r="K428" s="23">
        <v>332.67763200000002</v>
      </c>
      <c r="L428" s="23">
        <v>0</v>
      </c>
      <c r="M428" s="23">
        <f t="shared" ref="M428:M491" si="26">K428-L428</f>
        <v>332.67763200000002</v>
      </c>
    </row>
    <row r="429" spans="1:13" ht="12.75" hidden="1" customHeight="1" x14ac:dyDescent="0.2">
      <c r="A429" s="19" t="s">
        <v>910</v>
      </c>
      <c r="B429" s="19" t="s">
        <v>911</v>
      </c>
      <c r="C429" s="25" t="s">
        <v>29</v>
      </c>
      <c r="D429" s="25" t="s">
        <v>717</v>
      </c>
      <c r="E429" s="19">
        <v>70012081</v>
      </c>
      <c r="F429" s="19" t="s">
        <v>650</v>
      </c>
      <c r="G429" s="5">
        <v>2</v>
      </c>
      <c r="H429" s="5">
        <v>2</v>
      </c>
      <c r="I429" s="5">
        <f t="shared" ref="I429" si="27">G429-H429</f>
        <v>0</v>
      </c>
      <c r="J429" s="6">
        <f t="shared" ref="J429" si="28">H429/G429</f>
        <v>1</v>
      </c>
      <c r="K429" s="23">
        <v>98.498160000000013</v>
      </c>
      <c r="L429" s="23">
        <v>98.498160000000013</v>
      </c>
      <c r="M429" s="23">
        <f t="shared" si="26"/>
        <v>0</v>
      </c>
    </row>
    <row r="430" spans="1:13" ht="12.75" hidden="1" customHeight="1" x14ac:dyDescent="0.2">
      <c r="A430" s="19" t="s">
        <v>910</v>
      </c>
      <c r="B430" s="19" t="s">
        <v>911</v>
      </c>
      <c r="C430" s="25" t="s">
        <v>29</v>
      </c>
      <c r="D430" s="25" t="s">
        <v>718</v>
      </c>
      <c r="E430" s="19">
        <v>70359457</v>
      </c>
      <c r="F430" s="19" t="s">
        <v>220</v>
      </c>
      <c r="G430" s="5">
        <v>2</v>
      </c>
      <c r="H430" s="5">
        <v>2</v>
      </c>
      <c r="I430" s="5">
        <f t="shared" ref="I430:I493" si="29">G430-H430</f>
        <v>0</v>
      </c>
      <c r="J430" s="6">
        <f t="shared" ref="J430:J493" si="30">H430/G430</f>
        <v>1</v>
      </c>
      <c r="K430" s="23">
        <v>125.361312</v>
      </c>
      <c r="L430" s="23">
        <v>125.361312</v>
      </c>
      <c r="M430" s="23">
        <f t="shared" si="26"/>
        <v>0</v>
      </c>
    </row>
    <row r="431" spans="1:13" ht="12.75" hidden="1" customHeight="1" x14ac:dyDescent="0.2">
      <c r="A431" s="19" t="s">
        <v>910</v>
      </c>
      <c r="B431" s="19" t="s">
        <v>911</v>
      </c>
      <c r="C431" s="25" t="s">
        <v>29</v>
      </c>
      <c r="D431" s="25" t="s">
        <v>718</v>
      </c>
      <c r="E431" s="19">
        <v>70359458</v>
      </c>
      <c r="F431" s="19" t="s">
        <v>221</v>
      </c>
      <c r="G431" s="5">
        <v>1</v>
      </c>
      <c r="H431" s="5">
        <v>1</v>
      </c>
      <c r="I431" s="5">
        <f t="shared" si="29"/>
        <v>0</v>
      </c>
      <c r="J431" s="6">
        <f t="shared" si="30"/>
        <v>1</v>
      </c>
      <c r="K431" s="23">
        <v>62.680655999999999</v>
      </c>
      <c r="L431" s="23">
        <v>62.680655999999999</v>
      </c>
      <c r="M431" s="23">
        <f t="shared" si="26"/>
        <v>0</v>
      </c>
    </row>
    <row r="432" spans="1:13" ht="12.75" hidden="1" customHeight="1" x14ac:dyDescent="0.2">
      <c r="A432" s="19" t="s">
        <v>910</v>
      </c>
      <c r="B432" s="19" t="s">
        <v>911</v>
      </c>
      <c r="C432" s="25" t="s">
        <v>29</v>
      </c>
      <c r="D432" s="25" t="s">
        <v>718</v>
      </c>
      <c r="E432" s="19">
        <v>70359459</v>
      </c>
      <c r="F432" s="19" t="s">
        <v>222</v>
      </c>
      <c r="G432" s="5">
        <v>1</v>
      </c>
      <c r="H432" s="5">
        <v>1</v>
      </c>
      <c r="I432" s="5">
        <f t="shared" si="29"/>
        <v>0</v>
      </c>
      <c r="J432" s="6">
        <f t="shared" si="30"/>
        <v>1</v>
      </c>
      <c r="K432" s="23">
        <v>62.680655999999999</v>
      </c>
      <c r="L432" s="23">
        <v>62.680655999999999</v>
      </c>
      <c r="M432" s="23">
        <f t="shared" si="26"/>
        <v>0</v>
      </c>
    </row>
    <row r="433" spans="1:13" ht="12.75" hidden="1" customHeight="1" x14ac:dyDescent="0.2">
      <c r="A433" s="19" t="s">
        <v>910</v>
      </c>
      <c r="B433" s="19" t="s">
        <v>911</v>
      </c>
      <c r="C433" s="25" t="s">
        <v>29</v>
      </c>
      <c r="D433" s="25" t="s">
        <v>717</v>
      </c>
      <c r="E433" s="19">
        <v>70409245</v>
      </c>
      <c r="F433" s="19" t="s">
        <v>422</v>
      </c>
      <c r="G433" s="5">
        <v>10</v>
      </c>
      <c r="H433" s="5">
        <v>10</v>
      </c>
      <c r="I433" s="5">
        <f t="shared" si="29"/>
        <v>0</v>
      </c>
      <c r="J433" s="6">
        <f t="shared" si="30"/>
        <v>1</v>
      </c>
      <c r="K433" s="23">
        <v>492.49080000000004</v>
      </c>
      <c r="L433" s="23">
        <v>492.49080000000004</v>
      </c>
      <c r="M433" s="23">
        <f t="shared" si="26"/>
        <v>0</v>
      </c>
    </row>
    <row r="434" spans="1:13" ht="12.75" hidden="1" customHeight="1" x14ac:dyDescent="0.2">
      <c r="A434" s="19" t="s">
        <v>910</v>
      </c>
      <c r="B434" s="19" t="s">
        <v>911</v>
      </c>
      <c r="C434" s="25" t="s">
        <v>29</v>
      </c>
      <c r="D434" s="25" t="s">
        <v>717</v>
      </c>
      <c r="E434" s="19">
        <v>70409246</v>
      </c>
      <c r="F434" s="19" t="s">
        <v>423</v>
      </c>
      <c r="G434" s="5">
        <v>5</v>
      </c>
      <c r="H434" s="5">
        <v>5</v>
      </c>
      <c r="I434" s="5">
        <f t="shared" si="29"/>
        <v>0</v>
      </c>
      <c r="J434" s="6">
        <f t="shared" si="30"/>
        <v>1</v>
      </c>
      <c r="K434" s="23">
        <v>246.24540000000002</v>
      </c>
      <c r="L434" s="23">
        <v>246.24540000000002</v>
      </c>
      <c r="M434" s="23">
        <f t="shared" si="26"/>
        <v>0</v>
      </c>
    </row>
    <row r="435" spans="1:13" ht="12.75" hidden="1" customHeight="1" x14ac:dyDescent="0.2">
      <c r="A435" s="19" t="s">
        <v>910</v>
      </c>
      <c r="B435" s="19" t="s">
        <v>911</v>
      </c>
      <c r="C435" s="25" t="s">
        <v>29</v>
      </c>
      <c r="D435" s="25" t="s">
        <v>717</v>
      </c>
      <c r="E435" s="19">
        <v>70409248</v>
      </c>
      <c r="F435" s="19" t="s">
        <v>424</v>
      </c>
      <c r="G435" s="5">
        <v>9</v>
      </c>
      <c r="H435" s="5">
        <v>9</v>
      </c>
      <c r="I435" s="5">
        <f t="shared" si="29"/>
        <v>0</v>
      </c>
      <c r="J435" s="6">
        <f t="shared" si="30"/>
        <v>1</v>
      </c>
      <c r="K435" s="23">
        <v>427.72838400000001</v>
      </c>
      <c r="L435" s="23">
        <v>427.72838400000001</v>
      </c>
      <c r="M435" s="23">
        <f t="shared" si="26"/>
        <v>0</v>
      </c>
    </row>
    <row r="436" spans="1:13" ht="12.75" hidden="1" customHeight="1" x14ac:dyDescent="0.2">
      <c r="A436" s="19" t="s">
        <v>912</v>
      </c>
      <c r="B436" s="19" t="s">
        <v>913</v>
      </c>
      <c r="C436" s="25" t="s">
        <v>29</v>
      </c>
      <c r="D436" s="25" t="s">
        <v>717</v>
      </c>
      <c r="E436" s="19">
        <v>70012080</v>
      </c>
      <c r="F436" s="19" t="s">
        <v>649</v>
      </c>
      <c r="G436" s="5">
        <v>36</v>
      </c>
      <c r="H436" s="5">
        <v>36</v>
      </c>
      <c r="I436" s="5">
        <f t="shared" si="29"/>
        <v>0</v>
      </c>
      <c r="J436" s="6">
        <f t="shared" si="30"/>
        <v>1</v>
      </c>
      <c r="K436" s="23">
        <v>1710.913536</v>
      </c>
      <c r="L436" s="23">
        <v>1710.913536</v>
      </c>
      <c r="M436" s="23">
        <f t="shared" si="26"/>
        <v>0</v>
      </c>
    </row>
    <row r="437" spans="1:13" ht="12.75" hidden="1" customHeight="1" x14ac:dyDescent="0.2">
      <c r="A437" s="19" t="s">
        <v>912</v>
      </c>
      <c r="B437" s="19" t="s">
        <v>913</v>
      </c>
      <c r="C437" s="25" t="s">
        <v>29</v>
      </c>
      <c r="D437" s="25" t="s">
        <v>717</v>
      </c>
      <c r="E437" s="19">
        <v>70012081</v>
      </c>
      <c r="F437" s="19" t="s">
        <v>650</v>
      </c>
      <c r="G437" s="5">
        <v>7</v>
      </c>
      <c r="H437" s="5">
        <v>7</v>
      </c>
      <c r="I437" s="5">
        <f t="shared" si="29"/>
        <v>0</v>
      </c>
      <c r="J437" s="6">
        <f t="shared" si="30"/>
        <v>1</v>
      </c>
      <c r="K437" s="23">
        <v>344.74356</v>
      </c>
      <c r="L437" s="23">
        <v>344.74356</v>
      </c>
      <c r="M437" s="23">
        <f t="shared" si="26"/>
        <v>0</v>
      </c>
    </row>
    <row r="438" spans="1:13" ht="12.75" hidden="1" customHeight="1" x14ac:dyDescent="0.2">
      <c r="A438" s="19" t="s">
        <v>912</v>
      </c>
      <c r="B438" s="19" t="s">
        <v>913</v>
      </c>
      <c r="C438" s="25" t="s">
        <v>29</v>
      </c>
      <c r="D438" s="25" t="s">
        <v>718</v>
      </c>
      <c r="E438" s="19">
        <v>70359457</v>
      </c>
      <c r="F438" s="19" t="s">
        <v>220</v>
      </c>
      <c r="G438" s="5">
        <v>1</v>
      </c>
      <c r="H438" s="5">
        <v>1</v>
      </c>
      <c r="I438" s="5">
        <f t="shared" si="29"/>
        <v>0</v>
      </c>
      <c r="J438" s="6">
        <f t="shared" si="30"/>
        <v>1</v>
      </c>
      <c r="K438" s="23">
        <v>62.680655999999999</v>
      </c>
      <c r="L438" s="23">
        <v>62.680655999999999</v>
      </c>
      <c r="M438" s="23">
        <f t="shared" si="26"/>
        <v>0</v>
      </c>
    </row>
    <row r="439" spans="1:13" ht="12.75" hidden="1" customHeight="1" x14ac:dyDescent="0.2">
      <c r="A439" s="19" t="s">
        <v>912</v>
      </c>
      <c r="B439" s="19" t="s">
        <v>913</v>
      </c>
      <c r="C439" s="25" t="s">
        <v>29</v>
      </c>
      <c r="D439" s="25" t="s">
        <v>718</v>
      </c>
      <c r="E439" s="19">
        <v>70359458</v>
      </c>
      <c r="F439" s="19" t="s">
        <v>221</v>
      </c>
      <c r="G439" s="5">
        <v>1</v>
      </c>
      <c r="H439" s="5">
        <v>1</v>
      </c>
      <c r="I439" s="5">
        <f t="shared" si="29"/>
        <v>0</v>
      </c>
      <c r="J439" s="6">
        <f t="shared" si="30"/>
        <v>1</v>
      </c>
      <c r="K439" s="23">
        <v>62.680655999999999</v>
      </c>
      <c r="L439" s="23">
        <v>62.680655999999999</v>
      </c>
      <c r="M439" s="23">
        <f t="shared" si="26"/>
        <v>0</v>
      </c>
    </row>
    <row r="440" spans="1:13" ht="12.75" hidden="1" customHeight="1" x14ac:dyDescent="0.2">
      <c r="A440" s="19" t="s">
        <v>912</v>
      </c>
      <c r="B440" s="19" t="s">
        <v>913</v>
      </c>
      <c r="C440" s="25" t="s">
        <v>29</v>
      </c>
      <c r="D440" s="25" t="s">
        <v>718</v>
      </c>
      <c r="E440" s="19">
        <v>70359459</v>
      </c>
      <c r="F440" s="19" t="s">
        <v>222</v>
      </c>
      <c r="G440" s="5">
        <v>1</v>
      </c>
      <c r="H440" s="5">
        <v>1</v>
      </c>
      <c r="I440" s="5">
        <f t="shared" si="29"/>
        <v>0</v>
      </c>
      <c r="J440" s="6">
        <f t="shared" si="30"/>
        <v>1</v>
      </c>
      <c r="K440" s="23">
        <v>62.680655999999999</v>
      </c>
      <c r="L440" s="23">
        <v>62.680655999999999</v>
      </c>
      <c r="M440" s="23">
        <f t="shared" si="26"/>
        <v>0</v>
      </c>
    </row>
    <row r="441" spans="1:13" ht="12.75" hidden="1" customHeight="1" x14ac:dyDescent="0.2">
      <c r="A441" s="19" t="s">
        <v>912</v>
      </c>
      <c r="B441" s="19" t="s">
        <v>913</v>
      </c>
      <c r="C441" s="25" t="s">
        <v>29</v>
      </c>
      <c r="D441" s="25" t="s">
        <v>717</v>
      </c>
      <c r="E441" s="19">
        <v>70409245</v>
      </c>
      <c r="F441" s="19" t="s">
        <v>422</v>
      </c>
      <c r="G441" s="5">
        <v>10</v>
      </c>
      <c r="H441" s="5">
        <v>10</v>
      </c>
      <c r="I441" s="5">
        <f t="shared" si="29"/>
        <v>0</v>
      </c>
      <c r="J441" s="6">
        <f t="shared" si="30"/>
        <v>1</v>
      </c>
      <c r="K441" s="23">
        <v>492.49080000000004</v>
      </c>
      <c r="L441" s="23">
        <v>492.49080000000004</v>
      </c>
      <c r="M441" s="23">
        <f t="shared" si="26"/>
        <v>0</v>
      </c>
    </row>
    <row r="442" spans="1:13" ht="12.75" hidden="1" customHeight="1" x14ac:dyDescent="0.2">
      <c r="A442" s="19" t="s">
        <v>912</v>
      </c>
      <c r="B442" s="19" t="s">
        <v>913</v>
      </c>
      <c r="C442" s="25" t="s">
        <v>29</v>
      </c>
      <c r="D442" s="25" t="s">
        <v>717</v>
      </c>
      <c r="E442" s="19">
        <v>70409246</v>
      </c>
      <c r="F442" s="19" t="s">
        <v>423</v>
      </c>
      <c r="G442" s="5">
        <v>12</v>
      </c>
      <c r="H442" s="5">
        <v>12</v>
      </c>
      <c r="I442" s="5">
        <f t="shared" si="29"/>
        <v>0</v>
      </c>
      <c r="J442" s="6">
        <f t="shared" si="30"/>
        <v>1</v>
      </c>
      <c r="K442" s="23">
        <v>590.98896000000002</v>
      </c>
      <c r="L442" s="23">
        <v>590.98896000000002</v>
      </c>
      <c r="M442" s="23">
        <f t="shared" si="26"/>
        <v>0</v>
      </c>
    </row>
    <row r="443" spans="1:13" ht="12.75" hidden="1" customHeight="1" x14ac:dyDescent="0.2">
      <c r="A443" s="19" t="s">
        <v>912</v>
      </c>
      <c r="B443" s="19" t="s">
        <v>913</v>
      </c>
      <c r="C443" s="25" t="s">
        <v>29</v>
      </c>
      <c r="D443" s="25" t="s">
        <v>717</v>
      </c>
      <c r="E443" s="19">
        <v>70409248</v>
      </c>
      <c r="F443" s="19" t="s">
        <v>424</v>
      </c>
      <c r="G443" s="5">
        <v>7</v>
      </c>
      <c r="H443" s="5">
        <v>7</v>
      </c>
      <c r="I443" s="5">
        <f t="shared" si="29"/>
        <v>0</v>
      </c>
      <c r="J443" s="6">
        <f t="shared" si="30"/>
        <v>1</v>
      </c>
      <c r="K443" s="23">
        <v>332.67763200000002</v>
      </c>
      <c r="L443" s="23">
        <v>332.67763200000002</v>
      </c>
      <c r="M443" s="23">
        <f t="shared" si="26"/>
        <v>0</v>
      </c>
    </row>
    <row r="444" spans="1:13" ht="12.75" hidden="1" customHeight="1" x14ac:dyDescent="0.2">
      <c r="A444" s="19" t="s">
        <v>914</v>
      </c>
      <c r="B444" s="19" t="s">
        <v>915</v>
      </c>
      <c r="C444" s="25" t="s">
        <v>29</v>
      </c>
      <c r="D444" s="25" t="s">
        <v>717</v>
      </c>
      <c r="E444" s="19">
        <v>70012080</v>
      </c>
      <c r="F444" s="19" t="s">
        <v>649</v>
      </c>
      <c r="G444" s="5">
        <v>14</v>
      </c>
      <c r="H444" s="5">
        <v>14</v>
      </c>
      <c r="I444" s="5">
        <f t="shared" si="29"/>
        <v>0</v>
      </c>
      <c r="J444" s="6">
        <f t="shared" si="30"/>
        <v>1</v>
      </c>
      <c r="K444" s="23">
        <v>665.35526400000003</v>
      </c>
      <c r="L444" s="23">
        <v>665.35526400000003</v>
      </c>
      <c r="M444" s="23">
        <f t="shared" si="26"/>
        <v>0</v>
      </c>
    </row>
    <row r="445" spans="1:13" ht="12.75" hidden="1" customHeight="1" x14ac:dyDescent="0.2">
      <c r="A445" s="19" t="s">
        <v>914</v>
      </c>
      <c r="B445" s="19" t="s">
        <v>915</v>
      </c>
      <c r="C445" s="25" t="s">
        <v>29</v>
      </c>
      <c r="D445" s="25" t="s">
        <v>717</v>
      </c>
      <c r="E445" s="19">
        <v>70012081</v>
      </c>
      <c r="F445" s="19" t="s">
        <v>650</v>
      </c>
      <c r="G445" s="5">
        <v>2</v>
      </c>
      <c r="H445" s="5">
        <v>2</v>
      </c>
      <c r="I445" s="5">
        <f t="shared" si="29"/>
        <v>0</v>
      </c>
      <c r="J445" s="6">
        <f t="shared" si="30"/>
        <v>1</v>
      </c>
      <c r="K445" s="23">
        <v>98.498160000000013</v>
      </c>
      <c r="L445" s="23">
        <v>98.498160000000013</v>
      </c>
      <c r="M445" s="23">
        <f t="shared" si="26"/>
        <v>0</v>
      </c>
    </row>
    <row r="446" spans="1:13" ht="12.75" hidden="1" customHeight="1" x14ac:dyDescent="0.2">
      <c r="A446" s="19" t="s">
        <v>914</v>
      </c>
      <c r="B446" s="19" t="s">
        <v>915</v>
      </c>
      <c r="C446" s="25" t="s">
        <v>29</v>
      </c>
      <c r="D446" s="25" t="s">
        <v>718</v>
      </c>
      <c r="E446" s="19">
        <v>70359457</v>
      </c>
      <c r="F446" s="19" t="s">
        <v>220</v>
      </c>
      <c r="G446" s="5">
        <v>1</v>
      </c>
      <c r="H446" s="5">
        <v>1</v>
      </c>
      <c r="I446" s="5">
        <f t="shared" si="29"/>
        <v>0</v>
      </c>
      <c r="J446" s="6">
        <f t="shared" si="30"/>
        <v>1</v>
      </c>
      <c r="K446" s="23">
        <v>62.680655999999999</v>
      </c>
      <c r="L446" s="23">
        <v>62.680655999999999</v>
      </c>
      <c r="M446" s="23">
        <f t="shared" si="26"/>
        <v>0</v>
      </c>
    </row>
    <row r="447" spans="1:13" ht="12.75" hidden="1" customHeight="1" x14ac:dyDescent="0.2">
      <c r="A447" s="19" t="s">
        <v>914</v>
      </c>
      <c r="B447" s="19" t="s">
        <v>915</v>
      </c>
      <c r="C447" s="25" t="s">
        <v>29</v>
      </c>
      <c r="D447" s="25" t="s">
        <v>717</v>
      </c>
      <c r="E447" s="19">
        <v>70409245</v>
      </c>
      <c r="F447" s="19" t="s">
        <v>422</v>
      </c>
      <c r="G447" s="5">
        <v>6</v>
      </c>
      <c r="H447" s="5">
        <v>6</v>
      </c>
      <c r="I447" s="5">
        <f t="shared" si="29"/>
        <v>0</v>
      </c>
      <c r="J447" s="6">
        <f t="shared" si="30"/>
        <v>1</v>
      </c>
      <c r="K447" s="23">
        <v>295.49448000000001</v>
      </c>
      <c r="L447" s="23">
        <v>295.49448000000001</v>
      </c>
      <c r="M447" s="23">
        <f t="shared" si="26"/>
        <v>0</v>
      </c>
    </row>
    <row r="448" spans="1:13" ht="12.75" hidden="1" customHeight="1" x14ac:dyDescent="0.2">
      <c r="A448" s="19" t="s">
        <v>914</v>
      </c>
      <c r="B448" s="19" t="s">
        <v>915</v>
      </c>
      <c r="C448" s="25" t="s">
        <v>29</v>
      </c>
      <c r="D448" s="25" t="s">
        <v>717</v>
      </c>
      <c r="E448" s="19">
        <v>70409246</v>
      </c>
      <c r="F448" s="19" t="s">
        <v>423</v>
      </c>
      <c r="G448" s="5">
        <v>9</v>
      </c>
      <c r="H448" s="5">
        <v>9</v>
      </c>
      <c r="I448" s="5">
        <f t="shared" si="29"/>
        <v>0</v>
      </c>
      <c r="J448" s="6">
        <f t="shared" si="30"/>
        <v>1</v>
      </c>
      <c r="K448" s="23">
        <v>443.24172000000004</v>
      </c>
      <c r="L448" s="23">
        <v>443.24172000000004</v>
      </c>
      <c r="M448" s="23">
        <f t="shared" si="26"/>
        <v>0</v>
      </c>
    </row>
    <row r="449" spans="1:13" ht="12.75" hidden="1" customHeight="1" x14ac:dyDescent="0.2">
      <c r="A449" s="19" t="s">
        <v>914</v>
      </c>
      <c r="B449" s="19" t="s">
        <v>915</v>
      </c>
      <c r="C449" s="25" t="s">
        <v>29</v>
      </c>
      <c r="D449" s="25" t="s">
        <v>717</v>
      </c>
      <c r="E449" s="19">
        <v>70409248</v>
      </c>
      <c r="F449" s="19" t="s">
        <v>424</v>
      </c>
      <c r="G449" s="5">
        <v>7</v>
      </c>
      <c r="H449" s="5">
        <v>7</v>
      </c>
      <c r="I449" s="5">
        <f t="shared" si="29"/>
        <v>0</v>
      </c>
      <c r="J449" s="6">
        <f t="shared" si="30"/>
        <v>1</v>
      </c>
      <c r="K449" s="23">
        <v>332.67763200000002</v>
      </c>
      <c r="L449" s="23">
        <v>332.67763200000002</v>
      </c>
      <c r="M449" s="23">
        <f t="shared" si="26"/>
        <v>0</v>
      </c>
    </row>
    <row r="450" spans="1:13" ht="12.75" hidden="1" customHeight="1" x14ac:dyDescent="0.2">
      <c r="A450" s="19" t="s">
        <v>916</v>
      </c>
      <c r="B450" s="19" t="s">
        <v>917</v>
      </c>
      <c r="C450" s="25" t="s">
        <v>29</v>
      </c>
      <c r="D450" s="25" t="s">
        <v>717</v>
      </c>
      <c r="E450" s="19">
        <v>70012080</v>
      </c>
      <c r="F450" s="19" t="s">
        <v>649</v>
      </c>
      <c r="G450" s="5">
        <v>21</v>
      </c>
      <c r="H450" s="5">
        <v>21</v>
      </c>
      <c r="I450" s="5">
        <f t="shared" si="29"/>
        <v>0</v>
      </c>
      <c r="J450" s="6">
        <f t="shared" si="30"/>
        <v>1</v>
      </c>
      <c r="K450" s="23">
        <v>998.03289599999994</v>
      </c>
      <c r="L450" s="23">
        <v>998.03289599999994</v>
      </c>
      <c r="M450" s="23">
        <f t="shared" si="26"/>
        <v>0</v>
      </c>
    </row>
    <row r="451" spans="1:13" ht="12.75" hidden="1" customHeight="1" x14ac:dyDescent="0.2">
      <c r="A451" s="19" t="s">
        <v>916</v>
      </c>
      <c r="B451" s="19" t="s">
        <v>917</v>
      </c>
      <c r="C451" s="25" t="s">
        <v>29</v>
      </c>
      <c r="D451" s="25" t="s">
        <v>717</v>
      </c>
      <c r="E451" s="19">
        <v>70012081</v>
      </c>
      <c r="F451" s="19" t="s">
        <v>650</v>
      </c>
      <c r="G451" s="5">
        <v>10</v>
      </c>
      <c r="H451" s="5">
        <v>10</v>
      </c>
      <c r="I451" s="5">
        <f t="shared" si="29"/>
        <v>0</v>
      </c>
      <c r="J451" s="6">
        <f t="shared" si="30"/>
        <v>1</v>
      </c>
      <c r="K451" s="23">
        <v>492.49080000000004</v>
      </c>
      <c r="L451" s="23">
        <v>492.49080000000004</v>
      </c>
      <c r="M451" s="23">
        <f t="shared" si="26"/>
        <v>0</v>
      </c>
    </row>
    <row r="452" spans="1:13" ht="12.75" hidden="1" customHeight="1" x14ac:dyDescent="0.2">
      <c r="A452" s="19" t="s">
        <v>916</v>
      </c>
      <c r="B452" s="19" t="s">
        <v>917</v>
      </c>
      <c r="C452" s="25" t="s">
        <v>29</v>
      </c>
      <c r="D452" s="25" t="s">
        <v>718</v>
      </c>
      <c r="E452" s="19">
        <v>70359457</v>
      </c>
      <c r="F452" s="19" t="s">
        <v>220</v>
      </c>
      <c r="G452" s="5">
        <v>4</v>
      </c>
      <c r="H452" s="5">
        <v>4</v>
      </c>
      <c r="I452" s="5">
        <f t="shared" si="29"/>
        <v>0</v>
      </c>
      <c r="J452" s="6">
        <f t="shared" si="30"/>
        <v>1</v>
      </c>
      <c r="K452" s="23">
        <v>250.722624</v>
      </c>
      <c r="L452" s="23">
        <v>250.722624</v>
      </c>
      <c r="M452" s="23">
        <f t="shared" si="26"/>
        <v>0</v>
      </c>
    </row>
    <row r="453" spans="1:13" ht="12.75" hidden="1" customHeight="1" x14ac:dyDescent="0.2">
      <c r="A453" s="19" t="s">
        <v>916</v>
      </c>
      <c r="B453" s="19" t="s">
        <v>917</v>
      </c>
      <c r="C453" s="25" t="s">
        <v>29</v>
      </c>
      <c r="D453" s="25" t="s">
        <v>718</v>
      </c>
      <c r="E453" s="19">
        <v>70359458</v>
      </c>
      <c r="F453" s="19" t="s">
        <v>221</v>
      </c>
      <c r="G453" s="5">
        <v>1</v>
      </c>
      <c r="H453" s="5">
        <v>1</v>
      </c>
      <c r="I453" s="5">
        <f t="shared" si="29"/>
        <v>0</v>
      </c>
      <c r="J453" s="6">
        <f t="shared" si="30"/>
        <v>1</v>
      </c>
      <c r="K453" s="23">
        <v>62.680655999999999</v>
      </c>
      <c r="L453" s="23">
        <v>62.680655999999999</v>
      </c>
      <c r="M453" s="23">
        <f t="shared" si="26"/>
        <v>0</v>
      </c>
    </row>
    <row r="454" spans="1:13" ht="12.75" hidden="1" customHeight="1" x14ac:dyDescent="0.2">
      <c r="A454" s="19" t="s">
        <v>916</v>
      </c>
      <c r="B454" s="19" t="s">
        <v>917</v>
      </c>
      <c r="C454" s="25" t="s">
        <v>29</v>
      </c>
      <c r="D454" s="25" t="s">
        <v>718</v>
      </c>
      <c r="E454" s="19">
        <v>70359459</v>
      </c>
      <c r="F454" s="19" t="s">
        <v>222</v>
      </c>
      <c r="G454" s="5">
        <v>2</v>
      </c>
      <c r="H454" s="5">
        <v>2</v>
      </c>
      <c r="I454" s="5">
        <f t="shared" si="29"/>
        <v>0</v>
      </c>
      <c r="J454" s="6">
        <f t="shared" si="30"/>
        <v>1</v>
      </c>
      <c r="K454" s="23">
        <v>125.361312</v>
      </c>
      <c r="L454" s="23">
        <v>125.361312</v>
      </c>
      <c r="M454" s="23">
        <f t="shared" si="26"/>
        <v>0</v>
      </c>
    </row>
    <row r="455" spans="1:13" ht="12.75" hidden="1" customHeight="1" x14ac:dyDescent="0.2">
      <c r="A455" s="19" t="s">
        <v>916</v>
      </c>
      <c r="B455" s="19" t="s">
        <v>917</v>
      </c>
      <c r="C455" s="25" t="s">
        <v>29</v>
      </c>
      <c r="D455" s="25" t="s">
        <v>718</v>
      </c>
      <c r="E455" s="19">
        <v>70359460</v>
      </c>
      <c r="F455" s="19" t="s">
        <v>223</v>
      </c>
      <c r="G455" s="5">
        <v>2</v>
      </c>
      <c r="H455" s="5">
        <v>2</v>
      </c>
      <c r="I455" s="5">
        <f t="shared" si="29"/>
        <v>0</v>
      </c>
      <c r="J455" s="6">
        <f t="shared" si="30"/>
        <v>1</v>
      </c>
      <c r="K455" s="23">
        <v>125.361312</v>
      </c>
      <c r="L455" s="23">
        <v>125.361312</v>
      </c>
      <c r="M455" s="23">
        <f t="shared" si="26"/>
        <v>0</v>
      </c>
    </row>
    <row r="456" spans="1:13" ht="12.75" hidden="1" customHeight="1" x14ac:dyDescent="0.2">
      <c r="A456" s="19" t="s">
        <v>916</v>
      </c>
      <c r="B456" s="19" t="s">
        <v>917</v>
      </c>
      <c r="C456" s="25" t="s">
        <v>29</v>
      </c>
      <c r="D456" s="25" t="s">
        <v>717</v>
      </c>
      <c r="E456" s="19">
        <v>70409245</v>
      </c>
      <c r="F456" s="19" t="s">
        <v>422</v>
      </c>
      <c r="G456" s="5">
        <v>35</v>
      </c>
      <c r="H456" s="5">
        <v>35</v>
      </c>
      <c r="I456" s="5">
        <f t="shared" si="29"/>
        <v>0</v>
      </c>
      <c r="J456" s="6">
        <f t="shared" si="30"/>
        <v>1</v>
      </c>
      <c r="K456" s="23">
        <v>1723.7178000000001</v>
      </c>
      <c r="L456" s="23">
        <v>1723.7178000000001</v>
      </c>
      <c r="M456" s="23">
        <f t="shared" si="26"/>
        <v>0</v>
      </c>
    </row>
    <row r="457" spans="1:13" ht="12.75" hidden="1" customHeight="1" x14ac:dyDescent="0.2">
      <c r="A457" s="19" t="s">
        <v>916</v>
      </c>
      <c r="B457" s="19" t="s">
        <v>917</v>
      </c>
      <c r="C457" s="25" t="s">
        <v>29</v>
      </c>
      <c r="D457" s="25" t="s">
        <v>717</v>
      </c>
      <c r="E457" s="19">
        <v>70409246</v>
      </c>
      <c r="F457" s="19" t="s">
        <v>423</v>
      </c>
      <c r="G457" s="5">
        <v>22</v>
      </c>
      <c r="H457" s="5">
        <v>22</v>
      </c>
      <c r="I457" s="5">
        <f t="shared" si="29"/>
        <v>0</v>
      </c>
      <c r="J457" s="6">
        <f t="shared" si="30"/>
        <v>1</v>
      </c>
      <c r="K457" s="23">
        <v>1083.4797600000002</v>
      </c>
      <c r="L457" s="23">
        <v>1083.4797600000002</v>
      </c>
      <c r="M457" s="23">
        <f t="shared" si="26"/>
        <v>0</v>
      </c>
    </row>
    <row r="458" spans="1:13" ht="12.75" hidden="1" customHeight="1" x14ac:dyDescent="0.2">
      <c r="A458" s="19" t="s">
        <v>916</v>
      </c>
      <c r="B458" s="19" t="s">
        <v>917</v>
      </c>
      <c r="C458" s="25" t="s">
        <v>29</v>
      </c>
      <c r="D458" s="25" t="s">
        <v>717</v>
      </c>
      <c r="E458" s="19">
        <v>70409248</v>
      </c>
      <c r="F458" s="19" t="s">
        <v>424</v>
      </c>
      <c r="G458" s="5">
        <v>27</v>
      </c>
      <c r="H458" s="5">
        <v>27</v>
      </c>
      <c r="I458" s="5">
        <f t="shared" si="29"/>
        <v>0</v>
      </c>
      <c r="J458" s="6">
        <f t="shared" si="30"/>
        <v>1</v>
      </c>
      <c r="K458" s="23">
        <v>1283.185152</v>
      </c>
      <c r="L458" s="23">
        <v>1283.185152</v>
      </c>
      <c r="M458" s="23">
        <f t="shared" si="26"/>
        <v>0</v>
      </c>
    </row>
    <row r="459" spans="1:13" ht="12.75" hidden="1" customHeight="1" x14ac:dyDescent="0.2">
      <c r="A459" s="19" t="s">
        <v>918</v>
      </c>
      <c r="B459" s="19" t="s">
        <v>919</v>
      </c>
      <c r="C459" s="25" t="s">
        <v>29</v>
      </c>
      <c r="D459" s="25" t="s">
        <v>717</v>
      </c>
      <c r="E459" s="19">
        <v>70012080</v>
      </c>
      <c r="F459" s="19" t="s">
        <v>649</v>
      </c>
      <c r="G459" s="5">
        <v>2</v>
      </c>
      <c r="H459" s="5">
        <v>2</v>
      </c>
      <c r="I459" s="5">
        <f t="shared" si="29"/>
        <v>0</v>
      </c>
      <c r="J459" s="6">
        <f t="shared" si="30"/>
        <v>1</v>
      </c>
      <c r="K459" s="23">
        <v>95.050752000000003</v>
      </c>
      <c r="L459" s="23">
        <v>95.050752000000003</v>
      </c>
      <c r="M459" s="23">
        <f t="shared" si="26"/>
        <v>0</v>
      </c>
    </row>
    <row r="460" spans="1:13" ht="12.75" hidden="1" customHeight="1" x14ac:dyDescent="0.2">
      <c r="A460" s="19" t="s">
        <v>918</v>
      </c>
      <c r="B460" s="19" t="s">
        <v>919</v>
      </c>
      <c r="C460" s="25" t="s">
        <v>29</v>
      </c>
      <c r="D460" s="25" t="s">
        <v>717</v>
      </c>
      <c r="E460" s="19">
        <v>70012081</v>
      </c>
      <c r="F460" s="19" t="s">
        <v>650</v>
      </c>
      <c r="G460" s="5">
        <v>2</v>
      </c>
      <c r="H460" s="5">
        <v>2</v>
      </c>
      <c r="I460" s="5">
        <f t="shared" si="29"/>
        <v>0</v>
      </c>
      <c r="J460" s="6">
        <f t="shared" si="30"/>
        <v>1</v>
      </c>
      <c r="K460" s="23">
        <v>98.498160000000013</v>
      </c>
      <c r="L460" s="23">
        <v>98.498160000000013</v>
      </c>
      <c r="M460" s="23">
        <f t="shared" si="26"/>
        <v>0</v>
      </c>
    </row>
    <row r="461" spans="1:13" ht="12.75" hidden="1" customHeight="1" x14ac:dyDescent="0.2">
      <c r="A461" s="19" t="s">
        <v>918</v>
      </c>
      <c r="B461" s="19" t="s">
        <v>919</v>
      </c>
      <c r="C461" s="25" t="s">
        <v>29</v>
      </c>
      <c r="D461" s="25" t="s">
        <v>718</v>
      </c>
      <c r="E461" s="19">
        <v>70359457</v>
      </c>
      <c r="F461" s="19" t="s">
        <v>220</v>
      </c>
      <c r="G461" s="5">
        <v>2</v>
      </c>
      <c r="H461" s="5">
        <v>2</v>
      </c>
      <c r="I461" s="5">
        <f t="shared" si="29"/>
        <v>0</v>
      </c>
      <c r="J461" s="6">
        <f t="shared" si="30"/>
        <v>1</v>
      </c>
      <c r="K461" s="23">
        <v>125.361312</v>
      </c>
      <c r="L461" s="23">
        <v>125.361312</v>
      </c>
      <c r="M461" s="23">
        <f t="shared" si="26"/>
        <v>0</v>
      </c>
    </row>
    <row r="462" spans="1:13" ht="12.75" hidden="1" customHeight="1" x14ac:dyDescent="0.2">
      <c r="A462" s="19" t="s">
        <v>918</v>
      </c>
      <c r="B462" s="19" t="s">
        <v>919</v>
      </c>
      <c r="C462" s="25" t="s">
        <v>29</v>
      </c>
      <c r="D462" s="25" t="s">
        <v>718</v>
      </c>
      <c r="E462" s="19">
        <v>70359458</v>
      </c>
      <c r="F462" s="19" t="s">
        <v>221</v>
      </c>
      <c r="G462" s="5">
        <v>1</v>
      </c>
      <c r="H462" s="5">
        <v>1</v>
      </c>
      <c r="I462" s="5">
        <f t="shared" si="29"/>
        <v>0</v>
      </c>
      <c r="J462" s="6">
        <f t="shared" si="30"/>
        <v>1</v>
      </c>
      <c r="K462" s="23">
        <v>62.680655999999999</v>
      </c>
      <c r="L462" s="23">
        <v>62.680655999999999</v>
      </c>
      <c r="M462" s="23">
        <f t="shared" si="26"/>
        <v>0</v>
      </c>
    </row>
    <row r="463" spans="1:13" ht="12.75" hidden="1" customHeight="1" x14ac:dyDescent="0.2">
      <c r="A463" s="19" t="s">
        <v>918</v>
      </c>
      <c r="B463" s="19" t="s">
        <v>919</v>
      </c>
      <c r="C463" s="25" t="s">
        <v>29</v>
      </c>
      <c r="D463" s="25" t="s">
        <v>718</v>
      </c>
      <c r="E463" s="19">
        <v>70359459</v>
      </c>
      <c r="F463" s="19" t="s">
        <v>222</v>
      </c>
      <c r="G463" s="5">
        <v>1</v>
      </c>
      <c r="H463" s="5">
        <v>1</v>
      </c>
      <c r="I463" s="5">
        <f t="shared" si="29"/>
        <v>0</v>
      </c>
      <c r="J463" s="6">
        <f t="shared" si="30"/>
        <v>1</v>
      </c>
      <c r="K463" s="23">
        <v>62.680655999999999</v>
      </c>
      <c r="L463" s="23">
        <v>62.680655999999999</v>
      </c>
      <c r="M463" s="23">
        <f t="shared" si="26"/>
        <v>0</v>
      </c>
    </row>
    <row r="464" spans="1:13" ht="12.75" hidden="1" customHeight="1" x14ac:dyDescent="0.2">
      <c r="A464" s="19" t="s">
        <v>918</v>
      </c>
      <c r="B464" s="19" t="s">
        <v>919</v>
      </c>
      <c r="C464" s="25" t="s">
        <v>29</v>
      </c>
      <c r="D464" s="25" t="s">
        <v>718</v>
      </c>
      <c r="E464" s="19">
        <v>70359460</v>
      </c>
      <c r="F464" s="19" t="s">
        <v>223</v>
      </c>
      <c r="G464" s="5">
        <v>3</v>
      </c>
      <c r="H464" s="5">
        <v>3</v>
      </c>
      <c r="I464" s="5">
        <f t="shared" si="29"/>
        <v>0</v>
      </c>
      <c r="J464" s="6">
        <f t="shared" si="30"/>
        <v>1</v>
      </c>
      <c r="K464" s="23">
        <v>188.041968</v>
      </c>
      <c r="L464" s="23">
        <v>188.041968</v>
      </c>
      <c r="M464" s="23">
        <f t="shared" si="26"/>
        <v>0</v>
      </c>
    </row>
    <row r="465" spans="1:13" ht="12.75" hidden="1" customHeight="1" x14ac:dyDescent="0.2">
      <c r="A465" s="19" t="s">
        <v>918</v>
      </c>
      <c r="B465" s="19" t="s">
        <v>919</v>
      </c>
      <c r="C465" s="25" t="s">
        <v>29</v>
      </c>
      <c r="D465" s="25" t="s">
        <v>717</v>
      </c>
      <c r="E465" s="19">
        <v>70409245</v>
      </c>
      <c r="F465" s="19" t="s">
        <v>422</v>
      </c>
      <c r="G465" s="5">
        <v>5</v>
      </c>
      <c r="H465" s="5">
        <v>5</v>
      </c>
      <c r="I465" s="5">
        <f t="shared" si="29"/>
        <v>0</v>
      </c>
      <c r="J465" s="6">
        <f t="shared" si="30"/>
        <v>1</v>
      </c>
      <c r="K465" s="23">
        <v>246.24540000000002</v>
      </c>
      <c r="L465" s="23">
        <v>246.24540000000002</v>
      </c>
      <c r="M465" s="23">
        <f t="shared" si="26"/>
        <v>0</v>
      </c>
    </row>
    <row r="466" spans="1:13" ht="12.75" hidden="1" customHeight="1" x14ac:dyDescent="0.2">
      <c r="A466" s="19" t="s">
        <v>918</v>
      </c>
      <c r="B466" s="19" t="s">
        <v>919</v>
      </c>
      <c r="C466" s="25" t="s">
        <v>29</v>
      </c>
      <c r="D466" s="25" t="s">
        <v>717</v>
      </c>
      <c r="E466" s="19">
        <v>70409246</v>
      </c>
      <c r="F466" s="19" t="s">
        <v>423</v>
      </c>
      <c r="G466" s="5">
        <v>3</v>
      </c>
      <c r="H466" s="5">
        <v>3</v>
      </c>
      <c r="I466" s="5">
        <f t="shared" si="29"/>
        <v>0</v>
      </c>
      <c r="J466" s="6">
        <f t="shared" si="30"/>
        <v>1</v>
      </c>
      <c r="K466" s="23">
        <v>147.74724000000001</v>
      </c>
      <c r="L466" s="23">
        <v>147.74724000000001</v>
      </c>
      <c r="M466" s="23">
        <f t="shared" si="26"/>
        <v>0</v>
      </c>
    </row>
    <row r="467" spans="1:13" ht="12.75" hidden="1" customHeight="1" x14ac:dyDescent="0.2">
      <c r="A467" s="19" t="s">
        <v>918</v>
      </c>
      <c r="B467" s="19" t="s">
        <v>919</v>
      </c>
      <c r="C467" s="25" t="s">
        <v>29</v>
      </c>
      <c r="D467" s="25" t="s">
        <v>717</v>
      </c>
      <c r="E467" s="19">
        <v>70409248</v>
      </c>
      <c r="F467" s="19" t="s">
        <v>424</v>
      </c>
      <c r="G467" s="5">
        <v>1</v>
      </c>
      <c r="H467" s="5">
        <v>1</v>
      </c>
      <c r="I467" s="5">
        <f t="shared" si="29"/>
        <v>0</v>
      </c>
      <c r="J467" s="6">
        <f t="shared" si="30"/>
        <v>1</v>
      </c>
      <c r="K467" s="23">
        <v>47.525376000000001</v>
      </c>
      <c r="L467" s="23">
        <v>47.525376000000001</v>
      </c>
      <c r="M467" s="23">
        <f t="shared" si="26"/>
        <v>0</v>
      </c>
    </row>
    <row r="468" spans="1:13" ht="12.75" hidden="1" customHeight="1" x14ac:dyDescent="0.2">
      <c r="A468" s="19" t="s">
        <v>920</v>
      </c>
      <c r="B468" s="19" t="s">
        <v>921</v>
      </c>
      <c r="C468" s="25" t="s">
        <v>29</v>
      </c>
      <c r="D468" s="25" t="s">
        <v>717</v>
      </c>
      <c r="E468" s="19">
        <v>70012080</v>
      </c>
      <c r="F468" s="19" t="s">
        <v>649</v>
      </c>
      <c r="G468" s="5">
        <v>24</v>
      </c>
      <c r="H468" s="5">
        <v>0</v>
      </c>
      <c r="I468" s="5">
        <f t="shared" si="29"/>
        <v>24</v>
      </c>
      <c r="J468" s="6">
        <f t="shared" si="30"/>
        <v>0</v>
      </c>
      <c r="K468" s="23">
        <v>1140.6090240000001</v>
      </c>
      <c r="L468" s="23">
        <v>0</v>
      </c>
      <c r="M468" s="23">
        <f t="shared" si="26"/>
        <v>1140.6090240000001</v>
      </c>
    </row>
    <row r="469" spans="1:13" ht="12.75" hidden="1" customHeight="1" x14ac:dyDescent="0.2">
      <c r="A469" s="19" t="s">
        <v>920</v>
      </c>
      <c r="B469" s="19" t="s">
        <v>921</v>
      </c>
      <c r="C469" s="25" t="s">
        <v>29</v>
      </c>
      <c r="D469" s="25" t="s">
        <v>717</v>
      </c>
      <c r="E469" s="19">
        <v>70012081</v>
      </c>
      <c r="F469" s="19" t="s">
        <v>650</v>
      </c>
      <c r="G469" s="5">
        <v>10</v>
      </c>
      <c r="H469" s="5">
        <v>10</v>
      </c>
      <c r="I469" s="5">
        <f t="shared" si="29"/>
        <v>0</v>
      </c>
      <c r="J469" s="6">
        <f t="shared" si="30"/>
        <v>1</v>
      </c>
      <c r="K469" s="23">
        <v>492.49080000000004</v>
      </c>
      <c r="L469" s="23">
        <v>492.49080000000004</v>
      </c>
      <c r="M469" s="23">
        <f t="shared" si="26"/>
        <v>0</v>
      </c>
    </row>
    <row r="470" spans="1:13" ht="12.75" hidden="1" customHeight="1" x14ac:dyDescent="0.2">
      <c r="A470" s="19" t="s">
        <v>920</v>
      </c>
      <c r="B470" s="19" t="s">
        <v>921</v>
      </c>
      <c r="C470" s="25" t="s">
        <v>29</v>
      </c>
      <c r="D470" s="25" t="s">
        <v>718</v>
      </c>
      <c r="E470" s="19">
        <v>70359457</v>
      </c>
      <c r="F470" s="19" t="s">
        <v>220</v>
      </c>
      <c r="G470" s="5">
        <v>3</v>
      </c>
      <c r="H470" s="5">
        <v>3</v>
      </c>
      <c r="I470" s="5">
        <f t="shared" si="29"/>
        <v>0</v>
      </c>
      <c r="J470" s="6">
        <f t="shared" si="30"/>
        <v>1</v>
      </c>
      <c r="K470" s="23">
        <v>188.041968</v>
      </c>
      <c r="L470" s="23">
        <v>188.041968</v>
      </c>
      <c r="M470" s="23">
        <f t="shared" si="26"/>
        <v>0</v>
      </c>
    </row>
    <row r="471" spans="1:13" ht="12.75" hidden="1" customHeight="1" x14ac:dyDescent="0.2">
      <c r="A471" s="19" t="s">
        <v>920</v>
      </c>
      <c r="B471" s="19" t="s">
        <v>921</v>
      </c>
      <c r="C471" s="25" t="s">
        <v>29</v>
      </c>
      <c r="D471" s="25" t="s">
        <v>718</v>
      </c>
      <c r="E471" s="19">
        <v>70359458</v>
      </c>
      <c r="F471" s="19" t="s">
        <v>221</v>
      </c>
      <c r="G471" s="5">
        <v>4</v>
      </c>
      <c r="H471" s="5">
        <v>4</v>
      </c>
      <c r="I471" s="5">
        <f t="shared" si="29"/>
        <v>0</v>
      </c>
      <c r="J471" s="6">
        <f t="shared" si="30"/>
        <v>1</v>
      </c>
      <c r="K471" s="23">
        <v>250.722624</v>
      </c>
      <c r="L471" s="23">
        <v>250.722624</v>
      </c>
      <c r="M471" s="23">
        <f t="shared" si="26"/>
        <v>0</v>
      </c>
    </row>
    <row r="472" spans="1:13" ht="12.75" hidden="1" customHeight="1" x14ac:dyDescent="0.2">
      <c r="A472" s="19" t="s">
        <v>920</v>
      </c>
      <c r="B472" s="19" t="s">
        <v>921</v>
      </c>
      <c r="C472" s="25" t="s">
        <v>29</v>
      </c>
      <c r="D472" s="25" t="s">
        <v>718</v>
      </c>
      <c r="E472" s="19">
        <v>70359459</v>
      </c>
      <c r="F472" s="19" t="s">
        <v>222</v>
      </c>
      <c r="G472" s="5">
        <v>1</v>
      </c>
      <c r="H472" s="5">
        <v>1</v>
      </c>
      <c r="I472" s="5">
        <f t="shared" si="29"/>
        <v>0</v>
      </c>
      <c r="J472" s="6">
        <f t="shared" si="30"/>
        <v>1</v>
      </c>
      <c r="K472" s="23">
        <v>62.680655999999999</v>
      </c>
      <c r="L472" s="23">
        <v>62.680655999999999</v>
      </c>
      <c r="M472" s="23">
        <f t="shared" si="26"/>
        <v>0</v>
      </c>
    </row>
    <row r="473" spans="1:13" ht="12.75" hidden="1" customHeight="1" x14ac:dyDescent="0.2">
      <c r="A473" s="19" t="s">
        <v>920</v>
      </c>
      <c r="B473" s="19" t="s">
        <v>921</v>
      </c>
      <c r="C473" s="25" t="s">
        <v>29</v>
      </c>
      <c r="D473" s="25" t="s">
        <v>718</v>
      </c>
      <c r="E473" s="19">
        <v>70359460</v>
      </c>
      <c r="F473" s="19" t="s">
        <v>223</v>
      </c>
      <c r="G473" s="5">
        <v>1</v>
      </c>
      <c r="H473" s="5">
        <v>1</v>
      </c>
      <c r="I473" s="5">
        <f t="shared" si="29"/>
        <v>0</v>
      </c>
      <c r="J473" s="6">
        <f t="shared" si="30"/>
        <v>1</v>
      </c>
      <c r="K473" s="23">
        <v>62.680655999999999</v>
      </c>
      <c r="L473" s="23">
        <v>62.680655999999999</v>
      </c>
      <c r="M473" s="23">
        <f t="shared" si="26"/>
        <v>0</v>
      </c>
    </row>
    <row r="474" spans="1:13" ht="12.75" hidden="1" customHeight="1" x14ac:dyDescent="0.2">
      <c r="A474" s="19" t="s">
        <v>920</v>
      </c>
      <c r="B474" s="19" t="s">
        <v>921</v>
      </c>
      <c r="C474" s="25" t="s">
        <v>29</v>
      </c>
      <c r="D474" s="25" t="s">
        <v>717</v>
      </c>
      <c r="E474" s="19">
        <v>70409245</v>
      </c>
      <c r="F474" s="19" t="s">
        <v>422</v>
      </c>
      <c r="G474" s="5">
        <v>14</v>
      </c>
      <c r="H474" s="5">
        <v>14</v>
      </c>
      <c r="I474" s="5">
        <f t="shared" si="29"/>
        <v>0</v>
      </c>
      <c r="J474" s="6">
        <f t="shared" si="30"/>
        <v>1</v>
      </c>
      <c r="K474" s="23">
        <v>689.48712</v>
      </c>
      <c r="L474" s="23">
        <v>689.48712</v>
      </c>
      <c r="M474" s="23">
        <f t="shared" si="26"/>
        <v>0</v>
      </c>
    </row>
    <row r="475" spans="1:13" ht="12.75" hidden="1" customHeight="1" x14ac:dyDescent="0.2">
      <c r="A475" s="19" t="s">
        <v>920</v>
      </c>
      <c r="B475" s="19" t="s">
        <v>921</v>
      </c>
      <c r="C475" s="25" t="s">
        <v>29</v>
      </c>
      <c r="D475" s="25" t="s">
        <v>717</v>
      </c>
      <c r="E475" s="19">
        <v>70409246</v>
      </c>
      <c r="F475" s="19" t="s">
        <v>423</v>
      </c>
      <c r="G475" s="5">
        <v>18</v>
      </c>
      <c r="H475" s="5">
        <v>18</v>
      </c>
      <c r="I475" s="5">
        <f t="shared" si="29"/>
        <v>0</v>
      </c>
      <c r="J475" s="6">
        <f t="shared" si="30"/>
        <v>1</v>
      </c>
      <c r="K475" s="23">
        <v>886.48344000000009</v>
      </c>
      <c r="L475" s="23">
        <v>886.48344000000009</v>
      </c>
      <c r="M475" s="23">
        <f t="shared" si="26"/>
        <v>0</v>
      </c>
    </row>
    <row r="476" spans="1:13" ht="12.75" hidden="1" customHeight="1" x14ac:dyDescent="0.2">
      <c r="A476" s="19" t="s">
        <v>920</v>
      </c>
      <c r="B476" s="19" t="s">
        <v>921</v>
      </c>
      <c r="C476" s="25" t="s">
        <v>29</v>
      </c>
      <c r="D476" s="25" t="s">
        <v>717</v>
      </c>
      <c r="E476" s="19">
        <v>70409248</v>
      </c>
      <c r="F476" s="19" t="s">
        <v>424</v>
      </c>
      <c r="G476" s="5">
        <v>14</v>
      </c>
      <c r="H476" s="5">
        <v>14</v>
      </c>
      <c r="I476" s="5">
        <f t="shared" si="29"/>
        <v>0</v>
      </c>
      <c r="J476" s="6">
        <f t="shared" si="30"/>
        <v>1</v>
      </c>
      <c r="K476" s="23">
        <v>665.35526400000003</v>
      </c>
      <c r="L476" s="23">
        <v>665.35526400000003</v>
      </c>
      <c r="M476" s="23">
        <f t="shared" si="26"/>
        <v>0</v>
      </c>
    </row>
    <row r="477" spans="1:13" ht="12.75" hidden="1" customHeight="1" x14ac:dyDescent="0.2">
      <c r="A477" s="19" t="s">
        <v>922</v>
      </c>
      <c r="B477" s="19" t="s">
        <v>923</v>
      </c>
      <c r="C477" s="25" t="s">
        <v>29</v>
      </c>
      <c r="D477" s="25" t="s">
        <v>717</v>
      </c>
      <c r="E477" s="19">
        <v>70012080</v>
      </c>
      <c r="F477" s="19" t="s">
        <v>649</v>
      </c>
      <c r="G477" s="5">
        <v>3</v>
      </c>
      <c r="H477" s="5">
        <v>0</v>
      </c>
      <c r="I477" s="5">
        <f t="shared" si="29"/>
        <v>3</v>
      </c>
      <c r="J477" s="6">
        <f t="shared" si="30"/>
        <v>0</v>
      </c>
      <c r="K477" s="23">
        <v>142.57612800000001</v>
      </c>
      <c r="L477" s="23">
        <v>0</v>
      </c>
      <c r="M477" s="23">
        <f t="shared" si="26"/>
        <v>142.57612800000001</v>
      </c>
    </row>
    <row r="478" spans="1:13" ht="12.75" hidden="1" customHeight="1" x14ac:dyDescent="0.2">
      <c r="A478" s="19" t="s">
        <v>922</v>
      </c>
      <c r="B478" s="19" t="s">
        <v>923</v>
      </c>
      <c r="C478" s="25" t="s">
        <v>29</v>
      </c>
      <c r="D478" s="25" t="s">
        <v>718</v>
      </c>
      <c r="E478" s="19">
        <v>70359457</v>
      </c>
      <c r="F478" s="19" t="s">
        <v>220</v>
      </c>
      <c r="G478" s="5">
        <v>1</v>
      </c>
      <c r="H478" s="5">
        <v>1</v>
      </c>
      <c r="I478" s="5">
        <f t="shared" si="29"/>
        <v>0</v>
      </c>
      <c r="J478" s="6">
        <f t="shared" si="30"/>
        <v>1</v>
      </c>
      <c r="K478" s="23">
        <v>62.680655999999999</v>
      </c>
      <c r="L478" s="23">
        <v>62.680655999999999</v>
      </c>
      <c r="M478" s="23">
        <f t="shared" si="26"/>
        <v>0</v>
      </c>
    </row>
    <row r="479" spans="1:13" ht="12.75" hidden="1" customHeight="1" x14ac:dyDescent="0.2">
      <c r="A479" s="19" t="s">
        <v>922</v>
      </c>
      <c r="B479" s="19" t="s">
        <v>923</v>
      </c>
      <c r="C479" s="25" t="s">
        <v>29</v>
      </c>
      <c r="D479" s="25" t="s">
        <v>717</v>
      </c>
      <c r="E479" s="19">
        <v>70409245</v>
      </c>
      <c r="F479" s="19" t="s">
        <v>422</v>
      </c>
      <c r="G479" s="5">
        <v>7</v>
      </c>
      <c r="H479" s="5">
        <v>7</v>
      </c>
      <c r="I479" s="5">
        <f t="shared" si="29"/>
        <v>0</v>
      </c>
      <c r="J479" s="6">
        <f t="shared" si="30"/>
        <v>1</v>
      </c>
      <c r="K479" s="23">
        <v>344.74356</v>
      </c>
      <c r="L479" s="23">
        <v>344.74356</v>
      </c>
      <c r="M479" s="23">
        <f t="shared" si="26"/>
        <v>0</v>
      </c>
    </row>
    <row r="480" spans="1:13" ht="12.75" hidden="1" customHeight="1" x14ac:dyDescent="0.2">
      <c r="A480" s="19" t="s">
        <v>922</v>
      </c>
      <c r="B480" s="19" t="s">
        <v>923</v>
      </c>
      <c r="C480" s="25" t="s">
        <v>29</v>
      </c>
      <c r="D480" s="25" t="s">
        <v>717</v>
      </c>
      <c r="E480" s="19">
        <v>70409246</v>
      </c>
      <c r="F480" s="19" t="s">
        <v>423</v>
      </c>
      <c r="G480" s="5">
        <v>6</v>
      </c>
      <c r="H480" s="5">
        <v>6</v>
      </c>
      <c r="I480" s="5">
        <f t="shared" si="29"/>
        <v>0</v>
      </c>
      <c r="J480" s="6">
        <f t="shared" si="30"/>
        <v>1</v>
      </c>
      <c r="K480" s="23">
        <v>295.49448000000001</v>
      </c>
      <c r="L480" s="23">
        <v>295.49448000000001</v>
      </c>
      <c r="M480" s="23">
        <f t="shared" si="26"/>
        <v>0</v>
      </c>
    </row>
    <row r="481" spans="1:13" ht="12.75" hidden="1" customHeight="1" x14ac:dyDescent="0.2">
      <c r="A481" s="19" t="s">
        <v>922</v>
      </c>
      <c r="B481" s="19" t="s">
        <v>923</v>
      </c>
      <c r="C481" s="25" t="s">
        <v>29</v>
      </c>
      <c r="D481" s="25" t="s">
        <v>717</v>
      </c>
      <c r="E481" s="19">
        <v>70409248</v>
      </c>
      <c r="F481" s="19" t="s">
        <v>424</v>
      </c>
      <c r="G481" s="5">
        <v>1</v>
      </c>
      <c r="H481" s="5">
        <v>1</v>
      </c>
      <c r="I481" s="5">
        <f t="shared" si="29"/>
        <v>0</v>
      </c>
      <c r="J481" s="6">
        <f t="shared" si="30"/>
        <v>1</v>
      </c>
      <c r="K481" s="23">
        <v>47.525376000000001</v>
      </c>
      <c r="L481" s="23">
        <v>47.525376000000001</v>
      </c>
      <c r="M481" s="23">
        <f t="shared" si="26"/>
        <v>0</v>
      </c>
    </row>
    <row r="482" spans="1:13" ht="12.75" hidden="1" customHeight="1" x14ac:dyDescent="0.2">
      <c r="A482" s="19" t="s">
        <v>924</v>
      </c>
      <c r="B482" s="120" t="s">
        <v>925</v>
      </c>
      <c r="C482" s="25" t="s">
        <v>29</v>
      </c>
      <c r="D482" s="25" t="s">
        <v>717</v>
      </c>
      <c r="E482" s="19">
        <v>70012080</v>
      </c>
      <c r="F482" s="19" t="s">
        <v>649</v>
      </c>
      <c r="G482" s="5">
        <v>43</v>
      </c>
      <c r="H482" s="5">
        <v>0</v>
      </c>
      <c r="I482" s="5">
        <f t="shared" si="29"/>
        <v>43</v>
      </c>
      <c r="J482" s="6">
        <f t="shared" si="30"/>
        <v>0</v>
      </c>
      <c r="K482" s="23">
        <v>2043.5911679999999</v>
      </c>
      <c r="L482" s="23">
        <v>0</v>
      </c>
      <c r="M482" s="23">
        <f t="shared" si="26"/>
        <v>2043.5911679999999</v>
      </c>
    </row>
    <row r="483" spans="1:13" ht="12.75" hidden="1" customHeight="1" x14ac:dyDescent="0.2">
      <c r="A483" s="19" t="s">
        <v>924</v>
      </c>
      <c r="B483" s="120" t="s">
        <v>925</v>
      </c>
      <c r="C483" s="25" t="s">
        <v>29</v>
      </c>
      <c r="D483" s="25" t="s">
        <v>717</v>
      </c>
      <c r="E483" s="19">
        <v>70012081</v>
      </c>
      <c r="F483" s="19" t="s">
        <v>650</v>
      </c>
      <c r="G483" s="5">
        <v>6</v>
      </c>
      <c r="H483" s="5">
        <v>6</v>
      </c>
      <c r="I483" s="5">
        <f t="shared" si="29"/>
        <v>0</v>
      </c>
      <c r="J483" s="6">
        <f t="shared" si="30"/>
        <v>1</v>
      </c>
      <c r="K483" s="23">
        <v>295.49448000000001</v>
      </c>
      <c r="L483" s="23">
        <v>295.49448000000001</v>
      </c>
      <c r="M483" s="23">
        <f t="shared" si="26"/>
        <v>0</v>
      </c>
    </row>
    <row r="484" spans="1:13" ht="12.75" hidden="1" customHeight="1" x14ac:dyDescent="0.2">
      <c r="A484" s="19" t="s">
        <v>924</v>
      </c>
      <c r="B484" s="120" t="s">
        <v>925</v>
      </c>
      <c r="C484" s="25" t="s">
        <v>29</v>
      </c>
      <c r="D484" s="25" t="s">
        <v>718</v>
      </c>
      <c r="E484" s="19">
        <v>70359457</v>
      </c>
      <c r="F484" s="19" t="s">
        <v>220</v>
      </c>
      <c r="G484" s="5">
        <v>4</v>
      </c>
      <c r="H484" s="5">
        <v>4</v>
      </c>
      <c r="I484" s="5">
        <f t="shared" si="29"/>
        <v>0</v>
      </c>
      <c r="J484" s="6">
        <f t="shared" si="30"/>
        <v>1</v>
      </c>
      <c r="K484" s="23">
        <v>250.722624</v>
      </c>
      <c r="L484" s="23">
        <v>250.722624</v>
      </c>
      <c r="M484" s="23">
        <f t="shared" si="26"/>
        <v>0</v>
      </c>
    </row>
    <row r="485" spans="1:13" ht="12.75" hidden="1" customHeight="1" x14ac:dyDescent="0.2">
      <c r="A485" s="19" t="s">
        <v>924</v>
      </c>
      <c r="B485" s="120" t="s">
        <v>925</v>
      </c>
      <c r="C485" s="25" t="s">
        <v>29</v>
      </c>
      <c r="D485" s="25" t="s">
        <v>718</v>
      </c>
      <c r="E485" s="19">
        <v>70359458</v>
      </c>
      <c r="F485" s="19" t="s">
        <v>221</v>
      </c>
      <c r="G485" s="5">
        <v>4</v>
      </c>
      <c r="H485" s="5">
        <v>4</v>
      </c>
      <c r="I485" s="5">
        <f t="shared" si="29"/>
        <v>0</v>
      </c>
      <c r="J485" s="6">
        <f t="shared" si="30"/>
        <v>1</v>
      </c>
      <c r="K485" s="23">
        <v>250.722624</v>
      </c>
      <c r="L485" s="23">
        <v>250.722624</v>
      </c>
      <c r="M485" s="23">
        <f t="shared" si="26"/>
        <v>0</v>
      </c>
    </row>
    <row r="486" spans="1:13" ht="12.75" hidden="1" customHeight="1" x14ac:dyDescent="0.2">
      <c r="A486" s="19" t="s">
        <v>924</v>
      </c>
      <c r="B486" s="120" t="s">
        <v>925</v>
      </c>
      <c r="C486" s="25" t="s">
        <v>29</v>
      </c>
      <c r="D486" s="25" t="s">
        <v>718</v>
      </c>
      <c r="E486" s="19">
        <v>70359459</v>
      </c>
      <c r="F486" s="19" t="s">
        <v>222</v>
      </c>
      <c r="G486" s="5">
        <v>2</v>
      </c>
      <c r="H486" s="5">
        <v>2</v>
      </c>
      <c r="I486" s="5">
        <f t="shared" si="29"/>
        <v>0</v>
      </c>
      <c r="J486" s="6">
        <f t="shared" si="30"/>
        <v>1</v>
      </c>
      <c r="K486" s="23">
        <v>125.361312</v>
      </c>
      <c r="L486" s="23">
        <v>125.361312</v>
      </c>
      <c r="M486" s="23">
        <f t="shared" si="26"/>
        <v>0</v>
      </c>
    </row>
    <row r="487" spans="1:13" ht="12.75" hidden="1" customHeight="1" x14ac:dyDescent="0.2">
      <c r="A487" s="19" t="s">
        <v>924</v>
      </c>
      <c r="B487" s="120" t="s">
        <v>925</v>
      </c>
      <c r="C487" s="25" t="s">
        <v>29</v>
      </c>
      <c r="D487" s="25" t="s">
        <v>718</v>
      </c>
      <c r="E487" s="19">
        <v>70359460</v>
      </c>
      <c r="F487" s="19" t="s">
        <v>223</v>
      </c>
      <c r="G487" s="5">
        <v>1</v>
      </c>
      <c r="H487" s="5">
        <v>1</v>
      </c>
      <c r="I487" s="5">
        <f t="shared" si="29"/>
        <v>0</v>
      </c>
      <c r="J487" s="6">
        <f t="shared" si="30"/>
        <v>1</v>
      </c>
      <c r="K487" s="23">
        <v>62.680655999999999</v>
      </c>
      <c r="L487" s="23">
        <v>62.680655999999999</v>
      </c>
      <c r="M487" s="23">
        <f t="shared" si="26"/>
        <v>0</v>
      </c>
    </row>
    <row r="488" spans="1:13" ht="12.75" hidden="1" customHeight="1" x14ac:dyDescent="0.2">
      <c r="A488" s="19" t="s">
        <v>924</v>
      </c>
      <c r="B488" s="120" t="s">
        <v>925</v>
      </c>
      <c r="C488" s="25" t="s">
        <v>29</v>
      </c>
      <c r="D488" s="25" t="s">
        <v>717</v>
      </c>
      <c r="E488" s="19">
        <v>70409245</v>
      </c>
      <c r="F488" s="19" t="s">
        <v>422</v>
      </c>
      <c r="G488" s="5">
        <v>18</v>
      </c>
      <c r="H488" s="5">
        <v>18</v>
      </c>
      <c r="I488" s="5">
        <f t="shared" si="29"/>
        <v>0</v>
      </c>
      <c r="J488" s="6">
        <f t="shared" si="30"/>
        <v>1</v>
      </c>
      <c r="K488" s="23">
        <v>886.48344000000009</v>
      </c>
      <c r="L488" s="23">
        <v>886.48344000000009</v>
      </c>
      <c r="M488" s="23">
        <f t="shared" si="26"/>
        <v>0</v>
      </c>
    </row>
    <row r="489" spans="1:13" ht="12.75" hidden="1" customHeight="1" x14ac:dyDescent="0.2">
      <c r="A489" s="19" t="s">
        <v>924</v>
      </c>
      <c r="B489" s="120" t="s">
        <v>925</v>
      </c>
      <c r="C489" s="25" t="s">
        <v>29</v>
      </c>
      <c r="D489" s="25" t="s">
        <v>717</v>
      </c>
      <c r="E489" s="19">
        <v>70409246</v>
      </c>
      <c r="F489" s="19" t="s">
        <v>423</v>
      </c>
      <c r="G489" s="5">
        <v>10</v>
      </c>
      <c r="H489" s="5">
        <v>10</v>
      </c>
      <c r="I489" s="5">
        <f t="shared" si="29"/>
        <v>0</v>
      </c>
      <c r="J489" s="6">
        <f t="shared" si="30"/>
        <v>1</v>
      </c>
      <c r="K489" s="23">
        <v>492.49080000000004</v>
      </c>
      <c r="L489" s="23">
        <v>492.49080000000004</v>
      </c>
      <c r="M489" s="23">
        <f t="shared" si="26"/>
        <v>0</v>
      </c>
    </row>
    <row r="490" spans="1:13" ht="12.75" hidden="1" customHeight="1" x14ac:dyDescent="0.2">
      <c r="A490" s="19" t="s">
        <v>924</v>
      </c>
      <c r="B490" s="120" t="s">
        <v>925</v>
      </c>
      <c r="C490" s="25" t="s">
        <v>29</v>
      </c>
      <c r="D490" s="25" t="s">
        <v>717</v>
      </c>
      <c r="E490" s="19">
        <v>70409248</v>
      </c>
      <c r="F490" s="19" t="s">
        <v>424</v>
      </c>
      <c r="G490" s="5">
        <v>11</v>
      </c>
      <c r="H490" s="5">
        <v>11</v>
      </c>
      <c r="I490" s="5">
        <f t="shared" si="29"/>
        <v>0</v>
      </c>
      <c r="J490" s="6">
        <f t="shared" si="30"/>
        <v>1</v>
      </c>
      <c r="K490" s="23">
        <v>522.77913599999999</v>
      </c>
      <c r="L490" s="23">
        <v>522.77913599999999</v>
      </c>
      <c r="M490" s="23">
        <f t="shared" si="26"/>
        <v>0</v>
      </c>
    </row>
    <row r="491" spans="1:13" ht="12.75" hidden="1" customHeight="1" x14ac:dyDescent="0.2">
      <c r="A491" s="19" t="s">
        <v>949</v>
      </c>
      <c r="B491" s="19" t="s">
        <v>954</v>
      </c>
      <c r="C491" s="25" t="s">
        <v>29</v>
      </c>
      <c r="D491" s="25" t="s">
        <v>717</v>
      </c>
      <c r="E491" s="19">
        <v>70012080</v>
      </c>
      <c r="F491" s="19" t="s">
        <v>649</v>
      </c>
      <c r="G491" s="5">
        <v>6</v>
      </c>
      <c r="H491" s="5">
        <v>0</v>
      </c>
      <c r="I491" s="5">
        <f t="shared" si="29"/>
        <v>6</v>
      </c>
      <c r="J491" s="6">
        <f t="shared" si="30"/>
        <v>0</v>
      </c>
      <c r="K491" s="23">
        <v>285.15225600000002</v>
      </c>
      <c r="L491" s="23">
        <v>0</v>
      </c>
      <c r="M491" s="23">
        <f t="shared" si="26"/>
        <v>285.15225600000002</v>
      </c>
    </row>
    <row r="492" spans="1:13" ht="12.75" hidden="1" customHeight="1" x14ac:dyDescent="0.2">
      <c r="A492" s="19" t="s">
        <v>949</v>
      </c>
      <c r="B492" s="19" t="s">
        <v>954</v>
      </c>
      <c r="C492" s="25" t="s">
        <v>29</v>
      </c>
      <c r="D492" s="25" t="s">
        <v>717</v>
      </c>
      <c r="E492" s="19">
        <v>70012081</v>
      </c>
      <c r="F492" s="19" t="s">
        <v>650</v>
      </c>
      <c r="G492" s="5">
        <v>2</v>
      </c>
      <c r="H492" s="5">
        <v>0</v>
      </c>
      <c r="I492" s="5">
        <f t="shared" si="29"/>
        <v>2</v>
      </c>
      <c r="J492" s="6">
        <f t="shared" si="30"/>
        <v>0</v>
      </c>
      <c r="K492" s="23">
        <v>98.498160000000013</v>
      </c>
      <c r="L492" s="23">
        <v>0</v>
      </c>
      <c r="M492" s="23">
        <f t="shared" ref="M492:M534" si="31">K492-L492</f>
        <v>98.498160000000013</v>
      </c>
    </row>
    <row r="493" spans="1:13" ht="12.75" hidden="1" customHeight="1" x14ac:dyDescent="0.2">
      <c r="A493" s="19" t="s">
        <v>949</v>
      </c>
      <c r="B493" s="19" t="s">
        <v>954</v>
      </c>
      <c r="C493" s="25" t="s">
        <v>29</v>
      </c>
      <c r="D493" s="25" t="s">
        <v>717</v>
      </c>
      <c r="E493" s="19">
        <v>70409245</v>
      </c>
      <c r="F493" s="19" t="s">
        <v>422</v>
      </c>
      <c r="G493" s="5">
        <v>5</v>
      </c>
      <c r="H493" s="5">
        <v>5</v>
      </c>
      <c r="I493" s="5">
        <f t="shared" si="29"/>
        <v>0</v>
      </c>
      <c r="J493" s="6">
        <f t="shared" si="30"/>
        <v>1</v>
      </c>
      <c r="K493" s="23">
        <v>246.24540000000002</v>
      </c>
      <c r="L493" s="23">
        <v>246.24540000000002</v>
      </c>
      <c r="M493" s="23">
        <f t="shared" si="31"/>
        <v>0</v>
      </c>
    </row>
    <row r="494" spans="1:13" ht="12.75" hidden="1" customHeight="1" x14ac:dyDescent="0.2">
      <c r="A494" s="19" t="s">
        <v>949</v>
      </c>
      <c r="B494" s="19" t="s">
        <v>954</v>
      </c>
      <c r="C494" s="25" t="s">
        <v>29</v>
      </c>
      <c r="D494" s="25" t="s">
        <v>717</v>
      </c>
      <c r="E494" s="19">
        <v>70409246</v>
      </c>
      <c r="F494" s="19" t="s">
        <v>423</v>
      </c>
      <c r="G494" s="5">
        <v>5</v>
      </c>
      <c r="H494" s="5">
        <v>5</v>
      </c>
      <c r="I494" s="5">
        <f t="shared" ref="I494:I534" si="32">G494-H494</f>
        <v>0</v>
      </c>
      <c r="J494" s="6">
        <f t="shared" ref="J494:J534" si="33">H494/G494</f>
        <v>1</v>
      </c>
      <c r="K494" s="23">
        <v>246.24540000000002</v>
      </c>
      <c r="L494" s="23">
        <v>246.24540000000002</v>
      </c>
      <c r="M494" s="23">
        <f t="shared" si="31"/>
        <v>0</v>
      </c>
    </row>
    <row r="495" spans="1:13" ht="12.75" hidden="1" customHeight="1" x14ac:dyDescent="0.2">
      <c r="A495" s="19" t="s">
        <v>949</v>
      </c>
      <c r="B495" s="19" t="s">
        <v>954</v>
      </c>
      <c r="C495" s="25" t="s">
        <v>29</v>
      </c>
      <c r="D495" s="25" t="s">
        <v>717</v>
      </c>
      <c r="E495" s="19">
        <v>70409248</v>
      </c>
      <c r="F495" s="19" t="s">
        <v>424</v>
      </c>
      <c r="G495" s="5">
        <v>1</v>
      </c>
      <c r="H495" s="5">
        <v>1</v>
      </c>
      <c r="I495" s="5">
        <f t="shared" si="32"/>
        <v>0</v>
      </c>
      <c r="J495" s="6">
        <f t="shared" si="33"/>
        <v>1</v>
      </c>
      <c r="K495" s="23">
        <v>47.525376000000001</v>
      </c>
      <c r="L495" s="23">
        <v>47.525376000000001</v>
      </c>
      <c r="M495" s="23">
        <f t="shared" si="31"/>
        <v>0</v>
      </c>
    </row>
    <row r="496" spans="1:13" ht="12.75" hidden="1" customHeight="1" x14ac:dyDescent="0.2">
      <c r="A496" s="19" t="s">
        <v>926</v>
      </c>
      <c r="B496" s="19" t="s">
        <v>911</v>
      </c>
      <c r="C496" s="25" t="s">
        <v>29</v>
      </c>
      <c r="D496" s="25" t="s">
        <v>745</v>
      </c>
      <c r="E496" s="19">
        <v>70442220</v>
      </c>
      <c r="F496" s="19" t="s">
        <v>747</v>
      </c>
      <c r="G496" s="5">
        <v>2</v>
      </c>
      <c r="H496" s="5">
        <v>0</v>
      </c>
      <c r="I496" s="5">
        <f t="shared" si="32"/>
        <v>2</v>
      </c>
      <c r="J496" s="6">
        <f t="shared" si="33"/>
        <v>0</v>
      </c>
      <c r="K496" s="23">
        <v>86.857488000000004</v>
      </c>
      <c r="L496" s="23">
        <v>0</v>
      </c>
      <c r="M496" s="23">
        <f t="shared" si="31"/>
        <v>86.857488000000004</v>
      </c>
    </row>
    <row r="497" spans="1:13" ht="12.75" hidden="1" customHeight="1" x14ac:dyDescent="0.2">
      <c r="A497" s="19" t="s">
        <v>927</v>
      </c>
      <c r="B497" s="19" t="s">
        <v>928</v>
      </c>
      <c r="C497" s="25" t="s">
        <v>29</v>
      </c>
      <c r="D497" s="25" t="s">
        <v>745</v>
      </c>
      <c r="E497" s="19">
        <v>70442220</v>
      </c>
      <c r="F497" s="19" t="s">
        <v>747</v>
      </c>
      <c r="G497" s="5">
        <v>2</v>
      </c>
      <c r="H497" s="5">
        <v>0</v>
      </c>
      <c r="I497" s="5">
        <f t="shared" si="32"/>
        <v>2</v>
      </c>
      <c r="J497" s="6">
        <f t="shared" si="33"/>
        <v>0</v>
      </c>
      <c r="K497" s="23">
        <v>86.857488000000004</v>
      </c>
      <c r="L497" s="23">
        <v>0</v>
      </c>
      <c r="M497" s="23">
        <f t="shared" si="31"/>
        <v>86.857488000000004</v>
      </c>
    </row>
    <row r="498" spans="1:13" ht="12.75" hidden="1" customHeight="1" x14ac:dyDescent="0.2">
      <c r="A498" s="19" t="s">
        <v>927</v>
      </c>
      <c r="B498" s="19" t="s">
        <v>928</v>
      </c>
      <c r="C498" s="25" t="s">
        <v>29</v>
      </c>
      <c r="D498" s="25" t="s">
        <v>745</v>
      </c>
      <c r="E498" s="19">
        <v>70442221</v>
      </c>
      <c r="F498" s="19" t="s">
        <v>748</v>
      </c>
      <c r="G498" s="5">
        <v>30</v>
      </c>
      <c r="H498" s="5">
        <v>0</v>
      </c>
      <c r="I498" s="5">
        <f t="shared" si="32"/>
        <v>30</v>
      </c>
      <c r="J498" s="6">
        <f t="shared" si="33"/>
        <v>0</v>
      </c>
      <c r="K498" s="23">
        <v>846.18918000000008</v>
      </c>
      <c r="L498" s="23">
        <v>0</v>
      </c>
      <c r="M498" s="23">
        <f t="shared" si="31"/>
        <v>846.18918000000008</v>
      </c>
    </row>
    <row r="499" spans="1:13" ht="12.75" hidden="1" customHeight="1" x14ac:dyDescent="0.2">
      <c r="A499" s="19" t="s">
        <v>927</v>
      </c>
      <c r="B499" s="19" t="s">
        <v>928</v>
      </c>
      <c r="C499" s="25" t="s">
        <v>29</v>
      </c>
      <c r="D499" s="25" t="s">
        <v>745</v>
      </c>
      <c r="E499" s="19">
        <v>70442222</v>
      </c>
      <c r="F499" s="19" t="s">
        <v>713</v>
      </c>
      <c r="G499" s="5">
        <v>16</v>
      </c>
      <c r="H499" s="5">
        <v>0</v>
      </c>
      <c r="I499" s="5">
        <f t="shared" si="32"/>
        <v>16</v>
      </c>
      <c r="J499" s="6">
        <f t="shared" si="33"/>
        <v>0</v>
      </c>
      <c r="K499" s="23">
        <v>694.85990400000003</v>
      </c>
      <c r="L499" s="23">
        <v>0</v>
      </c>
      <c r="M499" s="23">
        <f t="shared" si="31"/>
        <v>694.85990400000003</v>
      </c>
    </row>
    <row r="500" spans="1:13" ht="12.75" hidden="1" customHeight="1" x14ac:dyDescent="0.2">
      <c r="A500" s="19" t="s">
        <v>927</v>
      </c>
      <c r="B500" s="19" t="s">
        <v>928</v>
      </c>
      <c r="C500" s="25" t="s">
        <v>29</v>
      </c>
      <c r="D500" s="25" t="s">
        <v>745</v>
      </c>
      <c r="E500" s="19">
        <v>70442223</v>
      </c>
      <c r="F500" s="19" t="s">
        <v>749</v>
      </c>
      <c r="G500" s="5">
        <v>15</v>
      </c>
      <c r="H500" s="5">
        <v>0</v>
      </c>
      <c r="I500" s="5">
        <f t="shared" si="32"/>
        <v>15</v>
      </c>
      <c r="J500" s="6">
        <f t="shared" si="33"/>
        <v>0</v>
      </c>
      <c r="K500" s="23">
        <v>423.09459000000004</v>
      </c>
      <c r="L500" s="23">
        <v>0</v>
      </c>
      <c r="M500" s="23">
        <f t="shared" si="31"/>
        <v>423.09459000000004</v>
      </c>
    </row>
    <row r="501" spans="1:13" ht="12.75" hidden="1" customHeight="1" x14ac:dyDescent="0.2">
      <c r="A501" s="19" t="s">
        <v>929</v>
      </c>
      <c r="B501" s="19" t="s">
        <v>930</v>
      </c>
      <c r="C501" s="25" t="s">
        <v>29</v>
      </c>
      <c r="D501" s="25" t="s">
        <v>717</v>
      </c>
      <c r="E501" s="19">
        <v>70345324</v>
      </c>
      <c r="F501" s="19" t="s">
        <v>234</v>
      </c>
      <c r="G501" s="5">
        <v>17</v>
      </c>
      <c r="H501" s="5">
        <v>17</v>
      </c>
      <c r="I501" s="5">
        <f t="shared" si="32"/>
        <v>0</v>
      </c>
      <c r="J501" s="6">
        <f t="shared" si="33"/>
        <v>1</v>
      </c>
      <c r="K501" s="23">
        <v>807.55072799999994</v>
      </c>
      <c r="L501" s="23">
        <v>807.55072799999994</v>
      </c>
      <c r="M501" s="23">
        <f t="shared" si="31"/>
        <v>0</v>
      </c>
    </row>
    <row r="502" spans="1:13" ht="12.75" hidden="1" customHeight="1" x14ac:dyDescent="0.2">
      <c r="A502" s="19" t="s">
        <v>931</v>
      </c>
      <c r="B502" s="19" t="s">
        <v>913</v>
      </c>
      <c r="C502" s="25" t="s">
        <v>29</v>
      </c>
      <c r="D502" s="25" t="s">
        <v>717</v>
      </c>
      <c r="E502" s="19">
        <v>70345322</v>
      </c>
      <c r="F502" s="19" t="s">
        <v>232</v>
      </c>
      <c r="G502" s="5">
        <v>17</v>
      </c>
      <c r="H502" s="5">
        <v>17</v>
      </c>
      <c r="I502" s="5">
        <f t="shared" si="32"/>
        <v>0</v>
      </c>
      <c r="J502" s="6">
        <f t="shared" si="33"/>
        <v>1</v>
      </c>
      <c r="K502" s="23">
        <v>807.55072799999994</v>
      </c>
      <c r="L502" s="23">
        <v>807.55072799999994</v>
      </c>
      <c r="M502" s="23">
        <f t="shared" si="31"/>
        <v>0</v>
      </c>
    </row>
    <row r="503" spans="1:13" ht="12.75" hidden="1" customHeight="1" x14ac:dyDescent="0.2">
      <c r="A503" s="19" t="s">
        <v>932</v>
      </c>
      <c r="B503" s="19" t="s">
        <v>915</v>
      </c>
      <c r="C503" s="25" t="s">
        <v>29</v>
      </c>
      <c r="D503" s="25" t="s">
        <v>745</v>
      </c>
      <c r="E503" s="19">
        <v>70442220</v>
      </c>
      <c r="F503" s="19" t="s">
        <v>747</v>
      </c>
      <c r="G503" s="5">
        <v>1</v>
      </c>
      <c r="H503" s="5">
        <v>0</v>
      </c>
      <c r="I503" s="5">
        <f t="shared" si="32"/>
        <v>1</v>
      </c>
      <c r="J503" s="6">
        <f t="shared" si="33"/>
        <v>0</v>
      </c>
      <c r="K503" s="23">
        <v>43.428744000000002</v>
      </c>
      <c r="L503" s="23">
        <v>0</v>
      </c>
      <c r="M503" s="23">
        <f t="shared" si="31"/>
        <v>43.428744000000002</v>
      </c>
    </row>
    <row r="504" spans="1:13" ht="12.75" hidden="1" customHeight="1" x14ac:dyDescent="0.2">
      <c r="A504" s="19" t="s">
        <v>932</v>
      </c>
      <c r="B504" s="19" t="s">
        <v>915</v>
      </c>
      <c r="C504" s="25" t="s">
        <v>29</v>
      </c>
      <c r="D504" s="25" t="s">
        <v>745</v>
      </c>
      <c r="E504" s="19">
        <v>70442223</v>
      </c>
      <c r="F504" s="19" t="s">
        <v>749</v>
      </c>
      <c r="G504" s="5">
        <v>15</v>
      </c>
      <c r="H504" s="5">
        <v>0</v>
      </c>
      <c r="I504" s="5">
        <f t="shared" si="32"/>
        <v>15</v>
      </c>
      <c r="J504" s="6">
        <f t="shared" si="33"/>
        <v>0</v>
      </c>
      <c r="K504" s="23">
        <v>423.09459000000004</v>
      </c>
      <c r="L504" s="23">
        <v>0</v>
      </c>
      <c r="M504" s="23">
        <f t="shared" si="31"/>
        <v>423.09459000000004</v>
      </c>
    </row>
    <row r="505" spans="1:13" ht="12.75" hidden="1" customHeight="1" x14ac:dyDescent="0.2">
      <c r="A505" s="19" t="s">
        <v>933</v>
      </c>
      <c r="B505" s="19" t="s">
        <v>934</v>
      </c>
      <c r="C505" s="25" t="s">
        <v>29</v>
      </c>
      <c r="D505" s="25" t="s">
        <v>745</v>
      </c>
      <c r="E505" s="19">
        <v>70442220</v>
      </c>
      <c r="F505" s="19" t="s">
        <v>747</v>
      </c>
      <c r="G505" s="5">
        <v>6</v>
      </c>
      <c r="H505" s="5">
        <v>0</v>
      </c>
      <c r="I505" s="5">
        <f t="shared" si="32"/>
        <v>6</v>
      </c>
      <c r="J505" s="6">
        <f t="shared" si="33"/>
        <v>0</v>
      </c>
      <c r="K505" s="23">
        <v>260.57246400000002</v>
      </c>
      <c r="L505" s="23">
        <v>0</v>
      </c>
      <c r="M505" s="23">
        <f t="shared" si="31"/>
        <v>260.57246400000002</v>
      </c>
    </row>
    <row r="506" spans="1:13" ht="12.75" hidden="1" customHeight="1" x14ac:dyDescent="0.2">
      <c r="A506" s="19" t="s">
        <v>933</v>
      </c>
      <c r="B506" s="19" t="s">
        <v>934</v>
      </c>
      <c r="C506" s="25" t="s">
        <v>29</v>
      </c>
      <c r="D506" s="25" t="s">
        <v>745</v>
      </c>
      <c r="E506" s="19">
        <v>70442221</v>
      </c>
      <c r="F506" s="19" t="s">
        <v>748</v>
      </c>
      <c r="G506" s="5">
        <v>30</v>
      </c>
      <c r="H506" s="5">
        <v>0</v>
      </c>
      <c r="I506" s="5">
        <f t="shared" si="32"/>
        <v>30</v>
      </c>
      <c r="J506" s="6">
        <f t="shared" si="33"/>
        <v>0</v>
      </c>
      <c r="K506" s="23">
        <v>846.18918000000008</v>
      </c>
      <c r="L506" s="23">
        <v>0</v>
      </c>
      <c r="M506" s="23">
        <f t="shared" si="31"/>
        <v>846.18918000000008</v>
      </c>
    </row>
    <row r="507" spans="1:13" ht="12.75" hidden="1" customHeight="1" x14ac:dyDescent="0.2">
      <c r="A507" s="19" t="s">
        <v>933</v>
      </c>
      <c r="B507" s="19" t="s">
        <v>934</v>
      </c>
      <c r="C507" s="25" t="s">
        <v>29</v>
      </c>
      <c r="D507" s="25" t="s">
        <v>745</v>
      </c>
      <c r="E507" s="19">
        <v>70442222</v>
      </c>
      <c r="F507" s="19" t="s">
        <v>713</v>
      </c>
      <c r="G507" s="5">
        <v>16</v>
      </c>
      <c r="H507" s="5">
        <v>0</v>
      </c>
      <c r="I507" s="5">
        <f t="shared" si="32"/>
        <v>16</v>
      </c>
      <c r="J507" s="6">
        <f t="shared" si="33"/>
        <v>0</v>
      </c>
      <c r="K507" s="23">
        <v>694.85990400000003</v>
      </c>
      <c r="L507" s="23">
        <v>0</v>
      </c>
      <c r="M507" s="23">
        <f t="shared" si="31"/>
        <v>694.85990400000003</v>
      </c>
    </row>
    <row r="508" spans="1:13" ht="12.75" hidden="1" customHeight="1" x14ac:dyDescent="0.2">
      <c r="A508" s="19" t="s">
        <v>933</v>
      </c>
      <c r="B508" s="19" t="s">
        <v>934</v>
      </c>
      <c r="C508" s="25" t="s">
        <v>29</v>
      </c>
      <c r="D508" s="25" t="s">
        <v>745</v>
      </c>
      <c r="E508" s="19">
        <v>70442223</v>
      </c>
      <c r="F508" s="19" t="s">
        <v>749</v>
      </c>
      <c r="G508" s="5">
        <v>15</v>
      </c>
      <c r="H508" s="5">
        <v>0</v>
      </c>
      <c r="I508" s="5">
        <f t="shared" si="32"/>
        <v>15</v>
      </c>
      <c r="J508" s="6">
        <f t="shared" si="33"/>
        <v>0</v>
      </c>
      <c r="K508" s="23">
        <v>423.09459000000004</v>
      </c>
      <c r="L508" s="23">
        <v>0</v>
      </c>
      <c r="M508" s="23">
        <f t="shared" si="31"/>
        <v>423.09459000000004</v>
      </c>
    </row>
    <row r="509" spans="1:13" ht="12.75" hidden="1" customHeight="1" x14ac:dyDescent="0.2">
      <c r="A509" s="19" t="s">
        <v>935</v>
      </c>
      <c r="B509" s="19" t="s">
        <v>936</v>
      </c>
      <c r="C509" s="25" t="s">
        <v>29</v>
      </c>
      <c r="D509" s="25" t="s">
        <v>717</v>
      </c>
      <c r="E509" s="19">
        <v>70345323</v>
      </c>
      <c r="F509" s="19" t="s">
        <v>233</v>
      </c>
      <c r="G509" s="5">
        <v>17</v>
      </c>
      <c r="H509" s="5">
        <v>17</v>
      </c>
      <c r="I509" s="5">
        <f t="shared" si="32"/>
        <v>0</v>
      </c>
      <c r="J509" s="6">
        <f t="shared" si="33"/>
        <v>1</v>
      </c>
      <c r="K509" s="23">
        <v>807.55072799999994</v>
      </c>
      <c r="L509" s="23">
        <v>807.55072799999994</v>
      </c>
      <c r="M509" s="23">
        <f t="shared" si="31"/>
        <v>0</v>
      </c>
    </row>
    <row r="510" spans="1:13" ht="12.75" hidden="1" customHeight="1" x14ac:dyDescent="0.2">
      <c r="A510" s="19" t="s">
        <v>937</v>
      </c>
      <c r="B510" s="19" t="s">
        <v>917</v>
      </c>
      <c r="C510" s="25" t="s">
        <v>29</v>
      </c>
      <c r="D510" s="25" t="s">
        <v>717</v>
      </c>
      <c r="E510" s="19">
        <v>70345322</v>
      </c>
      <c r="F510" s="19" t="s">
        <v>232</v>
      </c>
      <c r="G510" s="5">
        <v>17</v>
      </c>
      <c r="H510" s="5">
        <v>17</v>
      </c>
      <c r="I510" s="5">
        <f t="shared" si="32"/>
        <v>0</v>
      </c>
      <c r="J510" s="6">
        <f t="shared" si="33"/>
        <v>1</v>
      </c>
      <c r="K510" s="23">
        <v>807.55072799999994</v>
      </c>
      <c r="L510" s="23">
        <v>807.55072799999994</v>
      </c>
      <c r="M510" s="23">
        <f t="shared" si="31"/>
        <v>0</v>
      </c>
    </row>
    <row r="511" spans="1:13" ht="12.75" hidden="1" customHeight="1" x14ac:dyDescent="0.2">
      <c r="A511" s="19" t="s">
        <v>938</v>
      </c>
      <c r="B511" s="19" t="s">
        <v>919</v>
      </c>
      <c r="C511" s="25" t="s">
        <v>29</v>
      </c>
      <c r="D511" s="25" t="s">
        <v>745</v>
      </c>
      <c r="E511" s="19">
        <v>70442223</v>
      </c>
      <c r="F511" s="19" t="s">
        <v>749</v>
      </c>
      <c r="G511" s="5">
        <v>15</v>
      </c>
      <c r="H511" s="5">
        <v>0</v>
      </c>
      <c r="I511" s="5">
        <f t="shared" si="32"/>
        <v>15</v>
      </c>
      <c r="J511" s="6">
        <f t="shared" si="33"/>
        <v>0</v>
      </c>
      <c r="K511" s="23">
        <v>423.09459000000004</v>
      </c>
      <c r="L511" s="23">
        <v>0</v>
      </c>
      <c r="M511" s="23">
        <f t="shared" si="31"/>
        <v>423.09459000000004</v>
      </c>
    </row>
    <row r="512" spans="1:13" ht="12.75" hidden="1" customHeight="1" x14ac:dyDescent="0.2">
      <c r="A512" s="19" t="s">
        <v>938</v>
      </c>
      <c r="B512" s="19" t="s">
        <v>919</v>
      </c>
      <c r="C512" s="25" t="s">
        <v>29</v>
      </c>
      <c r="D512" s="25" t="s">
        <v>745</v>
      </c>
      <c r="E512" s="19">
        <v>70442225</v>
      </c>
      <c r="F512" s="19" t="s">
        <v>751</v>
      </c>
      <c r="G512" s="5">
        <v>15</v>
      </c>
      <c r="H512" s="5">
        <v>0</v>
      </c>
      <c r="I512" s="5">
        <f t="shared" si="32"/>
        <v>15</v>
      </c>
      <c r="J512" s="6">
        <f t="shared" si="33"/>
        <v>0</v>
      </c>
      <c r="K512" s="23">
        <v>423.09459000000004</v>
      </c>
      <c r="L512" s="23">
        <v>0</v>
      </c>
      <c r="M512" s="23">
        <f t="shared" si="31"/>
        <v>423.09459000000004</v>
      </c>
    </row>
    <row r="513" spans="1:13" ht="12.75" hidden="1" customHeight="1" x14ac:dyDescent="0.2">
      <c r="A513" s="19" t="s">
        <v>939</v>
      </c>
      <c r="B513" s="19" t="s">
        <v>940</v>
      </c>
      <c r="C513" s="25" t="s">
        <v>29</v>
      </c>
      <c r="D513" s="25" t="s">
        <v>745</v>
      </c>
      <c r="E513" s="19">
        <v>70442220</v>
      </c>
      <c r="F513" s="19" t="s">
        <v>747</v>
      </c>
      <c r="G513" s="5">
        <v>9</v>
      </c>
      <c r="H513" s="5">
        <v>0</v>
      </c>
      <c r="I513" s="5">
        <f t="shared" si="32"/>
        <v>9</v>
      </c>
      <c r="J513" s="6">
        <f t="shared" si="33"/>
        <v>0</v>
      </c>
      <c r="K513" s="23">
        <v>390.85869600000001</v>
      </c>
      <c r="L513" s="23">
        <v>0</v>
      </c>
      <c r="M513" s="23">
        <f t="shared" si="31"/>
        <v>390.85869600000001</v>
      </c>
    </row>
    <row r="514" spans="1:13" ht="12.75" hidden="1" customHeight="1" x14ac:dyDescent="0.2">
      <c r="A514" s="19" t="s">
        <v>939</v>
      </c>
      <c r="B514" s="19" t="s">
        <v>940</v>
      </c>
      <c r="C514" s="25" t="s">
        <v>29</v>
      </c>
      <c r="D514" s="25" t="s">
        <v>745</v>
      </c>
      <c r="E514" s="19">
        <v>70442221</v>
      </c>
      <c r="F514" s="19" t="s">
        <v>748</v>
      </c>
      <c r="G514" s="5">
        <v>30</v>
      </c>
      <c r="H514" s="5">
        <v>0</v>
      </c>
      <c r="I514" s="5">
        <f t="shared" si="32"/>
        <v>30</v>
      </c>
      <c r="J514" s="6">
        <f t="shared" si="33"/>
        <v>0</v>
      </c>
      <c r="K514" s="23">
        <v>846.18918000000008</v>
      </c>
      <c r="L514" s="23">
        <v>0</v>
      </c>
      <c r="M514" s="23">
        <f t="shared" si="31"/>
        <v>846.18918000000008</v>
      </c>
    </row>
    <row r="515" spans="1:13" ht="12.75" hidden="1" customHeight="1" x14ac:dyDescent="0.2">
      <c r="A515" s="19" t="s">
        <v>939</v>
      </c>
      <c r="B515" s="19" t="s">
        <v>940</v>
      </c>
      <c r="C515" s="25" t="s">
        <v>29</v>
      </c>
      <c r="D515" s="25" t="s">
        <v>745</v>
      </c>
      <c r="E515" s="19">
        <v>70442222</v>
      </c>
      <c r="F515" s="19" t="s">
        <v>713</v>
      </c>
      <c r="G515" s="5">
        <v>14</v>
      </c>
      <c r="H515" s="5">
        <v>0</v>
      </c>
      <c r="I515" s="5">
        <f t="shared" si="32"/>
        <v>14</v>
      </c>
      <c r="J515" s="6">
        <f t="shared" si="33"/>
        <v>0</v>
      </c>
      <c r="K515" s="23">
        <v>608.00241600000004</v>
      </c>
      <c r="L515" s="23">
        <v>0</v>
      </c>
      <c r="M515" s="23">
        <f t="shared" si="31"/>
        <v>608.00241600000004</v>
      </c>
    </row>
    <row r="516" spans="1:13" ht="12.75" hidden="1" customHeight="1" x14ac:dyDescent="0.2">
      <c r="A516" s="19" t="s">
        <v>939</v>
      </c>
      <c r="B516" s="19" t="s">
        <v>940</v>
      </c>
      <c r="C516" s="25" t="s">
        <v>29</v>
      </c>
      <c r="D516" s="25" t="s">
        <v>745</v>
      </c>
      <c r="E516" s="19">
        <v>70442223</v>
      </c>
      <c r="F516" s="19" t="s">
        <v>749</v>
      </c>
      <c r="G516" s="5">
        <v>15</v>
      </c>
      <c r="H516" s="5">
        <v>0</v>
      </c>
      <c r="I516" s="5">
        <f t="shared" si="32"/>
        <v>15</v>
      </c>
      <c r="J516" s="6">
        <f t="shared" si="33"/>
        <v>0</v>
      </c>
      <c r="K516" s="23">
        <v>423.09459000000004</v>
      </c>
      <c r="L516" s="23">
        <v>0</v>
      </c>
      <c r="M516" s="23">
        <f t="shared" si="31"/>
        <v>423.09459000000004</v>
      </c>
    </row>
    <row r="517" spans="1:13" ht="12.75" hidden="1" customHeight="1" x14ac:dyDescent="0.2">
      <c r="A517" s="19" t="s">
        <v>941</v>
      </c>
      <c r="B517" s="19" t="s">
        <v>923</v>
      </c>
      <c r="C517" s="25" t="s">
        <v>29</v>
      </c>
      <c r="D517" s="25" t="s">
        <v>745</v>
      </c>
      <c r="E517" s="19">
        <v>70442223</v>
      </c>
      <c r="F517" s="19" t="s">
        <v>749</v>
      </c>
      <c r="G517" s="5">
        <v>15</v>
      </c>
      <c r="H517" s="5">
        <v>0</v>
      </c>
      <c r="I517" s="5">
        <f t="shared" si="32"/>
        <v>15</v>
      </c>
      <c r="J517" s="6">
        <f t="shared" si="33"/>
        <v>0</v>
      </c>
      <c r="K517" s="23">
        <v>423.09459000000004</v>
      </c>
      <c r="L517" s="23">
        <v>0</v>
      </c>
      <c r="M517" s="23">
        <f t="shared" si="31"/>
        <v>423.09459000000004</v>
      </c>
    </row>
    <row r="518" spans="1:13" ht="12.75" hidden="1" customHeight="1" x14ac:dyDescent="0.2">
      <c r="A518" s="19" t="s">
        <v>941</v>
      </c>
      <c r="B518" s="19" t="s">
        <v>923</v>
      </c>
      <c r="C518" s="25" t="s">
        <v>29</v>
      </c>
      <c r="D518" s="25" t="s">
        <v>745</v>
      </c>
      <c r="E518" s="19">
        <v>70442225</v>
      </c>
      <c r="F518" s="19" t="s">
        <v>751</v>
      </c>
      <c r="G518" s="5">
        <v>15</v>
      </c>
      <c r="H518" s="5">
        <v>0</v>
      </c>
      <c r="I518" s="5">
        <f t="shared" si="32"/>
        <v>15</v>
      </c>
      <c r="J518" s="6">
        <f t="shared" si="33"/>
        <v>0</v>
      </c>
      <c r="K518" s="23">
        <v>423.09459000000004</v>
      </c>
      <c r="L518" s="23">
        <v>0</v>
      </c>
      <c r="M518" s="23">
        <f t="shared" si="31"/>
        <v>423.09459000000004</v>
      </c>
    </row>
    <row r="519" spans="1:13" ht="12.75" hidden="1" customHeight="1" x14ac:dyDescent="0.2">
      <c r="A519" s="19" t="s">
        <v>942</v>
      </c>
      <c r="B519" s="19" t="s">
        <v>943</v>
      </c>
      <c r="C519" s="25" t="s">
        <v>29</v>
      </c>
      <c r="D519" s="25" t="s">
        <v>717</v>
      </c>
      <c r="E519" s="19">
        <v>70345322</v>
      </c>
      <c r="F519" s="19" t="s">
        <v>232</v>
      </c>
      <c r="G519" s="5">
        <v>17</v>
      </c>
      <c r="H519" s="5">
        <v>17</v>
      </c>
      <c r="I519" s="5">
        <f t="shared" si="32"/>
        <v>0</v>
      </c>
      <c r="J519" s="6">
        <f t="shared" si="33"/>
        <v>1</v>
      </c>
      <c r="K519" s="23">
        <v>807.55072799999994</v>
      </c>
      <c r="L519" s="23">
        <v>807.55072799999994</v>
      </c>
      <c r="M519" s="23">
        <f t="shared" si="31"/>
        <v>0</v>
      </c>
    </row>
    <row r="520" spans="1:13" ht="12.75" hidden="1" customHeight="1" x14ac:dyDescent="0.2">
      <c r="A520" s="19" t="s">
        <v>942</v>
      </c>
      <c r="B520" s="19" t="s">
        <v>943</v>
      </c>
      <c r="C520" s="25" t="s">
        <v>29</v>
      </c>
      <c r="D520" s="25" t="s">
        <v>717</v>
      </c>
      <c r="E520" s="19">
        <v>70345324</v>
      </c>
      <c r="F520" s="19" t="s">
        <v>234</v>
      </c>
      <c r="G520" s="5">
        <v>17</v>
      </c>
      <c r="H520" s="5">
        <v>17</v>
      </c>
      <c r="I520" s="5">
        <f t="shared" si="32"/>
        <v>0</v>
      </c>
      <c r="J520" s="6">
        <f t="shared" si="33"/>
        <v>1</v>
      </c>
      <c r="K520" s="23">
        <v>807.55072799999994</v>
      </c>
      <c r="L520" s="23">
        <v>807.55072799999994</v>
      </c>
      <c r="M520" s="23">
        <f t="shared" si="31"/>
        <v>0</v>
      </c>
    </row>
    <row r="521" spans="1:13" ht="12.75" hidden="1" customHeight="1" x14ac:dyDescent="0.2">
      <c r="A521" s="19" t="s">
        <v>944</v>
      </c>
      <c r="B521" s="19" t="s">
        <v>945</v>
      </c>
      <c r="C521" s="25" t="s">
        <v>29</v>
      </c>
      <c r="D521" s="25" t="s">
        <v>745</v>
      </c>
      <c r="E521" s="19">
        <v>70442220</v>
      </c>
      <c r="F521" s="19" t="s">
        <v>747</v>
      </c>
      <c r="G521" s="5">
        <v>11</v>
      </c>
      <c r="H521" s="5">
        <v>0</v>
      </c>
      <c r="I521" s="5">
        <f t="shared" si="32"/>
        <v>11</v>
      </c>
      <c r="J521" s="6">
        <f t="shared" si="33"/>
        <v>0</v>
      </c>
      <c r="K521" s="23">
        <v>477.716184</v>
      </c>
      <c r="L521" s="23">
        <v>0</v>
      </c>
      <c r="M521" s="23">
        <f t="shared" si="31"/>
        <v>477.716184</v>
      </c>
    </row>
    <row r="522" spans="1:13" ht="12.75" hidden="1" customHeight="1" x14ac:dyDescent="0.2">
      <c r="A522" s="19" t="s">
        <v>944</v>
      </c>
      <c r="B522" s="19" t="s">
        <v>945</v>
      </c>
      <c r="C522" s="25" t="s">
        <v>29</v>
      </c>
      <c r="D522" s="25" t="s">
        <v>745</v>
      </c>
      <c r="E522" s="19">
        <v>70442221</v>
      </c>
      <c r="F522" s="19" t="s">
        <v>748</v>
      </c>
      <c r="G522" s="5">
        <v>30</v>
      </c>
      <c r="H522" s="5">
        <v>0</v>
      </c>
      <c r="I522" s="5">
        <f t="shared" si="32"/>
        <v>30</v>
      </c>
      <c r="J522" s="6">
        <f t="shared" si="33"/>
        <v>0</v>
      </c>
      <c r="K522" s="23">
        <v>846.18918000000008</v>
      </c>
      <c r="L522" s="23">
        <v>0</v>
      </c>
      <c r="M522" s="23">
        <f t="shared" si="31"/>
        <v>846.18918000000008</v>
      </c>
    </row>
    <row r="523" spans="1:13" ht="12.75" hidden="1" customHeight="1" x14ac:dyDescent="0.2">
      <c r="A523" s="19" t="s">
        <v>944</v>
      </c>
      <c r="B523" s="19" t="s">
        <v>945</v>
      </c>
      <c r="C523" s="25" t="s">
        <v>29</v>
      </c>
      <c r="D523" s="25" t="s">
        <v>745</v>
      </c>
      <c r="E523" s="19">
        <v>70442222</v>
      </c>
      <c r="F523" s="19" t="s">
        <v>713</v>
      </c>
      <c r="G523" s="5">
        <v>15</v>
      </c>
      <c r="H523" s="5">
        <v>0</v>
      </c>
      <c r="I523" s="5">
        <f t="shared" si="32"/>
        <v>15</v>
      </c>
      <c r="J523" s="6">
        <f t="shared" si="33"/>
        <v>0</v>
      </c>
      <c r="K523" s="23">
        <v>651.43115999999998</v>
      </c>
      <c r="L523" s="23">
        <v>0</v>
      </c>
      <c r="M523" s="23">
        <f t="shared" si="31"/>
        <v>651.43115999999998</v>
      </c>
    </row>
    <row r="524" spans="1:13" ht="12.75" hidden="1" customHeight="1" x14ac:dyDescent="0.2">
      <c r="A524" s="19" t="s">
        <v>944</v>
      </c>
      <c r="B524" s="19" t="s">
        <v>945</v>
      </c>
      <c r="C524" s="25" t="s">
        <v>29</v>
      </c>
      <c r="D524" s="25" t="s">
        <v>745</v>
      </c>
      <c r="E524" s="19">
        <v>70442223</v>
      </c>
      <c r="F524" s="19" t="s">
        <v>749</v>
      </c>
      <c r="G524" s="5">
        <v>15</v>
      </c>
      <c r="H524" s="5">
        <v>0</v>
      </c>
      <c r="I524" s="5">
        <f t="shared" si="32"/>
        <v>15</v>
      </c>
      <c r="J524" s="6">
        <f t="shared" si="33"/>
        <v>0</v>
      </c>
      <c r="K524" s="23">
        <v>423.09459000000004</v>
      </c>
      <c r="L524" s="23">
        <v>0</v>
      </c>
      <c r="M524" s="23">
        <f t="shared" si="31"/>
        <v>423.09459000000004</v>
      </c>
    </row>
    <row r="525" spans="1:13" ht="12.75" hidden="1" customHeight="1" x14ac:dyDescent="0.2">
      <c r="A525" s="19" t="s">
        <v>944</v>
      </c>
      <c r="B525" s="19" t="s">
        <v>945</v>
      </c>
      <c r="C525" s="25" t="s">
        <v>29</v>
      </c>
      <c r="D525" s="25" t="s">
        <v>745</v>
      </c>
      <c r="E525" s="19">
        <v>70442224</v>
      </c>
      <c r="F525" s="19" t="s">
        <v>750</v>
      </c>
      <c r="G525" s="5">
        <v>3</v>
      </c>
      <c r="H525" s="5">
        <v>0</v>
      </c>
      <c r="I525" s="5">
        <f t="shared" si="32"/>
        <v>3</v>
      </c>
      <c r="J525" s="6">
        <f t="shared" si="33"/>
        <v>0</v>
      </c>
      <c r="K525" s="23">
        <v>130.28623200000001</v>
      </c>
      <c r="L525" s="23">
        <v>0</v>
      </c>
      <c r="M525" s="23">
        <f t="shared" si="31"/>
        <v>130.28623200000001</v>
      </c>
    </row>
    <row r="526" spans="1:13" ht="12.75" hidden="1" customHeight="1" x14ac:dyDescent="0.2">
      <c r="A526" s="19" t="s">
        <v>946</v>
      </c>
      <c r="B526" s="19" t="s">
        <v>947</v>
      </c>
      <c r="C526" s="25" t="s">
        <v>29</v>
      </c>
      <c r="D526" s="25" t="s">
        <v>717</v>
      </c>
      <c r="E526" s="19">
        <v>70345323</v>
      </c>
      <c r="F526" s="19" t="s">
        <v>233</v>
      </c>
      <c r="G526" s="5">
        <v>17</v>
      </c>
      <c r="H526" s="5">
        <v>17</v>
      </c>
      <c r="I526" s="5">
        <f t="shared" si="32"/>
        <v>0</v>
      </c>
      <c r="J526" s="6">
        <f t="shared" si="33"/>
        <v>1</v>
      </c>
      <c r="K526" s="23">
        <v>807.55072799999994</v>
      </c>
      <c r="L526" s="23">
        <v>807.55072799999994</v>
      </c>
      <c r="M526" s="23">
        <f t="shared" si="31"/>
        <v>0</v>
      </c>
    </row>
    <row r="527" spans="1:13" ht="12.75" hidden="1" customHeight="1" x14ac:dyDescent="0.2">
      <c r="A527" s="19" t="s">
        <v>946</v>
      </c>
      <c r="B527" s="19" t="s">
        <v>947</v>
      </c>
      <c r="C527" s="25" t="s">
        <v>29</v>
      </c>
      <c r="D527" s="25" t="s">
        <v>717</v>
      </c>
      <c r="E527" s="19">
        <v>70345325</v>
      </c>
      <c r="F527" s="19" t="s">
        <v>235</v>
      </c>
      <c r="G527" s="5">
        <v>17</v>
      </c>
      <c r="H527" s="5">
        <v>17</v>
      </c>
      <c r="I527" s="5">
        <f t="shared" si="32"/>
        <v>0</v>
      </c>
      <c r="J527" s="6">
        <f t="shared" si="33"/>
        <v>1</v>
      </c>
      <c r="K527" s="23">
        <v>807.55072799999994</v>
      </c>
      <c r="L527" s="23">
        <v>807.55072799999994</v>
      </c>
      <c r="M527" s="23">
        <f t="shared" si="31"/>
        <v>0</v>
      </c>
    </row>
    <row r="528" spans="1:13" ht="12.75" hidden="1" customHeight="1" x14ac:dyDescent="0.2">
      <c r="A528" s="19" t="s">
        <v>948</v>
      </c>
      <c r="B528" s="19" t="s">
        <v>925</v>
      </c>
      <c r="C528" s="25" t="s">
        <v>29</v>
      </c>
      <c r="D528" s="25" t="s">
        <v>745</v>
      </c>
      <c r="E528" s="19">
        <v>70442221</v>
      </c>
      <c r="F528" s="19" t="s">
        <v>748</v>
      </c>
      <c r="G528" s="5">
        <v>15</v>
      </c>
      <c r="H528" s="5">
        <v>0</v>
      </c>
      <c r="I528" s="5">
        <f t="shared" si="32"/>
        <v>15</v>
      </c>
      <c r="J528" s="6">
        <f t="shared" si="33"/>
        <v>0</v>
      </c>
      <c r="K528" s="23">
        <v>423.09459000000004</v>
      </c>
      <c r="L528" s="23">
        <v>0</v>
      </c>
      <c r="M528" s="23">
        <f t="shared" si="31"/>
        <v>423.09459000000004</v>
      </c>
    </row>
    <row r="529" spans="1:13" ht="12.75" hidden="1" customHeight="1" x14ac:dyDescent="0.2">
      <c r="A529" s="19" t="s">
        <v>948</v>
      </c>
      <c r="B529" s="19" t="s">
        <v>925</v>
      </c>
      <c r="C529" s="25" t="s">
        <v>29</v>
      </c>
      <c r="D529" s="25" t="s">
        <v>745</v>
      </c>
      <c r="E529" s="19">
        <v>70442222</v>
      </c>
      <c r="F529" s="19" t="s">
        <v>713</v>
      </c>
      <c r="G529" s="5">
        <v>1</v>
      </c>
      <c r="H529" s="5">
        <v>0</v>
      </c>
      <c r="I529" s="5">
        <f t="shared" si="32"/>
        <v>1</v>
      </c>
      <c r="J529" s="6">
        <f t="shared" si="33"/>
        <v>0</v>
      </c>
      <c r="K529" s="23">
        <v>43.428744000000002</v>
      </c>
      <c r="L529" s="23">
        <v>0</v>
      </c>
      <c r="M529" s="23">
        <f t="shared" si="31"/>
        <v>43.428744000000002</v>
      </c>
    </row>
    <row r="530" spans="1:13" ht="12.75" hidden="1" customHeight="1" x14ac:dyDescent="0.2">
      <c r="A530" s="19" t="s">
        <v>948</v>
      </c>
      <c r="B530" s="19" t="s">
        <v>925</v>
      </c>
      <c r="C530" s="25" t="s">
        <v>29</v>
      </c>
      <c r="D530" s="25" t="s">
        <v>745</v>
      </c>
      <c r="E530" s="19">
        <v>70442223</v>
      </c>
      <c r="F530" s="19" t="s">
        <v>749</v>
      </c>
      <c r="G530" s="5">
        <v>15</v>
      </c>
      <c r="H530" s="5">
        <v>0</v>
      </c>
      <c r="I530" s="5">
        <f t="shared" si="32"/>
        <v>15</v>
      </c>
      <c r="J530" s="6">
        <f t="shared" si="33"/>
        <v>0</v>
      </c>
      <c r="K530" s="23">
        <v>423.09459000000004</v>
      </c>
      <c r="L530" s="23">
        <v>0</v>
      </c>
      <c r="M530" s="23">
        <f t="shared" si="31"/>
        <v>423.09459000000004</v>
      </c>
    </row>
    <row r="531" spans="1:13" ht="12.75" hidden="1" customHeight="1" x14ac:dyDescent="0.2">
      <c r="A531" s="19" t="s">
        <v>951</v>
      </c>
      <c r="B531" s="19" t="s">
        <v>925</v>
      </c>
      <c r="C531" s="25" t="s">
        <v>29</v>
      </c>
      <c r="D531" s="25" t="s">
        <v>717</v>
      </c>
      <c r="E531" s="19">
        <v>70345322</v>
      </c>
      <c r="F531" s="19" t="s">
        <v>232</v>
      </c>
      <c r="G531" s="5">
        <v>17</v>
      </c>
      <c r="H531" s="5">
        <v>17</v>
      </c>
      <c r="I531" s="5">
        <f t="shared" si="32"/>
        <v>0</v>
      </c>
      <c r="J531" s="6">
        <f t="shared" si="33"/>
        <v>1</v>
      </c>
      <c r="K531" s="23">
        <v>807.55072799999994</v>
      </c>
      <c r="L531" s="23">
        <v>807.55072799999994</v>
      </c>
      <c r="M531" s="23">
        <f t="shared" si="31"/>
        <v>0</v>
      </c>
    </row>
    <row r="532" spans="1:13" ht="12.75" hidden="1" customHeight="1" x14ac:dyDescent="0.2">
      <c r="A532" s="19" t="s">
        <v>952</v>
      </c>
      <c r="B532" s="19" t="s">
        <v>954</v>
      </c>
      <c r="C532" s="25" t="s">
        <v>29</v>
      </c>
      <c r="D532" s="25" t="s">
        <v>745</v>
      </c>
      <c r="E532" s="19">
        <v>70442223</v>
      </c>
      <c r="F532" s="19" t="s">
        <v>749</v>
      </c>
      <c r="G532" s="5">
        <v>15</v>
      </c>
      <c r="H532" s="5">
        <v>0</v>
      </c>
      <c r="I532" s="5">
        <f t="shared" si="32"/>
        <v>15</v>
      </c>
      <c r="J532" s="6">
        <f t="shared" si="33"/>
        <v>0</v>
      </c>
      <c r="K532" s="23">
        <v>423.09459000000004</v>
      </c>
      <c r="L532" s="23">
        <v>0</v>
      </c>
      <c r="M532" s="23">
        <f t="shared" si="31"/>
        <v>423.09459000000004</v>
      </c>
    </row>
    <row r="533" spans="1:13" ht="12.75" hidden="1" customHeight="1" x14ac:dyDescent="0.2">
      <c r="A533" s="19" t="s">
        <v>952</v>
      </c>
      <c r="B533" s="19" t="s">
        <v>954</v>
      </c>
      <c r="C533" s="25" t="s">
        <v>29</v>
      </c>
      <c r="D533" s="25" t="s">
        <v>745</v>
      </c>
      <c r="E533" s="19">
        <v>70442225</v>
      </c>
      <c r="F533" s="19" t="s">
        <v>751</v>
      </c>
      <c r="G533" s="5">
        <v>15</v>
      </c>
      <c r="H533" s="5">
        <v>0</v>
      </c>
      <c r="I533" s="5">
        <f t="shared" si="32"/>
        <v>15</v>
      </c>
      <c r="J533" s="6">
        <f t="shared" si="33"/>
        <v>0</v>
      </c>
      <c r="K533" s="23">
        <v>423.09459000000004</v>
      </c>
      <c r="L533" s="23">
        <v>423.09459000000004</v>
      </c>
      <c r="M533" s="23">
        <f t="shared" si="31"/>
        <v>0</v>
      </c>
    </row>
    <row r="534" spans="1:13" hidden="1" x14ac:dyDescent="0.2">
      <c r="A534" s="19" t="s">
        <v>950</v>
      </c>
      <c r="B534" s="19" t="s">
        <v>955</v>
      </c>
      <c r="C534" s="25" t="s">
        <v>27</v>
      </c>
      <c r="D534" s="25" t="s">
        <v>717</v>
      </c>
      <c r="E534" s="19">
        <v>70012080</v>
      </c>
      <c r="F534" s="19" t="s">
        <v>649</v>
      </c>
      <c r="G534" s="5">
        <v>58</v>
      </c>
      <c r="H534" s="5">
        <v>58</v>
      </c>
      <c r="I534" s="5">
        <f t="shared" si="32"/>
        <v>0</v>
      </c>
      <c r="J534" s="6">
        <f t="shared" si="33"/>
        <v>1</v>
      </c>
      <c r="K534" s="23">
        <v>2730.9898560000001</v>
      </c>
      <c r="L534" s="23">
        <v>2730.9898560000001</v>
      </c>
      <c r="M534" s="23">
        <f t="shared" si="31"/>
        <v>0</v>
      </c>
    </row>
    <row r="535" spans="1:13" hidden="1" x14ac:dyDescent="0.2">
      <c r="A535" s="19" t="s">
        <v>950</v>
      </c>
      <c r="B535" s="19" t="s">
        <v>955</v>
      </c>
      <c r="C535" s="25" t="s">
        <v>27</v>
      </c>
      <c r="D535" s="25" t="s">
        <v>717</v>
      </c>
      <c r="E535" s="19">
        <v>70012081</v>
      </c>
      <c r="F535" s="19" t="s">
        <v>650</v>
      </c>
      <c r="G535" s="5">
        <v>6</v>
      </c>
      <c r="H535" s="5">
        <v>6</v>
      </c>
      <c r="I535" s="5">
        <f t="shared" ref="I535" si="34">G535-H535</f>
        <v>0</v>
      </c>
      <c r="J535" s="6">
        <f t="shared" ref="J535" si="35">H535/G535</f>
        <v>1</v>
      </c>
      <c r="K535" s="23">
        <v>292.762944</v>
      </c>
      <c r="L535" s="23">
        <v>292.762944</v>
      </c>
      <c r="M535" s="23">
        <f t="shared" ref="M535:M598" si="36">K535-L535</f>
        <v>0</v>
      </c>
    </row>
    <row r="536" spans="1:13" hidden="1" x14ac:dyDescent="0.2">
      <c r="A536" s="19" t="s">
        <v>950</v>
      </c>
      <c r="B536" s="19" t="s">
        <v>955</v>
      </c>
      <c r="C536" s="25" t="s">
        <v>27</v>
      </c>
      <c r="D536" s="25" t="s">
        <v>718</v>
      </c>
      <c r="E536" s="19">
        <v>70359457</v>
      </c>
      <c r="F536" s="19" t="s">
        <v>220</v>
      </c>
      <c r="G536" s="5">
        <v>1</v>
      </c>
      <c r="H536" s="5">
        <v>1</v>
      </c>
      <c r="I536" s="5">
        <f t="shared" ref="I536:I599" si="37">G536-H536</f>
        <v>0</v>
      </c>
      <c r="J536" s="6">
        <f t="shared" ref="J536:J599" si="38">H536/G536</f>
        <v>1</v>
      </c>
      <c r="K536" s="23">
        <v>62.101224000000002</v>
      </c>
      <c r="L536" s="23">
        <v>62.101224000000002</v>
      </c>
      <c r="M536" s="23">
        <f t="shared" si="36"/>
        <v>0</v>
      </c>
    </row>
    <row r="537" spans="1:13" hidden="1" x14ac:dyDescent="0.2">
      <c r="A537" s="19" t="s">
        <v>950</v>
      </c>
      <c r="B537" s="19" t="s">
        <v>955</v>
      </c>
      <c r="C537" s="25" t="s">
        <v>27</v>
      </c>
      <c r="D537" s="25" t="s">
        <v>717</v>
      </c>
      <c r="E537" s="19">
        <v>70409245</v>
      </c>
      <c r="F537" s="19" t="s">
        <v>422</v>
      </c>
      <c r="G537" s="5">
        <v>15</v>
      </c>
      <c r="H537" s="5">
        <v>15</v>
      </c>
      <c r="I537" s="5">
        <f t="shared" si="37"/>
        <v>0</v>
      </c>
      <c r="J537" s="6">
        <f t="shared" si="38"/>
        <v>1</v>
      </c>
      <c r="K537" s="23">
        <v>731.90735999999993</v>
      </c>
      <c r="L537" s="23">
        <v>731.90735999999993</v>
      </c>
      <c r="M537" s="23">
        <f t="shared" si="36"/>
        <v>0</v>
      </c>
    </row>
    <row r="538" spans="1:13" hidden="1" x14ac:dyDescent="0.2">
      <c r="A538" s="19" t="s">
        <v>950</v>
      </c>
      <c r="B538" s="19" t="s">
        <v>955</v>
      </c>
      <c r="C538" s="25" t="s">
        <v>27</v>
      </c>
      <c r="D538" s="25" t="s">
        <v>717</v>
      </c>
      <c r="E538" s="19">
        <v>70409246</v>
      </c>
      <c r="F538" s="19" t="s">
        <v>423</v>
      </c>
      <c r="G538" s="5">
        <v>11</v>
      </c>
      <c r="H538" s="5">
        <v>11</v>
      </c>
      <c r="I538" s="5">
        <f t="shared" si="37"/>
        <v>0</v>
      </c>
      <c r="J538" s="6">
        <f t="shared" si="38"/>
        <v>1</v>
      </c>
      <c r="K538" s="23">
        <v>536.73206399999992</v>
      </c>
      <c r="L538" s="23">
        <v>536.73206399999992</v>
      </c>
      <c r="M538" s="23">
        <f t="shared" si="36"/>
        <v>0</v>
      </c>
    </row>
    <row r="539" spans="1:13" hidden="1" x14ac:dyDescent="0.2">
      <c r="A539" s="19" t="s">
        <v>950</v>
      </c>
      <c r="B539" s="19" t="s">
        <v>955</v>
      </c>
      <c r="C539" s="25" t="s">
        <v>27</v>
      </c>
      <c r="D539" s="25" t="s">
        <v>717</v>
      </c>
      <c r="E539" s="19">
        <v>70409248</v>
      </c>
      <c r="F539" s="19" t="s">
        <v>424</v>
      </c>
      <c r="G539" s="5">
        <v>14</v>
      </c>
      <c r="H539" s="5">
        <v>14</v>
      </c>
      <c r="I539" s="5">
        <f t="shared" si="37"/>
        <v>0</v>
      </c>
      <c r="J539" s="6">
        <f t="shared" si="38"/>
        <v>1</v>
      </c>
      <c r="K539" s="23">
        <v>659.20444800000007</v>
      </c>
      <c r="L539" s="23">
        <v>659.20444800000007</v>
      </c>
      <c r="M539" s="23">
        <f t="shared" si="36"/>
        <v>0</v>
      </c>
    </row>
    <row r="540" spans="1:13" hidden="1" x14ac:dyDescent="0.2">
      <c r="A540" s="19" t="s">
        <v>958</v>
      </c>
      <c r="B540" s="19" t="s">
        <v>961</v>
      </c>
      <c r="C540" s="25" t="s">
        <v>27</v>
      </c>
      <c r="D540" s="25" t="s">
        <v>717</v>
      </c>
      <c r="E540" s="19">
        <v>70012080</v>
      </c>
      <c r="F540" s="19" t="s">
        <v>649</v>
      </c>
      <c r="G540" s="5">
        <v>8</v>
      </c>
      <c r="H540" s="5">
        <v>8</v>
      </c>
      <c r="I540" s="5">
        <f t="shared" si="37"/>
        <v>0</v>
      </c>
      <c r="J540" s="6">
        <f t="shared" si="38"/>
        <v>1</v>
      </c>
      <c r="K540" s="23">
        <v>376.68825600000002</v>
      </c>
      <c r="L540" s="23">
        <v>376.68825600000002</v>
      </c>
      <c r="M540" s="23">
        <f t="shared" si="36"/>
        <v>0</v>
      </c>
    </row>
    <row r="541" spans="1:13" hidden="1" x14ac:dyDescent="0.2">
      <c r="A541" s="19" t="s">
        <v>958</v>
      </c>
      <c r="B541" s="19" t="s">
        <v>961</v>
      </c>
      <c r="C541" s="25" t="s">
        <v>27</v>
      </c>
      <c r="D541" s="25" t="s">
        <v>717</v>
      </c>
      <c r="E541" s="19">
        <v>70012081</v>
      </c>
      <c r="F541" s="19" t="s">
        <v>650</v>
      </c>
      <c r="G541" s="5">
        <v>4</v>
      </c>
      <c r="H541" s="5">
        <v>4</v>
      </c>
      <c r="I541" s="5">
        <f t="shared" si="37"/>
        <v>0</v>
      </c>
      <c r="J541" s="6">
        <f t="shared" si="38"/>
        <v>1</v>
      </c>
      <c r="K541" s="23">
        <v>195.175296</v>
      </c>
      <c r="L541" s="23">
        <v>195.175296</v>
      </c>
      <c r="M541" s="23">
        <f t="shared" si="36"/>
        <v>0</v>
      </c>
    </row>
    <row r="542" spans="1:13" hidden="1" x14ac:dyDescent="0.2">
      <c r="A542" s="19" t="s">
        <v>958</v>
      </c>
      <c r="B542" s="19" t="s">
        <v>961</v>
      </c>
      <c r="C542" s="25" t="s">
        <v>27</v>
      </c>
      <c r="D542" s="25" t="s">
        <v>718</v>
      </c>
      <c r="E542" s="19">
        <v>70359458</v>
      </c>
      <c r="F542" s="19" t="s">
        <v>221</v>
      </c>
      <c r="G542" s="5">
        <v>1</v>
      </c>
      <c r="H542" s="5">
        <v>1</v>
      </c>
      <c r="I542" s="5">
        <f t="shared" si="37"/>
        <v>0</v>
      </c>
      <c r="J542" s="6">
        <f t="shared" si="38"/>
        <v>1</v>
      </c>
      <c r="K542" s="23">
        <v>62.101224000000002</v>
      </c>
      <c r="L542" s="23">
        <v>62.101224000000002</v>
      </c>
      <c r="M542" s="23">
        <f t="shared" si="36"/>
        <v>0</v>
      </c>
    </row>
    <row r="543" spans="1:13" hidden="1" x14ac:dyDescent="0.2">
      <c r="A543" s="19" t="s">
        <v>958</v>
      </c>
      <c r="B543" s="19" t="s">
        <v>961</v>
      </c>
      <c r="C543" s="25" t="s">
        <v>27</v>
      </c>
      <c r="D543" s="25" t="s">
        <v>718</v>
      </c>
      <c r="E543" s="19">
        <v>70359459</v>
      </c>
      <c r="F543" s="19" t="s">
        <v>222</v>
      </c>
      <c r="G543" s="5">
        <v>1</v>
      </c>
      <c r="H543" s="5">
        <v>1</v>
      </c>
      <c r="I543" s="5">
        <f t="shared" si="37"/>
        <v>0</v>
      </c>
      <c r="J543" s="6">
        <f t="shared" si="38"/>
        <v>1</v>
      </c>
      <c r="K543" s="23">
        <v>62.101224000000002</v>
      </c>
      <c r="L543" s="23">
        <v>62.101224000000002</v>
      </c>
      <c r="M543" s="23">
        <f t="shared" si="36"/>
        <v>0</v>
      </c>
    </row>
    <row r="544" spans="1:13" hidden="1" x14ac:dyDescent="0.2">
      <c r="A544" s="19" t="s">
        <v>958</v>
      </c>
      <c r="B544" s="19" t="s">
        <v>961</v>
      </c>
      <c r="C544" s="25" t="s">
        <v>27</v>
      </c>
      <c r="D544" s="25" t="s">
        <v>718</v>
      </c>
      <c r="E544" s="19">
        <v>70359460</v>
      </c>
      <c r="F544" s="19" t="s">
        <v>223</v>
      </c>
      <c r="G544" s="5">
        <v>1</v>
      </c>
      <c r="H544" s="5">
        <v>1</v>
      </c>
      <c r="I544" s="5">
        <f t="shared" si="37"/>
        <v>0</v>
      </c>
      <c r="J544" s="6">
        <f t="shared" si="38"/>
        <v>1</v>
      </c>
      <c r="K544" s="23">
        <v>62.101224000000002</v>
      </c>
      <c r="L544" s="23">
        <v>62.101224000000002</v>
      </c>
      <c r="M544" s="23">
        <f t="shared" si="36"/>
        <v>0</v>
      </c>
    </row>
    <row r="545" spans="1:13" hidden="1" x14ac:dyDescent="0.2">
      <c r="A545" s="19" t="s">
        <v>958</v>
      </c>
      <c r="B545" s="19" t="s">
        <v>961</v>
      </c>
      <c r="C545" s="25" t="s">
        <v>27</v>
      </c>
      <c r="D545" s="25" t="s">
        <v>717</v>
      </c>
      <c r="E545" s="19">
        <v>70409245</v>
      </c>
      <c r="F545" s="19" t="s">
        <v>422</v>
      </c>
      <c r="G545" s="5">
        <v>5</v>
      </c>
      <c r="H545" s="5">
        <v>5</v>
      </c>
      <c r="I545" s="5">
        <f t="shared" si="37"/>
        <v>0</v>
      </c>
      <c r="J545" s="6">
        <f t="shared" si="38"/>
        <v>1</v>
      </c>
      <c r="K545" s="23">
        <v>243.96911999999998</v>
      </c>
      <c r="L545" s="23">
        <v>243.96911999999998</v>
      </c>
      <c r="M545" s="23">
        <f t="shared" si="36"/>
        <v>0</v>
      </c>
    </row>
    <row r="546" spans="1:13" hidden="1" x14ac:dyDescent="0.2">
      <c r="A546" s="19" t="s">
        <v>958</v>
      </c>
      <c r="B546" s="19" t="s">
        <v>961</v>
      </c>
      <c r="C546" s="25" t="s">
        <v>27</v>
      </c>
      <c r="D546" s="25" t="s">
        <v>717</v>
      </c>
      <c r="E546" s="19">
        <v>70409246</v>
      </c>
      <c r="F546" s="19" t="s">
        <v>423</v>
      </c>
      <c r="G546" s="5">
        <v>3</v>
      </c>
      <c r="H546" s="5">
        <v>3</v>
      </c>
      <c r="I546" s="5">
        <f t="shared" si="37"/>
        <v>0</v>
      </c>
      <c r="J546" s="6">
        <f t="shared" si="38"/>
        <v>1</v>
      </c>
      <c r="K546" s="23">
        <v>146.381472</v>
      </c>
      <c r="L546" s="23">
        <v>146.381472</v>
      </c>
      <c r="M546" s="23">
        <f t="shared" si="36"/>
        <v>0</v>
      </c>
    </row>
    <row r="547" spans="1:13" hidden="1" x14ac:dyDescent="0.2">
      <c r="A547" s="19" t="s">
        <v>958</v>
      </c>
      <c r="B547" s="19" t="s">
        <v>961</v>
      </c>
      <c r="C547" s="25" t="s">
        <v>27</v>
      </c>
      <c r="D547" s="25" t="s">
        <v>717</v>
      </c>
      <c r="E547" s="19">
        <v>70409248</v>
      </c>
      <c r="F547" s="19" t="s">
        <v>424</v>
      </c>
      <c r="G547" s="5">
        <v>3</v>
      </c>
      <c r="H547" s="5">
        <v>3</v>
      </c>
      <c r="I547" s="5">
        <f t="shared" si="37"/>
        <v>0</v>
      </c>
      <c r="J547" s="6">
        <f t="shared" si="38"/>
        <v>1</v>
      </c>
      <c r="K547" s="23">
        <v>141.25809599999999</v>
      </c>
      <c r="L547" s="23">
        <v>141.25809599999999</v>
      </c>
      <c r="M547" s="23">
        <f t="shared" si="36"/>
        <v>0</v>
      </c>
    </row>
    <row r="548" spans="1:13" hidden="1" x14ac:dyDescent="0.2">
      <c r="A548" s="19" t="s">
        <v>963</v>
      </c>
      <c r="B548" s="19" t="s">
        <v>965</v>
      </c>
      <c r="C548" s="25" t="s">
        <v>27</v>
      </c>
      <c r="D548" s="25" t="s">
        <v>717</v>
      </c>
      <c r="E548" s="19">
        <v>70012080</v>
      </c>
      <c r="F548" s="19" t="s">
        <v>649</v>
      </c>
      <c r="G548" s="5">
        <v>14</v>
      </c>
      <c r="H548" s="5">
        <v>14</v>
      </c>
      <c r="I548" s="5">
        <f t="shared" si="37"/>
        <v>0</v>
      </c>
      <c r="J548" s="6">
        <f t="shared" si="38"/>
        <v>1</v>
      </c>
      <c r="K548" s="23">
        <v>659.20444800000007</v>
      </c>
      <c r="L548" s="23">
        <v>659.20444800000007</v>
      </c>
      <c r="M548" s="23">
        <f t="shared" si="36"/>
        <v>0</v>
      </c>
    </row>
    <row r="549" spans="1:13" hidden="1" x14ac:dyDescent="0.2">
      <c r="A549" s="19" t="s">
        <v>963</v>
      </c>
      <c r="B549" s="19" t="s">
        <v>965</v>
      </c>
      <c r="C549" s="25" t="s">
        <v>27</v>
      </c>
      <c r="D549" s="25" t="s">
        <v>717</v>
      </c>
      <c r="E549" s="19">
        <v>70012081</v>
      </c>
      <c r="F549" s="19" t="s">
        <v>650</v>
      </c>
      <c r="G549" s="5">
        <v>5</v>
      </c>
      <c r="H549" s="5">
        <v>5</v>
      </c>
      <c r="I549" s="5">
        <f t="shared" si="37"/>
        <v>0</v>
      </c>
      <c r="J549" s="6">
        <f t="shared" si="38"/>
        <v>1</v>
      </c>
      <c r="K549" s="23">
        <v>243.96911999999998</v>
      </c>
      <c r="L549" s="23">
        <v>243.96911999999998</v>
      </c>
      <c r="M549" s="23">
        <f t="shared" si="36"/>
        <v>0</v>
      </c>
    </row>
    <row r="550" spans="1:13" hidden="1" x14ac:dyDescent="0.2">
      <c r="A550" s="19" t="s">
        <v>963</v>
      </c>
      <c r="B550" s="19" t="s">
        <v>965</v>
      </c>
      <c r="C550" s="25" t="s">
        <v>27</v>
      </c>
      <c r="D550" s="25" t="s">
        <v>718</v>
      </c>
      <c r="E550" s="19">
        <v>70359457</v>
      </c>
      <c r="F550" s="19" t="s">
        <v>220</v>
      </c>
      <c r="G550" s="5">
        <v>2</v>
      </c>
      <c r="H550" s="5">
        <v>2</v>
      </c>
      <c r="I550" s="5">
        <f t="shared" si="37"/>
        <v>0</v>
      </c>
      <c r="J550" s="6">
        <f t="shared" si="38"/>
        <v>1</v>
      </c>
      <c r="K550" s="23">
        <v>124.202448</v>
      </c>
      <c r="L550" s="23">
        <v>124.202448</v>
      </c>
      <c r="M550" s="23">
        <f t="shared" si="36"/>
        <v>0</v>
      </c>
    </row>
    <row r="551" spans="1:13" hidden="1" x14ac:dyDescent="0.2">
      <c r="A551" s="19" t="s">
        <v>963</v>
      </c>
      <c r="B551" s="19" t="s">
        <v>965</v>
      </c>
      <c r="C551" s="25" t="s">
        <v>27</v>
      </c>
      <c r="D551" s="25" t="s">
        <v>718</v>
      </c>
      <c r="E551" s="19">
        <v>70359458</v>
      </c>
      <c r="F551" s="19" t="s">
        <v>221</v>
      </c>
      <c r="G551" s="5">
        <v>1</v>
      </c>
      <c r="H551" s="5">
        <v>1</v>
      </c>
      <c r="I551" s="5">
        <f t="shared" si="37"/>
        <v>0</v>
      </c>
      <c r="J551" s="6">
        <f t="shared" si="38"/>
        <v>1</v>
      </c>
      <c r="K551" s="23">
        <v>62.101224000000002</v>
      </c>
      <c r="L551" s="23">
        <v>62.101224000000002</v>
      </c>
      <c r="M551" s="23">
        <f t="shared" si="36"/>
        <v>0</v>
      </c>
    </row>
    <row r="552" spans="1:13" hidden="1" x14ac:dyDescent="0.2">
      <c r="A552" s="19" t="s">
        <v>963</v>
      </c>
      <c r="B552" s="19" t="s">
        <v>965</v>
      </c>
      <c r="C552" s="25" t="s">
        <v>27</v>
      </c>
      <c r="D552" s="25" t="s">
        <v>717</v>
      </c>
      <c r="E552" s="19">
        <v>70409245</v>
      </c>
      <c r="F552" s="19" t="s">
        <v>422</v>
      </c>
      <c r="G552" s="5">
        <v>19</v>
      </c>
      <c r="H552" s="5">
        <v>19</v>
      </c>
      <c r="I552" s="5">
        <f t="shared" si="37"/>
        <v>0</v>
      </c>
      <c r="J552" s="6">
        <f t="shared" si="38"/>
        <v>1</v>
      </c>
      <c r="K552" s="23">
        <v>927.08265599999993</v>
      </c>
      <c r="L552" s="23">
        <v>927.08265599999993</v>
      </c>
      <c r="M552" s="23">
        <f t="shared" si="36"/>
        <v>0</v>
      </c>
    </row>
    <row r="553" spans="1:13" hidden="1" x14ac:dyDescent="0.2">
      <c r="A553" s="19" t="s">
        <v>963</v>
      </c>
      <c r="B553" s="19" t="s">
        <v>965</v>
      </c>
      <c r="C553" s="25" t="s">
        <v>27</v>
      </c>
      <c r="D553" s="25" t="s">
        <v>717</v>
      </c>
      <c r="E553" s="19">
        <v>70409246</v>
      </c>
      <c r="F553" s="19" t="s">
        <v>423</v>
      </c>
      <c r="G553" s="5">
        <v>10</v>
      </c>
      <c r="H553" s="5">
        <v>10</v>
      </c>
      <c r="I553" s="5">
        <f t="shared" si="37"/>
        <v>0</v>
      </c>
      <c r="J553" s="6">
        <f t="shared" si="38"/>
        <v>1</v>
      </c>
      <c r="K553" s="23">
        <v>487.93823999999995</v>
      </c>
      <c r="L553" s="23">
        <v>487.93823999999995</v>
      </c>
      <c r="M553" s="23">
        <f t="shared" si="36"/>
        <v>0</v>
      </c>
    </row>
    <row r="554" spans="1:13" hidden="1" x14ac:dyDescent="0.2">
      <c r="A554" s="19" t="s">
        <v>963</v>
      </c>
      <c r="B554" s="19" t="s">
        <v>965</v>
      </c>
      <c r="C554" s="25" t="s">
        <v>27</v>
      </c>
      <c r="D554" s="25" t="s">
        <v>717</v>
      </c>
      <c r="E554" s="19">
        <v>70409248</v>
      </c>
      <c r="F554" s="19" t="s">
        <v>424</v>
      </c>
      <c r="G554" s="5">
        <v>11</v>
      </c>
      <c r="H554" s="5">
        <v>11</v>
      </c>
      <c r="I554" s="5">
        <f t="shared" si="37"/>
        <v>0</v>
      </c>
      <c r="J554" s="6">
        <f t="shared" si="38"/>
        <v>1</v>
      </c>
      <c r="K554" s="23">
        <v>517.94635200000005</v>
      </c>
      <c r="L554" s="23">
        <v>517.94635200000005</v>
      </c>
      <c r="M554" s="23">
        <f t="shared" si="36"/>
        <v>0</v>
      </c>
    </row>
    <row r="555" spans="1:13" hidden="1" x14ac:dyDescent="0.2">
      <c r="A555" s="19" t="s">
        <v>963</v>
      </c>
      <c r="B555" s="19" t="s">
        <v>965</v>
      </c>
      <c r="C555" s="25" t="s">
        <v>27</v>
      </c>
      <c r="D555" s="25" t="s">
        <v>717</v>
      </c>
      <c r="E555" s="19">
        <v>70517067</v>
      </c>
      <c r="F555" s="19" t="s">
        <v>967</v>
      </c>
      <c r="G555" s="5">
        <v>75</v>
      </c>
      <c r="H555" s="5">
        <v>75</v>
      </c>
      <c r="I555" s="5">
        <f t="shared" si="37"/>
        <v>0</v>
      </c>
      <c r="J555" s="6">
        <f t="shared" si="38"/>
        <v>1</v>
      </c>
      <c r="K555" s="23">
        <v>3531.4524000000001</v>
      </c>
      <c r="L555" s="23">
        <v>3531.4524000000001</v>
      </c>
      <c r="M555" s="23">
        <f t="shared" si="36"/>
        <v>0</v>
      </c>
    </row>
    <row r="556" spans="1:13" hidden="1" x14ac:dyDescent="0.2">
      <c r="A556" s="19" t="s">
        <v>969</v>
      </c>
      <c r="B556" s="19" t="s">
        <v>978</v>
      </c>
      <c r="C556" s="25" t="s">
        <v>27</v>
      </c>
      <c r="D556" s="25" t="s">
        <v>717</v>
      </c>
      <c r="E556" s="19">
        <v>70012080</v>
      </c>
      <c r="F556" s="19" t="s">
        <v>649</v>
      </c>
      <c r="G556" s="5">
        <v>2</v>
      </c>
      <c r="H556" s="5">
        <v>2</v>
      </c>
      <c r="I556" s="5">
        <f t="shared" si="37"/>
        <v>0</v>
      </c>
      <c r="J556" s="6">
        <f t="shared" si="38"/>
        <v>1</v>
      </c>
      <c r="K556" s="23">
        <v>94.172064000000006</v>
      </c>
      <c r="L556" s="23">
        <v>94.172064000000006</v>
      </c>
      <c r="M556" s="23">
        <f t="shared" si="36"/>
        <v>0</v>
      </c>
    </row>
    <row r="557" spans="1:13" hidden="1" x14ac:dyDescent="0.2">
      <c r="A557" s="19" t="s">
        <v>969</v>
      </c>
      <c r="B557" s="19" t="s">
        <v>978</v>
      </c>
      <c r="C557" s="25" t="s">
        <v>27</v>
      </c>
      <c r="D557" s="25" t="s">
        <v>718</v>
      </c>
      <c r="E557" s="19">
        <v>70359457</v>
      </c>
      <c r="F557" s="19" t="s">
        <v>220</v>
      </c>
      <c r="G557" s="5">
        <v>1</v>
      </c>
      <c r="H557" s="5">
        <v>1</v>
      </c>
      <c r="I557" s="5">
        <f t="shared" si="37"/>
        <v>0</v>
      </c>
      <c r="J557" s="6">
        <f t="shared" si="38"/>
        <v>1</v>
      </c>
      <c r="K557" s="23">
        <v>62.101224000000002</v>
      </c>
      <c r="L557" s="23">
        <v>62.101224000000002</v>
      </c>
      <c r="M557" s="23">
        <f t="shared" si="36"/>
        <v>0</v>
      </c>
    </row>
    <row r="558" spans="1:13" hidden="1" x14ac:dyDescent="0.2">
      <c r="A558" s="19" t="s">
        <v>969</v>
      </c>
      <c r="B558" s="19" t="s">
        <v>978</v>
      </c>
      <c r="C558" s="25" t="s">
        <v>27</v>
      </c>
      <c r="D558" s="25" t="s">
        <v>718</v>
      </c>
      <c r="E558" s="19">
        <v>70359458</v>
      </c>
      <c r="F558" s="19" t="s">
        <v>221</v>
      </c>
      <c r="G558" s="5">
        <v>2</v>
      </c>
      <c r="H558" s="5">
        <v>2</v>
      </c>
      <c r="I558" s="5">
        <f t="shared" si="37"/>
        <v>0</v>
      </c>
      <c r="J558" s="6">
        <f t="shared" si="38"/>
        <v>1</v>
      </c>
      <c r="K558" s="23">
        <v>124.202448</v>
      </c>
      <c r="L558" s="23">
        <v>124.202448</v>
      </c>
      <c r="M558" s="23">
        <f t="shared" si="36"/>
        <v>0</v>
      </c>
    </row>
    <row r="559" spans="1:13" hidden="1" x14ac:dyDescent="0.2">
      <c r="A559" s="19" t="s">
        <v>969</v>
      </c>
      <c r="B559" s="19" t="s">
        <v>978</v>
      </c>
      <c r="C559" s="25" t="s">
        <v>27</v>
      </c>
      <c r="D559" s="25" t="s">
        <v>718</v>
      </c>
      <c r="E559" s="19">
        <v>70359459</v>
      </c>
      <c r="F559" s="19" t="s">
        <v>222</v>
      </c>
      <c r="G559" s="5">
        <v>2</v>
      </c>
      <c r="H559" s="5">
        <v>2</v>
      </c>
      <c r="I559" s="5">
        <f t="shared" si="37"/>
        <v>0</v>
      </c>
      <c r="J559" s="6">
        <f t="shared" si="38"/>
        <v>1</v>
      </c>
      <c r="K559" s="23">
        <v>124.202448</v>
      </c>
      <c r="L559" s="23">
        <v>124.202448</v>
      </c>
      <c r="M559" s="23">
        <f t="shared" si="36"/>
        <v>0</v>
      </c>
    </row>
    <row r="560" spans="1:13" hidden="1" x14ac:dyDescent="0.2">
      <c r="A560" s="19" t="s">
        <v>969</v>
      </c>
      <c r="B560" s="19" t="s">
        <v>978</v>
      </c>
      <c r="C560" s="25" t="s">
        <v>27</v>
      </c>
      <c r="D560" s="25" t="s">
        <v>717</v>
      </c>
      <c r="E560" s="19">
        <v>70409245</v>
      </c>
      <c r="F560" s="19" t="s">
        <v>422</v>
      </c>
      <c r="G560" s="5">
        <v>6</v>
      </c>
      <c r="H560" s="5">
        <v>6</v>
      </c>
      <c r="I560" s="5">
        <f t="shared" si="37"/>
        <v>0</v>
      </c>
      <c r="J560" s="6">
        <f t="shared" si="38"/>
        <v>1</v>
      </c>
      <c r="K560" s="23">
        <v>292.762944</v>
      </c>
      <c r="L560" s="23">
        <v>292.762944</v>
      </c>
      <c r="M560" s="23">
        <f t="shared" si="36"/>
        <v>0</v>
      </c>
    </row>
    <row r="561" spans="1:13" hidden="1" x14ac:dyDescent="0.2">
      <c r="A561" s="19" t="s">
        <v>969</v>
      </c>
      <c r="B561" s="19" t="s">
        <v>978</v>
      </c>
      <c r="C561" s="25" t="s">
        <v>27</v>
      </c>
      <c r="D561" s="25" t="s">
        <v>717</v>
      </c>
      <c r="E561" s="19">
        <v>70409246</v>
      </c>
      <c r="F561" s="19" t="s">
        <v>423</v>
      </c>
      <c r="G561" s="5">
        <v>1</v>
      </c>
      <c r="H561" s="5">
        <v>1</v>
      </c>
      <c r="I561" s="5">
        <f t="shared" si="37"/>
        <v>0</v>
      </c>
      <c r="J561" s="6">
        <f t="shared" si="38"/>
        <v>1</v>
      </c>
      <c r="K561" s="23">
        <v>48.793824000000001</v>
      </c>
      <c r="L561" s="23">
        <v>48.793824000000001</v>
      </c>
      <c r="M561" s="23">
        <f t="shared" si="36"/>
        <v>0</v>
      </c>
    </row>
    <row r="562" spans="1:13" hidden="1" x14ac:dyDescent="0.2">
      <c r="A562" s="19" t="s">
        <v>969</v>
      </c>
      <c r="B562" s="19" t="s">
        <v>978</v>
      </c>
      <c r="C562" s="25" t="s">
        <v>27</v>
      </c>
      <c r="D562" s="25" t="s">
        <v>717</v>
      </c>
      <c r="E562" s="19">
        <v>70409248</v>
      </c>
      <c r="F562" s="19" t="s">
        <v>424</v>
      </c>
      <c r="G562" s="5">
        <v>4</v>
      </c>
      <c r="H562" s="5">
        <v>4</v>
      </c>
      <c r="I562" s="5">
        <f t="shared" si="37"/>
        <v>0</v>
      </c>
      <c r="J562" s="6">
        <f t="shared" si="38"/>
        <v>1</v>
      </c>
      <c r="K562" s="23">
        <v>188.34412800000001</v>
      </c>
      <c r="L562" s="23">
        <v>188.34412800000001</v>
      </c>
      <c r="M562" s="23">
        <f t="shared" si="36"/>
        <v>0</v>
      </c>
    </row>
    <row r="563" spans="1:13" hidden="1" x14ac:dyDescent="0.2">
      <c r="A563" s="19" t="s">
        <v>973</v>
      </c>
      <c r="B563" s="19" t="s">
        <v>980</v>
      </c>
      <c r="C563" s="25" t="s">
        <v>27</v>
      </c>
      <c r="D563" s="25" t="s">
        <v>717</v>
      </c>
      <c r="E563" s="19">
        <v>70012080</v>
      </c>
      <c r="F563" s="19" t="s">
        <v>649</v>
      </c>
      <c r="G563" s="5">
        <v>17</v>
      </c>
      <c r="H563" s="5">
        <v>17</v>
      </c>
      <c r="I563" s="5">
        <f t="shared" si="37"/>
        <v>0</v>
      </c>
      <c r="J563" s="6">
        <f t="shared" si="38"/>
        <v>1</v>
      </c>
      <c r="K563" s="23">
        <v>800.46254399999998</v>
      </c>
      <c r="L563" s="23">
        <v>800.46254399999998</v>
      </c>
      <c r="M563" s="23">
        <f t="shared" si="36"/>
        <v>0</v>
      </c>
    </row>
    <row r="564" spans="1:13" hidden="1" x14ac:dyDescent="0.2">
      <c r="A564" s="19" t="s">
        <v>973</v>
      </c>
      <c r="B564" s="19" t="s">
        <v>980</v>
      </c>
      <c r="C564" s="25" t="s">
        <v>27</v>
      </c>
      <c r="D564" s="25" t="s">
        <v>717</v>
      </c>
      <c r="E564" s="19">
        <v>70012081</v>
      </c>
      <c r="F564" s="19" t="s">
        <v>650</v>
      </c>
      <c r="G564" s="5">
        <v>5</v>
      </c>
      <c r="H564" s="5">
        <v>5</v>
      </c>
      <c r="I564" s="5">
        <f t="shared" si="37"/>
        <v>0</v>
      </c>
      <c r="J564" s="6">
        <f t="shared" si="38"/>
        <v>1</v>
      </c>
      <c r="K564" s="23">
        <v>243.96911999999998</v>
      </c>
      <c r="L564" s="23">
        <v>243.96911999999998</v>
      </c>
      <c r="M564" s="23">
        <f t="shared" si="36"/>
        <v>0</v>
      </c>
    </row>
    <row r="565" spans="1:13" hidden="1" x14ac:dyDescent="0.2">
      <c r="A565" s="19" t="s">
        <v>973</v>
      </c>
      <c r="B565" s="19" t="s">
        <v>980</v>
      </c>
      <c r="C565" s="25" t="s">
        <v>27</v>
      </c>
      <c r="D565" s="25" t="s">
        <v>718</v>
      </c>
      <c r="E565" s="19">
        <v>70359457</v>
      </c>
      <c r="F565" s="19" t="s">
        <v>220</v>
      </c>
      <c r="G565" s="5">
        <v>2</v>
      </c>
      <c r="H565" s="5">
        <v>2</v>
      </c>
      <c r="I565" s="5">
        <f t="shared" si="37"/>
        <v>0</v>
      </c>
      <c r="J565" s="6">
        <f t="shared" si="38"/>
        <v>1</v>
      </c>
      <c r="K565" s="23">
        <v>124.202448</v>
      </c>
      <c r="L565" s="23">
        <v>124.202448</v>
      </c>
      <c r="M565" s="23">
        <f t="shared" si="36"/>
        <v>0</v>
      </c>
    </row>
    <row r="566" spans="1:13" hidden="1" x14ac:dyDescent="0.2">
      <c r="A566" s="19" t="s">
        <v>973</v>
      </c>
      <c r="B566" s="19" t="s">
        <v>980</v>
      </c>
      <c r="C566" s="25" t="s">
        <v>27</v>
      </c>
      <c r="D566" s="25" t="s">
        <v>718</v>
      </c>
      <c r="E566" s="19">
        <v>70359458</v>
      </c>
      <c r="F566" s="19" t="s">
        <v>221</v>
      </c>
      <c r="G566" s="5">
        <v>1</v>
      </c>
      <c r="H566" s="5">
        <v>1</v>
      </c>
      <c r="I566" s="5">
        <f t="shared" si="37"/>
        <v>0</v>
      </c>
      <c r="J566" s="6">
        <f t="shared" si="38"/>
        <v>1</v>
      </c>
      <c r="K566" s="23">
        <v>62.101224000000002</v>
      </c>
      <c r="L566" s="23">
        <v>62.101224000000002</v>
      </c>
      <c r="M566" s="23">
        <f t="shared" si="36"/>
        <v>0</v>
      </c>
    </row>
    <row r="567" spans="1:13" hidden="1" x14ac:dyDescent="0.2">
      <c r="A567" s="19" t="s">
        <v>973</v>
      </c>
      <c r="B567" s="19" t="s">
        <v>980</v>
      </c>
      <c r="C567" s="25" t="s">
        <v>27</v>
      </c>
      <c r="D567" s="25" t="s">
        <v>718</v>
      </c>
      <c r="E567" s="19">
        <v>70359459</v>
      </c>
      <c r="F567" s="19" t="s">
        <v>222</v>
      </c>
      <c r="G567" s="5">
        <v>1</v>
      </c>
      <c r="H567" s="5">
        <v>1</v>
      </c>
      <c r="I567" s="5">
        <f t="shared" si="37"/>
        <v>0</v>
      </c>
      <c r="J567" s="6">
        <f t="shared" si="38"/>
        <v>1</v>
      </c>
      <c r="K567" s="23">
        <v>62.101224000000002</v>
      </c>
      <c r="L567" s="23">
        <v>62.101224000000002</v>
      </c>
      <c r="M567" s="23">
        <f t="shared" si="36"/>
        <v>0</v>
      </c>
    </row>
    <row r="568" spans="1:13" hidden="1" x14ac:dyDescent="0.2">
      <c r="A568" s="19" t="s">
        <v>973</v>
      </c>
      <c r="B568" s="19" t="s">
        <v>980</v>
      </c>
      <c r="C568" s="25" t="s">
        <v>27</v>
      </c>
      <c r="D568" s="25" t="s">
        <v>718</v>
      </c>
      <c r="E568" s="19">
        <v>70359460</v>
      </c>
      <c r="F568" s="19" t="s">
        <v>223</v>
      </c>
      <c r="G568" s="5">
        <v>2</v>
      </c>
      <c r="H568" s="5">
        <v>2</v>
      </c>
      <c r="I568" s="5">
        <f t="shared" si="37"/>
        <v>0</v>
      </c>
      <c r="J568" s="6">
        <f t="shared" si="38"/>
        <v>1</v>
      </c>
      <c r="K568" s="23">
        <v>124.202448</v>
      </c>
      <c r="L568" s="23">
        <v>124.202448</v>
      </c>
      <c r="M568" s="23">
        <f t="shared" si="36"/>
        <v>0</v>
      </c>
    </row>
    <row r="569" spans="1:13" hidden="1" x14ac:dyDescent="0.2">
      <c r="A569" s="19" t="s">
        <v>973</v>
      </c>
      <c r="B569" s="19" t="s">
        <v>980</v>
      </c>
      <c r="C569" s="25" t="s">
        <v>27</v>
      </c>
      <c r="D569" s="25" t="s">
        <v>717</v>
      </c>
      <c r="E569" s="19">
        <v>70409245</v>
      </c>
      <c r="F569" s="19" t="s">
        <v>422</v>
      </c>
      <c r="G569" s="5">
        <v>14</v>
      </c>
      <c r="H569" s="5">
        <v>14</v>
      </c>
      <c r="I569" s="5">
        <f t="shared" si="37"/>
        <v>0</v>
      </c>
      <c r="J569" s="6">
        <f t="shared" si="38"/>
        <v>1</v>
      </c>
      <c r="K569" s="23">
        <v>683.11353599999995</v>
      </c>
      <c r="L569" s="23">
        <v>683.11353599999995</v>
      </c>
      <c r="M569" s="23">
        <f t="shared" si="36"/>
        <v>0</v>
      </c>
    </row>
    <row r="570" spans="1:13" hidden="1" x14ac:dyDescent="0.2">
      <c r="A570" s="19" t="s">
        <v>973</v>
      </c>
      <c r="B570" s="19" t="s">
        <v>980</v>
      </c>
      <c r="C570" s="25" t="s">
        <v>27</v>
      </c>
      <c r="D570" s="25" t="s">
        <v>717</v>
      </c>
      <c r="E570" s="19">
        <v>70409246</v>
      </c>
      <c r="F570" s="19" t="s">
        <v>423</v>
      </c>
      <c r="G570" s="5">
        <v>15</v>
      </c>
      <c r="H570" s="5">
        <v>15</v>
      </c>
      <c r="I570" s="5">
        <f t="shared" si="37"/>
        <v>0</v>
      </c>
      <c r="J570" s="6">
        <f t="shared" si="38"/>
        <v>1</v>
      </c>
      <c r="K570" s="23">
        <v>731.90735999999993</v>
      </c>
      <c r="L570" s="23">
        <v>731.90735999999993</v>
      </c>
      <c r="M570" s="23">
        <f t="shared" si="36"/>
        <v>0</v>
      </c>
    </row>
    <row r="571" spans="1:13" hidden="1" x14ac:dyDescent="0.2">
      <c r="A571" s="19" t="s">
        <v>973</v>
      </c>
      <c r="B571" s="19" t="s">
        <v>980</v>
      </c>
      <c r="C571" s="25" t="s">
        <v>27</v>
      </c>
      <c r="D571" s="25" t="s">
        <v>717</v>
      </c>
      <c r="E571" s="19">
        <v>70409248</v>
      </c>
      <c r="F571" s="19" t="s">
        <v>424</v>
      </c>
      <c r="G571" s="5">
        <v>13</v>
      </c>
      <c r="H571" s="5">
        <v>13</v>
      </c>
      <c r="I571" s="5">
        <f t="shared" si="37"/>
        <v>0</v>
      </c>
      <c r="J571" s="6">
        <f t="shared" si="38"/>
        <v>1</v>
      </c>
      <c r="K571" s="23">
        <v>612.11841600000002</v>
      </c>
      <c r="L571" s="23">
        <v>612.11841600000002</v>
      </c>
      <c r="M571" s="23">
        <f t="shared" si="36"/>
        <v>0</v>
      </c>
    </row>
    <row r="572" spans="1:13" hidden="1" x14ac:dyDescent="0.2">
      <c r="A572" s="19" t="s">
        <v>973</v>
      </c>
      <c r="B572" s="19" t="s">
        <v>980</v>
      </c>
      <c r="C572" s="25" t="s">
        <v>27</v>
      </c>
      <c r="D572" s="25" t="s">
        <v>717</v>
      </c>
      <c r="E572" s="19">
        <v>70517067</v>
      </c>
      <c r="F572" s="19" t="s">
        <v>967</v>
      </c>
      <c r="G572" s="5">
        <v>1</v>
      </c>
      <c r="H572" s="5">
        <v>1</v>
      </c>
      <c r="I572" s="5">
        <f t="shared" si="37"/>
        <v>0</v>
      </c>
      <c r="J572" s="6">
        <f t="shared" si="38"/>
        <v>1</v>
      </c>
      <c r="K572" s="23">
        <v>47.086032000000003</v>
      </c>
      <c r="L572" s="23">
        <v>47.086032000000003</v>
      </c>
      <c r="M572" s="23">
        <f t="shared" si="36"/>
        <v>0</v>
      </c>
    </row>
    <row r="573" spans="1:13" hidden="1" x14ac:dyDescent="0.2">
      <c r="A573" s="19" t="s">
        <v>973</v>
      </c>
      <c r="B573" s="19" t="s">
        <v>980</v>
      </c>
      <c r="C573" s="25" t="s">
        <v>27</v>
      </c>
      <c r="D573" s="25" t="s">
        <v>717</v>
      </c>
      <c r="E573" s="19">
        <v>70517068</v>
      </c>
      <c r="F573" s="19" t="s">
        <v>984</v>
      </c>
      <c r="G573" s="5">
        <v>75</v>
      </c>
      <c r="H573" s="5">
        <v>0</v>
      </c>
      <c r="I573" s="5">
        <f t="shared" si="37"/>
        <v>75</v>
      </c>
      <c r="J573" s="6">
        <f t="shared" si="38"/>
        <v>0</v>
      </c>
      <c r="K573" s="23">
        <v>3548.0862000000002</v>
      </c>
      <c r="L573" s="23">
        <v>0</v>
      </c>
      <c r="M573" s="23">
        <f t="shared" si="36"/>
        <v>3548.0862000000002</v>
      </c>
    </row>
    <row r="574" spans="1:13" hidden="1" x14ac:dyDescent="0.2">
      <c r="A574" s="19" t="s">
        <v>973</v>
      </c>
      <c r="B574" s="19" t="s">
        <v>980</v>
      </c>
      <c r="C574" s="25" t="s">
        <v>27</v>
      </c>
      <c r="D574" s="25" t="s">
        <v>717</v>
      </c>
      <c r="E574" s="19">
        <v>70517069</v>
      </c>
      <c r="F574" s="19" t="s">
        <v>985</v>
      </c>
      <c r="G574" s="5">
        <v>128</v>
      </c>
      <c r="H574" s="5">
        <v>0</v>
      </c>
      <c r="I574" s="5">
        <f t="shared" si="37"/>
        <v>128</v>
      </c>
      <c r="J574" s="6">
        <f t="shared" si="38"/>
        <v>0</v>
      </c>
      <c r="K574" s="23">
        <v>5677.827072</v>
      </c>
      <c r="L574" s="23">
        <v>0</v>
      </c>
      <c r="M574" s="23">
        <f t="shared" si="36"/>
        <v>5677.827072</v>
      </c>
    </row>
    <row r="575" spans="1:13" hidden="1" x14ac:dyDescent="0.2">
      <c r="A575" s="19" t="s">
        <v>976</v>
      </c>
      <c r="B575" s="19" t="s">
        <v>982</v>
      </c>
      <c r="C575" s="25" t="s">
        <v>27</v>
      </c>
      <c r="D575" s="25" t="s">
        <v>717</v>
      </c>
      <c r="E575" s="19">
        <v>70012080</v>
      </c>
      <c r="F575" s="19" t="s">
        <v>649</v>
      </c>
      <c r="G575" s="5">
        <v>4</v>
      </c>
      <c r="H575" s="5">
        <v>4</v>
      </c>
      <c r="I575" s="5">
        <f t="shared" si="37"/>
        <v>0</v>
      </c>
      <c r="J575" s="6">
        <f t="shared" si="38"/>
        <v>1</v>
      </c>
      <c r="K575" s="23">
        <v>188.34412800000001</v>
      </c>
      <c r="L575" s="23">
        <v>188.34412800000001</v>
      </c>
      <c r="M575" s="23">
        <f t="shared" si="36"/>
        <v>0</v>
      </c>
    </row>
    <row r="576" spans="1:13" hidden="1" x14ac:dyDescent="0.2">
      <c r="A576" s="19" t="s">
        <v>976</v>
      </c>
      <c r="B576" s="19" t="s">
        <v>982</v>
      </c>
      <c r="C576" s="25" t="s">
        <v>27</v>
      </c>
      <c r="D576" s="25" t="s">
        <v>717</v>
      </c>
      <c r="E576" s="19">
        <v>70012081</v>
      </c>
      <c r="F576" s="19" t="s">
        <v>650</v>
      </c>
      <c r="G576" s="5">
        <v>2</v>
      </c>
      <c r="H576" s="5">
        <v>2</v>
      </c>
      <c r="I576" s="5">
        <f t="shared" si="37"/>
        <v>0</v>
      </c>
      <c r="J576" s="6">
        <f t="shared" si="38"/>
        <v>1</v>
      </c>
      <c r="K576" s="23">
        <v>97.587648000000002</v>
      </c>
      <c r="L576" s="23">
        <v>97.587648000000002</v>
      </c>
      <c r="M576" s="23">
        <f t="shared" si="36"/>
        <v>0</v>
      </c>
    </row>
    <row r="577" spans="1:13" hidden="1" x14ac:dyDescent="0.2">
      <c r="A577" s="19" t="s">
        <v>976</v>
      </c>
      <c r="B577" s="19" t="s">
        <v>982</v>
      </c>
      <c r="C577" s="25" t="s">
        <v>27</v>
      </c>
      <c r="D577" s="25" t="s">
        <v>717</v>
      </c>
      <c r="E577" s="19">
        <v>70409245</v>
      </c>
      <c r="F577" s="19" t="s">
        <v>422</v>
      </c>
      <c r="G577" s="5">
        <v>2</v>
      </c>
      <c r="H577" s="5">
        <v>0</v>
      </c>
      <c r="I577" s="5">
        <f t="shared" si="37"/>
        <v>2</v>
      </c>
      <c r="J577" s="6">
        <f t="shared" si="38"/>
        <v>0</v>
      </c>
      <c r="K577" s="23">
        <v>97.587648000000002</v>
      </c>
      <c r="L577" s="23">
        <v>0</v>
      </c>
      <c r="M577" s="23">
        <f t="shared" si="36"/>
        <v>97.587648000000002</v>
      </c>
    </row>
    <row r="578" spans="1:13" hidden="1" x14ac:dyDescent="0.2">
      <c r="A578" s="19" t="s">
        <v>976</v>
      </c>
      <c r="B578" s="19" t="s">
        <v>982</v>
      </c>
      <c r="C578" s="25" t="s">
        <v>27</v>
      </c>
      <c r="D578" s="25" t="s">
        <v>717</v>
      </c>
      <c r="E578" s="19">
        <v>70409246</v>
      </c>
      <c r="F578" s="19" t="s">
        <v>423</v>
      </c>
      <c r="G578" s="5">
        <v>2</v>
      </c>
      <c r="H578" s="5">
        <v>2</v>
      </c>
      <c r="I578" s="5">
        <f t="shared" si="37"/>
        <v>0</v>
      </c>
      <c r="J578" s="6">
        <f t="shared" si="38"/>
        <v>1</v>
      </c>
      <c r="K578" s="23">
        <v>97.587648000000002</v>
      </c>
      <c r="L578" s="23">
        <v>97.587648000000002</v>
      </c>
      <c r="M578" s="23">
        <f t="shared" si="36"/>
        <v>0</v>
      </c>
    </row>
    <row r="579" spans="1:13" hidden="1" x14ac:dyDescent="0.2">
      <c r="A579" s="19" t="s">
        <v>986</v>
      </c>
      <c r="B579" s="19" t="s">
        <v>989</v>
      </c>
      <c r="C579" s="25" t="s">
        <v>27</v>
      </c>
      <c r="D579" s="25" t="s">
        <v>717</v>
      </c>
      <c r="E579" s="19">
        <v>70012080</v>
      </c>
      <c r="F579" s="19" t="s">
        <v>649</v>
      </c>
      <c r="G579" s="5">
        <v>20</v>
      </c>
      <c r="H579" s="5">
        <v>20</v>
      </c>
      <c r="I579" s="5">
        <f t="shared" si="37"/>
        <v>0</v>
      </c>
      <c r="J579" s="6">
        <f t="shared" si="38"/>
        <v>1</v>
      </c>
      <c r="K579" s="23">
        <v>941.72064</v>
      </c>
      <c r="L579" s="23">
        <v>941.72064</v>
      </c>
      <c r="M579" s="23">
        <f t="shared" si="36"/>
        <v>0</v>
      </c>
    </row>
    <row r="580" spans="1:13" hidden="1" x14ac:dyDescent="0.2">
      <c r="A580" s="19" t="s">
        <v>986</v>
      </c>
      <c r="B580" s="19" t="s">
        <v>989</v>
      </c>
      <c r="C580" s="25" t="s">
        <v>27</v>
      </c>
      <c r="D580" s="25" t="s">
        <v>717</v>
      </c>
      <c r="E580" s="19">
        <v>70012081</v>
      </c>
      <c r="F580" s="19" t="s">
        <v>650</v>
      </c>
      <c r="G580" s="5">
        <v>3</v>
      </c>
      <c r="H580" s="5">
        <v>3</v>
      </c>
      <c r="I580" s="5">
        <f t="shared" si="37"/>
        <v>0</v>
      </c>
      <c r="J580" s="6">
        <f t="shared" si="38"/>
        <v>1</v>
      </c>
      <c r="K580" s="23">
        <v>146.381472</v>
      </c>
      <c r="L580" s="23">
        <v>146.381472</v>
      </c>
      <c r="M580" s="23">
        <f t="shared" si="36"/>
        <v>0</v>
      </c>
    </row>
    <row r="581" spans="1:13" hidden="1" x14ac:dyDescent="0.2">
      <c r="A581" s="19" t="s">
        <v>986</v>
      </c>
      <c r="B581" s="19" t="s">
        <v>989</v>
      </c>
      <c r="C581" s="25" t="s">
        <v>27</v>
      </c>
      <c r="D581" s="25" t="s">
        <v>718</v>
      </c>
      <c r="E581" s="19">
        <v>70359457</v>
      </c>
      <c r="F581" s="19" t="s">
        <v>220</v>
      </c>
      <c r="G581" s="5">
        <v>3</v>
      </c>
      <c r="H581" s="5">
        <v>3</v>
      </c>
      <c r="I581" s="5">
        <f t="shared" si="37"/>
        <v>0</v>
      </c>
      <c r="J581" s="6">
        <f t="shared" si="38"/>
        <v>1</v>
      </c>
      <c r="K581" s="23">
        <v>186.30367200000001</v>
      </c>
      <c r="L581" s="23">
        <v>186.30367200000001</v>
      </c>
      <c r="M581" s="23">
        <f t="shared" si="36"/>
        <v>0</v>
      </c>
    </row>
    <row r="582" spans="1:13" hidden="1" x14ac:dyDescent="0.2">
      <c r="A582" s="19" t="s">
        <v>986</v>
      </c>
      <c r="B582" s="19" t="s">
        <v>989</v>
      </c>
      <c r="C582" s="25" t="s">
        <v>27</v>
      </c>
      <c r="D582" s="25" t="s">
        <v>717</v>
      </c>
      <c r="E582" s="19">
        <v>70409245</v>
      </c>
      <c r="F582" s="19" t="s">
        <v>422</v>
      </c>
      <c r="G582" s="5">
        <v>19</v>
      </c>
      <c r="H582" s="5">
        <v>19</v>
      </c>
      <c r="I582" s="5">
        <f t="shared" si="37"/>
        <v>0</v>
      </c>
      <c r="J582" s="6">
        <f t="shared" si="38"/>
        <v>1</v>
      </c>
      <c r="K582" s="23">
        <v>927.08265599999993</v>
      </c>
      <c r="L582" s="23">
        <v>927.08265599999993</v>
      </c>
      <c r="M582" s="23">
        <f t="shared" si="36"/>
        <v>0</v>
      </c>
    </row>
    <row r="583" spans="1:13" hidden="1" x14ac:dyDescent="0.2">
      <c r="A583" s="19" t="s">
        <v>986</v>
      </c>
      <c r="B583" s="19" t="s">
        <v>989</v>
      </c>
      <c r="C583" s="25" t="s">
        <v>27</v>
      </c>
      <c r="D583" s="25" t="s">
        <v>717</v>
      </c>
      <c r="E583" s="19">
        <v>70409246</v>
      </c>
      <c r="F583" s="19" t="s">
        <v>423</v>
      </c>
      <c r="G583" s="5">
        <v>17</v>
      </c>
      <c r="H583" s="5">
        <v>17</v>
      </c>
      <c r="I583" s="5">
        <f t="shared" si="37"/>
        <v>0</v>
      </c>
      <c r="J583" s="6">
        <f t="shared" si="38"/>
        <v>1</v>
      </c>
      <c r="K583" s="23">
        <v>829.49500799999998</v>
      </c>
      <c r="L583" s="23">
        <v>829.49500799999998</v>
      </c>
      <c r="M583" s="23">
        <f t="shared" si="36"/>
        <v>0</v>
      </c>
    </row>
    <row r="584" spans="1:13" hidden="1" x14ac:dyDescent="0.2">
      <c r="A584" s="19" t="s">
        <v>986</v>
      </c>
      <c r="B584" s="19" t="s">
        <v>989</v>
      </c>
      <c r="C584" s="25" t="s">
        <v>27</v>
      </c>
      <c r="D584" s="25" t="s">
        <v>717</v>
      </c>
      <c r="E584" s="19">
        <v>70409248</v>
      </c>
      <c r="F584" s="19" t="s">
        <v>424</v>
      </c>
      <c r="G584" s="5">
        <v>11</v>
      </c>
      <c r="H584" s="5">
        <v>11</v>
      </c>
      <c r="I584" s="5">
        <f t="shared" si="37"/>
        <v>0</v>
      </c>
      <c r="J584" s="6">
        <f t="shared" si="38"/>
        <v>1</v>
      </c>
      <c r="K584" s="23">
        <v>517.94635200000005</v>
      </c>
      <c r="L584" s="23">
        <v>517.94635200000005</v>
      </c>
      <c r="M584" s="23">
        <f t="shared" si="36"/>
        <v>0</v>
      </c>
    </row>
    <row r="585" spans="1:13" hidden="1" x14ac:dyDescent="0.2">
      <c r="A585" s="19" t="s">
        <v>986</v>
      </c>
      <c r="B585" s="19" t="s">
        <v>989</v>
      </c>
      <c r="C585" s="25" t="s">
        <v>27</v>
      </c>
      <c r="D585" s="25" t="s">
        <v>717</v>
      </c>
      <c r="E585" s="19">
        <v>70517067</v>
      </c>
      <c r="F585" s="19" t="s">
        <v>967</v>
      </c>
      <c r="G585" s="5">
        <v>2</v>
      </c>
      <c r="H585" s="5">
        <v>2</v>
      </c>
      <c r="I585" s="5">
        <f t="shared" si="37"/>
        <v>0</v>
      </c>
      <c r="J585" s="6">
        <f t="shared" si="38"/>
        <v>1</v>
      </c>
      <c r="K585" s="23">
        <v>94.172064000000006</v>
      </c>
      <c r="L585" s="23">
        <v>94.172064000000006</v>
      </c>
      <c r="M585" s="23">
        <f t="shared" si="36"/>
        <v>0</v>
      </c>
    </row>
    <row r="586" spans="1:13" hidden="1" x14ac:dyDescent="0.2">
      <c r="A586" s="19" t="s">
        <v>986</v>
      </c>
      <c r="B586" s="19" t="s">
        <v>989</v>
      </c>
      <c r="C586" s="25" t="s">
        <v>27</v>
      </c>
      <c r="D586" s="25" t="s">
        <v>717</v>
      </c>
      <c r="E586" s="19">
        <v>70517068</v>
      </c>
      <c r="F586" s="19" t="s">
        <v>984</v>
      </c>
      <c r="G586" s="5">
        <v>75</v>
      </c>
      <c r="H586" s="5">
        <v>75</v>
      </c>
      <c r="I586" s="5">
        <f t="shared" si="37"/>
        <v>0</v>
      </c>
      <c r="J586" s="6">
        <f t="shared" si="38"/>
        <v>1</v>
      </c>
      <c r="K586" s="23">
        <v>3548.0862000000002</v>
      </c>
      <c r="L586" s="23">
        <v>3548.0862000000002</v>
      </c>
      <c r="M586" s="23">
        <f t="shared" si="36"/>
        <v>0</v>
      </c>
    </row>
    <row r="587" spans="1:13" hidden="1" x14ac:dyDescent="0.2">
      <c r="A587" s="19" t="s">
        <v>986</v>
      </c>
      <c r="B587" s="19" t="s">
        <v>989</v>
      </c>
      <c r="C587" s="25" t="s">
        <v>27</v>
      </c>
      <c r="D587" s="25" t="s">
        <v>717</v>
      </c>
      <c r="E587" s="19">
        <v>70517069</v>
      </c>
      <c r="F587" s="19" t="s">
        <v>985</v>
      </c>
      <c r="G587" s="5">
        <v>128</v>
      </c>
      <c r="H587" s="5">
        <v>128</v>
      </c>
      <c r="I587" s="5">
        <f t="shared" si="37"/>
        <v>0</v>
      </c>
      <c r="J587" s="6">
        <f t="shared" si="38"/>
        <v>1</v>
      </c>
      <c r="K587" s="23">
        <v>5677.827072</v>
      </c>
      <c r="L587" s="23">
        <v>5677.827072</v>
      </c>
      <c r="M587" s="23">
        <f t="shared" si="36"/>
        <v>0</v>
      </c>
    </row>
    <row r="588" spans="1:13" hidden="1" x14ac:dyDescent="0.2">
      <c r="A588" s="19" t="s">
        <v>991</v>
      </c>
      <c r="B588" s="19" t="s">
        <v>992</v>
      </c>
      <c r="C588" s="25" t="s">
        <v>27</v>
      </c>
      <c r="D588" s="25" t="s">
        <v>717</v>
      </c>
      <c r="E588" s="19">
        <v>70012080</v>
      </c>
      <c r="F588" s="19" t="s">
        <v>649</v>
      </c>
      <c r="G588" s="5">
        <v>9</v>
      </c>
      <c r="H588" s="5">
        <v>0</v>
      </c>
      <c r="I588" s="5">
        <f t="shared" si="37"/>
        <v>9</v>
      </c>
      <c r="J588" s="6">
        <f t="shared" si="38"/>
        <v>0</v>
      </c>
      <c r="K588" s="23">
        <v>423.77428800000001</v>
      </c>
      <c r="L588" s="23">
        <v>0</v>
      </c>
      <c r="M588" s="23">
        <f t="shared" si="36"/>
        <v>423.77428800000001</v>
      </c>
    </row>
    <row r="589" spans="1:13" hidden="1" x14ac:dyDescent="0.2">
      <c r="A589" s="19" t="s">
        <v>991</v>
      </c>
      <c r="B589" s="19" t="s">
        <v>992</v>
      </c>
      <c r="C589" s="25" t="s">
        <v>27</v>
      </c>
      <c r="D589" s="25" t="s">
        <v>717</v>
      </c>
      <c r="E589" s="19">
        <v>70012081</v>
      </c>
      <c r="F589" s="19" t="s">
        <v>650</v>
      </c>
      <c r="G589" s="5">
        <v>1</v>
      </c>
      <c r="H589" s="5">
        <v>1</v>
      </c>
      <c r="I589" s="5">
        <f t="shared" si="37"/>
        <v>0</v>
      </c>
      <c r="J589" s="6">
        <f t="shared" si="38"/>
        <v>1</v>
      </c>
      <c r="K589" s="23">
        <v>48.793824000000001</v>
      </c>
      <c r="L589" s="23">
        <v>48.793824000000001</v>
      </c>
      <c r="M589" s="23">
        <f t="shared" si="36"/>
        <v>0</v>
      </c>
    </row>
    <row r="590" spans="1:13" hidden="1" x14ac:dyDescent="0.2">
      <c r="A590" s="19" t="s">
        <v>991</v>
      </c>
      <c r="B590" s="19" t="s">
        <v>992</v>
      </c>
      <c r="C590" s="25" t="s">
        <v>27</v>
      </c>
      <c r="D590" s="25" t="s">
        <v>718</v>
      </c>
      <c r="E590" s="19">
        <v>70359460</v>
      </c>
      <c r="F590" s="19" t="s">
        <v>223</v>
      </c>
      <c r="G590" s="5">
        <v>1</v>
      </c>
      <c r="H590" s="5">
        <v>1</v>
      </c>
      <c r="I590" s="5">
        <f t="shared" si="37"/>
        <v>0</v>
      </c>
      <c r="J590" s="6">
        <f t="shared" si="38"/>
        <v>1</v>
      </c>
      <c r="K590" s="23">
        <v>62.101224000000002</v>
      </c>
      <c r="L590" s="23">
        <v>62.101224000000002</v>
      </c>
      <c r="M590" s="23">
        <f t="shared" si="36"/>
        <v>0</v>
      </c>
    </row>
    <row r="591" spans="1:13" hidden="1" x14ac:dyDescent="0.2">
      <c r="A591" s="19" t="s">
        <v>991</v>
      </c>
      <c r="B591" s="19" t="s">
        <v>992</v>
      </c>
      <c r="C591" s="25" t="s">
        <v>27</v>
      </c>
      <c r="D591" s="25" t="s">
        <v>717</v>
      </c>
      <c r="E591" s="19">
        <v>70409245</v>
      </c>
      <c r="F591" s="19" t="s">
        <v>422</v>
      </c>
      <c r="G591" s="5">
        <v>8</v>
      </c>
      <c r="H591" s="5">
        <v>8</v>
      </c>
      <c r="I591" s="5">
        <f t="shared" si="37"/>
        <v>0</v>
      </c>
      <c r="J591" s="6">
        <f t="shared" si="38"/>
        <v>1</v>
      </c>
      <c r="K591" s="23">
        <v>390.35059200000001</v>
      </c>
      <c r="L591" s="23">
        <v>390.35059200000001</v>
      </c>
      <c r="M591" s="23">
        <f t="shared" si="36"/>
        <v>0</v>
      </c>
    </row>
    <row r="592" spans="1:13" hidden="1" x14ac:dyDescent="0.2">
      <c r="A592" s="19" t="s">
        <v>991</v>
      </c>
      <c r="B592" s="19" t="s">
        <v>992</v>
      </c>
      <c r="C592" s="25" t="s">
        <v>27</v>
      </c>
      <c r="D592" s="25" t="s">
        <v>717</v>
      </c>
      <c r="E592" s="19">
        <v>70409246</v>
      </c>
      <c r="F592" s="19" t="s">
        <v>423</v>
      </c>
      <c r="G592" s="5">
        <v>6</v>
      </c>
      <c r="H592" s="5">
        <v>6</v>
      </c>
      <c r="I592" s="5">
        <f t="shared" si="37"/>
        <v>0</v>
      </c>
      <c r="J592" s="6">
        <f t="shared" si="38"/>
        <v>1</v>
      </c>
      <c r="K592" s="23">
        <v>292.762944</v>
      </c>
      <c r="L592" s="23">
        <v>292.762944</v>
      </c>
      <c r="M592" s="23">
        <f t="shared" si="36"/>
        <v>0</v>
      </c>
    </row>
    <row r="593" spans="1:13" hidden="1" x14ac:dyDescent="0.2">
      <c r="A593" s="19" t="s">
        <v>991</v>
      </c>
      <c r="B593" s="19" t="s">
        <v>992</v>
      </c>
      <c r="C593" s="25" t="s">
        <v>27</v>
      </c>
      <c r="D593" s="25" t="s">
        <v>717</v>
      </c>
      <c r="E593" s="19">
        <v>70409248</v>
      </c>
      <c r="F593" s="19" t="s">
        <v>424</v>
      </c>
      <c r="G593" s="5">
        <v>4</v>
      </c>
      <c r="H593" s="5">
        <v>4</v>
      </c>
      <c r="I593" s="5">
        <f t="shared" si="37"/>
        <v>0</v>
      </c>
      <c r="J593" s="6">
        <f t="shared" si="38"/>
        <v>1</v>
      </c>
      <c r="K593" s="23">
        <v>188.34412800000001</v>
      </c>
      <c r="L593" s="23">
        <v>188.34412800000001</v>
      </c>
      <c r="M593" s="23">
        <f t="shared" si="36"/>
        <v>0</v>
      </c>
    </row>
    <row r="594" spans="1:13" hidden="1" x14ac:dyDescent="0.2">
      <c r="A594" s="19" t="s">
        <v>991</v>
      </c>
      <c r="B594" s="19" t="s">
        <v>992</v>
      </c>
      <c r="C594" s="25" t="s">
        <v>27</v>
      </c>
      <c r="D594" s="25" t="s">
        <v>717</v>
      </c>
      <c r="E594" s="19">
        <v>70517067</v>
      </c>
      <c r="F594" s="19" t="s">
        <v>967</v>
      </c>
      <c r="G594" s="5">
        <v>2</v>
      </c>
      <c r="H594" s="5">
        <v>2</v>
      </c>
      <c r="I594" s="5">
        <f t="shared" si="37"/>
        <v>0</v>
      </c>
      <c r="J594" s="6">
        <f t="shared" si="38"/>
        <v>1</v>
      </c>
      <c r="K594" s="23">
        <v>94.172064000000006</v>
      </c>
      <c r="L594" s="23">
        <v>94.172064000000006</v>
      </c>
      <c r="M594" s="23">
        <f t="shared" si="36"/>
        <v>0</v>
      </c>
    </row>
    <row r="595" spans="1:13" hidden="1" x14ac:dyDescent="0.2">
      <c r="A595" s="19" t="s">
        <v>993</v>
      </c>
      <c r="B595" s="19" t="s">
        <v>994</v>
      </c>
      <c r="C595" s="25" t="s">
        <v>162</v>
      </c>
      <c r="D595" s="25" t="s">
        <v>717</v>
      </c>
      <c r="E595" s="19">
        <v>70012080</v>
      </c>
      <c r="F595" s="19" t="s">
        <v>649</v>
      </c>
      <c r="G595" s="5">
        <v>13</v>
      </c>
      <c r="H595" s="5">
        <v>13</v>
      </c>
      <c r="I595" s="5">
        <f t="shared" si="37"/>
        <v>0</v>
      </c>
      <c r="J595" s="6">
        <f t="shared" si="38"/>
        <v>1</v>
      </c>
      <c r="K595" s="23">
        <v>605.524764</v>
      </c>
      <c r="L595" s="23">
        <v>605.524764</v>
      </c>
      <c r="M595" s="23">
        <f t="shared" si="36"/>
        <v>0</v>
      </c>
    </row>
    <row r="596" spans="1:13" hidden="1" x14ac:dyDescent="0.2">
      <c r="A596" s="19" t="s">
        <v>993</v>
      </c>
      <c r="B596" s="19" t="s">
        <v>994</v>
      </c>
      <c r="C596" s="25" t="s">
        <v>162</v>
      </c>
      <c r="D596" s="25" t="s">
        <v>717</v>
      </c>
      <c r="E596" s="19">
        <v>70012081</v>
      </c>
      <c r="F596" s="19" t="s">
        <v>650</v>
      </c>
      <c r="G596" s="5">
        <v>7</v>
      </c>
      <c r="H596" s="5">
        <v>7</v>
      </c>
      <c r="I596" s="5">
        <f t="shared" si="37"/>
        <v>0</v>
      </c>
      <c r="J596" s="6">
        <f t="shared" si="38"/>
        <v>1</v>
      </c>
      <c r="K596" s="23">
        <v>337.877568</v>
      </c>
      <c r="L596" s="23">
        <v>337.877568</v>
      </c>
      <c r="M596" s="23">
        <f t="shared" si="36"/>
        <v>0</v>
      </c>
    </row>
    <row r="597" spans="1:13" hidden="1" x14ac:dyDescent="0.2">
      <c r="A597" s="19" t="s">
        <v>993</v>
      </c>
      <c r="B597" s="19" t="s">
        <v>994</v>
      </c>
      <c r="C597" s="25" t="s">
        <v>162</v>
      </c>
      <c r="D597" s="25" t="s">
        <v>718</v>
      </c>
      <c r="E597" s="19">
        <v>70359457</v>
      </c>
      <c r="F597" s="19" t="s">
        <v>220</v>
      </c>
      <c r="G597" s="5">
        <v>2</v>
      </c>
      <c r="H597" s="5">
        <v>2</v>
      </c>
      <c r="I597" s="5">
        <f t="shared" si="37"/>
        <v>0</v>
      </c>
      <c r="J597" s="6">
        <f t="shared" si="38"/>
        <v>1</v>
      </c>
      <c r="K597" s="23">
        <v>122.864544</v>
      </c>
      <c r="L597" s="23">
        <v>122.864544</v>
      </c>
      <c r="M597" s="23">
        <f t="shared" si="36"/>
        <v>0</v>
      </c>
    </row>
    <row r="598" spans="1:13" hidden="1" x14ac:dyDescent="0.2">
      <c r="A598" s="19" t="s">
        <v>993</v>
      </c>
      <c r="B598" s="19" t="s">
        <v>994</v>
      </c>
      <c r="C598" s="25" t="s">
        <v>162</v>
      </c>
      <c r="D598" s="25" t="s">
        <v>718</v>
      </c>
      <c r="E598" s="19">
        <v>70359458</v>
      </c>
      <c r="F598" s="19" t="s">
        <v>221</v>
      </c>
      <c r="G598" s="5">
        <v>1</v>
      </c>
      <c r="H598" s="5">
        <v>1</v>
      </c>
      <c r="I598" s="5">
        <f t="shared" si="37"/>
        <v>0</v>
      </c>
      <c r="J598" s="6">
        <f t="shared" si="38"/>
        <v>1</v>
      </c>
      <c r="K598" s="23">
        <v>61.432271999999998</v>
      </c>
      <c r="L598" s="23">
        <v>61.432271999999998</v>
      </c>
      <c r="M598" s="23">
        <f t="shared" si="36"/>
        <v>0</v>
      </c>
    </row>
    <row r="599" spans="1:13" hidden="1" x14ac:dyDescent="0.2">
      <c r="A599" s="19" t="s">
        <v>993</v>
      </c>
      <c r="B599" s="19" t="s">
        <v>994</v>
      </c>
      <c r="C599" s="25" t="s">
        <v>162</v>
      </c>
      <c r="D599" s="25" t="s">
        <v>718</v>
      </c>
      <c r="E599" s="19">
        <v>70359460</v>
      </c>
      <c r="F599" s="19" t="s">
        <v>223</v>
      </c>
      <c r="G599" s="5">
        <v>1</v>
      </c>
      <c r="H599" s="5">
        <v>1</v>
      </c>
      <c r="I599" s="5">
        <f t="shared" si="37"/>
        <v>0</v>
      </c>
      <c r="J599" s="6">
        <f t="shared" si="38"/>
        <v>1</v>
      </c>
      <c r="K599" s="23">
        <v>61.432271999999998</v>
      </c>
      <c r="L599" s="23">
        <v>61.432271999999998</v>
      </c>
      <c r="M599" s="23">
        <f t="shared" ref="M599:M625" si="39">K599-L599</f>
        <v>0</v>
      </c>
    </row>
    <row r="600" spans="1:13" hidden="1" x14ac:dyDescent="0.2">
      <c r="A600" s="19" t="s">
        <v>993</v>
      </c>
      <c r="B600" s="19" t="s">
        <v>994</v>
      </c>
      <c r="C600" s="25" t="s">
        <v>162</v>
      </c>
      <c r="D600" s="25" t="s">
        <v>717</v>
      </c>
      <c r="E600" s="19">
        <v>70409245</v>
      </c>
      <c r="F600" s="19" t="s">
        <v>422</v>
      </c>
      <c r="G600" s="5">
        <v>14</v>
      </c>
      <c r="H600" s="5">
        <v>14</v>
      </c>
      <c r="I600" s="5">
        <f t="shared" ref="I600:I642" si="40">G600-H600</f>
        <v>0</v>
      </c>
      <c r="J600" s="6">
        <f t="shared" ref="J600:J642" si="41">H600/G600</f>
        <v>1</v>
      </c>
      <c r="K600" s="23">
        <v>675.75513599999999</v>
      </c>
      <c r="L600" s="23">
        <v>675.75513599999999</v>
      </c>
      <c r="M600" s="23">
        <f t="shared" si="39"/>
        <v>0</v>
      </c>
    </row>
    <row r="601" spans="1:13" hidden="1" x14ac:dyDescent="0.2">
      <c r="A601" s="19" t="s">
        <v>993</v>
      </c>
      <c r="B601" s="19" t="s">
        <v>994</v>
      </c>
      <c r="C601" s="25" t="s">
        <v>162</v>
      </c>
      <c r="D601" s="25" t="s">
        <v>717</v>
      </c>
      <c r="E601" s="19">
        <v>70409246</v>
      </c>
      <c r="F601" s="19" t="s">
        <v>423</v>
      </c>
      <c r="G601" s="5">
        <v>12</v>
      </c>
      <c r="H601" s="5">
        <v>12</v>
      </c>
      <c r="I601" s="5">
        <f t="shared" si="40"/>
        <v>0</v>
      </c>
      <c r="J601" s="6">
        <f t="shared" si="41"/>
        <v>1</v>
      </c>
      <c r="K601" s="23">
        <v>579.21868799999993</v>
      </c>
      <c r="L601" s="23">
        <v>579.21868799999993</v>
      </c>
      <c r="M601" s="23">
        <f t="shared" si="39"/>
        <v>0</v>
      </c>
    </row>
    <row r="602" spans="1:13" hidden="1" x14ac:dyDescent="0.2">
      <c r="A602" s="19" t="s">
        <v>993</v>
      </c>
      <c r="B602" s="19" t="s">
        <v>994</v>
      </c>
      <c r="C602" s="25" t="s">
        <v>162</v>
      </c>
      <c r="D602" s="25" t="s">
        <v>717</v>
      </c>
      <c r="E602" s="19">
        <v>70409248</v>
      </c>
      <c r="F602" s="19" t="s">
        <v>424</v>
      </c>
      <c r="G602" s="5">
        <v>9</v>
      </c>
      <c r="H602" s="5">
        <v>9</v>
      </c>
      <c r="I602" s="5">
        <f t="shared" si="40"/>
        <v>0</v>
      </c>
      <c r="J602" s="6">
        <f t="shared" si="41"/>
        <v>1</v>
      </c>
      <c r="K602" s="23">
        <v>419.209452</v>
      </c>
      <c r="L602" s="23">
        <v>419.209452</v>
      </c>
      <c r="M602" s="23">
        <f t="shared" si="39"/>
        <v>0</v>
      </c>
    </row>
    <row r="603" spans="1:13" hidden="1" x14ac:dyDescent="0.2">
      <c r="A603" s="19" t="s">
        <v>993</v>
      </c>
      <c r="B603" s="19" t="s">
        <v>994</v>
      </c>
      <c r="C603" s="25" t="s">
        <v>162</v>
      </c>
      <c r="D603" s="25" t="s">
        <v>717</v>
      </c>
      <c r="E603" s="19">
        <v>70517067</v>
      </c>
      <c r="F603" s="19" t="s">
        <v>967</v>
      </c>
      <c r="G603" s="5">
        <v>10</v>
      </c>
      <c r="H603" s="5">
        <v>10</v>
      </c>
      <c r="I603" s="5">
        <f t="shared" si="40"/>
        <v>0</v>
      </c>
      <c r="J603" s="6">
        <f t="shared" si="41"/>
        <v>1</v>
      </c>
      <c r="K603" s="23">
        <v>465.78827999999999</v>
      </c>
      <c r="L603" s="23">
        <v>465.78827999999999</v>
      </c>
      <c r="M603" s="23">
        <f t="shared" si="39"/>
        <v>0</v>
      </c>
    </row>
    <row r="604" spans="1:13" hidden="1" x14ac:dyDescent="0.2">
      <c r="A604" s="19" t="s">
        <v>993</v>
      </c>
      <c r="B604" s="19" t="s">
        <v>994</v>
      </c>
      <c r="C604" s="25" t="s">
        <v>162</v>
      </c>
      <c r="D604" s="25" t="s">
        <v>717</v>
      </c>
      <c r="E604" s="19">
        <v>70517068</v>
      </c>
      <c r="F604" s="19" t="s">
        <v>984</v>
      </c>
      <c r="G604" s="5">
        <v>3</v>
      </c>
      <c r="H604" s="5">
        <v>3</v>
      </c>
      <c r="I604" s="5">
        <f t="shared" si="40"/>
        <v>0</v>
      </c>
      <c r="J604" s="6">
        <f t="shared" si="41"/>
        <v>1</v>
      </c>
      <c r="K604" s="23">
        <v>140.39467200000001</v>
      </c>
      <c r="L604" s="23">
        <v>140.39467200000001</v>
      </c>
      <c r="M604" s="23">
        <f t="shared" si="39"/>
        <v>0</v>
      </c>
    </row>
    <row r="605" spans="1:13" hidden="1" x14ac:dyDescent="0.2">
      <c r="A605" s="19" t="s">
        <v>953</v>
      </c>
      <c r="B605" s="19" t="s">
        <v>955</v>
      </c>
      <c r="C605" s="25" t="s">
        <v>27</v>
      </c>
      <c r="D605" s="25" t="s">
        <v>717</v>
      </c>
      <c r="E605" s="19">
        <v>70345323</v>
      </c>
      <c r="F605" s="19" t="s">
        <v>233</v>
      </c>
      <c r="G605" s="5">
        <v>17</v>
      </c>
      <c r="H605" s="5">
        <v>17</v>
      </c>
      <c r="I605" s="5">
        <f t="shared" si="40"/>
        <v>0</v>
      </c>
      <c r="J605" s="6">
        <f t="shared" si="41"/>
        <v>1</v>
      </c>
      <c r="K605" s="23">
        <v>800.08555200000001</v>
      </c>
      <c r="L605" s="23">
        <v>800.08555200000001</v>
      </c>
      <c r="M605" s="23">
        <f t="shared" si="39"/>
        <v>0</v>
      </c>
    </row>
    <row r="606" spans="1:13" hidden="1" x14ac:dyDescent="0.2">
      <c r="A606" s="19" t="s">
        <v>959</v>
      </c>
      <c r="B606" s="19" t="s">
        <v>962</v>
      </c>
      <c r="C606" s="25" t="s">
        <v>27</v>
      </c>
      <c r="D606" s="25" t="s">
        <v>717</v>
      </c>
      <c r="E606" s="19">
        <v>70345325</v>
      </c>
      <c r="F606" s="19" t="s">
        <v>235</v>
      </c>
      <c r="G606" s="5">
        <v>17</v>
      </c>
      <c r="H606" s="5">
        <v>17</v>
      </c>
      <c r="I606" s="5">
        <f t="shared" si="40"/>
        <v>0</v>
      </c>
      <c r="J606" s="6">
        <f t="shared" si="41"/>
        <v>1</v>
      </c>
      <c r="K606" s="23">
        <v>800.08555200000001</v>
      </c>
      <c r="L606" s="23">
        <v>800.08555200000001</v>
      </c>
      <c r="M606" s="23">
        <f t="shared" si="39"/>
        <v>0</v>
      </c>
    </row>
    <row r="607" spans="1:13" hidden="1" x14ac:dyDescent="0.2">
      <c r="A607" s="19" t="s">
        <v>960</v>
      </c>
      <c r="B607" s="19" t="s">
        <v>961</v>
      </c>
      <c r="C607" s="25" t="s">
        <v>27</v>
      </c>
      <c r="D607" s="25" t="s">
        <v>717</v>
      </c>
      <c r="E607" s="19">
        <v>70345322</v>
      </c>
      <c r="F607" s="19" t="s">
        <v>232</v>
      </c>
      <c r="G607" s="5">
        <v>17</v>
      </c>
      <c r="H607" s="5">
        <v>17</v>
      </c>
      <c r="I607" s="5">
        <f t="shared" si="40"/>
        <v>0</v>
      </c>
      <c r="J607" s="6">
        <f t="shared" si="41"/>
        <v>1</v>
      </c>
      <c r="K607" s="23">
        <v>800.08555200000001</v>
      </c>
      <c r="L607" s="23">
        <v>800.08555200000001</v>
      </c>
      <c r="M607" s="23">
        <f t="shared" si="39"/>
        <v>0</v>
      </c>
    </row>
    <row r="608" spans="1:13" hidden="1" x14ac:dyDescent="0.2">
      <c r="A608" s="19" t="s">
        <v>960</v>
      </c>
      <c r="B608" s="19" t="s">
        <v>961</v>
      </c>
      <c r="C608" s="25" t="s">
        <v>27</v>
      </c>
      <c r="D608" s="25" t="s">
        <v>717</v>
      </c>
      <c r="E608" s="19">
        <v>70345324</v>
      </c>
      <c r="F608" s="19" t="s">
        <v>234</v>
      </c>
      <c r="G608" s="5">
        <v>17</v>
      </c>
      <c r="H608" s="5">
        <v>17</v>
      </c>
      <c r="I608" s="5">
        <f t="shared" si="40"/>
        <v>0</v>
      </c>
      <c r="J608" s="6">
        <f t="shared" si="41"/>
        <v>1</v>
      </c>
      <c r="K608" s="23">
        <v>800.08555200000001</v>
      </c>
      <c r="L608" s="23">
        <v>800.08555200000001</v>
      </c>
      <c r="M608" s="23">
        <f t="shared" si="39"/>
        <v>0</v>
      </c>
    </row>
    <row r="609" spans="1:13" hidden="1" x14ac:dyDescent="0.2">
      <c r="A609" s="19" t="s">
        <v>964</v>
      </c>
      <c r="B609" s="19" t="s">
        <v>966</v>
      </c>
      <c r="C609" s="25" t="s">
        <v>27</v>
      </c>
      <c r="D609" s="25" t="s">
        <v>745</v>
      </c>
      <c r="E609" s="19">
        <v>70442220</v>
      </c>
      <c r="F609" s="19" t="s">
        <v>747</v>
      </c>
      <c r="G609" s="5">
        <v>9</v>
      </c>
      <c r="H609" s="5">
        <v>0</v>
      </c>
      <c r="I609" s="5">
        <f t="shared" si="40"/>
        <v>9</v>
      </c>
      <c r="J609" s="6">
        <f t="shared" si="41"/>
        <v>0</v>
      </c>
      <c r="K609" s="23">
        <v>387.24544800000001</v>
      </c>
      <c r="L609" s="23">
        <v>0</v>
      </c>
      <c r="M609" s="23">
        <f t="shared" si="39"/>
        <v>387.24544800000001</v>
      </c>
    </row>
    <row r="610" spans="1:13" hidden="1" x14ac:dyDescent="0.2">
      <c r="A610" s="19" t="s">
        <v>964</v>
      </c>
      <c r="B610" s="19" t="s">
        <v>966</v>
      </c>
      <c r="C610" s="25" t="s">
        <v>27</v>
      </c>
      <c r="D610" s="25" t="s">
        <v>745</v>
      </c>
      <c r="E610" s="19">
        <v>70442221</v>
      </c>
      <c r="F610" s="19" t="s">
        <v>748</v>
      </c>
      <c r="G610" s="5">
        <v>30</v>
      </c>
      <c r="H610" s="5">
        <v>30</v>
      </c>
      <c r="I610" s="5">
        <f t="shared" si="40"/>
        <v>0</v>
      </c>
      <c r="J610" s="6">
        <f t="shared" si="41"/>
        <v>1</v>
      </c>
      <c r="K610" s="23">
        <v>838.36619999999994</v>
      </c>
      <c r="L610" s="23">
        <v>838.36619999999994</v>
      </c>
      <c r="M610" s="23">
        <f t="shared" si="39"/>
        <v>0</v>
      </c>
    </row>
    <row r="611" spans="1:13" hidden="1" x14ac:dyDescent="0.2">
      <c r="A611" s="19" t="s">
        <v>964</v>
      </c>
      <c r="B611" s="19" t="s">
        <v>966</v>
      </c>
      <c r="C611" s="25" t="s">
        <v>27</v>
      </c>
      <c r="D611" s="25" t="s">
        <v>745</v>
      </c>
      <c r="E611" s="19">
        <v>70442222</v>
      </c>
      <c r="F611" s="19" t="s">
        <v>713</v>
      </c>
      <c r="G611" s="5">
        <v>9</v>
      </c>
      <c r="H611" s="5">
        <v>0</v>
      </c>
      <c r="I611" s="5">
        <f t="shared" si="40"/>
        <v>9</v>
      </c>
      <c r="J611" s="6">
        <f t="shared" si="41"/>
        <v>0</v>
      </c>
      <c r="K611" s="23">
        <v>387.24544800000001</v>
      </c>
      <c r="L611" s="23">
        <v>0</v>
      </c>
      <c r="M611" s="23">
        <f t="shared" si="39"/>
        <v>387.24544800000001</v>
      </c>
    </row>
    <row r="612" spans="1:13" hidden="1" x14ac:dyDescent="0.2">
      <c r="A612" s="19" t="s">
        <v>964</v>
      </c>
      <c r="B612" s="19" t="s">
        <v>966</v>
      </c>
      <c r="C612" s="25" t="s">
        <v>27</v>
      </c>
      <c r="D612" s="25" t="s">
        <v>745</v>
      </c>
      <c r="E612" s="19">
        <v>70442223</v>
      </c>
      <c r="F612" s="19" t="s">
        <v>749</v>
      </c>
      <c r="G612" s="5">
        <v>30</v>
      </c>
      <c r="H612" s="5">
        <v>30</v>
      </c>
      <c r="I612" s="5">
        <f t="shared" si="40"/>
        <v>0</v>
      </c>
      <c r="J612" s="6">
        <f t="shared" si="41"/>
        <v>1</v>
      </c>
      <c r="K612" s="23">
        <v>838.36619999999994</v>
      </c>
      <c r="L612" s="23">
        <v>838.36619999999994</v>
      </c>
      <c r="M612" s="23">
        <f t="shared" si="39"/>
        <v>0</v>
      </c>
    </row>
    <row r="613" spans="1:13" hidden="1" x14ac:dyDescent="0.2">
      <c r="A613" s="19" t="s">
        <v>964</v>
      </c>
      <c r="B613" s="19" t="s">
        <v>966</v>
      </c>
      <c r="C613" s="25" t="s">
        <v>27</v>
      </c>
      <c r="D613" s="25" t="s">
        <v>745</v>
      </c>
      <c r="E613" s="19">
        <v>70442224</v>
      </c>
      <c r="F613" s="19" t="s">
        <v>750</v>
      </c>
      <c r="G613" s="5">
        <v>5</v>
      </c>
      <c r="H613" s="5">
        <v>0</v>
      </c>
      <c r="I613" s="5">
        <f t="shared" si="40"/>
        <v>5</v>
      </c>
      <c r="J613" s="6">
        <f t="shared" si="41"/>
        <v>0</v>
      </c>
      <c r="K613" s="23">
        <v>215.13636</v>
      </c>
      <c r="L613" s="23">
        <v>0</v>
      </c>
      <c r="M613" s="23">
        <f t="shared" si="39"/>
        <v>215.13636</v>
      </c>
    </row>
    <row r="614" spans="1:13" hidden="1" x14ac:dyDescent="0.2">
      <c r="A614" s="19" t="s">
        <v>964</v>
      </c>
      <c r="B614" s="19" t="s">
        <v>966</v>
      </c>
      <c r="C614" s="25" t="s">
        <v>27</v>
      </c>
      <c r="D614" s="25" t="s">
        <v>745</v>
      </c>
      <c r="E614" s="19">
        <v>70442225</v>
      </c>
      <c r="F614" s="19" t="s">
        <v>751</v>
      </c>
      <c r="G614" s="5">
        <v>15</v>
      </c>
      <c r="H614" s="5">
        <v>15</v>
      </c>
      <c r="I614" s="5">
        <f t="shared" si="40"/>
        <v>0</v>
      </c>
      <c r="J614" s="6">
        <f t="shared" si="41"/>
        <v>1</v>
      </c>
      <c r="K614" s="23">
        <v>419.18309999999997</v>
      </c>
      <c r="L614" s="23">
        <v>419.18309999999997</v>
      </c>
      <c r="M614" s="23">
        <f t="shared" si="39"/>
        <v>0</v>
      </c>
    </row>
    <row r="615" spans="1:13" hidden="1" x14ac:dyDescent="0.2">
      <c r="A615" s="19" t="s">
        <v>968</v>
      </c>
      <c r="B615" s="19" t="s">
        <v>966</v>
      </c>
      <c r="C615" s="25" t="s">
        <v>27</v>
      </c>
      <c r="D615" s="25" t="s">
        <v>717</v>
      </c>
      <c r="E615" s="19">
        <v>70345323</v>
      </c>
      <c r="F615" s="19" t="s">
        <v>233</v>
      </c>
      <c r="G615" s="5">
        <v>17</v>
      </c>
      <c r="H615" s="5">
        <v>17</v>
      </c>
      <c r="I615" s="5">
        <f t="shared" si="40"/>
        <v>0</v>
      </c>
      <c r="J615" s="6">
        <f t="shared" si="41"/>
        <v>1</v>
      </c>
      <c r="K615" s="23">
        <v>800.08555200000001</v>
      </c>
      <c r="L615" s="23">
        <v>800.08555200000001</v>
      </c>
      <c r="M615" s="23">
        <f t="shared" si="39"/>
        <v>0</v>
      </c>
    </row>
    <row r="616" spans="1:13" hidden="1" x14ac:dyDescent="0.2">
      <c r="A616" s="19" t="s">
        <v>971</v>
      </c>
      <c r="B616" s="19" t="s">
        <v>979</v>
      </c>
      <c r="C616" s="25" t="s">
        <v>27</v>
      </c>
      <c r="D616" s="25" t="s">
        <v>745</v>
      </c>
      <c r="E616" s="19">
        <v>70442220</v>
      </c>
      <c r="F616" s="19" t="s">
        <v>747</v>
      </c>
      <c r="G616" s="5">
        <v>5</v>
      </c>
      <c r="H616" s="5">
        <v>5</v>
      </c>
      <c r="I616" s="5">
        <f t="shared" si="40"/>
        <v>0</v>
      </c>
      <c r="J616" s="6">
        <f t="shared" si="41"/>
        <v>1</v>
      </c>
      <c r="K616" s="23">
        <v>215.13636</v>
      </c>
      <c r="L616" s="23">
        <v>215.13636</v>
      </c>
      <c r="M616" s="23">
        <f t="shared" si="39"/>
        <v>0</v>
      </c>
    </row>
    <row r="617" spans="1:13" hidden="1" x14ac:dyDescent="0.2">
      <c r="A617" s="19" t="s">
        <v>971</v>
      </c>
      <c r="B617" s="19" t="s">
        <v>979</v>
      </c>
      <c r="C617" s="25" t="s">
        <v>27</v>
      </c>
      <c r="D617" s="25" t="s">
        <v>745</v>
      </c>
      <c r="E617" s="19">
        <v>70442222</v>
      </c>
      <c r="F617" s="19" t="s">
        <v>713</v>
      </c>
      <c r="G617" s="5">
        <v>4</v>
      </c>
      <c r="H617" s="5">
        <v>4</v>
      </c>
      <c r="I617" s="5">
        <f t="shared" si="40"/>
        <v>0</v>
      </c>
      <c r="J617" s="6">
        <f t="shared" si="41"/>
        <v>1</v>
      </c>
      <c r="K617" s="23">
        <v>172.10908799999999</v>
      </c>
      <c r="L617" s="23">
        <v>172.10908799999999</v>
      </c>
      <c r="M617" s="23">
        <f t="shared" si="39"/>
        <v>0</v>
      </c>
    </row>
    <row r="618" spans="1:13" hidden="1" x14ac:dyDescent="0.2">
      <c r="A618" s="19" t="s">
        <v>970</v>
      </c>
      <c r="B618" s="19" t="s">
        <v>978</v>
      </c>
      <c r="C618" s="25" t="s">
        <v>27</v>
      </c>
      <c r="D618" s="25" t="s">
        <v>717</v>
      </c>
      <c r="E618" s="19">
        <v>70345322</v>
      </c>
      <c r="F618" s="19" t="s">
        <v>232</v>
      </c>
      <c r="G618" s="5">
        <v>17</v>
      </c>
      <c r="H618" s="5">
        <v>17</v>
      </c>
      <c r="I618" s="5">
        <f t="shared" si="40"/>
        <v>0</v>
      </c>
      <c r="J618" s="6">
        <f t="shared" si="41"/>
        <v>1</v>
      </c>
      <c r="K618" s="23">
        <v>800.08555200000001</v>
      </c>
      <c r="L618" s="23">
        <v>800.08555200000001</v>
      </c>
      <c r="M618" s="23">
        <f t="shared" si="39"/>
        <v>0</v>
      </c>
    </row>
    <row r="619" spans="1:13" hidden="1" x14ac:dyDescent="0.2">
      <c r="A619" s="19" t="s">
        <v>972</v>
      </c>
      <c r="B619" s="19" t="s">
        <v>979</v>
      </c>
      <c r="C619" s="25" t="s">
        <v>27</v>
      </c>
      <c r="D619" s="25" t="s">
        <v>717</v>
      </c>
      <c r="E619" s="19">
        <v>70345323</v>
      </c>
      <c r="F619" s="19" t="s">
        <v>233</v>
      </c>
      <c r="G619" s="5">
        <v>17</v>
      </c>
      <c r="H619" s="5">
        <v>17</v>
      </c>
      <c r="I619" s="5">
        <f t="shared" si="40"/>
        <v>0</v>
      </c>
      <c r="J619" s="6">
        <f t="shared" si="41"/>
        <v>1</v>
      </c>
      <c r="K619" s="23">
        <v>800.08555200000001</v>
      </c>
      <c r="L619" s="23">
        <v>800.08555200000001</v>
      </c>
      <c r="M619" s="23">
        <f t="shared" si="39"/>
        <v>0</v>
      </c>
    </row>
    <row r="620" spans="1:13" hidden="1" x14ac:dyDescent="0.2">
      <c r="A620" s="19" t="s">
        <v>974</v>
      </c>
      <c r="B620" s="19" t="s">
        <v>981</v>
      </c>
      <c r="C620" s="25" t="s">
        <v>27</v>
      </c>
      <c r="D620" s="25" t="s">
        <v>745</v>
      </c>
      <c r="E620" s="19">
        <v>70442220</v>
      </c>
      <c r="F620" s="19" t="s">
        <v>747</v>
      </c>
      <c r="G620" s="5">
        <v>7</v>
      </c>
      <c r="H620" s="5">
        <v>0</v>
      </c>
      <c r="I620" s="5">
        <f t="shared" si="40"/>
        <v>7</v>
      </c>
      <c r="J620" s="6">
        <f t="shared" si="41"/>
        <v>0</v>
      </c>
      <c r="K620" s="23">
        <v>301.19090399999999</v>
      </c>
      <c r="L620" s="23">
        <v>0</v>
      </c>
      <c r="M620" s="23">
        <f t="shared" si="39"/>
        <v>301.19090399999999</v>
      </c>
    </row>
    <row r="621" spans="1:13" hidden="1" x14ac:dyDescent="0.2">
      <c r="A621" s="19" t="s">
        <v>974</v>
      </c>
      <c r="B621" s="19" t="s">
        <v>981</v>
      </c>
      <c r="C621" s="25" t="s">
        <v>27</v>
      </c>
      <c r="D621" s="25" t="s">
        <v>745</v>
      </c>
      <c r="E621" s="19">
        <v>70442221</v>
      </c>
      <c r="F621" s="19" t="s">
        <v>748</v>
      </c>
      <c r="G621" s="5">
        <v>15</v>
      </c>
      <c r="H621" s="5">
        <v>15</v>
      </c>
      <c r="I621" s="5">
        <f t="shared" si="40"/>
        <v>0</v>
      </c>
      <c r="J621" s="6">
        <f t="shared" si="41"/>
        <v>1</v>
      </c>
      <c r="K621" s="23">
        <v>419.18309999999997</v>
      </c>
      <c r="L621" s="23">
        <v>419.18309999999997</v>
      </c>
      <c r="M621" s="23">
        <f t="shared" si="39"/>
        <v>0</v>
      </c>
    </row>
    <row r="622" spans="1:13" hidden="1" x14ac:dyDescent="0.2">
      <c r="A622" s="19" t="s">
        <v>974</v>
      </c>
      <c r="B622" s="19" t="s">
        <v>981</v>
      </c>
      <c r="C622" s="25" t="s">
        <v>27</v>
      </c>
      <c r="D622" s="25" t="s">
        <v>745</v>
      </c>
      <c r="E622" s="19">
        <v>70442222</v>
      </c>
      <c r="F622" s="19" t="s">
        <v>713</v>
      </c>
      <c r="G622" s="5">
        <v>11</v>
      </c>
      <c r="H622" s="5">
        <v>0</v>
      </c>
      <c r="I622" s="5">
        <f t="shared" si="40"/>
        <v>11</v>
      </c>
      <c r="J622" s="6">
        <f t="shared" si="41"/>
        <v>0</v>
      </c>
      <c r="K622" s="23">
        <v>473.29999199999997</v>
      </c>
      <c r="L622" s="23">
        <v>0</v>
      </c>
      <c r="M622" s="23">
        <f t="shared" si="39"/>
        <v>473.29999199999997</v>
      </c>
    </row>
    <row r="623" spans="1:13" hidden="1" x14ac:dyDescent="0.2">
      <c r="A623" s="19" t="s">
        <v>974</v>
      </c>
      <c r="B623" s="19" t="s">
        <v>981</v>
      </c>
      <c r="C623" s="25" t="s">
        <v>27</v>
      </c>
      <c r="D623" s="25" t="s">
        <v>745</v>
      </c>
      <c r="E623" s="19">
        <v>70442223</v>
      </c>
      <c r="F623" s="19" t="s">
        <v>749</v>
      </c>
      <c r="G623" s="5">
        <v>30</v>
      </c>
      <c r="H623" s="5">
        <v>30</v>
      </c>
      <c r="I623" s="5">
        <f t="shared" si="40"/>
        <v>0</v>
      </c>
      <c r="J623" s="6">
        <f t="shared" si="41"/>
        <v>1</v>
      </c>
      <c r="K623" s="23">
        <v>838.36619999999994</v>
      </c>
      <c r="L623" s="23">
        <v>838.36619999999994</v>
      </c>
      <c r="M623" s="23">
        <f t="shared" si="39"/>
        <v>0</v>
      </c>
    </row>
    <row r="624" spans="1:13" hidden="1" x14ac:dyDescent="0.2">
      <c r="A624" s="19" t="s">
        <v>974</v>
      </c>
      <c r="B624" s="19" t="s">
        <v>981</v>
      </c>
      <c r="C624" s="25" t="s">
        <v>27</v>
      </c>
      <c r="D624" s="25" t="s">
        <v>745</v>
      </c>
      <c r="E624" s="19">
        <v>70442224</v>
      </c>
      <c r="F624" s="19" t="s">
        <v>750</v>
      </c>
      <c r="G624" s="5">
        <v>5</v>
      </c>
      <c r="H624" s="5">
        <v>0</v>
      </c>
      <c r="I624" s="5">
        <f t="shared" si="40"/>
        <v>5</v>
      </c>
      <c r="J624" s="6">
        <f t="shared" si="41"/>
        <v>0</v>
      </c>
      <c r="K624" s="23">
        <v>215.13636</v>
      </c>
      <c r="L624" s="23">
        <v>0</v>
      </c>
      <c r="M624" s="23">
        <f t="shared" si="39"/>
        <v>215.13636</v>
      </c>
    </row>
    <row r="625" spans="1:13" hidden="1" x14ac:dyDescent="0.2">
      <c r="A625" s="19" t="s">
        <v>975</v>
      </c>
      <c r="B625" s="19" t="s">
        <v>981</v>
      </c>
      <c r="C625" s="25" t="s">
        <v>27</v>
      </c>
      <c r="D625" s="25" t="s">
        <v>717</v>
      </c>
      <c r="E625" s="19">
        <v>70345322</v>
      </c>
      <c r="F625" s="19" t="s">
        <v>232</v>
      </c>
      <c r="G625" s="5">
        <v>17</v>
      </c>
      <c r="H625" s="5">
        <v>17</v>
      </c>
      <c r="I625" s="5">
        <f t="shared" si="40"/>
        <v>0</v>
      </c>
      <c r="J625" s="6">
        <f t="shared" si="41"/>
        <v>1</v>
      </c>
      <c r="K625" s="23">
        <v>800.08555200000001</v>
      </c>
      <c r="L625" s="23">
        <v>800.08555200000001</v>
      </c>
      <c r="M625" s="23">
        <f t="shared" si="39"/>
        <v>0</v>
      </c>
    </row>
    <row r="626" spans="1:13" hidden="1" x14ac:dyDescent="0.2">
      <c r="A626" s="19" t="s">
        <v>977</v>
      </c>
      <c r="B626" s="19" t="s">
        <v>983</v>
      </c>
      <c r="C626" s="25" t="s">
        <v>27</v>
      </c>
      <c r="D626" s="25" t="s">
        <v>745</v>
      </c>
      <c r="E626" s="19">
        <v>70442220</v>
      </c>
      <c r="F626" s="19" t="s">
        <v>747</v>
      </c>
      <c r="G626" s="5">
        <v>3</v>
      </c>
      <c r="H626" s="5">
        <v>0</v>
      </c>
      <c r="I626" s="5">
        <f t="shared" si="40"/>
        <v>3</v>
      </c>
      <c r="J626" s="6">
        <f t="shared" si="41"/>
        <v>0</v>
      </c>
      <c r="K626" s="23">
        <v>129.081816</v>
      </c>
      <c r="L626" s="23">
        <v>0</v>
      </c>
      <c r="M626" s="23">
        <f t="shared" ref="M626:M689" si="42">K626-L626</f>
        <v>129.081816</v>
      </c>
    </row>
    <row r="627" spans="1:13" hidden="1" x14ac:dyDescent="0.2">
      <c r="A627" s="19" t="s">
        <v>977</v>
      </c>
      <c r="B627" s="19" t="s">
        <v>983</v>
      </c>
      <c r="C627" s="25" t="s">
        <v>27</v>
      </c>
      <c r="D627" s="25" t="s">
        <v>745</v>
      </c>
      <c r="E627" s="19">
        <v>70442221</v>
      </c>
      <c r="F627" s="19" t="s">
        <v>748</v>
      </c>
      <c r="G627" s="5">
        <v>15</v>
      </c>
      <c r="H627" s="5">
        <v>15</v>
      </c>
      <c r="I627" s="5">
        <f t="shared" si="40"/>
        <v>0</v>
      </c>
      <c r="J627" s="6">
        <f t="shared" si="41"/>
        <v>1</v>
      </c>
      <c r="K627" s="23">
        <v>419.18309999999997</v>
      </c>
      <c r="L627" s="23">
        <v>419.18309999999997</v>
      </c>
      <c r="M627" s="23">
        <f t="shared" si="42"/>
        <v>0</v>
      </c>
    </row>
    <row r="628" spans="1:13" hidden="1" x14ac:dyDescent="0.2">
      <c r="A628" s="19" t="s">
        <v>977</v>
      </c>
      <c r="B628" s="19" t="s">
        <v>983</v>
      </c>
      <c r="C628" s="25" t="s">
        <v>27</v>
      </c>
      <c r="D628" s="25" t="s">
        <v>745</v>
      </c>
      <c r="E628" s="19">
        <v>70442225</v>
      </c>
      <c r="F628" s="19" t="s">
        <v>751</v>
      </c>
      <c r="G628" s="5">
        <v>15</v>
      </c>
      <c r="H628" s="5">
        <v>15</v>
      </c>
      <c r="I628" s="5">
        <f t="shared" si="40"/>
        <v>0</v>
      </c>
      <c r="J628" s="6">
        <f t="shared" si="41"/>
        <v>1</v>
      </c>
      <c r="K628" s="23">
        <v>419.18309999999997</v>
      </c>
      <c r="L628" s="23">
        <v>419.18309999999997</v>
      </c>
      <c r="M628" s="23">
        <f t="shared" si="42"/>
        <v>0</v>
      </c>
    </row>
    <row r="629" spans="1:13" hidden="1" x14ac:dyDescent="0.2">
      <c r="A629" s="19" t="s">
        <v>987</v>
      </c>
      <c r="B629" s="19" t="s">
        <v>990</v>
      </c>
      <c r="C629" s="25" t="s">
        <v>27</v>
      </c>
      <c r="D629" s="25" t="s">
        <v>745</v>
      </c>
      <c r="E629" s="19">
        <v>70442220</v>
      </c>
      <c r="F629" s="19" t="s">
        <v>747</v>
      </c>
      <c r="G629" s="5">
        <v>7</v>
      </c>
      <c r="H629" s="5">
        <v>7</v>
      </c>
      <c r="I629" s="5">
        <f t="shared" si="40"/>
        <v>0</v>
      </c>
      <c r="J629" s="6">
        <f t="shared" si="41"/>
        <v>1</v>
      </c>
      <c r="K629" s="23">
        <v>301.19090399999999</v>
      </c>
      <c r="L629" s="23">
        <v>301.19090399999999</v>
      </c>
      <c r="M629" s="23">
        <f t="shared" si="42"/>
        <v>0</v>
      </c>
    </row>
    <row r="630" spans="1:13" hidden="1" x14ac:dyDescent="0.2">
      <c r="A630" s="19" t="s">
        <v>987</v>
      </c>
      <c r="B630" s="19" t="s">
        <v>990</v>
      </c>
      <c r="C630" s="25" t="s">
        <v>27</v>
      </c>
      <c r="D630" s="25" t="s">
        <v>745</v>
      </c>
      <c r="E630" s="19">
        <v>70442222</v>
      </c>
      <c r="F630" s="19" t="s">
        <v>713</v>
      </c>
      <c r="G630" s="5">
        <v>15</v>
      </c>
      <c r="H630" s="5">
        <v>15</v>
      </c>
      <c r="I630" s="5">
        <f t="shared" si="40"/>
        <v>0</v>
      </c>
      <c r="J630" s="6">
        <f t="shared" si="41"/>
        <v>1</v>
      </c>
      <c r="K630" s="23">
        <v>645.40908000000002</v>
      </c>
      <c r="L630" s="23">
        <v>645.40908000000002</v>
      </c>
      <c r="M630" s="23">
        <f t="shared" si="42"/>
        <v>0</v>
      </c>
    </row>
    <row r="631" spans="1:13" hidden="1" x14ac:dyDescent="0.2">
      <c r="A631" s="19" t="s">
        <v>987</v>
      </c>
      <c r="B631" s="19" t="s">
        <v>990</v>
      </c>
      <c r="C631" s="25" t="s">
        <v>27</v>
      </c>
      <c r="D631" s="25" t="s">
        <v>745</v>
      </c>
      <c r="E631" s="19">
        <v>70442224</v>
      </c>
      <c r="F631" s="19" t="s">
        <v>750</v>
      </c>
      <c r="G631" s="5">
        <v>5</v>
      </c>
      <c r="H631" s="5">
        <v>5</v>
      </c>
      <c r="I631" s="5">
        <f t="shared" si="40"/>
        <v>0</v>
      </c>
      <c r="J631" s="6">
        <f t="shared" si="41"/>
        <v>1</v>
      </c>
      <c r="K631" s="23">
        <v>215.13636</v>
      </c>
      <c r="L631" s="23">
        <v>215.13636</v>
      </c>
      <c r="M631" s="23">
        <f t="shared" si="42"/>
        <v>0</v>
      </c>
    </row>
    <row r="632" spans="1:13" hidden="1" x14ac:dyDescent="0.2">
      <c r="A632" s="19" t="s">
        <v>988</v>
      </c>
      <c r="B632" s="19" t="s">
        <v>989</v>
      </c>
      <c r="C632" s="25" t="s">
        <v>27</v>
      </c>
      <c r="D632" s="25" t="s">
        <v>717</v>
      </c>
      <c r="E632" s="19">
        <v>70345324</v>
      </c>
      <c r="F632" s="19" t="s">
        <v>234</v>
      </c>
      <c r="G632" s="5">
        <v>17</v>
      </c>
      <c r="H632" s="5">
        <v>17</v>
      </c>
      <c r="I632" s="5">
        <f t="shared" si="40"/>
        <v>0</v>
      </c>
      <c r="J632" s="6">
        <f t="shared" si="41"/>
        <v>1</v>
      </c>
      <c r="K632" s="23">
        <v>800.08555200000001</v>
      </c>
      <c r="L632" s="23">
        <v>800.08555200000001</v>
      </c>
      <c r="M632" s="23">
        <f t="shared" si="42"/>
        <v>0</v>
      </c>
    </row>
    <row r="633" spans="1:13" hidden="1" x14ac:dyDescent="0.2">
      <c r="A633" s="19" t="s">
        <v>988</v>
      </c>
      <c r="B633" s="19" t="s">
        <v>989</v>
      </c>
      <c r="C633" s="25" t="s">
        <v>27</v>
      </c>
      <c r="D633" s="25" t="s">
        <v>717</v>
      </c>
      <c r="E633" s="19">
        <v>70345325</v>
      </c>
      <c r="F633" s="19" t="s">
        <v>235</v>
      </c>
      <c r="G633" s="5">
        <v>17</v>
      </c>
      <c r="H633" s="5">
        <v>17</v>
      </c>
      <c r="I633" s="5">
        <f t="shared" si="40"/>
        <v>0</v>
      </c>
      <c r="J633" s="6">
        <f t="shared" si="41"/>
        <v>1</v>
      </c>
      <c r="K633" s="23">
        <v>800.08555200000001</v>
      </c>
      <c r="L633" s="23">
        <v>800.08555200000001</v>
      </c>
      <c r="M633" s="23">
        <f t="shared" si="42"/>
        <v>0</v>
      </c>
    </row>
    <row r="634" spans="1:13" hidden="1" x14ac:dyDescent="0.2">
      <c r="A634" s="19" t="s">
        <v>995</v>
      </c>
      <c r="B634" s="19" t="s">
        <v>990</v>
      </c>
      <c r="C634" s="25" t="s">
        <v>27</v>
      </c>
      <c r="D634" s="25" t="s">
        <v>717</v>
      </c>
      <c r="E634" s="19">
        <v>70345322</v>
      </c>
      <c r="F634" s="19" t="s">
        <v>232</v>
      </c>
      <c r="G634" s="5">
        <v>17</v>
      </c>
      <c r="H634" s="5">
        <v>17</v>
      </c>
      <c r="I634" s="5">
        <f t="shared" si="40"/>
        <v>0</v>
      </c>
      <c r="J634" s="6">
        <f t="shared" si="41"/>
        <v>1</v>
      </c>
      <c r="K634" s="23">
        <v>800.08555200000001</v>
      </c>
      <c r="L634" s="23">
        <v>800.08555200000001</v>
      </c>
      <c r="M634" s="23">
        <f t="shared" si="42"/>
        <v>0</v>
      </c>
    </row>
    <row r="635" spans="1:13" hidden="1" x14ac:dyDescent="0.2">
      <c r="A635" s="19" t="s">
        <v>996</v>
      </c>
      <c r="B635" s="19" t="s">
        <v>997</v>
      </c>
      <c r="C635" s="25" t="s">
        <v>27</v>
      </c>
      <c r="D635" s="25" t="s">
        <v>745</v>
      </c>
      <c r="E635" s="19">
        <v>70442220</v>
      </c>
      <c r="F635" s="19" t="s">
        <v>747</v>
      </c>
      <c r="G635" s="5">
        <v>7</v>
      </c>
      <c r="H635" s="5">
        <v>7</v>
      </c>
      <c r="I635" s="5">
        <f t="shared" si="40"/>
        <v>0</v>
      </c>
      <c r="J635" s="6">
        <f t="shared" si="41"/>
        <v>1</v>
      </c>
      <c r="K635" s="23">
        <v>301.19090399999999</v>
      </c>
      <c r="L635" s="23">
        <v>301.19090399999999</v>
      </c>
      <c r="M635" s="23">
        <f t="shared" si="42"/>
        <v>0</v>
      </c>
    </row>
    <row r="636" spans="1:13" hidden="1" x14ac:dyDescent="0.2">
      <c r="A636" s="19" t="s">
        <v>996</v>
      </c>
      <c r="B636" s="19" t="s">
        <v>997</v>
      </c>
      <c r="C636" s="25" t="s">
        <v>27</v>
      </c>
      <c r="D636" s="25" t="s">
        <v>745</v>
      </c>
      <c r="E636" s="19">
        <v>70442221</v>
      </c>
      <c r="F636" s="19" t="s">
        <v>748</v>
      </c>
      <c r="G636" s="5">
        <v>15</v>
      </c>
      <c r="H636" s="5">
        <v>15</v>
      </c>
      <c r="I636" s="5">
        <f t="shared" si="40"/>
        <v>0</v>
      </c>
      <c r="J636" s="6">
        <f t="shared" si="41"/>
        <v>1</v>
      </c>
      <c r="K636" s="23">
        <v>419.18309999999997</v>
      </c>
      <c r="L636" s="23">
        <v>419.18309999999997</v>
      </c>
      <c r="M636" s="23">
        <f t="shared" si="42"/>
        <v>0</v>
      </c>
    </row>
    <row r="637" spans="1:13" hidden="1" x14ac:dyDescent="0.2">
      <c r="A637" s="19" t="s">
        <v>996</v>
      </c>
      <c r="B637" s="19" t="s">
        <v>997</v>
      </c>
      <c r="C637" s="25" t="s">
        <v>27</v>
      </c>
      <c r="D637" s="25" t="s">
        <v>745</v>
      </c>
      <c r="E637" s="19">
        <v>70442222</v>
      </c>
      <c r="F637" s="19" t="s">
        <v>713</v>
      </c>
      <c r="G637" s="5">
        <v>5</v>
      </c>
      <c r="H637" s="5">
        <v>5</v>
      </c>
      <c r="I637" s="5">
        <f t="shared" si="40"/>
        <v>0</v>
      </c>
      <c r="J637" s="6">
        <f t="shared" si="41"/>
        <v>1</v>
      </c>
      <c r="K637" s="23">
        <v>215.13636</v>
      </c>
      <c r="L637" s="23">
        <v>215.13636</v>
      </c>
      <c r="M637" s="23">
        <f t="shared" si="42"/>
        <v>0</v>
      </c>
    </row>
    <row r="638" spans="1:13" hidden="1" x14ac:dyDescent="0.2">
      <c r="A638" s="19" t="s">
        <v>996</v>
      </c>
      <c r="B638" s="19" t="s">
        <v>997</v>
      </c>
      <c r="C638" s="25" t="s">
        <v>27</v>
      </c>
      <c r="D638" s="25" t="s">
        <v>745</v>
      </c>
      <c r="E638" s="19">
        <v>70442223</v>
      </c>
      <c r="F638" s="19" t="s">
        <v>749</v>
      </c>
      <c r="G638" s="5">
        <v>15</v>
      </c>
      <c r="H638" s="5">
        <v>15</v>
      </c>
      <c r="I638" s="5">
        <f t="shared" si="40"/>
        <v>0</v>
      </c>
      <c r="J638" s="6">
        <f t="shared" si="41"/>
        <v>1</v>
      </c>
      <c r="K638" s="23">
        <v>419.18309999999997</v>
      </c>
      <c r="L638" s="23">
        <v>419.18309999999997</v>
      </c>
      <c r="M638" s="23">
        <f t="shared" si="42"/>
        <v>0</v>
      </c>
    </row>
    <row r="639" spans="1:13" hidden="1" x14ac:dyDescent="0.2">
      <c r="A639" s="19" t="s">
        <v>996</v>
      </c>
      <c r="B639" s="19" t="s">
        <v>997</v>
      </c>
      <c r="C639" s="25" t="s">
        <v>27</v>
      </c>
      <c r="D639" s="25" t="s">
        <v>745</v>
      </c>
      <c r="E639" s="19">
        <v>70442224</v>
      </c>
      <c r="F639" s="19" t="s">
        <v>750</v>
      </c>
      <c r="G639" s="5">
        <v>4</v>
      </c>
      <c r="H639" s="5">
        <v>4</v>
      </c>
      <c r="I639" s="5">
        <f t="shared" si="40"/>
        <v>0</v>
      </c>
      <c r="J639" s="6">
        <f t="shared" si="41"/>
        <v>1</v>
      </c>
      <c r="K639" s="23">
        <v>172.10908799999999</v>
      </c>
      <c r="L639" s="23">
        <v>172.10908799999999</v>
      </c>
      <c r="M639" s="23">
        <f t="shared" si="42"/>
        <v>0</v>
      </c>
    </row>
    <row r="640" spans="1:13" hidden="1" x14ac:dyDescent="0.2">
      <c r="A640" s="19" t="s">
        <v>996</v>
      </c>
      <c r="B640" s="19" t="s">
        <v>997</v>
      </c>
      <c r="C640" s="25" t="s">
        <v>27</v>
      </c>
      <c r="D640" s="25" t="s">
        <v>745</v>
      </c>
      <c r="E640" s="19">
        <v>70442225</v>
      </c>
      <c r="F640" s="19" t="s">
        <v>751</v>
      </c>
      <c r="G640" s="5">
        <v>15</v>
      </c>
      <c r="H640" s="5">
        <v>15</v>
      </c>
      <c r="I640" s="5">
        <f t="shared" si="40"/>
        <v>0</v>
      </c>
      <c r="J640" s="6">
        <f t="shared" si="41"/>
        <v>1</v>
      </c>
      <c r="K640" s="23">
        <v>419.18309999999997</v>
      </c>
      <c r="L640" s="23">
        <v>419.18309999999997</v>
      </c>
      <c r="M640" s="23">
        <f t="shared" si="42"/>
        <v>0</v>
      </c>
    </row>
    <row r="641" spans="1:14" s="128" customFormat="1" hidden="1" x14ac:dyDescent="0.2">
      <c r="A641" s="42" t="s">
        <v>998</v>
      </c>
      <c r="B641" s="42" t="s">
        <v>999</v>
      </c>
      <c r="C641" s="43" t="s">
        <v>27</v>
      </c>
      <c r="D641" s="25" t="s">
        <v>717</v>
      </c>
      <c r="E641" s="42">
        <v>70345322</v>
      </c>
      <c r="F641" s="42" t="s">
        <v>232</v>
      </c>
      <c r="G641" s="44">
        <v>17</v>
      </c>
      <c r="H641" s="44">
        <v>0</v>
      </c>
      <c r="I641" s="44">
        <f t="shared" si="40"/>
        <v>17</v>
      </c>
      <c r="J641" s="45">
        <f t="shared" si="41"/>
        <v>0</v>
      </c>
      <c r="K641" s="126">
        <v>800.08555200000001</v>
      </c>
      <c r="L641" s="126">
        <v>0</v>
      </c>
      <c r="M641" s="126">
        <f t="shared" si="42"/>
        <v>800.08555200000001</v>
      </c>
      <c r="N641" s="127"/>
    </row>
    <row r="642" spans="1:14" hidden="1" x14ac:dyDescent="0.2">
      <c r="A642" s="19" t="s">
        <v>1002</v>
      </c>
      <c r="B642" s="19" t="s">
        <v>1010</v>
      </c>
      <c r="C642" s="25" t="s">
        <v>162</v>
      </c>
      <c r="D642" s="25" t="s">
        <v>717</v>
      </c>
      <c r="E642" s="19">
        <v>70012080</v>
      </c>
      <c r="F642" s="19" t="s">
        <v>649</v>
      </c>
      <c r="G642" s="5">
        <v>16</v>
      </c>
      <c r="H642" s="5">
        <v>16</v>
      </c>
      <c r="I642" s="5">
        <f t="shared" si="40"/>
        <v>0</v>
      </c>
      <c r="J642" s="6">
        <f t="shared" si="41"/>
        <v>1</v>
      </c>
      <c r="K642" s="23">
        <v>745.26124800000002</v>
      </c>
      <c r="L642" s="23">
        <v>745.26124800000002</v>
      </c>
      <c r="M642" s="23">
        <f t="shared" si="42"/>
        <v>0</v>
      </c>
    </row>
    <row r="643" spans="1:14" hidden="1" x14ac:dyDescent="0.2">
      <c r="A643" s="19" t="s">
        <v>1002</v>
      </c>
      <c r="B643" s="19" t="s">
        <v>1010</v>
      </c>
      <c r="C643" s="25" t="s">
        <v>162</v>
      </c>
      <c r="D643" s="25" t="s">
        <v>718</v>
      </c>
      <c r="E643" s="19">
        <v>70359460</v>
      </c>
      <c r="F643" s="19" t="s">
        <v>223</v>
      </c>
      <c r="G643" s="5">
        <v>1</v>
      </c>
      <c r="H643" s="5">
        <v>1</v>
      </c>
      <c r="I643" s="5">
        <f t="shared" ref="I643:I706" si="43">G643-H643</f>
        <v>0</v>
      </c>
      <c r="J643" s="6">
        <f t="shared" ref="J643:J706" si="44">H643/G643</f>
        <v>1</v>
      </c>
      <c r="K643" s="23">
        <v>61.432271999999998</v>
      </c>
      <c r="L643" s="23">
        <v>61.432271999999998</v>
      </c>
      <c r="M643" s="23">
        <f t="shared" si="42"/>
        <v>0</v>
      </c>
    </row>
    <row r="644" spans="1:14" hidden="1" x14ac:dyDescent="0.2">
      <c r="A644" s="19" t="s">
        <v>1002</v>
      </c>
      <c r="B644" s="19" t="s">
        <v>1010</v>
      </c>
      <c r="C644" s="25" t="s">
        <v>162</v>
      </c>
      <c r="D644" s="25" t="s">
        <v>717</v>
      </c>
      <c r="E644" s="19">
        <v>70409245</v>
      </c>
      <c r="F644" s="19" t="s">
        <v>422</v>
      </c>
      <c r="G644" s="5">
        <v>7</v>
      </c>
      <c r="H644" s="5">
        <v>7</v>
      </c>
      <c r="I644" s="5">
        <f t="shared" si="43"/>
        <v>0</v>
      </c>
      <c r="J644" s="6">
        <f t="shared" si="44"/>
        <v>1</v>
      </c>
      <c r="K644" s="23">
        <v>337.877568</v>
      </c>
      <c r="L644" s="23">
        <v>337.877568</v>
      </c>
      <c r="M644" s="23">
        <f t="shared" si="42"/>
        <v>0</v>
      </c>
    </row>
    <row r="645" spans="1:14" hidden="1" x14ac:dyDescent="0.2">
      <c r="A645" s="19" t="s">
        <v>1002</v>
      </c>
      <c r="B645" s="19" t="s">
        <v>1010</v>
      </c>
      <c r="C645" s="25" t="s">
        <v>162</v>
      </c>
      <c r="D645" s="25" t="s">
        <v>717</v>
      </c>
      <c r="E645" s="19">
        <v>70409246</v>
      </c>
      <c r="F645" s="19" t="s">
        <v>423</v>
      </c>
      <c r="G645" s="5">
        <v>2</v>
      </c>
      <c r="H645" s="5">
        <v>2</v>
      </c>
      <c r="I645" s="5">
        <f t="shared" si="43"/>
        <v>0</v>
      </c>
      <c r="J645" s="6">
        <f t="shared" si="44"/>
        <v>1</v>
      </c>
      <c r="K645" s="23">
        <v>96.536447999999993</v>
      </c>
      <c r="L645" s="23">
        <v>96.536447999999993</v>
      </c>
      <c r="M645" s="23">
        <f t="shared" si="42"/>
        <v>0</v>
      </c>
    </row>
    <row r="646" spans="1:14" hidden="1" x14ac:dyDescent="0.2">
      <c r="A646" s="19" t="s">
        <v>1002</v>
      </c>
      <c r="B646" s="19" t="s">
        <v>1010</v>
      </c>
      <c r="C646" s="25" t="s">
        <v>162</v>
      </c>
      <c r="D646" s="25" t="s">
        <v>717</v>
      </c>
      <c r="E646" s="19">
        <v>70409248</v>
      </c>
      <c r="F646" s="19" t="s">
        <v>424</v>
      </c>
      <c r="G646" s="5">
        <v>4</v>
      </c>
      <c r="H646" s="5">
        <v>4</v>
      </c>
      <c r="I646" s="5">
        <f t="shared" si="43"/>
        <v>0</v>
      </c>
      <c r="J646" s="6">
        <f t="shared" si="44"/>
        <v>1</v>
      </c>
      <c r="K646" s="23">
        <v>186.31531200000001</v>
      </c>
      <c r="L646" s="23">
        <v>186.31531200000001</v>
      </c>
      <c r="M646" s="23">
        <f t="shared" si="42"/>
        <v>0</v>
      </c>
    </row>
    <row r="647" spans="1:14" hidden="1" x14ac:dyDescent="0.2">
      <c r="A647" s="19" t="s">
        <v>1002</v>
      </c>
      <c r="B647" s="19" t="s">
        <v>1010</v>
      </c>
      <c r="C647" s="25" t="s">
        <v>162</v>
      </c>
      <c r="D647" s="25" t="s">
        <v>717</v>
      </c>
      <c r="E647" s="19">
        <v>70517068</v>
      </c>
      <c r="F647" s="19" t="s">
        <v>984</v>
      </c>
      <c r="G647" s="5">
        <v>1</v>
      </c>
      <c r="H647" s="5">
        <v>1</v>
      </c>
      <c r="I647" s="5">
        <f t="shared" si="43"/>
        <v>0</v>
      </c>
      <c r="J647" s="6">
        <f t="shared" si="44"/>
        <v>1</v>
      </c>
      <c r="K647" s="23">
        <v>46.798224000000005</v>
      </c>
      <c r="L647" s="23">
        <v>46.798224000000005</v>
      </c>
      <c r="M647" s="23">
        <f t="shared" si="42"/>
        <v>0</v>
      </c>
    </row>
    <row r="648" spans="1:14" hidden="1" x14ac:dyDescent="0.2">
      <c r="A648" s="19" t="s">
        <v>1003</v>
      </c>
      <c r="B648" s="19" t="s">
        <v>1011</v>
      </c>
      <c r="C648" s="25" t="s">
        <v>162</v>
      </c>
      <c r="D648" s="25" t="s">
        <v>717</v>
      </c>
      <c r="E648" s="19">
        <v>70012080</v>
      </c>
      <c r="F648" s="19" t="s">
        <v>649</v>
      </c>
      <c r="G648" s="5">
        <v>30</v>
      </c>
      <c r="H648" s="5">
        <v>30</v>
      </c>
      <c r="I648" s="5">
        <f t="shared" si="43"/>
        <v>0</v>
      </c>
      <c r="J648" s="6">
        <f t="shared" si="44"/>
        <v>1</v>
      </c>
      <c r="K648" s="23">
        <v>1397.36484</v>
      </c>
      <c r="L648" s="23">
        <v>1397.36484</v>
      </c>
      <c r="M648" s="23">
        <f t="shared" si="42"/>
        <v>0</v>
      </c>
    </row>
    <row r="649" spans="1:14" hidden="1" x14ac:dyDescent="0.2">
      <c r="A649" s="19" t="s">
        <v>1003</v>
      </c>
      <c r="B649" s="19" t="s">
        <v>1011</v>
      </c>
      <c r="C649" s="25" t="s">
        <v>162</v>
      </c>
      <c r="D649" s="25" t="s">
        <v>717</v>
      </c>
      <c r="E649" s="19">
        <v>70012081</v>
      </c>
      <c r="F649" s="19" t="s">
        <v>650</v>
      </c>
      <c r="G649" s="5">
        <v>8</v>
      </c>
      <c r="H649" s="5">
        <v>8</v>
      </c>
      <c r="I649" s="5">
        <f t="shared" si="43"/>
        <v>0</v>
      </c>
      <c r="J649" s="6">
        <f t="shared" si="44"/>
        <v>1</v>
      </c>
      <c r="K649" s="23">
        <v>386.14579199999997</v>
      </c>
      <c r="L649" s="23">
        <v>386.14579199999997</v>
      </c>
      <c r="M649" s="23">
        <f t="shared" si="42"/>
        <v>0</v>
      </c>
    </row>
    <row r="650" spans="1:14" hidden="1" x14ac:dyDescent="0.2">
      <c r="A650" s="19" t="s">
        <v>1003</v>
      </c>
      <c r="B650" s="19" t="s">
        <v>1011</v>
      </c>
      <c r="C650" s="25" t="s">
        <v>162</v>
      </c>
      <c r="D650" s="25" t="s">
        <v>718</v>
      </c>
      <c r="E650" s="19">
        <v>70359457</v>
      </c>
      <c r="F650" s="19" t="s">
        <v>220</v>
      </c>
      <c r="G650" s="5">
        <v>3</v>
      </c>
      <c r="H650" s="5">
        <v>3</v>
      </c>
      <c r="I650" s="5">
        <f t="shared" si="43"/>
        <v>0</v>
      </c>
      <c r="J650" s="6">
        <f t="shared" si="44"/>
        <v>1</v>
      </c>
      <c r="K650" s="23">
        <v>184.29681599999998</v>
      </c>
      <c r="L650" s="23">
        <v>184.29681599999998</v>
      </c>
      <c r="M650" s="23">
        <f t="shared" si="42"/>
        <v>0</v>
      </c>
    </row>
    <row r="651" spans="1:14" hidden="1" x14ac:dyDescent="0.2">
      <c r="A651" s="19" t="s">
        <v>1003</v>
      </c>
      <c r="B651" s="19" t="s">
        <v>1011</v>
      </c>
      <c r="C651" s="25" t="s">
        <v>162</v>
      </c>
      <c r="D651" s="25" t="s">
        <v>718</v>
      </c>
      <c r="E651" s="19">
        <v>70359458</v>
      </c>
      <c r="F651" s="19" t="s">
        <v>221</v>
      </c>
      <c r="G651" s="5">
        <v>1</v>
      </c>
      <c r="H651" s="5">
        <v>1</v>
      </c>
      <c r="I651" s="5">
        <f t="shared" si="43"/>
        <v>0</v>
      </c>
      <c r="J651" s="6">
        <f t="shared" si="44"/>
        <v>1</v>
      </c>
      <c r="K651" s="23">
        <v>61.432271999999998</v>
      </c>
      <c r="L651" s="23">
        <v>61.432271999999998</v>
      </c>
      <c r="M651" s="23">
        <f t="shared" si="42"/>
        <v>0</v>
      </c>
    </row>
    <row r="652" spans="1:14" hidden="1" x14ac:dyDescent="0.2">
      <c r="A652" s="19" t="s">
        <v>1003</v>
      </c>
      <c r="B652" s="19" t="s">
        <v>1011</v>
      </c>
      <c r="C652" s="25" t="s">
        <v>162</v>
      </c>
      <c r="D652" s="25" t="s">
        <v>718</v>
      </c>
      <c r="E652" s="19">
        <v>70359459</v>
      </c>
      <c r="F652" s="19" t="s">
        <v>222</v>
      </c>
      <c r="G652" s="5">
        <v>1</v>
      </c>
      <c r="H652" s="5">
        <v>1</v>
      </c>
      <c r="I652" s="5">
        <f t="shared" si="43"/>
        <v>0</v>
      </c>
      <c r="J652" s="6">
        <f t="shared" si="44"/>
        <v>1</v>
      </c>
      <c r="K652" s="23">
        <v>61.432271999999998</v>
      </c>
      <c r="L652" s="23">
        <v>61.432271999999998</v>
      </c>
      <c r="M652" s="23">
        <f t="shared" si="42"/>
        <v>0</v>
      </c>
    </row>
    <row r="653" spans="1:14" hidden="1" x14ac:dyDescent="0.2">
      <c r="A653" s="19" t="s">
        <v>1003</v>
      </c>
      <c r="B653" s="19" t="s">
        <v>1011</v>
      </c>
      <c r="C653" s="25" t="s">
        <v>162</v>
      </c>
      <c r="D653" s="25" t="s">
        <v>717</v>
      </c>
      <c r="E653" s="19">
        <v>70409245</v>
      </c>
      <c r="F653" s="19" t="s">
        <v>422</v>
      </c>
      <c r="G653" s="5">
        <v>19</v>
      </c>
      <c r="H653" s="5">
        <v>19</v>
      </c>
      <c r="I653" s="5">
        <f t="shared" si="43"/>
        <v>0</v>
      </c>
      <c r="J653" s="6">
        <f t="shared" si="44"/>
        <v>1</v>
      </c>
      <c r="K653" s="23">
        <v>917.09625599999993</v>
      </c>
      <c r="L653" s="23">
        <v>917.09625599999993</v>
      </c>
      <c r="M653" s="23">
        <f t="shared" si="42"/>
        <v>0</v>
      </c>
    </row>
    <row r="654" spans="1:14" hidden="1" x14ac:dyDescent="0.2">
      <c r="A654" s="19" t="s">
        <v>1003</v>
      </c>
      <c r="B654" s="19" t="s">
        <v>1011</v>
      </c>
      <c r="C654" s="25" t="s">
        <v>162</v>
      </c>
      <c r="D654" s="25" t="s">
        <v>717</v>
      </c>
      <c r="E654" s="19">
        <v>70409246</v>
      </c>
      <c r="F654" s="19" t="s">
        <v>423</v>
      </c>
      <c r="G654" s="5">
        <v>10</v>
      </c>
      <c r="H654" s="5">
        <v>10</v>
      </c>
      <c r="I654" s="5">
        <f t="shared" si="43"/>
        <v>0</v>
      </c>
      <c r="J654" s="6">
        <f t="shared" si="44"/>
        <v>1</v>
      </c>
      <c r="K654" s="23">
        <v>482.68223999999998</v>
      </c>
      <c r="L654" s="23">
        <v>482.68223999999998</v>
      </c>
      <c r="M654" s="23">
        <f t="shared" si="42"/>
        <v>0</v>
      </c>
    </row>
    <row r="655" spans="1:14" hidden="1" x14ac:dyDescent="0.2">
      <c r="A655" s="19" t="s">
        <v>1003</v>
      </c>
      <c r="B655" s="19" t="s">
        <v>1011</v>
      </c>
      <c r="C655" s="25" t="s">
        <v>162</v>
      </c>
      <c r="D655" s="25" t="s">
        <v>717</v>
      </c>
      <c r="E655" s="19">
        <v>70409248</v>
      </c>
      <c r="F655" s="19" t="s">
        <v>424</v>
      </c>
      <c r="G655" s="5">
        <v>15</v>
      </c>
      <c r="H655" s="5">
        <v>15</v>
      </c>
      <c r="I655" s="5">
        <f t="shared" si="43"/>
        <v>0</v>
      </c>
      <c r="J655" s="6">
        <f t="shared" si="44"/>
        <v>1</v>
      </c>
      <c r="K655" s="23">
        <v>698.68241999999998</v>
      </c>
      <c r="L655" s="23">
        <v>698.68241999999998</v>
      </c>
      <c r="M655" s="23">
        <f t="shared" si="42"/>
        <v>0</v>
      </c>
    </row>
    <row r="656" spans="1:14" hidden="1" x14ac:dyDescent="0.2">
      <c r="A656" s="19" t="s">
        <v>1003</v>
      </c>
      <c r="B656" s="19" t="s">
        <v>1011</v>
      </c>
      <c r="C656" s="25" t="s">
        <v>162</v>
      </c>
      <c r="D656" s="25" t="s">
        <v>717</v>
      </c>
      <c r="E656" s="19">
        <v>70517067</v>
      </c>
      <c r="F656" s="19" t="s">
        <v>967</v>
      </c>
      <c r="G656" s="5">
        <v>6</v>
      </c>
      <c r="H656" s="5">
        <v>0</v>
      </c>
      <c r="I656" s="5">
        <f t="shared" si="43"/>
        <v>6</v>
      </c>
      <c r="J656" s="6">
        <f t="shared" si="44"/>
        <v>0</v>
      </c>
      <c r="K656" s="23">
        <v>279.47296799999998</v>
      </c>
      <c r="L656" s="23">
        <v>0</v>
      </c>
      <c r="M656" s="23">
        <f t="shared" si="42"/>
        <v>279.47296799999998</v>
      </c>
    </row>
    <row r="657" spans="1:13" hidden="1" x14ac:dyDescent="0.2">
      <c r="A657" s="19" t="s">
        <v>1003</v>
      </c>
      <c r="B657" s="19" t="s">
        <v>1011</v>
      </c>
      <c r="C657" s="25" t="s">
        <v>162</v>
      </c>
      <c r="D657" s="25" t="s">
        <v>717</v>
      </c>
      <c r="E657" s="19">
        <v>70517068</v>
      </c>
      <c r="F657" s="19" t="s">
        <v>984</v>
      </c>
      <c r="G657" s="5">
        <v>9</v>
      </c>
      <c r="H657" s="5">
        <v>0</v>
      </c>
      <c r="I657" s="5">
        <f t="shared" si="43"/>
        <v>9</v>
      </c>
      <c r="J657" s="6">
        <f t="shared" si="44"/>
        <v>0</v>
      </c>
      <c r="K657" s="23">
        <v>421.18401599999999</v>
      </c>
      <c r="L657" s="23">
        <v>0</v>
      </c>
      <c r="M657" s="23">
        <f t="shared" si="42"/>
        <v>421.18401599999999</v>
      </c>
    </row>
    <row r="658" spans="1:13" hidden="1" x14ac:dyDescent="0.2">
      <c r="A658" s="19" t="s">
        <v>1003</v>
      </c>
      <c r="B658" s="19" t="s">
        <v>1011</v>
      </c>
      <c r="C658" s="25" t="s">
        <v>162</v>
      </c>
      <c r="D658" s="25" t="s">
        <v>717</v>
      </c>
      <c r="E658" s="19">
        <v>70517069</v>
      </c>
      <c r="F658" s="19" t="s">
        <v>985</v>
      </c>
      <c r="G658" s="5">
        <v>1</v>
      </c>
      <c r="H658" s="5">
        <v>1</v>
      </c>
      <c r="I658" s="5">
        <f t="shared" si="43"/>
        <v>0</v>
      </c>
      <c r="J658" s="6">
        <f t="shared" si="44"/>
        <v>1</v>
      </c>
      <c r="K658" s="23">
        <v>43.880184</v>
      </c>
      <c r="L658" s="23">
        <v>43.880184</v>
      </c>
      <c r="M658" s="23">
        <f t="shared" si="42"/>
        <v>0</v>
      </c>
    </row>
    <row r="659" spans="1:13" hidden="1" x14ac:dyDescent="0.2">
      <c r="A659" s="19" t="s">
        <v>1004</v>
      </c>
      <c r="B659" s="19" t="s">
        <v>1012</v>
      </c>
      <c r="C659" s="25" t="s">
        <v>162</v>
      </c>
      <c r="D659" s="25" t="s">
        <v>717</v>
      </c>
      <c r="E659" s="19">
        <v>70012080</v>
      </c>
      <c r="F659" s="19" t="s">
        <v>649</v>
      </c>
      <c r="G659" s="5">
        <v>7</v>
      </c>
      <c r="H659" s="5">
        <v>7</v>
      </c>
      <c r="I659" s="5">
        <f t="shared" si="43"/>
        <v>0</v>
      </c>
      <c r="J659" s="6">
        <f t="shared" si="44"/>
        <v>1</v>
      </c>
      <c r="K659" s="23">
        <v>326.05179599999997</v>
      </c>
      <c r="L659" s="23">
        <v>326.05179599999997</v>
      </c>
      <c r="M659" s="23">
        <f t="shared" si="42"/>
        <v>0</v>
      </c>
    </row>
    <row r="660" spans="1:13" hidden="1" x14ac:dyDescent="0.2">
      <c r="A660" s="19" t="s">
        <v>1004</v>
      </c>
      <c r="B660" s="19" t="s">
        <v>1012</v>
      </c>
      <c r="C660" s="25" t="s">
        <v>162</v>
      </c>
      <c r="D660" s="25" t="s">
        <v>717</v>
      </c>
      <c r="E660" s="19">
        <v>70012081</v>
      </c>
      <c r="F660" s="19" t="s">
        <v>650</v>
      </c>
      <c r="G660" s="5">
        <v>2</v>
      </c>
      <c r="H660" s="5">
        <v>2</v>
      </c>
      <c r="I660" s="5">
        <f t="shared" si="43"/>
        <v>0</v>
      </c>
      <c r="J660" s="6">
        <f t="shared" si="44"/>
        <v>1</v>
      </c>
      <c r="K660" s="23">
        <v>96.536447999999993</v>
      </c>
      <c r="L660" s="23">
        <v>96.536447999999993</v>
      </c>
      <c r="M660" s="23">
        <f t="shared" si="42"/>
        <v>0</v>
      </c>
    </row>
    <row r="661" spans="1:13" hidden="1" x14ac:dyDescent="0.2">
      <c r="A661" s="19" t="s">
        <v>1004</v>
      </c>
      <c r="B661" s="19" t="s">
        <v>1012</v>
      </c>
      <c r="C661" s="25" t="s">
        <v>162</v>
      </c>
      <c r="D661" s="25" t="s">
        <v>718</v>
      </c>
      <c r="E661" s="19">
        <v>70359457</v>
      </c>
      <c r="F661" s="19" t="s">
        <v>220</v>
      </c>
      <c r="G661" s="5">
        <v>2</v>
      </c>
      <c r="H661" s="5">
        <v>2</v>
      </c>
      <c r="I661" s="5">
        <f t="shared" si="43"/>
        <v>0</v>
      </c>
      <c r="J661" s="6">
        <f t="shared" si="44"/>
        <v>1</v>
      </c>
      <c r="K661" s="23">
        <v>122.864544</v>
      </c>
      <c r="L661" s="23">
        <v>122.864544</v>
      </c>
      <c r="M661" s="23">
        <f t="shared" si="42"/>
        <v>0</v>
      </c>
    </row>
    <row r="662" spans="1:13" hidden="1" x14ac:dyDescent="0.2">
      <c r="A662" s="19" t="s">
        <v>1004</v>
      </c>
      <c r="B662" s="19" t="s">
        <v>1012</v>
      </c>
      <c r="C662" s="25" t="s">
        <v>162</v>
      </c>
      <c r="D662" s="25" t="s">
        <v>718</v>
      </c>
      <c r="E662" s="19">
        <v>70359458</v>
      </c>
      <c r="F662" s="19" t="s">
        <v>221</v>
      </c>
      <c r="G662" s="5">
        <v>1</v>
      </c>
      <c r="H662" s="5">
        <v>1</v>
      </c>
      <c r="I662" s="5">
        <f t="shared" si="43"/>
        <v>0</v>
      </c>
      <c r="J662" s="6">
        <f t="shared" si="44"/>
        <v>1</v>
      </c>
      <c r="K662" s="23">
        <v>61.432271999999998</v>
      </c>
      <c r="L662" s="23">
        <v>61.432271999999998</v>
      </c>
      <c r="M662" s="23">
        <f t="shared" si="42"/>
        <v>0</v>
      </c>
    </row>
    <row r="663" spans="1:13" hidden="1" x14ac:dyDescent="0.2">
      <c r="A663" s="19" t="s">
        <v>1004</v>
      </c>
      <c r="B663" s="19" t="s">
        <v>1012</v>
      </c>
      <c r="C663" s="25" t="s">
        <v>162</v>
      </c>
      <c r="D663" s="25" t="s">
        <v>718</v>
      </c>
      <c r="E663" s="19">
        <v>70359459</v>
      </c>
      <c r="F663" s="19" t="s">
        <v>222</v>
      </c>
      <c r="G663" s="5">
        <v>1</v>
      </c>
      <c r="H663" s="5">
        <v>1</v>
      </c>
      <c r="I663" s="5">
        <f t="shared" si="43"/>
        <v>0</v>
      </c>
      <c r="J663" s="6">
        <f t="shared" si="44"/>
        <v>1</v>
      </c>
      <c r="K663" s="23">
        <v>61.432271999999998</v>
      </c>
      <c r="L663" s="23">
        <v>61.432271999999998</v>
      </c>
      <c r="M663" s="23">
        <f t="shared" si="42"/>
        <v>0</v>
      </c>
    </row>
    <row r="664" spans="1:13" hidden="1" x14ac:dyDescent="0.2">
      <c r="A664" s="19" t="s">
        <v>1004</v>
      </c>
      <c r="B664" s="19" t="s">
        <v>1012</v>
      </c>
      <c r="C664" s="25" t="s">
        <v>162</v>
      </c>
      <c r="D664" s="25" t="s">
        <v>718</v>
      </c>
      <c r="E664" s="19">
        <v>70359460</v>
      </c>
      <c r="F664" s="19" t="s">
        <v>223</v>
      </c>
      <c r="G664" s="5">
        <v>1</v>
      </c>
      <c r="H664" s="5">
        <v>1</v>
      </c>
      <c r="I664" s="5">
        <f t="shared" si="43"/>
        <v>0</v>
      </c>
      <c r="J664" s="6">
        <f t="shared" si="44"/>
        <v>1</v>
      </c>
      <c r="K664" s="23">
        <v>61.432271999999998</v>
      </c>
      <c r="L664" s="23">
        <v>61.432271999999998</v>
      </c>
      <c r="M664" s="23">
        <f t="shared" si="42"/>
        <v>0</v>
      </c>
    </row>
    <row r="665" spans="1:13" hidden="1" x14ac:dyDescent="0.2">
      <c r="A665" s="19" t="s">
        <v>1004</v>
      </c>
      <c r="B665" s="19" t="s">
        <v>1012</v>
      </c>
      <c r="C665" s="25" t="s">
        <v>162</v>
      </c>
      <c r="D665" s="25" t="s">
        <v>717</v>
      </c>
      <c r="E665" s="19">
        <v>70409245</v>
      </c>
      <c r="F665" s="19" t="s">
        <v>422</v>
      </c>
      <c r="G665" s="5">
        <v>2</v>
      </c>
      <c r="H665" s="5">
        <v>2</v>
      </c>
      <c r="I665" s="5">
        <f t="shared" si="43"/>
        <v>0</v>
      </c>
      <c r="J665" s="6">
        <f t="shared" si="44"/>
        <v>1</v>
      </c>
      <c r="K665" s="23">
        <v>96.536447999999993</v>
      </c>
      <c r="L665" s="23">
        <v>96.536447999999993</v>
      </c>
      <c r="M665" s="23">
        <f t="shared" si="42"/>
        <v>0</v>
      </c>
    </row>
    <row r="666" spans="1:13" hidden="1" x14ac:dyDescent="0.2">
      <c r="A666" s="19" t="s">
        <v>1004</v>
      </c>
      <c r="B666" s="19" t="s">
        <v>1012</v>
      </c>
      <c r="C666" s="25" t="s">
        <v>162</v>
      </c>
      <c r="D666" s="25" t="s">
        <v>717</v>
      </c>
      <c r="E666" s="19">
        <v>70409246</v>
      </c>
      <c r="F666" s="19" t="s">
        <v>423</v>
      </c>
      <c r="G666" s="5">
        <v>4</v>
      </c>
      <c r="H666" s="5">
        <v>4</v>
      </c>
      <c r="I666" s="5">
        <f t="shared" si="43"/>
        <v>0</v>
      </c>
      <c r="J666" s="6">
        <f t="shared" si="44"/>
        <v>1</v>
      </c>
      <c r="K666" s="23">
        <v>193.07289599999999</v>
      </c>
      <c r="L666" s="23">
        <v>193.07289599999999</v>
      </c>
      <c r="M666" s="23">
        <f t="shared" si="42"/>
        <v>0</v>
      </c>
    </row>
    <row r="667" spans="1:13" hidden="1" x14ac:dyDescent="0.2">
      <c r="A667" s="19" t="s">
        <v>1004</v>
      </c>
      <c r="B667" s="19" t="s">
        <v>1012</v>
      </c>
      <c r="C667" s="25" t="s">
        <v>162</v>
      </c>
      <c r="D667" s="25" t="s">
        <v>717</v>
      </c>
      <c r="E667" s="19">
        <v>70409248</v>
      </c>
      <c r="F667" s="19" t="s">
        <v>424</v>
      </c>
      <c r="G667" s="5">
        <v>4</v>
      </c>
      <c r="H667" s="5">
        <v>4</v>
      </c>
      <c r="I667" s="5">
        <f t="shared" si="43"/>
        <v>0</v>
      </c>
      <c r="J667" s="6">
        <f t="shared" si="44"/>
        <v>1</v>
      </c>
      <c r="K667" s="23">
        <v>186.31531200000001</v>
      </c>
      <c r="L667" s="23">
        <v>186.31531200000001</v>
      </c>
      <c r="M667" s="23">
        <f t="shared" si="42"/>
        <v>0</v>
      </c>
    </row>
    <row r="668" spans="1:13" hidden="1" x14ac:dyDescent="0.2">
      <c r="A668" s="19" t="s">
        <v>1004</v>
      </c>
      <c r="B668" s="19" t="s">
        <v>1012</v>
      </c>
      <c r="C668" s="25" t="s">
        <v>162</v>
      </c>
      <c r="D668" s="25" t="s">
        <v>717</v>
      </c>
      <c r="E668" s="19">
        <v>70517067</v>
      </c>
      <c r="F668" s="19" t="s">
        <v>967</v>
      </c>
      <c r="G668" s="5">
        <v>1</v>
      </c>
      <c r="H668" s="5">
        <v>0</v>
      </c>
      <c r="I668" s="5">
        <f t="shared" si="43"/>
        <v>1</v>
      </c>
      <c r="J668" s="6">
        <f t="shared" si="44"/>
        <v>0</v>
      </c>
      <c r="K668" s="23">
        <v>46.578828000000001</v>
      </c>
      <c r="L668" s="23">
        <v>0</v>
      </c>
      <c r="M668" s="23">
        <f t="shared" si="42"/>
        <v>46.578828000000001</v>
      </c>
    </row>
    <row r="669" spans="1:13" hidden="1" x14ac:dyDescent="0.2">
      <c r="A669" s="19" t="s">
        <v>1004</v>
      </c>
      <c r="B669" s="19" t="s">
        <v>1012</v>
      </c>
      <c r="C669" s="25" t="s">
        <v>162</v>
      </c>
      <c r="D669" s="25" t="s">
        <v>717</v>
      </c>
      <c r="E669" s="19">
        <v>70517068</v>
      </c>
      <c r="F669" s="19" t="s">
        <v>984</v>
      </c>
      <c r="G669" s="5">
        <v>3</v>
      </c>
      <c r="H669" s="5">
        <v>0</v>
      </c>
      <c r="I669" s="5">
        <f t="shared" si="43"/>
        <v>3</v>
      </c>
      <c r="J669" s="6">
        <f t="shared" si="44"/>
        <v>0</v>
      </c>
      <c r="K669" s="23">
        <v>140.39467200000001</v>
      </c>
      <c r="L669" s="23">
        <v>0</v>
      </c>
      <c r="M669" s="23">
        <f t="shared" si="42"/>
        <v>140.39467200000001</v>
      </c>
    </row>
    <row r="670" spans="1:13" hidden="1" x14ac:dyDescent="0.2">
      <c r="A670" s="19" t="s">
        <v>1032</v>
      </c>
      <c r="B670" s="19" t="s">
        <v>1024</v>
      </c>
      <c r="C670" s="25" t="s">
        <v>162</v>
      </c>
      <c r="D670" s="25" t="s">
        <v>717</v>
      </c>
      <c r="E670" s="19">
        <v>70012080</v>
      </c>
      <c r="F670" s="19" t="s">
        <v>649</v>
      </c>
      <c r="G670" s="5">
        <v>20</v>
      </c>
      <c r="H670" s="5">
        <v>20</v>
      </c>
      <c r="I670" s="5">
        <f t="shared" si="43"/>
        <v>0</v>
      </c>
      <c r="J670" s="6">
        <f t="shared" si="44"/>
        <v>1</v>
      </c>
      <c r="K670" s="23">
        <v>931.57655999999997</v>
      </c>
      <c r="L670" s="23">
        <v>931.57655999999997</v>
      </c>
      <c r="M670" s="23">
        <f t="shared" si="42"/>
        <v>0</v>
      </c>
    </row>
    <row r="671" spans="1:13" hidden="1" x14ac:dyDescent="0.2">
      <c r="A671" s="19" t="s">
        <v>1032</v>
      </c>
      <c r="B671" s="19" t="s">
        <v>1024</v>
      </c>
      <c r="C671" s="25" t="s">
        <v>162</v>
      </c>
      <c r="D671" s="25" t="s">
        <v>717</v>
      </c>
      <c r="E671" s="19">
        <v>70012081</v>
      </c>
      <c r="F671" s="19" t="s">
        <v>650</v>
      </c>
      <c r="G671" s="5">
        <v>6</v>
      </c>
      <c r="H671" s="5">
        <v>6</v>
      </c>
      <c r="I671" s="5">
        <f t="shared" si="43"/>
        <v>0</v>
      </c>
      <c r="J671" s="6">
        <f t="shared" si="44"/>
        <v>1</v>
      </c>
      <c r="K671" s="23">
        <v>289.60934399999996</v>
      </c>
      <c r="L671" s="23">
        <v>289.60934399999996</v>
      </c>
      <c r="M671" s="23">
        <f t="shared" si="42"/>
        <v>0</v>
      </c>
    </row>
    <row r="672" spans="1:13" hidden="1" x14ac:dyDescent="0.2">
      <c r="A672" s="19" t="s">
        <v>1032</v>
      </c>
      <c r="B672" s="19" t="s">
        <v>1024</v>
      </c>
      <c r="C672" s="25" t="s">
        <v>162</v>
      </c>
      <c r="D672" s="25" t="s">
        <v>718</v>
      </c>
      <c r="E672" s="19">
        <v>70359457</v>
      </c>
      <c r="F672" s="19" t="s">
        <v>220</v>
      </c>
      <c r="G672" s="5">
        <v>1</v>
      </c>
      <c r="H672" s="5">
        <v>1</v>
      </c>
      <c r="I672" s="5">
        <f t="shared" si="43"/>
        <v>0</v>
      </c>
      <c r="J672" s="6">
        <f t="shared" si="44"/>
        <v>1</v>
      </c>
      <c r="K672" s="23">
        <v>61.432271999999998</v>
      </c>
      <c r="L672" s="23">
        <v>61.432271999999998</v>
      </c>
      <c r="M672" s="23">
        <f t="shared" si="42"/>
        <v>0</v>
      </c>
    </row>
    <row r="673" spans="1:13" hidden="1" x14ac:dyDescent="0.2">
      <c r="A673" s="19" t="s">
        <v>1032</v>
      </c>
      <c r="B673" s="19" t="s">
        <v>1024</v>
      </c>
      <c r="C673" s="25" t="s">
        <v>162</v>
      </c>
      <c r="D673" s="25" t="s">
        <v>718</v>
      </c>
      <c r="E673" s="19">
        <v>70359458</v>
      </c>
      <c r="F673" s="19" t="s">
        <v>221</v>
      </c>
      <c r="G673" s="5">
        <v>1</v>
      </c>
      <c r="H673" s="5">
        <v>1</v>
      </c>
      <c r="I673" s="5">
        <f t="shared" si="43"/>
        <v>0</v>
      </c>
      <c r="J673" s="6">
        <f t="shared" si="44"/>
        <v>1</v>
      </c>
      <c r="K673" s="23">
        <v>61.432271999999998</v>
      </c>
      <c r="L673" s="23">
        <v>61.432271999999998</v>
      </c>
      <c r="M673" s="23">
        <f t="shared" si="42"/>
        <v>0</v>
      </c>
    </row>
    <row r="674" spans="1:13" hidden="1" x14ac:dyDescent="0.2">
      <c r="A674" s="19" t="s">
        <v>1032</v>
      </c>
      <c r="B674" s="19" t="s">
        <v>1024</v>
      </c>
      <c r="C674" s="25" t="s">
        <v>162</v>
      </c>
      <c r="D674" s="25" t="s">
        <v>718</v>
      </c>
      <c r="E674" s="19">
        <v>70359459</v>
      </c>
      <c r="F674" s="19" t="s">
        <v>222</v>
      </c>
      <c r="G674" s="5">
        <v>2</v>
      </c>
      <c r="H674" s="5">
        <v>2</v>
      </c>
      <c r="I674" s="5">
        <f t="shared" si="43"/>
        <v>0</v>
      </c>
      <c r="J674" s="6">
        <f t="shared" si="44"/>
        <v>1</v>
      </c>
      <c r="K674" s="23">
        <v>122.864544</v>
      </c>
      <c r="L674" s="23">
        <v>122.864544</v>
      </c>
      <c r="M674" s="23">
        <f t="shared" si="42"/>
        <v>0</v>
      </c>
    </row>
    <row r="675" spans="1:13" hidden="1" x14ac:dyDescent="0.2">
      <c r="A675" s="19" t="s">
        <v>1032</v>
      </c>
      <c r="B675" s="19" t="s">
        <v>1024</v>
      </c>
      <c r="C675" s="25" t="s">
        <v>162</v>
      </c>
      <c r="D675" s="25" t="s">
        <v>718</v>
      </c>
      <c r="E675" s="19">
        <v>70359460</v>
      </c>
      <c r="F675" s="19" t="s">
        <v>223</v>
      </c>
      <c r="G675" s="5">
        <v>1</v>
      </c>
      <c r="H675" s="5">
        <v>1</v>
      </c>
      <c r="I675" s="5">
        <f t="shared" si="43"/>
        <v>0</v>
      </c>
      <c r="J675" s="6">
        <f t="shared" si="44"/>
        <v>1</v>
      </c>
      <c r="K675" s="23">
        <v>61.432271999999998</v>
      </c>
      <c r="L675" s="23">
        <v>61.432271999999998</v>
      </c>
      <c r="M675" s="23">
        <f t="shared" si="42"/>
        <v>0</v>
      </c>
    </row>
    <row r="676" spans="1:13" hidden="1" x14ac:dyDescent="0.2">
      <c r="A676" s="19" t="s">
        <v>1032</v>
      </c>
      <c r="B676" s="19" t="s">
        <v>1024</v>
      </c>
      <c r="C676" s="25" t="s">
        <v>162</v>
      </c>
      <c r="D676" s="25" t="s">
        <v>717</v>
      </c>
      <c r="E676" s="19">
        <v>70409245</v>
      </c>
      <c r="F676" s="19" t="s">
        <v>422</v>
      </c>
      <c r="G676" s="5">
        <v>20</v>
      </c>
      <c r="H676" s="5">
        <v>20</v>
      </c>
      <c r="I676" s="5">
        <f t="shared" si="43"/>
        <v>0</v>
      </c>
      <c r="J676" s="6">
        <f t="shared" si="44"/>
        <v>1</v>
      </c>
      <c r="K676" s="23">
        <v>965.36447999999996</v>
      </c>
      <c r="L676" s="23">
        <v>965.36447999999996</v>
      </c>
      <c r="M676" s="23">
        <f t="shared" si="42"/>
        <v>0</v>
      </c>
    </row>
    <row r="677" spans="1:13" hidden="1" x14ac:dyDescent="0.2">
      <c r="A677" s="19" t="s">
        <v>1032</v>
      </c>
      <c r="B677" s="19" t="s">
        <v>1024</v>
      </c>
      <c r="C677" s="25" t="s">
        <v>162</v>
      </c>
      <c r="D677" s="25" t="s">
        <v>717</v>
      </c>
      <c r="E677" s="19">
        <v>70409246</v>
      </c>
      <c r="F677" s="19" t="s">
        <v>423</v>
      </c>
      <c r="G677" s="5">
        <v>12</v>
      </c>
      <c r="H677" s="5">
        <v>12</v>
      </c>
      <c r="I677" s="5">
        <f t="shared" si="43"/>
        <v>0</v>
      </c>
      <c r="J677" s="6">
        <f t="shared" si="44"/>
        <v>1</v>
      </c>
      <c r="K677" s="23">
        <v>579.21868799999993</v>
      </c>
      <c r="L677" s="23">
        <v>579.21868799999993</v>
      </c>
      <c r="M677" s="23">
        <f t="shared" si="42"/>
        <v>0</v>
      </c>
    </row>
    <row r="678" spans="1:13" hidden="1" x14ac:dyDescent="0.2">
      <c r="A678" s="19" t="s">
        <v>1032</v>
      </c>
      <c r="B678" s="19" t="s">
        <v>1024</v>
      </c>
      <c r="C678" s="25" t="s">
        <v>162</v>
      </c>
      <c r="D678" s="25" t="s">
        <v>717</v>
      </c>
      <c r="E678" s="19">
        <v>70409248</v>
      </c>
      <c r="F678" s="19" t="s">
        <v>424</v>
      </c>
      <c r="G678" s="5">
        <v>15</v>
      </c>
      <c r="H678" s="5">
        <v>15</v>
      </c>
      <c r="I678" s="5">
        <f t="shared" si="43"/>
        <v>0</v>
      </c>
      <c r="J678" s="6">
        <f t="shared" si="44"/>
        <v>1</v>
      </c>
      <c r="K678" s="23">
        <v>698.68241999999998</v>
      </c>
      <c r="L678" s="23">
        <v>698.68241999999998</v>
      </c>
      <c r="M678" s="23">
        <f t="shared" si="42"/>
        <v>0</v>
      </c>
    </row>
    <row r="679" spans="1:13" hidden="1" x14ac:dyDescent="0.2">
      <c r="A679" s="19" t="s">
        <v>1032</v>
      </c>
      <c r="B679" s="19" t="s">
        <v>1024</v>
      </c>
      <c r="C679" s="25" t="s">
        <v>162</v>
      </c>
      <c r="D679" s="25" t="s">
        <v>717</v>
      </c>
      <c r="E679" s="19">
        <v>70517067</v>
      </c>
      <c r="F679" s="19" t="s">
        <v>967</v>
      </c>
      <c r="G679" s="5">
        <v>10</v>
      </c>
      <c r="H679" s="5">
        <v>0</v>
      </c>
      <c r="I679" s="5">
        <f t="shared" si="43"/>
        <v>10</v>
      </c>
      <c r="J679" s="6">
        <f t="shared" si="44"/>
        <v>0</v>
      </c>
      <c r="K679" s="23">
        <v>465.78827999999999</v>
      </c>
      <c r="L679" s="23">
        <v>0</v>
      </c>
      <c r="M679" s="23">
        <f t="shared" si="42"/>
        <v>465.78827999999999</v>
      </c>
    </row>
    <row r="680" spans="1:13" hidden="1" x14ac:dyDescent="0.2">
      <c r="A680" s="19" t="s">
        <v>1032</v>
      </c>
      <c r="B680" s="19" t="s">
        <v>1024</v>
      </c>
      <c r="C680" s="25" t="s">
        <v>162</v>
      </c>
      <c r="D680" s="25" t="s">
        <v>717</v>
      </c>
      <c r="E680" s="19">
        <v>70517068</v>
      </c>
      <c r="F680" s="19" t="s">
        <v>984</v>
      </c>
      <c r="G680" s="5">
        <v>26</v>
      </c>
      <c r="H680" s="5">
        <v>0</v>
      </c>
      <c r="I680" s="5">
        <f t="shared" si="43"/>
        <v>26</v>
      </c>
      <c r="J680" s="6">
        <f t="shared" si="44"/>
        <v>0</v>
      </c>
      <c r="K680" s="23">
        <v>1216.7538240000001</v>
      </c>
      <c r="L680" s="23">
        <v>0</v>
      </c>
      <c r="M680" s="23">
        <f t="shared" si="42"/>
        <v>1216.7538240000001</v>
      </c>
    </row>
    <row r="681" spans="1:13" hidden="1" x14ac:dyDescent="0.2">
      <c r="A681" s="19" t="s">
        <v>1033</v>
      </c>
      <c r="B681" s="19" t="s">
        <v>1025</v>
      </c>
      <c r="C681" s="25" t="s">
        <v>162</v>
      </c>
      <c r="D681" s="25" t="s">
        <v>717</v>
      </c>
      <c r="E681" s="19">
        <v>70012080</v>
      </c>
      <c r="F681" s="19" t="s">
        <v>649</v>
      </c>
      <c r="G681" s="5">
        <v>4</v>
      </c>
      <c r="H681" s="5">
        <v>4</v>
      </c>
      <c r="I681" s="5">
        <f t="shared" si="43"/>
        <v>0</v>
      </c>
      <c r="J681" s="6">
        <f t="shared" si="44"/>
        <v>1</v>
      </c>
      <c r="K681" s="23">
        <v>186.31531200000001</v>
      </c>
      <c r="L681" s="23">
        <v>186.31531200000001</v>
      </c>
      <c r="M681" s="23">
        <f t="shared" si="42"/>
        <v>0</v>
      </c>
    </row>
    <row r="682" spans="1:13" hidden="1" x14ac:dyDescent="0.2">
      <c r="A682" s="19" t="s">
        <v>1033</v>
      </c>
      <c r="B682" s="19" t="s">
        <v>1025</v>
      </c>
      <c r="C682" s="25" t="s">
        <v>162</v>
      </c>
      <c r="D682" s="25" t="s">
        <v>717</v>
      </c>
      <c r="E682" s="19">
        <v>70012081</v>
      </c>
      <c r="F682" s="19" t="s">
        <v>650</v>
      </c>
      <c r="G682" s="5">
        <v>1</v>
      </c>
      <c r="H682" s="5">
        <v>1</v>
      </c>
      <c r="I682" s="5">
        <f t="shared" si="43"/>
        <v>0</v>
      </c>
      <c r="J682" s="6">
        <f t="shared" si="44"/>
        <v>1</v>
      </c>
      <c r="K682" s="23">
        <v>48.268223999999996</v>
      </c>
      <c r="L682" s="23">
        <v>48.268223999999996</v>
      </c>
      <c r="M682" s="23">
        <f t="shared" si="42"/>
        <v>0</v>
      </c>
    </row>
    <row r="683" spans="1:13" hidden="1" x14ac:dyDescent="0.2">
      <c r="A683" s="19" t="s">
        <v>1033</v>
      </c>
      <c r="B683" s="19" t="s">
        <v>1025</v>
      </c>
      <c r="C683" s="25" t="s">
        <v>162</v>
      </c>
      <c r="D683" s="25" t="s">
        <v>717</v>
      </c>
      <c r="E683" s="19">
        <v>70409245</v>
      </c>
      <c r="F683" s="19" t="s">
        <v>422</v>
      </c>
      <c r="G683" s="5">
        <v>3</v>
      </c>
      <c r="H683" s="5">
        <v>3</v>
      </c>
      <c r="I683" s="5">
        <f t="shared" si="43"/>
        <v>0</v>
      </c>
      <c r="J683" s="6">
        <f t="shared" si="44"/>
        <v>1</v>
      </c>
      <c r="K683" s="23">
        <v>144.80467199999998</v>
      </c>
      <c r="L683" s="23">
        <v>144.80467199999998</v>
      </c>
      <c r="M683" s="23">
        <f t="shared" si="42"/>
        <v>0</v>
      </c>
    </row>
    <row r="684" spans="1:13" hidden="1" x14ac:dyDescent="0.2">
      <c r="A684" s="19" t="s">
        <v>1033</v>
      </c>
      <c r="B684" s="19" t="s">
        <v>1025</v>
      </c>
      <c r="C684" s="25" t="s">
        <v>162</v>
      </c>
      <c r="D684" s="25" t="s">
        <v>717</v>
      </c>
      <c r="E684" s="19">
        <v>70409246</v>
      </c>
      <c r="F684" s="19" t="s">
        <v>423</v>
      </c>
      <c r="G684" s="5">
        <v>2</v>
      </c>
      <c r="H684" s="5">
        <v>2</v>
      </c>
      <c r="I684" s="5">
        <f t="shared" si="43"/>
        <v>0</v>
      </c>
      <c r="J684" s="6">
        <f t="shared" si="44"/>
        <v>1</v>
      </c>
      <c r="K684" s="23">
        <v>96.536447999999993</v>
      </c>
      <c r="L684" s="23">
        <v>96.536447999999993</v>
      </c>
      <c r="M684" s="23">
        <f t="shared" si="42"/>
        <v>0</v>
      </c>
    </row>
    <row r="685" spans="1:13" hidden="1" x14ac:dyDescent="0.2">
      <c r="A685" s="19" t="s">
        <v>1033</v>
      </c>
      <c r="B685" s="19" t="s">
        <v>1025</v>
      </c>
      <c r="C685" s="25" t="s">
        <v>162</v>
      </c>
      <c r="D685" s="25" t="s">
        <v>717</v>
      </c>
      <c r="E685" s="19">
        <v>70409248</v>
      </c>
      <c r="F685" s="19" t="s">
        <v>424</v>
      </c>
      <c r="G685" s="5">
        <v>1</v>
      </c>
      <c r="H685" s="5">
        <v>1</v>
      </c>
      <c r="I685" s="5">
        <f t="shared" si="43"/>
        <v>0</v>
      </c>
      <c r="J685" s="6">
        <f t="shared" si="44"/>
        <v>1</v>
      </c>
      <c r="K685" s="23">
        <v>46.578828000000001</v>
      </c>
      <c r="L685" s="23">
        <v>46.578828000000001</v>
      </c>
      <c r="M685" s="23">
        <f t="shared" si="42"/>
        <v>0</v>
      </c>
    </row>
    <row r="686" spans="1:13" hidden="1" x14ac:dyDescent="0.2">
      <c r="A686" s="19" t="s">
        <v>1033</v>
      </c>
      <c r="B686" s="19" t="s">
        <v>1025</v>
      </c>
      <c r="C686" s="25" t="s">
        <v>162</v>
      </c>
      <c r="D686" s="25" t="s">
        <v>717</v>
      </c>
      <c r="E686" s="19">
        <v>70517067</v>
      </c>
      <c r="F686" s="19" t="s">
        <v>967</v>
      </c>
      <c r="G686" s="5">
        <v>4</v>
      </c>
      <c r="H686" s="5">
        <v>0</v>
      </c>
      <c r="I686" s="5">
        <f t="shared" si="43"/>
        <v>4</v>
      </c>
      <c r="J686" s="6">
        <f t="shared" si="44"/>
        <v>0</v>
      </c>
      <c r="K686" s="23">
        <v>186.31531200000001</v>
      </c>
      <c r="L686" s="23">
        <v>0</v>
      </c>
      <c r="M686" s="23">
        <f t="shared" si="42"/>
        <v>186.31531200000001</v>
      </c>
    </row>
    <row r="687" spans="1:13" hidden="1" x14ac:dyDescent="0.2">
      <c r="A687" s="19" t="s">
        <v>1033</v>
      </c>
      <c r="B687" s="19" t="s">
        <v>1025</v>
      </c>
      <c r="C687" s="25" t="s">
        <v>162</v>
      </c>
      <c r="D687" s="25" t="s">
        <v>717</v>
      </c>
      <c r="E687" s="19">
        <v>70517068</v>
      </c>
      <c r="F687" s="19" t="s">
        <v>984</v>
      </c>
      <c r="G687" s="5">
        <v>5</v>
      </c>
      <c r="H687" s="5">
        <v>0</v>
      </c>
      <c r="I687" s="5">
        <f t="shared" si="43"/>
        <v>5</v>
      </c>
      <c r="J687" s="6">
        <f t="shared" si="44"/>
        <v>0</v>
      </c>
      <c r="K687" s="23">
        <v>233.99112</v>
      </c>
      <c r="L687" s="23">
        <v>0</v>
      </c>
      <c r="M687" s="23">
        <f t="shared" si="42"/>
        <v>233.99112</v>
      </c>
    </row>
    <row r="688" spans="1:13" hidden="1" x14ac:dyDescent="0.2">
      <c r="A688" s="19" t="s">
        <v>1034</v>
      </c>
      <c r="B688" s="19" t="s">
        <v>1026</v>
      </c>
      <c r="C688" s="25" t="s">
        <v>162</v>
      </c>
      <c r="D688" s="25" t="s">
        <v>717</v>
      </c>
      <c r="E688" s="19">
        <v>70012080</v>
      </c>
      <c r="F688" s="19" t="s">
        <v>649</v>
      </c>
      <c r="G688" s="5">
        <v>18</v>
      </c>
      <c r="H688" s="5">
        <v>18</v>
      </c>
      <c r="I688" s="5">
        <f t="shared" si="43"/>
        <v>0</v>
      </c>
      <c r="J688" s="6">
        <f t="shared" si="44"/>
        <v>1</v>
      </c>
      <c r="K688" s="23">
        <v>838.418904</v>
      </c>
      <c r="L688" s="23">
        <v>838.418904</v>
      </c>
      <c r="M688" s="23">
        <f t="shared" si="42"/>
        <v>0</v>
      </c>
    </row>
    <row r="689" spans="1:14" hidden="1" x14ac:dyDescent="0.2">
      <c r="A689" s="19" t="s">
        <v>1034</v>
      </c>
      <c r="B689" s="19" t="s">
        <v>1026</v>
      </c>
      <c r="C689" s="25" t="s">
        <v>162</v>
      </c>
      <c r="D689" s="25" t="s">
        <v>717</v>
      </c>
      <c r="E689" s="19">
        <v>70012081</v>
      </c>
      <c r="F689" s="19" t="s">
        <v>650</v>
      </c>
      <c r="G689" s="5">
        <v>7</v>
      </c>
      <c r="H689" s="5">
        <v>7</v>
      </c>
      <c r="I689" s="5">
        <f t="shared" si="43"/>
        <v>0</v>
      </c>
      <c r="J689" s="6">
        <f t="shared" si="44"/>
        <v>1</v>
      </c>
      <c r="K689" s="23">
        <v>337.877568</v>
      </c>
      <c r="L689" s="23">
        <v>337.877568</v>
      </c>
      <c r="M689" s="23">
        <f t="shared" si="42"/>
        <v>0</v>
      </c>
    </row>
    <row r="690" spans="1:14" hidden="1" x14ac:dyDescent="0.2">
      <c r="A690" s="19" t="s">
        <v>1034</v>
      </c>
      <c r="B690" s="19" t="s">
        <v>1026</v>
      </c>
      <c r="C690" s="25" t="s">
        <v>162</v>
      </c>
      <c r="D690" s="25" t="s">
        <v>718</v>
      </c>
      <c r="E690" s="19">
        <v>70359458</v>
      </c>
      <c r="F690" s="19" t="s">
        <v>221</v>
      </c>
      <c r="G690" s="5">
        <v>1</v>
      </c>
      <c r="H690" s="5">
        <v>1</v>
      </c>
      <c r="I690" s="5">
        <f t="shared" si="43"/>
        <v>0</v>
      </c>
      <c r="J690" s="6">
        <f t="shared" si="44"/>
        <v>1</v>
      </c>
      <c r="K690" s="23">
        <v>61.432271999999998</v>
      </c>
      <c r="L690" s="23">
        <v>61.432271999999998</v>
      </c>
      <c r="M690" s="23">
        <f t="shared" ref="M690:M727" si="45">K690-L690</f>
        <v>0</v>
      </c>
    </row>
    <row r="691" spans="1:14" hidden="1" x14ac:dyDescent="0.2">
      <c r="A691" s="19" t="s">
        <v>1034</v>
      </c>
      <c r="B691" s="19" t="s">
        <v>1026</v>
      </c>
      <c r="C691" s="25" t="s">
        <v>162</v>
      </c>
      <c r="D691" s="25" t="s">
        <v>717</v>
      </c>
      <c r="E691" s="19">
        <v>70409245</v>
      </c>
      <c r="F691" s="19" t="s">
        <v>422</v>
      </c>
      <c r="G691" s="5">
        <v>19</v>
      </c>
      <c r="H691" s="5">
        <v>19</v>
      </c>
      <c r="I691" s="5">
        <f t="shared" si="43"/>
        <v>0</v>
      </c>
      <c r="J691" s="6">
        <f t="shared" si="44"/>
        <v>1</v>
      </c>
      <c r="K691" s="23">
        <v>917.09625599999993</v>
      </c>
      <c r="L691" s="23">
        <v>917.09625599999993</v>
      </c>
      <c r="M691" s="23">
        <f t="shared" si="45"/>
        <v>0</v>
      </c>
    </row>
    <row r="692" spans="1:14" hidden="1" x14ac:dyDescent="0.2">
      <c r="A692" s="19" t="s">
        <v>1034</v>
      </c>
      <c r="B692" s="19" t="s">
        <v>1026</v>
      </c>
      <c r="C692" s="25" t="s">
        <v>162</v>
      </c>
      <c r="D692" s="25" t="s">
        <v>717</v>
      </c>
      <c r="E692" s="19">
        <v>70409246</v>
      </c>
      <c r="F692" s="19" t="s">
        <v>423</v>
      </c>
      <c r="G692" s="5">
        <v>12</v>
      </c>
      <c r="H692" s="5">
        <v>12</v>
      </c>
      <c r="I692" s="5">
        <f t="shared" si="43"/>
        <v>0</v>
      </c>
      <c r="J692" s="6">
        <f t="shared" si="44"/>
        <v>1</v>
      </c>
      <c r="K692" s="23">
        <v>579.21868799999993</v>
      </c>
      <c r="L692" s="23">
        <v>579.21868799999993</v>
      </c>
      <c r="M692" s="23">
        <f t="shared" si="45"/>
        <v>0</v>
      </c>
    </row>
    <row r="693" spans="1:14" hidden="1" x14ac:dyDescent="0.2">
      <c r="A693" s="19" t="s">
        <v>1034</v>
      </c>
      <c r="B693" s="19" t="s">
        <v>1026</v>
      </c>
      <c r="C693" s="25" t="s">
        <v>162</v>
      </c>
      <c r="D693" s="25" t="s">
        <v>717</v>
      </c>
      <c r="E693" s="19">
        <v>70409248</v>
      </c>
      <c r="F693" s="19" t="s">
        <v>424</v>
      </c>
      <c r="G693" s="5">
        <v>13</v>
      </c>
      <c r="H693" s="5">
        <v>13</v>
      </c>
      <c r="I693" s="5">
        <f t="shared" si="43"/>
        <v>0</v>
      </c>
      <c r="J693" s="6">
        <f t="shared" si="44"/>
        <v>1</v>
      </c>
      <c r="K693" s="23">
        <v>605.524764</v>
      </c>
      <c r="L693" s="23">
        <v>605.524764</v>
      </c>
      <c r="M693" s="23">
        <f t="shared" si="45"/>
        <v>0</v>
      </c>
    </row>
    <row r="694" spans="1:14" hidden="1" x14ac:dyDescent="0.2">
      <c r="A694" s="19" t="s">
        <v>1034</v>
      </c>
      <c r="B694" s="19" t="s">
        <v>1026</v>
      </c>
      <c r="C694" s="25" t="s">
        <v>162</v>
      </c>
      <c r="D694" s="25" t="s">
        <v>717</v>
      </c>
      <c r="E694" s="19">
        <v>70517067</v>
      </c>
      <c r="F694" s="19" t="s">
        <v>967</v>
      </c>
      <c r="G694" s="5">
        <v>15</v>
      </c>
      <c r="H694" s="5">
        <v>0</v>
      </c>
      <c r="I694" s="5">
        <f t="shared" si="43"/>
        <v>15</v>
      </c>
      <c r="J694" s="6">
        <f t="shared" si="44"/>
        <v>0</v>
      </c>
      <c r="K694" s="23">
        <v>698.68241999999998</v>
      </c>
      <c r="L694" s="23">
        <v>0</v>
      </c>
      <c r="M694" s="23">
        <f t="shared" si="45"/>
        <v>698.68241999999998</v>
      </c>
    </row>
    <row r="695" spans="1:14" hidden="1" x14ac:dyDescent="0.2">
      <c r="A695" s="19" t="s">
        <v>1034</v>
      </c>
      <c r="B695" s="19" t="s">
        <v>1026</v>
      </c>
      <c r="C695" s="25" t="s">
        <v>162</v>
      </c>
      <c r="D695" s="25" t="s">
        <v>717</v>
      </c>
      <c r="E695" s="19">
        <v>70517068</v>
      </c>
      <c r="F695" s="19" t="s">
        <v>984</v>
      </c>
      <c r="G695" s="5">
        <v>28</v>
      </c>
      <c r="H695" s="5">
        <v>0</v>
      </c>
      <c r="I695" s="5">
        <f t="shared" si="43"/>
        <v>28</v>
      </c>
      <c r="J695" s="6">
        <f t="shared" si="44"/>
        <v>0</v>
      </c>
      <c r="K695" s="23">
        <v>1310.3502720000001</v>
      </c>
      <c r="L695" s="23">
        <v>0</v>
      </c>
      <c r="M695" s="23">
        <f t="shared" si="45"/>
        <v>1310.3502720000001</v>
      </c>
    </row>
    <row r="696" spans="1:14" hidden="1" x14ac:dyDescent="0.2">
      <c r="A696" s="19" t="s">
        <v>1034</v>
      </c>
      <c r="B696" s="19" t="s">
        <v>1026</v>
      </c>
      <c r="C696" s="25" t="s">
        <v>162</v>
      </c>
      <c r="D696" s="25" t="s">
        <v>717</v>
      </c>
      <c r="E696" s="19">
        <v>70517069</v>
      </c>
      <c r="F696" s="19" t="s">
        <v>985</v>
      </c>
      <c r="G696" s="5">
        <v>4</v>
      </c>
      <c r="H696" s="5">
        <v>4</v>
      </c>
      <c r="I696" s="5">
        <f t="shared" si="43"/>
        <v>0</v>
      </c>
      <c r="J696" s="6">
        <f t="shared" si="44"/>
        <v>1</v>
      </c>
      <c r="K696" s="23">
        <v>175.520736</v>
      </c>
      <c r="L696" s="23">
        <v>175.520736</v>
      </c>
      <c r="M696" s="23">
        <f t="shared" si="45"/>
        <v>0</v>
      </c>
    </row>
    <row r="697" spans="1:14" s="128" customFormat="1" hidden="1" x14ac:dyDescent="0.2">
      <c r="A697" s="42" t="s">
        <v>1035</v>
      </c>
      <c r="B697" s="42" t="s">
        <v>1027</v>
      </c>
      <c r="C697" s="43" t="s">
        <v>162</v>
      </c>
      <c r="D697" s="25" t="s">
        <v>717</v>
      </c>
      <c r="E697" s="42">
        <v>70012081</v>
      </c>
      <c r="F697" s="42" t="s">
        <v>650</v>
      </c>
      <c r="G697" s="44">
        <v>1</v>
      </c>
      <c r="H697" s="44">
        <v>1</v>
      </c>
      <c r="I697" s="44">
        <f t="shared" si="43"/>
        <v>0</v>
      </c>
      <c r="J697" s="45">
        <f t="shared" si="44"/>
        <v>1</v>
      </c>
      <c r="K697" s="126">
        <v>48.268223999999996</v>
      </c>
      <c r="L697" s="126">
        <v>48.268223999999996</v>
      </c>
      <c r="M697" s="126">
        <f t="shared" si="45"/>
        <v>0</v>
      </c>
      <c r="N697" s="127"/>
    </row>
    <row r="698" spans="1:14" s="128" customFormat="1" hidden="1" x14ac:dyDescent="0.2">
      <c r="A698" s="42" t="s">
        <v>1035</v>
      </c>
      <c r="B698" s="42" t="s">
        <v>1027</v>
      </c>
      <c r="C698" s="43" t="s">
        <v>162</v>
      </c>
      <c r="D698" s="25" t="s">
        <v>718</v>
      </c>
      <c r="E698" s="42">
        <v>70359457</v>
      </c>
      <c r="F698" s="42" t="s">
        <v>220</v>
      </c>
      <c r="G698" s="44">
        <v>1</v>
      </c>
      <c r="H698" s="44">
        <v>1</v>
      </c>
      <c r="I698" s="44">
        <f t="shared" si="43"/>
        <v>0</v>
      </c>
      <c r="J698" s="45">
        <f t="shared" si="44"/>
        <v>1</v>
      </c>
      <c r="K698" s="126">
        <v>61.432271999999998</v>
      </c>
      <c r="L698" s="126">
        <v>61.432271999999998</v>
      </c>
      <c r="M698" s="126">
        <f t="shared" si="45"/>
        <v>0</v>
      </c>
      <c r="N698" s="127"/>
    </row>
    <row r="699" spans="1:14" s="128" customFormat="1" hidden="1" x14ac:dyDescent="0.2">
      <c r="A699" s="42" t="s">
        <v>1035</v>
      </c>
      <c r="B699" s="42" t="s">
        <v>1027</v>
      </c>
      <c r="C699" s="43" t="s">
        <v>162</v>
      </c>
      <c r="D699" s="25" t="s">
        <v>717</v>
      </c>
      <c r="E699" s="42">
        <v>70409245</v>
      </c>
      <c r="F699" s="42" t="s">
        <v>422</v>
      </c>
      <c r="G699" s="44">
        <v>5</v>
      </c>
      <c r="H699" s="44">
        <v>5</v>
      </c>
      <c r="I699" s="44">
        <f t="shared" si="43"/>
        <v>0</v>
      </c>
      <c r="J699" s="45">
        <f t="shared" si="44"/>
        <v>1</v>
      </c>
      <c r="K699" s="126">
        <v>241.34111999999999</v>
      </c>
      <c r="L699" s="126">
        <v>241.34111999999999</v>
      </c>
      <c r="M699" s="126">
        <f t="shared" si="45"/>
        <v>0</v>
      </c>
      <c r="N699" s="127"/>
    </row>
    <row r="700" spans="1:14" s="128" customFormat="1" hidden="1" x14ac:dyDescent="0.2">
      <c r="A700" s="42" t="s">
        <v>1035</v>
      </c>
      <c r="B700" s="42" t="s">
        <v>1027</v>
      </c>
      <c r="C700" s="43" t="s">
        <v>162</v>
      </c>
      <c r="D700" s="25" t="s">
        <v>717</v>
      </c>
      <c r="E700" s="42">
        <v>70409246</v>
      </c>
      <c r="F700" s="42" t="s">
        <v>423</v>
      </c>
      <c r="G700" s="44">
        <v>4</v>
      </c>
      <c r="H700" s="44">
        <v>4</v>
      </c>
      <c r="I700" s="44">
        <f t="shared" si="43"/>
        <v>0</v>
      </c>
      <c r="J700" s="45">
        <f t="shared" si="44"/>
        <v>1</v>
      </c>
      <c r="K700" s="126">
        <v>193.07289599999999</v>
      </c>
      <c r="L700" s="126">
        <v>193.07289599999999</v>
      </c>
      <c r="M700" s="126">
        <f t="shared" si="45"/>
        <v>0</v>
      </c>
      <c r="N700" s="127"/>
    </row>
    <row r="701" spans="1:14" s="128" customFormat="1" hidden="1" x14ac:dyDescent="0.2">
      <c r="A701" s="42" t="s">
        <v>1035</v>
      </c>
      <c r="B701" s="42" t="s">
        <v>1027</v>
      </c>
      <c r="C701" s="43" t="s">
        <v>162</v>
      </c>
      <c r="D701" s="25" t="s">
        <v>717</v>
      </c>
      <c r="E701" s="42">
        <v>70409248</v>
      </c>
      <c r="F701" s="42" t="s">
        <v>424</v>
      </c>
      <c r="G701" s="44">
        <v>1</v>
      </c>
      <c r="H701" s="44">
        <v>1</v>
      </c>
      <c r="I701" s="44">
        <f t="shared" si="43"/>
        <v>0</v>
      </c>
      <c r="J701" s="45">
        <f t="shared" si="44"/>
        <v>1</v>
      </c>
      <c r="K701" s="126">
        <v>46.578828000000001</v>
      </c>
      <c r="L701" s="126">
        <v>46.578828000000001</v>
      </c>
      <c r="M701" s="126">
        <f t="shared" si="45"/>
        <v>0</v>
      </c>
      <c r="N701" s="127"/>
    </row>
    <row r="702" spans="1:14" s="128" customFormat="1" hidden="1" x14ac:dyDescent="0.2">
      <c r="A702" s="42" t="s">
        <v>1035</v>
      </c>
      <c r="B702" s="42" t="s">
        <v>1027</v>
      </c>
      <c r="C702" s="43" t="s">
        <v>162</v>
      </c>
      <c r="D702" s="25" t="s">
        <v>717</v>
      </c>
      <c r="E702" s="42">
        <v>70517067</v>
      </c>
      <c r="F702" s="42" t="s">
        <v>967</v>
      </c>
      <c r="G702" s="44">
        <v>6</v>
      </c>
      <c r="H702" s="44">
        <v>0</v>
      </c>
      <c r="I702" s="44">
        <f t="shared" si="43"/>
        <v>6</v>
      </c>
      <c r="J702" s="45">
        <f t="shared" si="44"/>
        <v>0</v>
      </c>
      <c r="K702" s="126">
        <v>279.47296799999998</v>
      </c>
      <c r="L702" s="126">
        <v>0</v>
      </c>
      <c r="M702" s="126">
        <f t="shared" si="45"/>
        <v>279.47296799999998</v>
      </c>
      <c r="N702" s="127"/>
    </row>
    <row r="703" spans="1:14" s="128" customFormat="1" hidden="1" x14ac:dyDescent="0.2">
      <c r="A703" s="42" t="s">
        <v>1035</v>
      </c>
      <c r="B703" s="42" t="s">
        <v>1027</v>
      </c>
      <c r="C703" s="43" t="s">
        <v>162</v>
      </c>
      <c r="D703" s="25" t="s">
        <v>717</v>
      </c>
      <c r="E703" s="42">
        <v>70517068</v>
      </c>
      <c r="F703" s="42" t="s">
        <v>984</v>
      </c>
      <c r="G703" s="44">
        <v>4</v>
      </c>
      <c r="H703" s="44">
        <v>0</v>
      </c>
      <c r="I703" s="44">
        <f t="shared" si="43"/>
        <v>4</v>
      </c>
      <c r="J703" s="45">
        <f t="shared" si="44"/>
        <v>0</v>
      </c>
      <c r="K703" s="126">
        <v>187.19289600000002</v>
      </c>
      <c r="L703" s="126">
        <v>0</v>
      </c>
      <c r="M703" s="126">
        <f t="shared" si="45"/>
        <v>187.19289600000002</v>
      </c>
      <c r="N703" s="127"/>
    </row>
    <row r="704" spans="1:14" hidden="1" x14ac:dyDescent="0.2">
      <c r="A704" s="19" t="s">
        <v>1000</v>
      </c>
      <c r="B704" s="19" t="s">
        <v>1001</v>
      </c>
      <c r="C704" s="25" t="s">
        <v>162</v>
      </c>
      <c r="D704" s="25" t="s">
        <v>745</v>
      </c>
      <c r="E704" s="19">
        <v>70442222</v>
      </c>
      <c r="F704" s="19" t="s">
        <v>713</v>
      </c>
      <c r="G704" s="5">
        <v>2</v>
      </c>
      <c r="H704" s="5">
        <v>2</v>
      </c>
      <c r="I704" s="5">
        <f t="shared" si="43"/>
        <v>0</v>
      </c>
      <c r="J704" s="6">
        <f t="shared" si="44"/>
        <v>1</v>
      </c>
      <c r="K704" s="23">
        <v>85.127567999999997</v>
      </c>
      <c r="L704" s="23">
        <v>85.127567999999997</v>
      </c>
      <c r="M704" s="23">
        <f t="shared" si="45"/>
        <v>0</v>
      </c>
    </row>
    <row r="705" spans="1:13" hidden="1" x14ac:dyDescent="0.2">
      <c r="A705" s="19" t="s">
        <v>1005</v>
      </c>
      <c r="B705" s="19" t="s">
        <v>1013</v>
      </c>
      <c r="C705" s="25" t="s">
        <v>162</v>
      </c>
      <c r="D705" s="25" t="s">
        <v>745</v>
      </c>
      <c r="E705" s="19">
        <v>70442222</v>
      </c>
      <c r="F705" s="19" t="s">
        <v>713</v>
      </c>
      <c r="G705" s="5">
        <v>10</v>
      </c>
      <c r="H705" s="5">
        <v>10</v>
      </c>
      <c r="I705" s="5">
        <f t="shared" si="43"/>
        <v>0</v>
      </c>
      <c r="J705" s="6">
        <f t="shared" si="44"/>
        <v>1</v>
      </c>
      <c r="K705" s="23">
        <v>425.63783999999998</v>
      </c>
      <c r="L705" s="23">
        <v>425.63783999999998</v>
      </c>
      <c r="M705" s="23">
        <f t="shared" si="45"/>
        <v>0</v>
      </c>
    </row>
    <row r="706" spans="1:13" hidden="1" x14ac:dyDescent="0.2">
      <c r="A706" s="19" t="s">
        <v>1005</v>
      </c>
      <c r="B706" s="19" t="s">
        <v>1013</v>
      </c>
      <c r="C706" s="25" t="s">
        <v>162</v>
      </c>
      <c r="D706" s="25" t="s">
        <v>745</v>
      </c>
      <c r="E706" s="19">
        <v>70442223</v>
      </c>
      <c r="F706" s="19" t="s">
        <v>749</v>
      </c>
      <c r="G706" s="5">
        <v>15</v>
      </c>
      <c r="H706" s="5">
        <v>15</v>
      </c>
      <c r="I706" s="5">
        <f t="shared" si="43"/>
        <v>0</v>
      </c>
      <c r="J706" s="6">
        <f t="shared" si="44"/>
        <v>1</v>
      </c>
      <c r="K706" s="23">
        <v>414.66789</v>
      </c>
      <c r="L706" s="23">
        <v>414.66789</v>
      </c>
      <c r="M706" s="23">
        <f t="shared" si="45"/>
        <v>0</v>
      </c>
    </row>
    <row r="707" spans="1:13" hidden="1" x14ac:dyDescent="0.2">
      <c r="A707" s="19" t="s">
        <v>1005</v>
      </c>
      <c r="B707" s="19" t="s">
        <v>1013</v>
      </c>
      <c r="C707" s="25" t="s">
        <v>162</v>
      </c>
      <c r="D707" s="25" t="s">
        <v>745</v>
      </c>
      <c r="E707" s="19">
        <v>70442224</v>
      </c>
      <c r="F707" s="19" t="s">
        <v>750</v>
      </c>
      <c r="G707" s="5">
        <v>2</v>
      </c>
      <c r="H707" s="5">
        <v>2</v>
      </c>
      <c r="I707" s="5">
        <f t="shared" ref="I707:I727" si="46">G707-H707</f>
        <v>0</v>
      </c>
      <c r="J707" s="6">
        <f t="shared" ref="J707:J727" si="47">H707/G707</f>
        <v>1</v>
      </c>
      <c r="K707" s="23">
        <v>85.127567999999997</v>
      </c>
      <c r="L707" s="23">
        <v>85.127567999999997</v>
      </c>
      <c r="M707" s="23">
        <f t="shared" si="45"/>
        <v>0</v>
      </c>
    </row>
    <row r="708" spans="1:13" hidden="1" x14ac:dyDescent="0.2">
      <c r="A708" s="19" t="s">
        <v>1006</v>
      </c>
      <c r="B708" s="19" t="s">
        <v>1013</v>
      </c>
      <c r="C708" s="25" t="s">
        <v>162</v>
      </c>
      <c r="D708" s="25" t="s">
        <v>717</v>
      </c>
      <c r="E708" s="19">
        <v>70345324</v>
      </c>
      <c r="F708" s="19" t="s">
        <v>234</v>
      </c>
      <c r="G708" s="5">
        <v>17</v>
      </c>
      <c r="H708" s="5">
        <v>17</v>
      </c>
      <c r="I708" s="5">
        <f t="shared" si="46"/>
        <v>0</v>
      </c>
      <c r="J708" s="6">
        <f t="shared" si="47"/>
        <v>1</v>
      </c>
      <c r="K708" s="23">
        <v>791.46695999999997</v>
      </c>
      <c r="L708" s="23">
        <v>791.46695999999997</v>
      </c>
      <c r="M708" s="23">
        <f t="shared" si="45"/>
        <v>0</v>
      </c>
    </row>
    <row r="709" spans="1:13" hidden="1" x14ac:dyDescent="0.2">
      <c r="A709" s="19" t="s">
        <v>1007</v>
      </c>
      <c r="B709" s="19" t="s">
        <v>1011</v>
      </c>
      <c r="C709" s="25" t="s">
        <v>162</v>
      </c>
      <c r="D709" s="25" t="s">
        <v>717</v>
      </c>
      <c r="E709" s="19">
        <v>70345323</v>
      </c>
      <c r="F709" s="19" t="s">
        <v>233</v>
      </c>
      <c r="G709" s="5">
        <v>17</v>
      </c>
      <c r="H709" s="5">
        <v>17</v>
      </c>
      <c r="I709" s="5">
        <f t="shared" si="46"/>
        <v>0</v>
      </c>
      <c r="J709" s="6">
        <f t="shared" si="47"/>
        <v>1</v>
      </c>
      <c r="K709" s="23">
        <v>791.46695999999997</v>
      </c>
      <c r="L709" s="23">
        <v>791.46695999999997</v>
      </c>
      <c r="M709" s="23">
        <f t="shared" si="45"/>
        <v>0</v>
      </c>
    </row>
    <row r="710" spans="1:13" hidden="1" x14ac:dyDescent="0.2">
      <c r="A710" s="19" t="s">
        <v>1008</v>
      </c>
      <c r="B710" s="19" t="s">
        <v>1014</v>
      </c>
      <c r="C710" s="25" t="s">
        <v>162</v>
      </c>
      <c r="D710" s="25" t="s">
        <v>745</v>
      </c>
      <c r="E710" s="19">
        <v>70442220</v>
      </c>
      <c r="F710" s="19" t="s">
        <v>747</v>
      </c>
      <c r="G710" s="5">
        <v>5</v>
      </c>
      <c r="H710" s="5">
        <v>0</v>
      </c>
      <c r="I710" s="5">
        <f t="shared" si="46"/>
        <v>5</v>
      </c>
      <c r="J710" s="6">
        <f t="shared" si="47"/>
        <v>0</v>
      </c>
      <c r="K710" s="23">
        <v>212.81891999999999</v>
      </c>
      <c r="L710" s="23">
        <v>0</v>
      </c>
      <c r="M710" s="23">
        <f t="shared" si="45"/>
        <v>212.81891999999999</v>
      </c>
    </row>
    <row r="711" spans="1:13" hidden="1" x14ac:dyDescent="0.2">
      <c r="A711" s="19" t="s">
        <v>1008</v>
      </c>
      <c r="B711" s="19" t="s">
        <v>1014</v>
      </c>
      <c r="C711" s="25" t="s">
        <v>162</v>
      </c>
      <c r="D711" s="25" t="s">
        <v>745</v>
      </c>
      <c r="E711" s="19">
        <v>70442221</v>
      </c>
      <c r="F711" s="19" t="s">
        <v>748</v>
      </c>
      <c r="G711" s="5">
        <v>15</v>
      </c>
      <c r="H711" s="5">
        <v>0</v>
      </c>
      <c r="I711" s="5">
        <f t="shared" si="46"/>
        <v>15</v>
      </c>
      <c r="J711" s="6">
        <f t="shared" si="47"/>
        <v>0</v>
      </c>
      <c r="K711" s="23">
        <v>414.66789</v>
      </c>
      <c r="L711" s="23">
        <v>0</v>
      </c>
      <c r="M711" s="23">
        <f t="shared" si="45"/>
        <v>414.66789</v>
      </c>
    </row>
    <row r="712" spans="1:13" hidden="1" x14ac:dyDescent="0.2">
      <c r="A712" s="19" t="s">
        <v>1009</v>
      </c>
      <c r="B712" s="19" t="s">
        <v>1014</v>
      </c>
      <c r="C712" s="25" t="s">
        <v>162</v>
      </c>
      <c r="D712" s="25" t="s">
        <v>717</v>
      </c>
      <c r="E712" s="19">
        <v>70345322</v>
      </c>
      <c r="F712" s="19" t="s">
        <v>232</v>
      </c>
      <c r="G712" s="5">
        <v>17</v>
      </c>
      <c r="H712" s="5">
        <v>17</v>
      </c>
      <c r="I712" s="5">
        <f t="shared" si="46"/>
        <v>0</v>
      </c>
      <c r="J712" s="6">
        <f t="shared" si="47"/>
        <v>1</v>
      </c>
      <c r="K712" s="23">
        <v>791.46695999999997</v>
      </c>
      <c r="L712" s="23">
        <v>791.46695999999997</v>
      </c>
      <c r="M712" s="23">
        <f t="shared" si="45"/>
        <v>0</v>
      </c>
    </row>
    <row r="713" spans="1:13" hidden="1" x14ac:dyDescent="0.2">
      <c r="A713" s="19" t="s">
        <v>1036</v>
      </c>
      <c r="B713" s="19" t="s">
        <v>1028</v>
      </c>
      <c r="C713" s="25" t="s">
        <v>162</v>
      </c>
      <c r="D713" s="25" t="s">
        <v>745</v>
      </c>
      <c r="E713" s="19">
        <v>70442224</v>
      </c>
      <c r="F713" s="19" t="s">
        <v>750</v>
      </c>
      <c r="G713" s="5">
        <v>1</v>
      </c>
      <c r="H713" s="5">
        <v>0</v>
      </c>
      <c r="I713" s="5">
        <f t="shared" si="46"/>
        <v>1</v>
      </c>
      <c r="J713" s="6">
        <f t="shared" si="47"/>
        <v>0</v>
      </c>
      <c r="K713" s="23">
        <v>42.563783999999998</v>
      </c>
      <c r="L713" s="23">
        <v>0</v>
      </c>
      <c r="M713" s="23">
        <f t="shared" si="45"/>
        <v>42.563783999999998</v>
      </c>
    </row>
    <row r="714" spans="1:13" hidden="1" x14ac:dyDescent="0.2">
      <c r="A714" s="19" t="s">
        <v>1037</v>
      </c>
      <c r="B714" s="19" t="s">
        <v>1024</v>
      </c>
      <c r="C714" s="25" t="s">
        <v>162</v>
      </c>
      <c r="D714" s="25" t="s">
        <v>717</v>
      </c>
      <c r="E714" s="19">
        <v>70345323</v>
      </c>
      <c r="F714" s="19" t="s">
        <v>233</v>
      </c>
      <c r="G714" s="5">
        <v>17</v>
      </c>
      <c r="H714" s="5">
        <v>17</v>
      </c>
      <c r="I714" s="5">
        <f t="shared" si="46"/>
        <v>0</v>
      </c>
      <c r="J714" s="6">
        <f t="shared" si="47"/>
        <v>1</v>
      </c>
      <c r="K714" s="23">
        <v>791.46695999999997</v>
      </c>
      <c r="L714" s="23">
        <v>791.46695999999997</v>
      </c>
      <c r="M714" s="23">
        <f t="shared" si="45"/>
        <v>0</v>
      </c>
    </row>
    <row r="715" spans="1:13" hidden="1" x14ac:dyDescent="0.2">
      <c r="A715" s="19" t="s">
        <v>1038</v>
      </c>
      <c r="B715" s="19" t="s">
        <v>1028</v>
      </c>
      <c r="C715" s="25" t="s">
        <v>162</v>
      </c>
      <c r="D715" s="25" t="s">
        <v>717</v>
      </c>
      <c r="E715" s="19">
        <v>70345325</v>
      </c>
      <c r="F715" s="19" t="s">
        <v>235</v>
      </c>
      <c r="G715" s="5">
        <v>17</v>
      </c>
      <c r="H715" s="5">
        <v>17</v>
      </c>
      <c r="I715" s="5">
        <f t="shared" si="46"/>
        <v>0</v>
      </c>
      <c r="J715" s="6">
        <f t="shared" si="47"/>
        <v>1</v>
      </c>
      <c r="K715" s="23">
        <v>791.46695999999997</v>
      </c>
      <c r="L715" s="23">
        <v>791.46695999999997</v>
      </c>
      <c r="M715" s="23">
        <f t="shared" si="45"/>
        <v>0</v>
      </c>
    </row>
    <row r="716" spans="1:13" hidden="1" x14ac:dyDescent="0.2">
      <c r="A716" s="19" t="s">
        <v>1039</v>
      </c>
      <c r="B716" s="19" t="s">
        <v>1029</v>
      </c>
      <c r="C716" s="25" t="s">
        <v>162</v>
      </c>
      <c r="D716" s="25" t="s">
        <v>745</v>
      </c>
      <c r="E716" s="19">
        <v>70442220</v>
      </c>
      <c r="F716" s="19" t="s">
        <v>747</v>
      </c>
      <c r="G716" s="5">
        <v>7</v>
      </c>
      <c r="H716" s="5">
        <v>0</v>
      </c>
      <c r="I716" s="5">
        <f t="shared" si="46"/>
        <v>7</v>
      </c>
      <c r="J716" s="6">
        <f t="shared" si="47"/>
        <v>0</v>
      </c>
      <c r="K716" s="23">
        <v>297.94648799999999</v>
      </c>
      <c r="L716" s="23">
        <v>0</v>
      </c>
      <c r="M716" s="23">
        <f t="shared" si="45"/>
        <v>297.94648799999999</v>
      </c>
    </row>
    <row r="717" spans="1:13" hidden="1" x14ac:dyDescent="0.2">
      <c r="A717" s="19" t="s">
        <v>1039</v>
      </c>
      <c r="B717" s="19" t="s">
        <v>1029</v>
      </c>
      <c r="C717" s="25" t="s">
        <v>162</v>
      </c>
      <c r="D717" s="25" t="s">
        <v>745</v>
      </c>
      <c r="E717" s="19">
        <v>70442221</v>
      </c>
      <c r="F717" s="19" t="s">
        <v>748</v>
      </c>
      <c r="G717" s="5">
        <v>30</v>
      </c>
      <c r="H717" s="5">
        <v>0</v>
      </c>
      <c r="I717" s="5">
        <f t="shared" si="46"/>
        <v>30</v>
      </c>
      <c r="J717" s="6">
        <f t="shared" si="47"/>
        <v>0</v>
      </c>
      <c r="K717" s="23">
        <v>829.33578</v>
      </c>
      <c r="L717" s="23">
        <v>0</v>
      </c>
      <c r="M717" s="23">
        <f t="shared" si="45"/>
        <v>829.33578</v>
      </c>
    </row>
    <row r="718" spans="1:13" hidden="1" x14ac:dyDescent="0.2">
      <c r="A718" s="19" t="s">
        <v>1039</v>
      </c>
      <c r="B718" s="19" t="s">
        <v>1029</v>
      </c>
      <c r="C718" s="25" t="s">
        <v>162</v>
      </c>
      <c r="D718" s="25" t="s">
        <v>745</v>
      </c>
      <c r="E718" s="19">
        <v>70442222</v>
      </c>
      <c r="F718" s="19" t="s">
        <v>713</v>
      </c>
      <c r="G718" s="5">
        <v>1</v>
      </c>
      <c r="H718" s="5">
        <v>0</v>
      </c>
      <c r="I718" s="5">
        <f t="shared" si="46"/>
        <v>1</v>
      </c>
      <c r="J718" s="6">
        <f t="shared" si="47"/>
        <v>0</v>
      </c>
      <c r="K718" s="23">
        <v>42.563783999999998</v>
      </c>
      <c r="L718" s="23">
        <v>0</v>
      </c>
      <c r="M718" s="23">
        <f t="shared" si="45"/>
        <v>42.563783999999998</v>
      </c>
    </row>
    <row r="719" spans="1:13" hidden="1" x14ac:dyDescent="0.2">
      <c r="A719" s="19" t="s">
        <v>1039</v>
      </c>
      <c r="B719" s="19" t="s">
        <v>1029</v>
      </c>
      <c r="C719" s="25" t="s">
        <v>162</v>
      </c>
      <c r="D719" s="25" t="s">
        <v>745</v>
      </c>
      <c r="E719" s="19">
        <v>70442223</v>
      </c>
      <c r="F719" s="19" t="s">
        <v>749</v>
      </c>
      <c r="G719" s="5">
        <v>15</v>
      </c>
      <c r="H719" s="5">
        <v>0</v>
      </c>
      <c r="I719" s="5">
        <f t="shared" si="46"/>
        <v>15</v>
      </c>
      <c r="J719" s="6">
        <f t="shared" si="47"/>
        <v>0</v>
      </c>
      <c r="K719" s="23">
        <v>414.66789</v>
      </c>
      <c r="L719" s="23">
        <v>0</v>
      </c>
      <c r="M719" s="23">
        <f t="shared" si="45"/>
        <v>414.66789</v>
      </c>
    </row>
    <row r="720" spans="1:13" hidden="1" x14ac:dyDescent="0.2">
      <c r="A720" s="19" t="s">
        <v>1040</v>
      </c>
      <c r="B720" s="19" t="s">
        <v>1030</v>
      </c>
      <c r="C720" s="25" t="s">
        <v>162</v>
      </c>
      <c r="D720" s="25" t="s">
        <v>717</v>
      </c>
      <c r="E720" s="19">
        <v>70345322</v>
      </c>
      <c r="F720" s="19" t="s">
        <v>232</v>
      </c>
      <c r="G720" s="5">
        <v>17</v>
      </c>
      <c r="H720" s="5">
        <v>17</v>
      </c>
      <c r="I720" s="5">
        <f t="shared" si="46"/>
        <v>0</v>
      </c>
      <c r="J720" s="6">
        <f t="shared" si="47"/>
        <v>1</v>
      </c>
      <c r="K720" s="23">
        <v>791.46695999999997</v>
      </c>
      <c r="L720" s="23">
        <v>791.46695999999997</v>
      </c>
      <c r="M720" s="23">
        <f t="shared" si="45"/>
        <v>0</v>
      </c>
    </row>
    <row r="721" spans="1:14" hidden="1" x14ac:dyDescent="0.2">
      <c r="A721" s="19" t="s">
        <v>1041</v>
      </c>
      <c r="B721" s="19" t="s">
        <v>1031</v>
      </c>
      <c r="C721" s="25" t="s">
        <v>162</v>
      </c>
      <c r="D721" s="25" t="s">
        <v>745</v>
      </c>
      <c r="E721" s="19">
        <v>70442221</v>
      </c>
      <c r="F721" s="19" t="s">
        <v>748</v>
      </c>
      <c r="G721" s="5">
        <v>150</v>
      </c>
      <c r="H721" s="5">
        <v>0</v>
      </c>
      <c r="I721" s="5">
        <f t="shared" si="46"/>
        <v>150</v>
      </c>
      <c r="J721" s="6">
        <f t="shared" si="47"/>
        <v>0</v>
      </c>
      <c r="K721" s="23">
        <v>4146.6788999999999</v>
      </c>
      <c r="L721" s="23">
        <v>0</v>
      </c>
      <c r="M721" s="23">
        <f t="shared" si="45"/>
        <v>4146.6788999999999</v>
      </c>
    </row>
    <row r="722" spans="1:14" hidden="1" x14ac:dyDescent="0.2">
      <c r="A722" s="19" t="s">
        <v>1041</v>
      </c>
      <c r="B722" s="19" t="s">
        <v>1031</v>
      </c>
      <c r="C722" s="25" t="s">
        <v>162</v>
      </c>
      <c r="D722" s="25" t="s">
        <v>745</v>
      </c>
      <c r="E722" s="19">
        <v>70442223</v>
      </c>
      <c r="F722" s="19" t="s">
        <v>749</v>
      </c>
      <c r="G722" s="5">
        <v>150</v>
      </c>
      <c r="H722" s="5">
        <v>0</v>
      </c>
      <c r="I722" s="5">
        <f t="shared" si="46"/>
        <v>150</v>
      </c>
      <c r="J722" s="6">
        <f t="shared" si="47"/>
        <v>0</v>
      </c>
      <c r="K722" s="23">
        <v>4146.6788999999999</v>
      </c>
      <c r="L722" s="23">
        <v>0</v>
      </c>
      <c r="M722" s="23">
        <f t="shared" si="45"/>
        <v>4146.6788999999999</v>
      </c>
    </row>
    <row r="723" spans="1:14" hidden="1" x14ac:dyDescent="0.2">
      <c r="A723" s="19" t="s">
        <v>1041</v>
      </c>
      <c r="B723" s="19" t="s">
        <v>1031</v>
      </c>
      <c r="C723" s="25" t="s">
        <v>162</v>
      </c>
      <c r="D723" s="25" t="s">
        <v>745</v>
      </c>
      <c r="E723" s="19">
        <v>70442225</v>
      </c>
      <c r="F723" s="19" t="s">
        <v>751</v>
      </c>
      <c r="G723" s="5">
        <v>150</v>
      </c>
      <c r="H723" s="5">
        <v>0</v>
      </c>
      <c r="I723" s="5">
        <f t="shared" si="46"/>
        <v>150</v>
      </c>
      <c r="J723" s="6">
        <f t="shared" si="47"/>
        <v>0</v>
      </c>
      <c r="K723" s="23">
        <v>4146.6788999999999</v>
      </c>
      <c r="L723" s="23">
        <v>0</v>
      </c>
      <c r="M723" s="23">
        <f t="shared" si="45"/>
        <v>4146.6788999999999</v>
      </c>
    </row>
    <row r="724" spans="1:14" s="128" customFormat="1" hidden="1" x14ac:dyDescent="0.2">
      <c r="A724" s="42" t="s">
        <v>1021</v>
      </c>
      <c r="B724" s="42" t="s">
        <v>1020</v>
      </c>
      <c r="C724" s="43" t="s">
        <v>162</v>
      </c>
      <c r="D724" s="25" t="s">
        <v>745</v>
      </c>
      <c r="E724" s="42">
        <v>70442220</v>
      </c>
      <c r="F724" s="42" t="s">
        <v>747</v>
      </c>
      <c r="G724" s="44">
        <v>8</v>
      </c>
      <c r="H724" s="44">
        <v>0</v>
      </c>
      <c r="I724" s="44">
        <f t="shared" si="46"/>
        <v>8</v>
      </c>
      <c r="J724" s="45">
        <f t="shared" si="47"/>
        <v>0</v>
      </c>
      <c r="K724" s="126">
        <v>340.51027199999999</v>
      </c>
      <c r="L724" s="126">
        <v>0</v>
      </c>
      <c r="M724" s="126">
        <f t="shared" si="45"/>
        <v>340.51027199999999</v>
      </c>
      <c r="N724" s="127"/>
    </row>
    <row r="725" spans="1:14" s="128" customFormat="1" hidden="1" x14ac:dyDescent="0.2">
      <c r="A725" s="42" t="s">
        <v>1021</v>
      </c>
      <c r="B725" s="42" t="s">
        <v>1020</v>
      </c>
      <c r="C725" s="43" t="s">
        <v>162</v>
      </c>
      <c r="D725" s="25" t="s">
        <v>745</v>
      </c>
      <c r="E725" s="42">
        <v>70442224</v>
      </c>
      <c r="F725" s="42" t="s">
        <v>750</v>
      </c>
      <c r="G725" s="44">
        <v>1</v>
      </c>
      <c r="H725" s="44">
        <v>0</v>
      </c>
      <c r="I725" s="44">
        <f t="shared" si="46"/>
        <v>1</v>
      </c>
      <c r="J725" s="45">
        <f t="shared" si="47"/>
        <v>0</v>
      </c>
      <c r="K725" s="126">
        <v>42.563783999999998</v>
      </c>
      <c r="L725" s="126">
        <v>0</v>
      </c>
      <c r="M725" s="126">
        <f t="shared" si="45"/>
        <v>42.563783999999998</v>
      </c>
      <c r="N725" s="127"/>
    </row>
    <row r="726" spans="1:14" s="128" customFormat="1" hidden="1" x14ac:dyDescent="0.2">
      <c r="A726" s="42" t="s">
        <v>1042</v>
      </c>
      <c r="B726" s="42" t="s">
        <v>1020</v>
      </c>
      <c r="C726" s="43" t="s">
        <v>162</v>
      </c>
      <c r="D726" s="25" t="s">
        <v>717</v>
      </c>
      <c r="E726" s="42">
        <v>70345322</v>
      </c>
      <c r="F726" s="42" t="s">
        <v>232</v>
      </c>
      <c r="G726" s="44">
        <v>17</v>
      </c>
      <c r="H726" s="44">
        <v>0</v>
      </c>
      <c r="I726" s="44">
        <f t="shared" si="46"/>
        <v>17</v>
      </c>
      <c r="J726" s="45">
        <f t="shared" si="47"/>
        <v>0</v>
      </c>
      <c r="K726" s="126">
        <v>791.46695999999997</v>
      </c>
      <c r="L726" s="126">
        <v>0</v>
      </c>
      <c r="M726" s="126">
        <f t="shared" si="45"/>
        <v>791.46695999999997</v>
      </c>
      <c r="N726" s="127"/>
    </row>
    <row r="727" spans="1:14" s="128" customFormat="1" hidden="1" x14ac:dyDescent="0.2">
      <c r="A727" s="42" t="s">
        <v>1042</v>
      </c>
      <c r="B727" s="42" t="s">
        <v>1020</v>
      </c>
      <c r="C727" s="43" t="s">
        <v>162</v>
      </c>
      <c r="D727" s="25" t="s">
        <v>717</v>
      </c>
      <c r="E727" s="42">
        <v>70345323</v>
      </c>
      <c r="F727" s="42" t="s">
        <v>233</v>
      </c>
      <c r="G727" s="44">
        <v>17</v>
      </c>
      <c r="H727" s="44">
        <v>0</v>
      </c>
      <c r="I727" s="44">
        <f t="shared" si="46"/>
        <v>17</v>
      </c>
      <c r="J727" s="45">
        <f t="shared" si="47"/>
        <v>0</v>
      </c>
      <c r="K727" s="126">
        <v>791.46695999999997</v>
      </c>
      <c r="L727" s="126">
        <v>0</v>
      </c>
      <c r="M727" s="126">
        <f t="shared" si="45"/>
        <v>791.46695999999997</v>
      </c>
      <c r="N727" s="127"/>
    </row>
    <row r="728" spans="1:14" hidden="1" x14ac:dyDescent="0.2">
      <c r="A728" s="19" t="s">
        <v>1047</v>
      </c>
      <c r="B728" s="19" t="s">
        <v>1097</v>
      </c>
      <c r="C728" s="25" t="s">
        <v>162</v>
      </c>
      <c r="D728" s="25" t="s">
        <v>717</v>
      </c>
      <c r="E728" s="19">
        <v>70012080</v>
      </c>
      <c r="F728" s="19" t="s">
        <v>649</v>
      </c>
      <c r="G728" s="5">
        <v>18</v>
      </c>
      <c r="H728" s="5">
        <v>18</v>
      </c>
      <c r="I728" s="5">
        <f t="shared" ref="I728:I736" si="48">G728-H728</f>
        <v>0</v>
      </c>
      <c r="J728" s="6">
        <f t="shared" ref="J728:J736" si="49">H728/G728</f>
        <v>1</v>
      </c>
      <c r="K728" s="23">
        <v>830.8295280000001</v>
      </c>
      <c r="L728" s="23">
        <v>56.155924203021343</v>
      </c>
      <c r="M728" s="23">
        <f t="shared" ref="M728:M736" si="50">K728-L728</f>
        <v>774.6736037969788</v>
      </c>
    </row>
    <row r="729" spans="1:14" hidden="1" x14ac:dyDescent="0.2">
      <c r="A729" s="19" t="s">
        <v>1047</v>
      </c>
      <c r="B729" s="19" t="s">
        <v>1097</v>
      </c>
      <c r="C729" s="25" t="s">
        <v>162</v>
      </c>
      <c r="D729" s="25" t="s">
        <v>717</v>
      </c>
      <c r="E729" s="19">
        <v>70012081</v>
      </c>
      <c r="F729" s="19" t="s">
        <v>650</v>
      </c>
      <c r="G729" s="5">
        <v>7</v>
      </c>
      <c r="H729" s="5">
        <v>7</v>
      </c>
      <c r="I729" s="5">
        <f t="shared" si="48"/>
        <v>0</v>
      </c>
      <c r="J729" s="6">
        <f t="shared" si="49"/>
        <v>1</v>
      </c>
      <c r="K729" s="23">
        <v>334.81896</v>
      </c>
      <c r="L729" s="23">
        <v>84.296301499771701</v>
      </c>
      <c r="M729" s="23">
        <f t="shared" si="50"/>
        <v>250.52265850022832</v>
      </c>
    </row>
    <row r="730" spans="1:14" hidden="1" x14ac:dyDescent="0.2">
      <c r="A730" s="19" t="s">
        <v>1047</v>
      </c>
      <c r="B730" s="19" t="s">
        <v>1097</v>
      </c>
      <c r="C730" s="25" t="s">
        <v>162</v>
      </c>
      <c r="D730" s="25" t="s">
        <v>718</v>
      </c>
      <c r="E730" s="19">
        <v>70359457</v>
      </c>
      <c r="F730" s="19" t="s">
        <v>220</v>
      </c>
      <c r="G730" s="5">
        <v>2</v>
      </c>
      <c r="H730" s="5">
        <v>2</v>
      </c>
      <c r="I730" s="5">
        <f t="shared" si="48"/>
        <v>0</v>
      </c>
      <c r="J730" s="6">
        <f t="shared" si="49"/>
        <v>1</v>
      </c>
      <c r="K730" s="23">
        <v>121.75238400000001</v>
      </c>
      <c r="L730" s="23">
        <v>18.923654094526807</v>
      </c>
      <c r="M730" s="23">
        <f t="shared" si="50"/>
        <v>102.8287299054732</v>
      </c>
    </row>
    <row r="731" spans="1:14" hidden="1" x14ac:dyDescent="0.2">
      <c r="A731" s="19" t="s">
        <v>1047</v>
      </c>
      <c r="B731" s="19" t="s">
        <v>1097</v>
      </c>
      <c r="C731" s="25" t="s">
        <v>162</v>
      </c>
      <c r="D731" s="25" t="s">
        <v>717</v>
      </c>
      <c r="E731" s="19">
        <v>70409245</v>
      </c>
      <c r="F731" s="19" t="s">
        <v>422</v>
      </c>
      <c r="G731" s="5">
        <v>15</v>
      </c>
      <c r="H731" s="5">
        <v>15</v>
      </c>
      <c r="I731" s="5">
        <f t="shared" si="48"/>
        <v>0</v>
      </c>
      <c r="J731" s="6">
        <f t="shared" si="49"/>
        <v>1</v>
      </c>
      <c r="K731" s="23">
        <v>717.4692</v>
      </c>
      <c r="L731" s="23">
        <v>180.63493178522506</v>
      </c>
      <c r="M731" s="23">
        <f t="shared" si="50"/>
        <v>536.83426821477497</v>
      </c>
    </row>
    <row r="732" spans="1:14" hidden="1" x14ac:dyDescent="0.2">
      <c r="A732" s="19" t="s">
        <v>1047</v>
      </c>
      <c r="B732" s="19" t="s">
        <v>1097</v>
      </c>
      <c r="C732" s="25" t="s">
        <v>162</v>
      </c>
      <c r="D732" s="25" t="s">
        <v>717</v>
      </c>
      <c r="E732" s="19">
        <v>70409246</v>
      </c>
      <c r="F732" s="19" t="s">
        <v>423</v>
      </c>
      <c r="G732" s="5">
        <v>9</v>
      </c>
      <c r="H732" s="5">
        <v>9</v>
      </c>
      <c r="I732" s="5">
        <f t="shared" si="48"/>
        <v>0</v>
      </c>
      <c r="J732" s="6">
        <f t="shared" si="49"/>
        <v>1</v>
      </c>
      <c r="K732" s="23">
        <v>430.48151999999999</v>
      </c>
      <c r="L732" s="23">
        <v>108.38095907113504</v>
      </c>
      <c r="M732" s="23">
        <f t="shared" si="50"/>
        <v>322.10056092886498</v>
      </c>
    </row>
    <row r="733" spans="1:14" hidden="1" x14ac:dyDescent="0.2">
      <c r="A733" s="19" t="s">
        <v>1047</v>
      </c>
      <c r="B733" s="19" t="s">
        <v>1097</v>
      </c>
      <c r="C733" s="25" t="s">
        <v>162</v>
      </c>
      <c r="D733" s="25" t="s">
        <v>717</v>
      </c>
      <c r="E733" s="19">
        <v>70409248</v>
      </c>
      <c r="F733" s="19" t="s">
        <v>424</v>
      </c>
      <c r="G733" s="5">
        <v>13</v>
      </c>
      <c r="H733" s="5">
        <v>13</v>
      </c>
      <c r="I733" s="5">
        <f t="shared" si="48"/>
        <v>0</v>
      </c>
      <c r="J733" s="6">
        <f t="shared" si="49"/>
        <v>1</v>
      </c>
      <c r="K733" s="23">
        <v>600.04354799999999</v>
      </c>
      <c r="L733" s="23">
        <v>40.557056368848748</v>
      </c>
      <c r="M733" s="23">
        <f t="shared" si="50"/>
        <v>559.48649163115124</v>
      </c>
    </row>
    <row r="734" spans="1:14" hidden="1" x14ac:dyDescent="0.2">
      <c r="A734" s="19" t="s">
        <v>1047</v>
      </c>
      <c r="B734" s="19" t="s">
        <v>1097</v>
      </c>
      <c r="C734" s="25" t="s">
        <v>162</v>
      </c>
      <c r="D734" s="25" t="s">
        <v>717</v>
      </c>
      <c r="E734" s="19">
        <v>70517067</v>
      </c>
      <c r="F734" s="19" t="s">
        <v>967</v>
      </c>
      <c r="G734" s="5">
        <v>23</v>
      </c>
      <c r="H734" s="5">
        <v>0</v>
      </c>
      <c r="I734" s="5">
        <f t="shared" si="48"/>
        <v>23</v>
      </c>
      <c r="J734" s="6">
        <f t="shared" si="49"/>
        <v>0</v>
      </c>
      <c r="K734" s="23">
        <v>1061.6155080000001</v>
      </c>
      <c r="L734" s="23">
        <v>0</v>
      </c>
      <c r="M734" s="23">
        <f t="shared" si="50"/>
        <v>1061.6155080000001</v>
      </c>
    </row>
    <row r="735" spans="1:14" hidden="1" x14ac:dyDescent="0.2">
      <c r="A735" s="19" t="s">
        <v>1047</v>
      </c>
      <c r="B735" s="19" t="s">
        <v>1097</v>
      </c>
      <c r="C735" s="25" t="s">
        <v>162</v>
      </c>
      <c r="D735" s="25" t="s">
        <v>717</v>
      </c>
      <c r="E735" s="19">
        <v>70517068</v>
      </c>
      <c r="F735" s="19" t="s">
        <v>984</v>
      </c>
      <c r="G735" s="5">
        <v>34</v>
      </c>
      <c r="H735" s="5">
        <v>0</v>
      </c>
      <c r="I735" s="5">
        <f t="shared" si="48"/>
        <v>34</v>
      </c>
      <c r="J735" s="6">
        <f t="shared" si="49"/>
        <v>0</v>
      </c>
      <c r="K735" s="23">
        <v>1576.7364</v>
      </c>
      <c r="L735" s="23">
        <v>0</v>
      </c>
      <c r="M735" s="23">
        <f t="shared" si="50"/>
        <v>1576.7364</v>
      </c>
    </row>
    <row r="736" spans="1:14" hidden="1" x14ac:dyDescent="0.2">
      <c r="A736" s="19" t="s">
        <v>1047</v>
      </c>
      <c r="B736" s="19" t="s">
        <v>1097</v>
      </c>
      <c r="C736" s="25" t="s">
        <v>162</v>
      </c>
      <c r="D736" s="25" t="s">
        <v>717</v>
      </c>
      <c r="E736" s="19">
        <v>70517069</v>
      </c>
      <c r="F736" s="19" t="s">
        <v>985</v>
      </c>
      <c r="G736" s="5">
        <v>2</v>
      </c>
      <c r="H736" s="5">
        <v>2</v>
      </c>
      <c r="I736" s="5">
        <f t="shared" si="48"/>
        <v>0</v>
      </c>
      <c r="J736" s="6">
        <f t="shared" si="49"/>
        <v>1</v>
      </c>
      <c r="K736" s="23">
        <v>86.965968000000004</v>
      </c>
      <c r="L736" s="23">
        <v>26.493121999170988</v>
      </c>
      <c r="M736" s="23">
        <f t="shared" si="50"/>
        <v>60.472846000829016</v>
      </c>
    </row>
    <row r="737" spans="1:13" hidden="1" x14ac:dyDescent="0.2">
      <c r="A737" s="19" t="s">
        <v>1061</v>
      </c>
      <c r="B737" s="19" t="s">
        <v>1111</v>
      </c>
      <c r="C737" s="25" t="s">
        <v>162</v>
      </c>
      <c r="D737" s="25" t="s">
        <v>717</v>
      </c>
      <c r="E737" s="19">
        <v>70345324</v>
      </c>
      <c r="F737" s="19" t="s">
        <v>234</v>
      </c>
      <c r="G737" s="5">
        <v>17</v>
      </c>
      <c r="H737" s="5">
        <v>17</v>
      </c>
      <c r="I737" s="5">
        <f t="shared" ref="I737" si="51">G737-H737</f>
        <v>0</v>
      </c>
      <c r="J737" s="6">
        <f t="shared" ref="J737" si="52">H737/G737</f>
        <v>1</v>
      </c>
      <c r="K737" s="23">
        <v>784.302684</v>
      </c>
      <c r="L737" s="23">
        <v>53.061146989521205</v>
      </c>
      <c r="M737" s="23">
        <f t="shared" ref="M737" si="53">K737-L737</f>
        <v>731.24153701047885</v>
      </c>
    </row>
    <row r="738" spans="1:13" hidden="1" x14ac:dyDescent="0.2">
      <c r="A738" s="19" t="s">
        <v>1063</v>
      </c>
      <c r="B738" s="19" t="s">
        <v>1113</v>
      </c>
      <c r="C738" s="25" t="s">
        <v>162</v>
      </c>
      <c r="D738" s="25" t="s">
        <v>745</v>
      </c>
      <c r="E738" s="19">
        <v>70442221</v>
      </c>
      <c r="F738" s="19" t="s">
        <v>748</v>
      </c>
      <c r="G738" s="5">
        <v>150</v>
      </c>
      <c r="H738" s="5">
        <v>150</v>
      </c>
      <c r="I738" s="5">
        <f t="shared" ref="I738:I742" si="54">G738-H738</f>
        <v>0</v>
      </c>
      <c r="J738" s="6">
        <f t="shared" ref="J738:J742" si="55">H738/G738</f>
        <v>1</v>
      </c>
      <c r="K738" s="23">
        <v>4109.1435000000001</v>
      </c>
      <c r="L738" s="23">
        <v>1774.0923382208482</v>
      </c>
      <c r="M738" s="23">
        <f t="shared" ref="M738:M801" si="56">K738-L738</f>
        <v>2335.0511617791517</v>
      </c>
    </row>
    <row r="739" spans="1:13" hidden="1" x14ac:dyDescent="0.2">
      <c r="A739" s="19" t="s">
        <v>1063</v>
      </c>
      <c r="B739" s="19" t="s">
        <v>1113</v>
      </c>
      <c r="C739" s="25" t="s">
        <v>162</v>
      </c>
      <c r="D739" s="25" t="s">
        <v>745</v>
      </c>
      <c r="E739" s="19">
        <v>70442223</v>
      </c>
      <c r="F739" s="19" t="s">
        <v>749</v>
      </c>
      <c r="G739" s="5">
        <v>150</v>
      </c>
      <c r="H739" s="5">
        <v>150</v>
      </c>
      <c r="I739" s="5">
        <f t="shared" si="54"/>
        <v>0</v>
      </c>
      <c r="J739" s="6">
        <f t="shared" si="55"/>
        <v>1</v>
      </c>
      <c r="K739" s="23">
        <v>4109.1435000000001</v>
      </c>
      <c r="L739" s="23">
        <v>1774.0923382208482</v>
      </c>
      <c r="M739" s="23">
        <f t="shared" si="56"/>
        <v>2335.0511617791517</v>
      </c>
    </row>
    <row r="740" spans="1:13" hidden="1" x14ac:dyDescent="0.2">
      <c r="A740" s="19" t="s">
        <v>1063</v>
      </c>
      <c r="B740" s="19" t="s">
        <v>1113</v>
      </c>
      <c r="C740" s="25" t="s">
        <v>162</v>
      </c>
      <c r="D740" s="25" t="s">
        <v>745</v>
      </c>
      <c r="E740" s="19">
        <v>70442225</v>
      </c>
      <c r="F740" s="19" t="s">
        <v>751</v>
      </c>
      <c r="G740" s="5">
        <v>150</v>
      </c>
      <c r="H740" s="5">
        <v>150</v>
      </c>
      <c r="I740" s="5">
        <f t="shared" si="54"/>
        <v>0</v>
      </c>
      <c r="J740" s="6">
        <f t="shared" si="55"/>
        <v>1</v>
      </c>
      <c r="K740" s="23">
        <v>4109.1435000000001</v>
      </c>
      <c r="L740" s="23">
        <v>1774.0923382208482</v>
      </c>
      <c r="M740" s="23">
        <f t="shared" si="56"/>
        <v>2335.0511617791517</v>
      </c>
    </row>
    <row r="741" spans="1:13" hidden="1" x14ac:dyDescent="0.2">
      <c r="A741" s="157" t="s">
        <v>1048</v>
      </c>
      <c r="B741" s="19" t="s">
        <v>1098</v>
      </c>
      <c r="C741" s="25" t="s">
        <v>94</v>
      </c>
      <c r="D741" s="25" t="s">
        <v>717</v>
      </c>
      <c r="E741" s="19">
        <v>70409245</v>
      </c>
      <c r="F741" s="19" t="s">
        <v>422</v>
      </c>
      <c r="G741" s="5">
        <v>1</v>
      </c>
      <c r="H741" s="5">
        <v>1</v>
      </c>
      <c r="I741" s="5">
        <f t="shared" si="54"/>
        <v>0</v>
      </c>
      <c r="J741" s="6">
        <f t="shared" si="55"/>
        <v>1</v>
      </c>
      <c r="K741" s="23">
        <v>47.83128</v>
      </c>
      <c r="L741" s="23">
        <v>47.83128</v>
      </c>
      <c r="M741" s="23">
        <f t="shared" si="56"/>
        <v>0</v>
      </c>
    </row>
    <row r="742" spans="1:13" hidden="1" x14ac:dyDescent="0.2">
      <c r="A742" s="19" t="s">
        <v>1048</v>
      </c>
      <c r="B742" s="19" t="s">
        <v>1098</v>
      </c>
      <c r="C742" s="25" t="s">
        <v>94</v>
      </c>
      <c r="D742" s="25" t="s">
        <v>717</v>
      </c>
      <c r="E742" s="19">
        <v>70409246</v>
      </c>
      <c r="F742" s="19" t="s">
        <v>423</v>
      </c>
      <c r="G742" s="5">
        <v>1</v>
      </c>
      <c r="H742" s="5">
        <v>1</v>
      </c>
      <c r="I742" s="5">
        <f t="shared" si="54"/>
        <v>0</v>
      </c>
      <c r="J742" s="6">
        <f t="shared" si="55"/>
        <v>1</v>
      </c>
      <c r="K742" s="23">
        <v>47.83128</v>
      </c>
      <c r="L742" s="23">
        <v>47.83128</v>
      </c>
      <c r="M742" s="23">
        <f t="shared" si="56"/>
        <v>0</v>
      </c>
    </row>
    <row r="743" spans="1:13" hidden="1" x14ac:dyDescent="0.2">
      <c r="A743" s="19" t="s">
        <v>1048</v>
      </c>
      <c r="B743" s="19" t="s">
        <v>1098</v>
      </c>
      <c r="C743" s="25" t="s">
        <v>94</v>
      </c>
      <c r="D743" s="25" t="s">
        <v>717</v>
      </c>
      <c r="E743" s="19">
        <v>70517067</v>
      </c>
      <c r="F743" s="19" t="s">
        <v>967</v>
      </c>
      <c r="G743" s="5">
        <v>5</v>
      </c>
      <c r="H743" s="5">
        <v>0</v>
      </c>
      <c r="I743" s="5">
        <f t="shared" ref="I743:I806" si="57">G743-H743</f>
        <v>5</v>
      </c>
      <c r="J743" s="6">
        <f t="shared" ref="J743:J806" si="58">H743/G743</f>
        <v>0</v>
      </c>
      <c r="K743" s="23">
        <v>230.78598000000002</v>
      </c>
      <c r="L743" s="23">
        <v>0</v>
      </c>
      <c r="M743" s="23">
        <f t="shared" si="56"/>
        <v>230.78598000000002</v>
      </c>
    </row>
    <row r="744" spans="1:13" hidden="1" x14ac:dyDescent="0.2">
      <c r="A744" s="19" t="s">
        <v>1048</v>
      </c>
      <c r="B744" s="19" t="s">
        <v>1098</v>
      </c>
      <c r="C744" s="25" t="s">
        <v>94</v>
      </c>
      <c r="D744" s="25" t="s">
        <v>717</v>
      </c>
      <c r="E744" s="19">
        <v>70517068</v>
      </c>
      <c r="F744" s="19" t="s">
        <v>984</v>
      </c>
      <c r="G744" s="5">
        <v>3</v>
      </c>
      <c r="H744" s="5">
        <v>0</v>
      </c>
      <c r="I744" s="5">
        <f t="shared" si="57"/>
        <v>3</v>
      </c>
      <c r="J744" s="6">
        <f t="shared" si="58"/>
        <v>0</v>
      </c>
      <c r="K744" s="23">
        <v>139.12379999999999</v>
      </c>
      <c r="L744" s="23">
        <v>0</v>
      </c>
      <c r="M744" s="23">
        <f t="shared" si="56"/>
        <v>139.12379999999999</v>
      </c>
    </row>
    <row r="745" spans="1:13" hidden="1" x14ac:dyDescent="0.2">
      <c r="A745" s="19" t="s">
        <v>1048</v>
      </c>
      <c r="B745" s="19" t="s">
        <v>1098</v>
      </c>
      <c r="C745" s="25" t="s">
        <v>94</v>
      </c>
      <c r="D745" s="25" t="s">
        <v>717</v>
      </c>
      <c r="E745" s="19">
        <v>70517069</v>
      </c>
      <c r="F745" s="19" t="s">
        <v>985</v>
      </c>
      <c r="G745" s="5">
        <v>1</v>
      </c>
      <c r="H745" s="5">
        <v>1</v>
      </c>
      <c r="I745" s="5">
        <f t="shared" si="57"/>
        <v>0</v>
      </c>
      <c r="J745" s="6">
        <f t="shared" si="58"/>
        <v>1</v>
      </c>
      <c r="K745" s="23">
        <v>43.482984000000002</v>
      </c>
      <c r="L745" s="23">
        <v>43.482984000000002</v>
      </c>
      <c r="M745" s="23">
        <f t="shared" si="56"/>
        <v>0</v>
      </c>
    </row>
    <row r="746" spans="1:13" hidden="1" x14ac:dyDescent="0.2">
      <c r="A746" s="19" t="s">
        <v>1049</v>
      </c>
      <c r="B746" s="19" t="s">
        <v>1099</v>
      </c>
      <c r="C746" s="25" t="s">
        <v>94</v>
      </c>
      <c r="D746" s="25" t="s">
        <v>717</v>
      </c>
      <c r="E746" s="19">
        <v>70012080</v>
      </c>
      <c r="F746" s="19" t="s">
        <v>649</v>
      </c>
      <c r="G746" s="5">
        <v>4</v>
      </c>
      <c r="H746" s="5">
        <v>4</v>
      </c>
      <c r="I746" s="5">
        <f t="shared" si="57"/>
        <v>0</v>
      </c>
      <c r="J746" s="6">
        <f t="shared" si="58"/>
        <v>1</v>
      </c>
      <c r="K746" s="23">
        <v>184.628784</v>
      </c>
      <c r="L746" s="23">
        <v>184.628784</v>
      </c>
      <c r="M746" s="23">
        <f t="shared" si="56"/>
        <v>0</v>
      </c>
    </row>
    <row r="747" spans="1:13" hidden="1" x14ac:dyDescent="0.2">
      <c r="A747" s="19" t="s">
        <v>1049</v>
      </c>
      <c r="B747" s="19" t="s">
        <v>1099</v>
      </c>
      <c r="C747" s="25" t="s">
        <v>94</v>
      </c>
      <c r="D747" s="25" t="s">
        <v>718</v>
      </c>
      <c r="E747" s="19">
        <v>70359457</v>
      </c>
      <c r="F747" s="19" t="s">
        <v>220</v>
      </c>
      <c r="G747" s="5">
        <v>1</v>
      </c>
      <c r="H747" s="5">
        <v>1</v>
      </c>
      <c r="I747" s="5">
        <f t="shared" si="57"/>
        <v>0</v>
      </c>
      <c r="J747" s="6">
        <f t="shared" si="58"/>
        <v>1</v>
      </c>
      <c r="K747" s="23">
        <v>60.876192000000003</v>
      </c>
      <c r="L747" s="23">
        <v>60.876192000000003</v>
      </c>
      <c r="M747" s="23">
        <f t="shared" si="56"/>
        <v>0</v>
      </c>
    </row>
    <row r="748" spans="1:13" hidden="1" x14ac:dyDescent="0.2">
      <c r="A748" s="19" t="s">
        <v>1049</v>
      </c>
      <c r="B748" s="19" t="s">
        <v>1099</v>
      </c>
      <c r="C748" s="25" t="s">
        <v>94</v>
      </c>
      <c r="D748" s="25" t="s">
        <v>717</v>
      </c>
      <c r="E748" s="19">
        <v>70409245</v>
      </c>
      <c r="F748" s="19" t="s">
        <v>422</v>
      </c>
      <c r="G748" s="5">
        <v>2</v>
      </c>
      <c r="H748" s="5">
        <v>2</v>
      </c>
      <c r="I748" s="5">
        <f t="shared" si="57"/>
        <v>0</v>
      </c>
      <c r="J748" s="6">
        <f t="shared" si="58"/>
        <v>1</v>
      </c>
      <c r="K748" s="23">
        <v>95.662559999999999</v>
      </c>
      <c r="L748" s="23">
        <v>95.662559999999999</v>
      </c>
      <c r="M748" s="23">
        <f t="shared" si="56"/>
        <v>0</v>
      </c>
    </row>
    <row r="749" spans="1:13" hidden="1" x14ac:dyDescent="0.2">
      <c r="A749" s="19" t="s">
        <v>1049</v>
      </c>
      <c r="B749" s="19" t="s">
        <v>1099</v>
      </c>
      <c r="C749" s="25" t="s">
        <v>94</v>
      </c>
      <c r="D749" s="25" t="s">
        <v>717</v>
      </c>
      <c r="E749" s="19">
        <v>70409246</v>
      </c>
      <c r="F749" s="19" t="s">
        <v>423</v>
      </c>
      <c r="G749" s="5">
        <v>2</v>
      </c>
      <c r="H749" s="5">
        <v>2</v>
      </c>
      <c r="I749" s="5">
        <f t="shared" si="57"/>
        <v>0</v>
      </c>
      <c r="J749" s="6">
        <f t="shared" si="58"/>
        <v>1</v>
      </c>
      <c r="K749" s="23">
        <v>95.662559999999999</v>
      </c>
      <c r="L749" s="23">
        <v>95.662559999999999</v>
      </c>
      <c r="M749" s="23">
        <f t="shared" si="56"/>
        <v>0</v>
      </c>
    </row>
    <row r="750" spans="1:13" hidden="1" x14ac:dyDescent="0.2">
      <c r="A750" s="19" t="s">
        <v>1049</v>
      </c>
      <c r="B750" s="19" t="s">
        <v>1099</v>
      </c>
      <c r="C750" s="25" t="s">
        <v>94</v>
      </c>
      <c r="D750" s="25" t="s">
        <v>717</v>
      </c>
      <c r="E750" s="19">
        <v>70517067</v>
      </c>
      <c r="F750" s="19" t="s">
        <v>967</v>
      </c>
      <c r="G750" s="5">
        <v>13</v>
      </c>
      <c r="H750" s="5">
        <v>13</v>
      </c>
      <c r="I750" s="5">
        <f t="shared" si="57"/>
        <v>0</v>
      </c>
      <c r="J750" s="6">
        <f t="shared" si="58"/>
        <v>1</v>
      </c>
      <c r="K750" s="23">
        <v>600.04354799999999</v>
      </c>
      <c r="L750" s="23">
        <v>600.04354799999999</v>
      </c>
      <c r="M750" s="23">
        <f t="shared" si="56"/>
        <v>0</v>
      </c>
    </row>
    <row r="751" spans="1:13" hidden="1" x14ac:dyDescent="0.2">
      <c r="A751" s="19" t="s">
        <v>1049</v>
      </c>
      <c r="B751" s="19" t="s">
        <v>1099</v>
      </c>
      <c r="C751" s="25" t="s">
        <v>94</v>
      </c>
      <c r="D751" s="25" t="s">
        <v>717</v>
      </c>
      <c r="E751" s="19">
        <v>70517068</v>
      </c>
      <c r="F751" s="19" t="s">
        <v>984</v>
      </c>
      <c r="G751" s="5">
        <v>29</v>
      </c>
      <c r="H751" s="5">
        <v>29</v>
      </c>
      <c r="I751" s="5">
        <f t="shared" si="57"/>
        <v>0</v>
      </c>
      <c r="J751" s="6">
        <f t="shared" si="58"/>
        <v>1</v>
      </c>
      <c r="K751" s="23">
        <v>1344.8634</v>
      </c>
      <c r="L751" s="23">
        <v>1344.8634</v>
      </c>
      <c r="M751" s="23">
        <f t="shared" si="56"/>
        <v>0</v>
      </c>
    </row>
    <row r="752" spans="1:13" hidden="1" x14ac:dyDescent="0.2">
      <c r="A752" s="19" t="s">
        <v>1049</v>
      </c>
      <c r="B752" s="19" t="s">
        <v>1099</v>
      </c>
      <c r="C752" s="25" t="s">
        <v>94</v>
      </c>
      <c r="D752" s="25" t="s">
        <v>717</v>
      </c>
      <c r="E752" s="19">
        <v>70517069</v>
      </c>
      <c r="F752" s="19" t="s">
        <v>985</v>
      </c>
      <c r="G752" s="5">
        <v>1</v>
      </c>
      <c r="H752" s="5">
        <v>1</v>
      </c>
      <c r="I752" s="5">
        <f t="shared" si="57"/>
        <v>0</v>
      </c>
      <c r="J752" s="6">
        <f t="shared" si="58"/>
        <v>1</v>
      </c>
      <c r="K752" s="23">
        <v>43.482984000000002</v>
      </c>
      <c r="L752" s="23">
        <v>43.482984000000002</v>
      </c>
      <c r="M752" s="23">
        <f t="shared" si="56"/>
        <v>0</v>
      </c>
    </row>
    <row r="753" spans="1:13" hidden="1" x14ac:dyDescent="0.2">
      <c r="A753" s="19" t="s">
        <v>1050</v>
      </c>
      <c r="B753" s="19" t="s">
        <v>1100</v>
      </c>
      <c r="C753" s="25" t="s">
        <v>94</v>
      </c>
      <c r="D753" s="25" t="s">
        <v>717</v>
      </c>
      <c r="E753" s="19">
        <v>70012080</v>
      </c>
      <c r="F753" s="19" t="s">
        <v>649</v>
      </c>
      <c r="G753" s="5">
        <v>3</v>
      </c>
      <c r="H753" s="5">
        <v>3</v>
      </c>
      <c r="I753" s="5">
        <f t="shared" si="57"/>
        <v>0</v>
      </c>
      <c r="J753" s="6">
        <f t="shared" si="58"/>
        <v>1</v>
      </c>
      <c r="K753" s="23">
        <v>138.471588</v>
      </c>
      <c r="L753" s="23">
        <v>138.471588</v>
      </c>
      <c r="M753" s="23">
        <f t="shared" si="56"/>
        <v>0</v>
      </c>
    </row>
    <row r="754" spans="1:13" hidden="1" x14ac:dyDescent="0.2">
      <c r="A754" s="19" t="s">
        <v>1050</v>
      </c>
      <c r="B754" s="19" t="s">
        <v>1100</v>
      </c>
      <c r="C754" s="25" t="s">
        <v>94</v>
      </c>
      <c r="D754" s="25" t="s">
        <v>717</v>
      </c>
      <c r="E754" s="19">
        <v>70012081</v>
      </c>
      <c r="F754" s="19" t="s">
        <v>650</v>
      </c>
      <c r="G754" s="5">
        <v>1</v>
      </c>
      <c r="H754" s="5">
        <v>1</v>
      </c>
      <c r="I754" s="5">
        <f t="shared" si="57"/>
        <v>0</v>
      </c>
      <c r="J754" s="6">
        <f t="shared" si="58"/>
        <v>1</v>
      </c>
      <c r="K754" s="23">
        <v>47.83128</v>
      </c>
      <c r="L754" s="23">
        <v>47.83128</v>
      </c>
      <c r="M754" s="23">
        <f t="shared" si="56"/>
        <v>0</v>
      </c>
    </row>
    <row r="755" spans="1:13" hidden="1" x14ac:dyDescent="0.2">
      <c r="A755" s="19" t="s">
        <v>1050</v>
      </c>
      <c r="B755" s="19" t="s">
        <v>1100</v>
      </c>
      <c r="C755" s="25" t="s">
        <v>94</v>
      </c>
      <c r="D755" s="25" t="s">
        <v>717</v>
      </c>
      <c r="E755" s="19">
        <v>70409245</v>
      </c>
      <c r="F755" s="19" t="s">
        <v>422</v>
      </c>
      <c r="G755" s="5">
        <v>4</v>
      </c>
      <c r="H755" s="5">
        <v>4</v>
      </c>
      <c r="I755" s="5">
        <f t="shared" si="57"/>
        <v>0</v>
      </c>
      <c r="J755" s="6">
        <f t="shared" si="58"/>
        <v>1</v>
      </c>
      <c r="K755" s="23">
        <v>191.32512</v>
      </c>
      <c r="L755" s="23">
        <v>191.32512</v>
      </c>
      <c r="M755" s="23">
        <f t="shared" si="56"/>
        <v>0</v>
      </c>
    </row>
    <row r="756" spans="1:13" hidden="1" x14ac:dyDescent="0.2">
      <c r="A756" s="19" t="s">
        <v>1050</v>
      </c>
      <c r="B756" s="19" t="s">
        <v>1100</v>
      </c>
      <c r="C756" s="25" t="s">
        <v>94</v>
      </c>
      <c r="D756" s="25" t="s">
        <v>717</v>
      </c>
      <c r="E756" s="19">
        <v>70409248</v>
      </c>
      <c r="F756" s="19" t="s">
        <v>424</v>
      </c>
      <c r="G756" s="5">
        <v>1</v>
      </c>
      <c r="H756" s="5">
        <v>1</v>
      </c>
      <c r="I756" s="5">
        <f t="shared" si="57"/>
        <v>0</v>
      </c>
      <c r="J756" s="6">
        <f t="shared" si="58"/>
        <v>1</v>
      </c>
      <c r="K756" s="23">
        <v>46.157195999999999</v>
      </c>
      <c r="L756" s="23">
        <v>46.157195999999999</v>
      </c>
      <c r="M756" s="23">
        <f t="shared" si="56"/>
        <v>0</v>
      </c>
    </row>
    <row r="757" spans="1:13" hidden="1" x14ac:dyDescent="0.2">
      <c r="A757" s="19" t="s">
        <v>1050</v>
      </c>
      <c r="B757" s="19" t="s">
        <v>1100</v>
      </c>
      <c r="C757" s="25" t="s">
        <v>94</v>
      </c>
      <c r="D757" s="25" t="s">
        <v>717</v>
      </c>
      <c r="E757" s="19">
        <v>70517067</v>
      </c>
      <c r="F757" s="19" t="s">
        <v>967</v>
      </c>
      <c r="G757" s="5">
        <v>9</v>
      </c>
      <c r="H757" s="5">
        <v>9</v>
      </c>
      <c r="I757" s="5">
        <f t="shared" si="57"/>
        <v>0</v>
      </c>
      <c r="J757" s="6">
        <f t="shared" si="58"/>
        <v>1</v>
      </c>
      <c r="K757" s="23">
        <v>415.41476400000005</v>
      </c>
      <c r="L757" s="23">
        <v>415.41476400000005</v>
      </c>
      <c r="M757" s="23">
        <f t="shared" si="56"/>
        <v>0</v>
      </c>
    </row>
    <row r="758" spans="1:13" hidden="1" x14ac:dyDescent="0.2">
      <c r="A758" s="19" t="s">
        <v>1050</v>
      </c>
      <c r="B758" s="19" t="s">
        <v>1100</v>
      </c>
      <c r="C758" s="25" t="s">
        <v>94</v>
      </c>
      <c r="D758" s="25" t="s">
        <v>717</v>
      </c>
      <c r="E758" s="19">
        <v>70517068</v>
      </c>
      <c r="F758" s="19" t="s">
        <v>984</v>
      </c>
      <c r="G758" s="5">
        <v>5</v>
      </c>
      <c r="H758" s="5">
        <v>5</v>
      </c>
      <c r="I758" s="5">
        <f t="shared" si="57"/>
        <v>0</v>
      </c>
      <c r="J758" s="6">
        <f t="shared" si="58"/>
        <v>1</v>
      </c>
      <c r="K758" s="23">
        <v>231.87299999999999</v>
      </c>
      <c r="L758" s="23">
        <v>231.87299999999999</v>
      </c>
      <c r="M758" s="23">
        <f t="shared" si="56"/>
        <v>0</v>
      </c>
    </row>
    <row r="759" spans="1:13" hidden="1" x14ac:dyDescent="0.2">
      <c r="A759" s="19" t="s">
        <v>1050</v>
      </c>
      <c r="B759" s="19" t="s">
        <v>1100</v>
      </c>
      <c r="C759" s="25" t="s">
        <v>94</v>
      </c>
      <c r="D759" s="25" t="s">
        <v>717</v>
      </c>
      <c r="E759" s="19">
        <v>70517069</v>
      </c>
      <c r="F759" s="19" t="s">
        <v>985</v>
      </c>
      <c r="G759" s="5">
        <v>1</v>
      </c>
      <c r="H759" s="5">
        <v>1</v>
      </c>
      <c r="I759" s="5">
        <f t="shared" si="57"/>
        <v>0</v>
      </c>
      <c r="J759" s="6">
        <f t="shared" si="58"/>
        <v>1</v>
      </c>
      <c r="K759" s="23">
        <v>43.482984000000002</v>
      </c>
      <c r="L759" s="23">
        <v>43.482984000000002</v>
      </c>
      <c r="M759" s="23">
        <f t="shared" si="56"/>
        <v>0</v>
      </c>
    </row>
    <row r="760" spans="1:13" hidden="1" x14ac:dyDescent="0.2">
      <c r="A760" s="19" t="s">
        <v>1051</v>
      </c>
      <c r="B760" s="19" t="s">
        <v>1101</v>
      </c>
      <c r="C760" s="25" t="s">
        <v>94</v>
      </c>
      <c r="D760" s="25" t="s">
        <v>717</v>
      </c>
      <c r="E760" s="19">
        <v>70012080</v>
      </c>
      <c r="F760" s="19" t="s">
        <v>649</v>
      </c>
      <c r="G760" s="5">
        <v>9</v>
      </c>
      <c r="H760" s="5">
        <v>9</v>
      </c>
      <c r="I760" s="5">
        <f t="shared" si="57"/>
        <v>0</v>
      </c>
      <c r="J760" s="6">
        <f t="shared" si="58"/>
        <v>1</v>
      </c>
      <c r="K760" s="23">
        <v>415.41476400000005</v>
      </c>
      <c r="L760" s="23">
        <v>415.41476400000005</v>
      </c>
      <c r="M760" s="23">
        <f t="shared" si="56"/>
        <v>0</v>
      </c>
    </row>
    <row r="761" spans="1:13" hidden="1" x14ac:dyDescent="0.2">
      <c r="A761" s="19" t="s">
        <v>1051</v>
      </c>
      <c r="B761" s="19" t="s">
        <v>1101</v>
      </c>
      <c r="C761" s="25" t="s">
        <v>94</v>
      </c>
      <c r="D761" s="25" t="s">
        <v>717</v>
      </c>
      <c r="E761" s="19">
        <v>70409245</v>
      </c>
      <c r="F761" s="19" t="s">
        <v>422</v>
      </c>
      <c r="G761" s="5">
        <v>7</v>
      </c>
      <c r="H761" s="5">
        <v>0</v>
      </c>
      <c r="I761" s="5">
        <f t="shared" si="57"/>
        <v>7</v>
      </c>
      <c r="J761" s="6">
        <f t="shared" si="58"/>
        <v>0</v>
      </c>
      <c r="K761" s="23">
        <v>334.81896</v>
      </c>
      <c r="L761" s="23">
        <v>0</v>
      </c>
      <c r="M761" s="23">
        <f t="shared" si="56"/>
        <v>334.81896</v>
      </c>
    </row>
    <row r="762" spans="1:13" hidden="1" x14ac:dyDescent="0.2">
      <c r="A762" s="19" t="s">
        <v>1051</v>
      </c>
      <c r="B762" s="19" t="s">
        <v>1101</v>
      </c>
      <c r="C762" s="25" t="s">
        <v>94</v>
      </c>
      <c r="D762" s="25" t="s">
        <v>717</v>
      </c>
      <c r="E762" s="19">
        <v>70409246</v>
      </c>
      <c r="F762" s="19" t="s">
        <v>423</v>
      </c>
      <c r="G762" s="5">
        <v>13</v>
      </c>
      <c r="H762" s="5">
        <v>13</v>
      </c>
      <c r="I762" s="5">
        <f t="shared" si="57"/>
        <v>0</v>
      </c>
      <c r="J762" s="6">
        <f t="shared" si="58"/>
        <v>1</v>
      </c>
      <c r="K762" s="23">
        <v>621.80664000000002</v>
      </c>
      <c r="L762" s="23">
        <v>621.80664000000002</v>
      </c>
      <c r="M762" s="23">
        <f t="shared" si="56"/>
        <v>0</v>
      </c>
    </row>
    <row r="763" spans="1:13" hidden="1" x14ac:dyDescent="0.2">
      <c r="A763" s="19" t="s">
        <v>1051</v>
      </c>
      <c r="B763" s="19" t="s">
        <v>1101</v>
      </c>
      <c r="C763" s="25" t="s">
        <v>94</v>
      </c>
      <c r="D763" s="25" t="s">
        <v>717</v>
      </c>
      <c r="E763" s="19">
        <v>70409248</v>
      </c>
      <c r="F763" s="19" t="s">
        <v>424</v>
      </c>
      <c r="G763" s="5">
        <v>1</v>
      </c>
      <c r="H763" s="5">
        <v>1</v>
      </c>
      <c r="I763" s="5">
        <f t="shared" si="57"/>
        <v>0</v>
      </c>
      <c r="J763" s="6">
        <f t="shared" si="58"/>
        <v>1</v>
      </c>
      <c r="K763" s="23">
        <v>46.157195999999999</v>
      </c>
      <c r="L763" s="23">
        <v>46.157195999999999</v>
      </c>
      <c r="M763" s="23">
        <f t="shared" si="56"/>
        <v>0</v>
      </c>
    </row>
    <row r="764" spans="1:13" hidden="1" x14ac:dyDescent="0.2">
      <c r="A764" s="19" t="s">
        <v>1051</v>
      </c>
      <c r="B764" s="19" t="s">
        <v>1101</v>
      </c>
      <c r="C764" s="25" t="s">
        <v>94</v>
      </c>
      <c r="D764" s="25" t="s">
        <v>717</v>
      </c>
      <c r="E764" s="19">
        <v>70517067</v>
      </c>
      <c r="F764" s="19" t="s">
        <v>967</v>
      </c>
      <c r="G764" s="5">
        <v>5</v>
      </c>
      <c r="H764" s="5">
        <v>0</v>
      </c>
      <c r="I764" s="5">
        <f t="shared" si="57"/>
        <v>5</v>
      </c>
      <c r="J764" s="6">
        <f t="shared" si="58"/>
        <v>0</v>
      </c>
      <c r="K764" s="23">
        <v>230.78598000000002</v>
      </c>
      <c r="L764" s="23">
        <v>0</v>
      </c>
      <c r="M764" s="23">
        <f t="shared" si="56"/>
        <v>230.78598000000002</v>
      </c>
    </row>
    <row r="765" spans="1:13" hidden="1" x14ac:dyDescent="0.2">
      <c r="A765" s="19" t="s">
        <v>1051</v>
      </c>
      <c r="B765" s="19" t="s">
        <v>1101</v>
      </c>
      <c r="C765" s="25" t="s">
        <v>94</v>
      </c>
      <c r="D765" s="25" t="s">
        <v>717</v>
      </c>
      <c r="E765" s="19">
        <v>70517068</v>
      </c>
      <c r="F765" s="19" t="s">
        <v>984</v>
      </c>
      <c r="G765" s="5">
        <v>5</v>
      </c>
      <c r="H765" s="5">
        <v>5</v>
      </c>
      <c r="I765" s="5">
        <f t="shared" si="57"/>
        <v>0</v>
      </c>
      <c r="J765" s="6">
        <f t="shared" si="58"/>
        <v>1</v>
      </c>
      <c r="K765" s="23">
        <v>231.87299999999999</v>
      </c>
      <c r="L765" s="23">
        <v>231.87299999999999</v>
      </c>
      <c r="M765" s="23">
        <f t="shared" si="56"/>
        <v>0</v>
      </c>
    </row>
    <row r="766" spans="1:13" hidden="1" x14ac:dyDescent="0.2">
      <c r="A766" s="19" t="s">
        <v>1051</v>
      </c>
      <c r="B766" s="19" t="s">
        <v>1101</v>
      </c>
      <c r="C766" s="25" t="s">
        <v>94</v>
      </c>
      <c r="D766" s="25" t="s">
        <v>717</v>
      </c>
      <c r="E766" s="19">
        <v>70517069</v>
      </c>
      <c r="F766" s="19" t="s">
        <v>985</v>
      </c>
      <c r="G766" s="5">
        <v>3</v>
      </c>
      <c r="H766" s="5">
        <v>3</v>
      </c>
      <c r="I766" s="5">
        <f t="shared" si="57"/>
        <v>0</v>
      </c>
      <c r="J766" s="6">
        <f t="shared" si="58"/>
        <v>1</v>
      </c>
      <c r="K766" s="23">
        <v>130.44895199999999</v>
      </c>
      <c r="L766" s="23">
        <v>130.44895199999999</v>
      </c>
      <c r="M766" s="23">
        <f t="shared" si="56"/>
        <v>0</v>
      </c>
    </row>
    <row r="767" spans="1:13" hidden="1" x14ac:dyDescent="0.2">
      <c r="A767" s="19" t="s">
        <v>1052</v>
      </c>
      <c r="B767" s="19" t="s">
        <v>1102</v>
      </c>
      <c r="C767" s="25" t="s">
        <v>94</v>
      </c>
      <c r="D767" s="25" t="s">
        <v>717</v>
      </c>
      <c r="E767" s="19">
        <v>70012080</v>
      </c>
      <c r="F767" s="19" t="s">
        <v>649</v>
      </c>
      <c r="G767" s="5">
        <v>8</v>
      </c>
      <c r="H767" s="5">
        <v>8</v>
      </c>
      <c r="I767" s="5">
        <f t="shared" si="57"/>
        <v>0</v>
      </c>
      <c r="J767" s="6">
        <f t="shared" si="58"/>
        <v>1</v>
      </c>
      <c r="K767" s="23">
        <v>369.25756799999999</v>
      </c>
      <c r="L767" s="23">
        <v>369.25756799999999</v>
      </c>
      <c r="M767" s="23">
        <f t="shared" si="56"/>
        <v>0</v>
      </c>
    </row>
    <row r="768" spans="1:13" hidden="1" x14ac:dyDescent="0.2">
      <c r="A768" s="19" t="s">
        <v>1052</v>
      </c>
      <c r="B768" s="19" t="s">
        <v>1102</v>
      </c>
      <c r="C768" s="25" t="s">
        <v>94</v>
      </c>
      <c r="D768" s="25" t="s">
        <v>717</v>
      </c>
      <c r="E768" s="19">
        <v>70012081</v>
      </c>
      <c r="F768" s="19" t="s">
        <v>650</v>
      </c>
      <c r="G768" s="5">
        <v>1</v>
      </c>
      <c r="H768" s="5">
        <v>1</v>
      </c>
      <c r="I768" s="5">
        <f t="shared" si="57"/>
        <v>0</v>
      </c>
      <c r="J768" s="6">
        <f t="shared" si="58"/>
        <v>1</v>
      </c>
      <c r="K768" s="23">
        <v>47.83128</v>
      </c>
      <c r="L768" s="23">
        <v>47.83128</v>
      </c>
      <c r="M768" s="23">
        <f t="shared" si="56"/>
        <v>0</v>
      </c>
    </row>
    <row r="769" spans="1:13" hidden="1" x14ac:dyDescent="0.2">
      <c r="A769" s="19" t="s">
        <v>1052</v>
      </c>
      <c r="B769" s="19" t="s">
        <v>1102</v>
      </c>
      <c r="C769" s="25" t="s">
        <v>94</v>
      </c>
      <c r="D769" s="25" t="s">
        <v>717</v>
      </c>
      <c r="E769" s="19">
        <v>70409245</v>
      </c>
      <c r="F769" s="19" t="s">
        <v>422</v>
      </c>
      <c r="G769" s="5">
        <v>3</v>
      </c>
      <c r="H769" s="5">
        <v>3</v>
      </c>
      <c r="I769" s="5">
        <f t="shared" si="57"/>
        <v>0</v>
      </c>
      <c r="J769" s="6">
        <f t="shared" si="58"/>
        <v>1</v>
      </c>
      <c r="K769" s="23">
        <v>143.49384000000001</v>
      </c>
      <c r="L769" s="23">
        <v>143.49384000000001</v>
      </c>
      <c r="M769" s="23">
        <f t="shared" si="56"/>
        <v>0</v>
      </c>
    </row>
    <row r="770" spans="1:13" hidden="1" x14ac:dyDescent="0.2">
      <c r="A770" s="19" t="s">
        <v>1052</v>
      </c>
      <c r="B770" s="19" t="s">
        <v>1102</v>
      </c>
      <c r="C770" s="25" t="s">
        <v>94</v>
      </c>
      <c r="D770" s="25" t="s">
        <v>717</v>
      </c>
      <c r="E770" s="19">
        <v>70409246</v>
      </c>
      <c r="F770" s="19" t="s">
        <v>423</v>
      </c>
      <c r="G770" s="5">
        <v>1</v>
      </c>
      <c r="H770" s="5">
        <v>1</v>
      </c>
      <c r="I770" s="5">
        <f t="shared" si="57"/>
        <v>0</v>
      </c>
      <c r="J770" s="6">
        <f t="shared" si="58"/>
        <v>1</v>
      </c>
      <c r="K770" s="23">
        <v>47.83128</v>
      </c>
      <c r="L770" s="23">
        <v>47.83128</v>
      </c>
      <c r="M770" s="23">
        <f t="shared" si="56"/>
        <v>0</v>
      </c>
    </row>
    <row r="771" spans="1:13" hidden="1" x14ac:dyDescent="0.2">
      <c r="A771" s="19" t="s">
        <v>1052</v>
      </c>
      <c r="B771" s="19" t="s">
        <v>1102</v>
      </c>
      <c r="C771" s="25" t="s">
        <v>94</v>
      </c>
      <c r="D771" s="25" t="s">
        <v>717</v>
      </c>
      <c r="E771" s="19">
        <v>70409248</v>
      </c>
      <c r="F771" s="19" t="s">
        <v>424</v>
      </c>
      <c r="G771" s="5">
        <v>2</v>
      </c>
      <c r="H771" s="5">
        <v>2</v>
      </c>
      <c r="I771" s="5">
        <f t="shared" si="57"/>
        <v>0</v>
      </c>
      <c r="J771" s="6">
        <f t="shared" si="58"/>
        <v>1</v>
      </c>
      <c r="K771" s="23">
        <v>92.314391999999998</v>
      </c>
      <c r="L771" s="23">
        <v>92.314391999999998</v>
      </c>
      <c r="M771" s="23">
        <f t="shared" si="56"/>
        <v>0</v>
      </c>
    </row>
    <row r="772" spans="1:13" hidden="1" x14ac:dyDescent="0.2">
      <c r="A772" s="19" t="s">
        <v>1052</v>
      </c>
      <c r="B772" s="19" t="s">
        <v>1102</v>
      </c>
      <c r="C772" s="25" t="s">
        <v>94</v>
      </c>
      <c r="D772" s="25" t="s">
        <v>717</v>
      </c>
      <c r="E772" s="19">
        <v>70517067</v>
      </c>
      <c r="F772" s="19" t="s">
        <v>967</v>
      </c>
      <c r="G772" s="5">
        <v>2</v>
      </c>
      <c r="H772" s="5">
        <v>2</v>
      </c>
      <c r="I772" s="5">
        <f t="shared" si="57"/>
        <v>0</v>
      </c>
      <c r="J772" s="6">
        <f t="shared" si="58"/>
        <v>1</v>
      </c>
      <c r="K772" s="23">
        <v>92.314391999999998</v>
      </c>
      <c r="L772" s="23">
        <v>92.314391999999998</v>
      </c>
      <c r="M772" s="23">
        <f t="shared" si="56"/>
        <v>0</v>
      </c>
    </row>
    <row r="773" spans="1:13" hidden="1" x14ac:dyDescent="0.2">
      <c r="A773" s="19" t="s">
        <v>1052</v>
      </c>
      <c r="B773" s="19" t="s">
        <v>1102</v>
      </c>
      <c r="C773" s="25" t="s">
        <v>94</v>
      </c>
      <c r="D773" s="25" t="s">
        <v>717</v>
      </c>
      <c r="E773" s="19">
        <v>70517069</v>
      </c>
      <c r="F773" s="19" t="s">
        <v>985</v>
      </c>
      <c r="G773" s="5">
        <v>2</v>
      </c>
      <c r="H773" s="5">
        <v>2</v>
      </c>
      <c r="I773" s="5">
        <f t="shared" si="57"/>
        <v>0</v>
      </c>
      <c r="J773" s="6">
        <f t="shared" si="58"/>
        <v>1</v>
      </c>
      <c r="K773" s="23">
        <v>86.965968000000004</v>
      </c>
      <c r="L773" s="23">
        <v>86.965968000000004</v>
      </c>
      <c r="M773" s="23">
        <f t="shared" si="56"/>
        <v>0</v>
      </c>
    </row>
    <row r="774" spans="1:13" hidden="1" x14ac:dyDescent="0.2">
      <c r="A774" s="19" t="s">
        <v>1053</v>
      </c>
      <c r="B774" s="19" t="s">
        <v>1103</v>
      </c>
      <c r="C774" s="25" t="s">
        <v>94</v>
      </c>
      <c r="D774" s="25" t="s">
        <v>717</v>
      </c>
      <c r="E774" s="19">
        <v>70012080</v>
      </c>
      <c r="F774" s="19" t="s">
        <v>649</v>
      </c>
      <c r="G774" s="5">
        <v>9</v>
      </c>
      <c r="H774" s="5">
        <v>9</v>
      </c>
      <c r="I774" s="5">
        <f t="shared" si="57"/>
        <v>0</v>
      </c>
      <c r="J774" s="6">
        <f t="shared" si="58"/>
        <v>1</v>
      </c>
      <c r="K774" s="23">
        <v>415.41476400000005</v>
      </c>
      <c r="L774" s="23">
        <v>415.41476400000005</v>
      </c>
      <c r="M774" s="23">
        <f t="shared" si="56"/>
        <v>0</v>
      </c>
    </row>
    <row r="775" spans="1:13" hidden="1" x14ac:dyDescent="0.2">
      <c r="A775" s="19" t="s">
        <v>1053</v>
      </c>
      <c r="B775" s="19" t="s">
        <v>1103</v>
      </c>
      <c r="C775" s="25" t="s">
        <v>94</v>
      </c>
      <c r="D775" s="25" t="s">
        <v>717</v>
      </c>
      <c r="E775" s="19">
        <v>70012081</v>
      </c>
      <c r="F775" s="19" t="s">
        <v>650</v>
      </c>
      <c r="G775" s="5">
        <v>6</v>
      </c>
      <c r="H775" s="5">
        <v>6</v>
      </c>
      <c r="I775" s="5">
        <f t="shared" si="57"/>
        <v>0</v>
      </c>
      <c r="J775" s="6">
        <f t="shared" si="58"/>
        <v>1</v>
      </c>
      <c r="K775" s="23">
        <v>286.98768000000001</v>
      </c>
      <c r="L775" s="23">
        <v>286.98768000000001</v>
      </c>
      <c r="M775" s="23">
        <f t="shared" si="56"/>
        <v>0</v>
      </c>
    </row>
    <row r="776" spans="1:13" hidden="1" x14ac:dyDescent="0.2">
      <c r="A776" s="19" t="s">
        <v>1053</v>
      </c>
      <c r="B776" s="19" t="s">
        <v>1103</v>
      </c>
      <c r="C776" s="25" t="s">
        <v>94</v>
      </c>
      <c r="D776" s="25" t="s">
        <v>718</v>
      </c>
      <c r="E776" s="19">
        <v>70359457</v>
      </c>
      <c r="F776" s="19" t="s">
        <v>220</v>
      </c>
      <c r="G776" s="5">
        <v>2</v>
      </c>
      <c r="H776" s="5">
        <v>2</v>
      </c>
      <c r="I776" s="5">
        <f t="shared" si="57"/>
        <v>0</v>
      </c>
      <c r="J776" s="6">
        <f t="shared" si="58"/>
        <v>1</v>
      </c>
      <c r="K776" s="23">
        <v>121.75238400000001</v>
      </c>
      <c r="L776" s="23">
        <v>121.75238400000001</v>
      </c>
      <c r="M776" s="23">
        <f t="shared" si="56"/>
        <v>0</v>
      </c>
    </row>
    <row r="777" spans="1:13" hidden="1" x14ac:dyDescent="0.2">
      <c r="A777" s="19" t="s">
        <v>1053</v>
      </c>
      <c r="B777" s="19" t="s">
        <v>1103</v>
      </c>
      <c r="C777" s="25" t="s">
        <v>94</v>
      </c>
      <c r="D777" s="25" t="s">
        <v>718</v>
      </c>
      <c r="E777" s="19">
        <v>70359459</v>
      </c>
      <c r="F777" s="19" t="s">
        <v>222</v>
      </c>
      <c r="G777" s="5">
        <v>1</v>
      </c>
      <c r="H777" s="5">
        <v>1</v>
      </c>
      <c r="I777" s="5">
        <f t="shared" si="57"/>
        <v>0</v>
      </c>
      <c r="J777" s="6">
        <f t="shared" si="58"/>
        <v>1</v>
      </c>
      <c r="K777" s="23">
        <v>60.876192000000003</v>
      </c>
      <c r="L777" s="23">
        <v>60.876192000000003</v>
      </c>
      <c r="M777" s="23">
        <f t="shared" si="56"/>
        <v>0</v>
      </c>
    </row>
    <row r="778" spans="1:13" hidden="1" x14ac:dyDescent="0.2">
      <c r="A778" s="19" t="s">
        <v>1053</v>
      </c>
      <c r="B778" s="19" t="s">
        <v>1103</v>
      </c>
      <c r="C778" s="25" t="s">
        <v>94</v>
      </c>
      <c r="D778" s="25" t="s">
        <v>718</v>
      </c>
      <c r="E778" s="19">
        <v>70359460</v>
      </c>
      <c r="F778" s="19" t="s">
        <v>223</v>
      </c>
      <c r="G778" s="5">
        <v>2</v>
      </c>
      <c r="H778" s="5">
        <v>2</v>
      </c>
      <c r="I778" s="5">
        <f t="shared" si="57"/>
        <v>0</v>
      </c>
      <c r="J778" s="6">
        <f t="shared" si="58"/>
        <v>1</v>
      </c>
      <c r="K778" s="23">
        <v>121.75238400000001</v>
      </c>
      <c r="L778" s="23">
        <v>121.75238400000001</v>
      </c>
      <c r="M778" s="23">
        <f t="shared" si="56"/>
        <v>0</v>
      </c>
    </row>
    <row r="779" spans="1:13" hidden="1" x14ac:dyDescent="0.2">
      <c r="A779" s="19" t="s">
        <v>1053</v>
      </c>
      <c r="B779" s="19" t="s">
        <v>1103</v>
      </c>
      <c r="C779" s="25" t="s">
        <v>94</v>
      </c>
      <c r="D779" s="25" t="s">
        <v>717</v>
      </c>
      <c r="E779" s="19">
        <v>70409245</v>
      </c>
      <c r="F779" s="19" t="s">
        <v>422</v>
      </c>
      <c r="G779" s="5">
        <v>24</v>
      </c>
      <c r="H779" s="5">
        <v>24</v>
      </c>
      <c r="I779" s="5">
        <f t="shared" si="57"/>
        <v>0</v>
      </c>
      <c r="J779" s="6">
        <f t="shared" si="58"/>
        <v>1</v>
      </c>
      <c r="K779" s="23">
        <v>1147.95072</v>
      </c>
      <c r="L779" s="23">
        <v>1147.95072</v>
      </c>
      <c r="M779" s="23">
        <f t="shared" si="56"/>
        <v>0</v>
      </c>
    </row>
    <row r="780" spans="1:13" hidden="1" x14ac:dyDescent="0.2">
      <c r="A780" s="19" t="s">
        <v>1053</v>
      </c>
      <c r="B780" s="19" t="s">
        <v>1103</v>
      </c>
      <c r="C780" s="25" t="s">
        <v>94</v>
      </c>
      <c r="D780" s="25" t="s">
        <v>717</v>
      </c>
      <c r="E780" s="19">
        <v>70409246</v>
      </c>
      <c r="F780" s="19" t="s">
        <v>423</v>
      </c>
      <c r="G780" s="5">
        <v>11</v>
      </c>
      <c r="H780" s="5">
        <v>11</v>
      </c>
      <c r="I780" s="5">
        <f t="shared" si="57"/>
        <v>0</v>
      </c>
      <c r="J780" s="6">
        <f t="shared" si="58"/>
        <v>1</v>
      </c>
      <c r="K780" s="23">
        <v>526.14408000000003</v>
      </c>
      <c r="L780" s="23">
        <v>526.14408000000003</v>
      </c>
      <c r="M780" s="23">
        <f t="shared" si="56"/>
        <v>0</v>
      </c>
    </row>
    <row r="781" spans="1:13" hidden="1" x14ac:dyDescent="0.2">
      <c r="A781" s="19" t="s">
        <v>1053</v>
      </c>
      <c r="B781" s="19" t="s">
        <v>1103</v>
      </c>
      <c r="C781" s="25" t="s">
        <v>94</v>
      </c>
      <c r="D781" s="25" t="s">
        <v>717</v>
      </c>
      <c r="E781" s="19">
        <v>70409248</v>
      </c>
      <c r="F781" s="19" t="s">
        <v>424</v>
      </c>
      <c r="G781" s="5">
        <v>4</v>
      </c>
      <c r="H781" s="5">
        <v>4</v>
      </c>
      <c r="I781" s="5">
        <f t="shared" si="57"/>
        <v>0</v>
      </c>
      <c r="J781" s="6">
        <f t="shared" si="58"/>
        <v>1</v>
      </c>
      <c r="K781" s="23">
        <v>184.628784</v>
      </c>
      <c r="L781" s="23">
        <v>184.628784</v>
      </c>
      <c r="M781" s="23">
        <f t="shared" si="56"/>
        <v>0</v>
      </c>
    </row>
    <row r="782" spans="1:13" hidden="1" x14ac:dyDescent="0.2">
      <c r="A782" s="19" t="s">
        <v>1053</v>
      </c>
      <c r="B782" s="19" t="s">
        <v>1103</v>
      </c>
      <c r="C782" s="25" t="s">
        <v>94</v>
      </c>
      <c r="D782" s="25" t="s">
        <v>717</v>
      </c>
      <c r="E782" s="19">
        <v>70517067</v>
      </c>
      <c r="F782" s="19" t="s">
        <v>967</v>
      </c>
      <c r="G782" s="5">
        <v>9</v>
      </c>
      <c r="H782" s="5">
        <v>9</v>
      </c>
      <c r="I782" s="5">
        <f t="shared" si="57"/>
        <v>0</v>
      </c>
      <c r="J782" s="6">
        <f t="shared" si="58"/>
        <v>1</v>
      </c>
      <c r="K782" s="23">
        <v>415.41476400000005</v>
      </c>
      <c r="L782" s="23">
        <v>415.41476400000005</v>
      </c>
      <c r="M782" s="23">
        <f t="shared" si="56"/>
        <v>0</v>
      </c>
    </row>
    <row r="783" spans="1:13" hidden="1" x14ac:dyDescent="0.2">
      <c r="A783" s="19" t="s">
        <v>1053</v>
      </c>
      <c r="B783" s="19" t="s">
        <v>1103</v>
      </c>
      <c r="C783" s="25" t="s">
        <v>94</v>
      </c>
      <c r="D783" s="25" t="s">
        <v>717</v>
      </c>
      <c r="E783" s="19">
        <v>70517068</v>
      </c>
      <c r="F783" s="19" t="s">
        <v>984</v>
      </c>
      <c r="G783" s="5">
        <v>4</v>
      </c>
      <c r="H783" s="5">
        <v>4</v>
      </c>
      <c r="I783" s="5">
        <f t="shared" si="57"/>
        <v>0</v>
      </c>
      <c r="J783" s="6">
        <f t="shared" si="58"/>
        <v>1</v>
      </c>
      <c r="K783" s="23">
        <v>185.4984</v>
      </c>
      <c r="L783" s="23">
        <v>185.4984</v>
      </c>
      <c r="M783" s="23">
        <f t="shared" si="56"/>
        <v>0</v>
      </c>
    </row>
    <row r="784" spans="1:13" hidden="1" x14ac:dyDescent="0.2">
      <c r="A784" s="19" t="s">
        <v>1053</v>
      </c>
      <c r="B784" s="19" t="s">
        <v>1103</v>
      </c>
      <c r="C784" s="25" t="s">
        <v>94</v>
      </c>
      <c r="D784" s="25" t="s">
        <v>717</v>
      </c>
      <c r="E784" s="19">
        <v>70517069</v>
      </c>
      <c r="F784" s="19" t="s">
        <v>985</v>
      </c>
      <c r="G784" s="5">
        <v>3</v>
      </c>
      <c r="H784" s="5">
        <v>3</v>
      </c>
      <c r="I784" s="5">
        <f t="shared" si="57"/>
        <v>0</v>
      </c>
      <c r="J784" s="6">
        <f t="shared" si="58"/>
        <v>1</v>
      </c>
      <c r="K784" s="23">
        <v>130.44895199999999</v>
      </c>
      <c r="L784" s="23">
        <v>130.44895199999999</v>
      </c>
      <c r="M784" s="23">
        <f t="shared" si="56"/>
        <v>0</v>
      </c>
    </row>
    <row r="785" spans="1:13" hidden="1" x14ac:dyDescent="0.2">
      <c r="A785" s="19" t="s">
        <v>1054</v>
      </c>
      <c r="B785" s="19" t="s">
        <v>1104</v>
      </c>
      <c r="C785" s="25" t="s">
        <v>94</v>
      </c>
      <c r="D785" s="25" t="s">
        <v>717</v>
      </c>
      <c r="E785" s="19">
        <v>70012080</v>
      </c>
      <c r="F785" s="19" t="s">
        <v>649</v>
      </c>
      <c r="G785" s="5">
        <v>5</v>
      </c>
      <c r="H785" s="5">
        <v>5</v>
      </c>
      <c r="I785" s="5">
        <f t="shared" si="57"/>
        <v>0</v>
      </c>
      <c r="J785" s="6">
        <f t="shared" si="58"/>
        <v>1</v>
      </c>
      <c r="K785" s="23">
        <v>230.78598000000002</v>
      </c>
      <c r="L785" s="23">
        <v>230.78598000000002</v>
      </c>
      <c r="M785" s="23">
        <f t="shared" si="56"/>
        <v>0</v>
      </c>
    </row>
    <row r="786" spans="1:13" hidden="1" x14ac:dyDescent="0.2">
      <c r="A786" s="19" t="s">
        <v>1054</v>
      </c>
      <c r="B786" s="19" t="s">
        <v>1104</v>
      </c>
      <c r="C786" s="25" t="s">
        <v>94</v>
      </c>
      <c r="D786" s="25" t="s">
        <v>717</v>
      </c>
      <c r="E786" s="19">
        <v>70012081</v>
      </c>
      <c r="F786" s="19" t="s">
        <v>650</v>
      </c>
      <c r="G786" s="5">
        <v>4</v>
      </c>
      <c r="H786" s="5">
        <v>4</v>
      </c>
      <c r="I786" s="5">
        <f t="shared" si="57"/>
        <v>0</v>
      </c>
      <c r="J786" s="6">
        <f t="shared" si="58"/>
        <v>1</v>
      </c>
      <c r="K786" s="23">
        <v>191.32512</v>
      </c>
      <c r="L786" s="23">
        <v>191.32512</v>
      </c>
      <c r="M786" s="23">
        <f t="shared" si="56"/>
        <v>0</v>
      </c>
    </row>
    <row r="787" spans="1:13" hidden="1" x14ac:dyDescent="0.2">
      <c r="A787" s="19" t="s">
        <v>1054</v>
      </c>
      <c r="B787" s="19" t="s">
        <v>1104</v>
      </c>
      <c r="C787" s="25" t="s">
        <v>94</v>
      </c>
      <c r="D787" s="25" t="s">
        <v>718</v>
      </c>
      <c r="E787" s="19">
        <v>70359457</v>
      </c>
      <c r="F787" s="19" t="s">
        <v>220</v>
      </c>
      <c r="G787" s="5">
        <v>1</v>
      </c>
      <c r="H787" s="5">
        <v>1</v>
      </c>
      <c r="I787" s="5">
        <f t="shared" si="57"/>
        <v>0</v>
      </c>
      <c r="J787" s="6">
        <f t="shared" si="58"/>
        <v>1</v>
      </c>
      <c r="K787" s="23">
        <v>60.876192000000003</v>
      </c>
      <c r="L787" s="23">
        <v>60.876192000000003</v>
      </c>
      <c r="M787" s="23">
        <f t="shared" si="56"/>
        <v>0</v>
      </c>
    </row>
    <row r="788" spans="1:13" hidden="1" x14ac:dyDescent="0.2">
      <c r="A788" s="19" t="s">
        <v>1054</v>
      </c>
      <c r="B788" s="19" t="s">
        <v>1104</v>
      </c>
      <c r="C788" s="25" t="s">
        <v>94</v>
      </c>
      <c r="D788" s="25" t="s">
        <v>717</v>
      </c>
      <c r="E788" s="19">
        <v>70409245</v>
      </c>
      <c r="F788" s="19" t="s">
        <v>422</v>
      </c>
      <c r="G788" s="5">
        <v>2</v>
      </c>
      <c r="H788" s="5">
        <v>2</v>
      </c>
      <c r="I788" s="5">
        <f t="shared" si="57"/>
        <v>0</v>
      </c>
      <c r="J788" s="6">
        <f t="shared" si="58"/>
        <v>1</v>
      </c>
      <c r="K788" s="23">
        <v>95.662559999999999</v>
      </c>
      <c r="L788" s="23">
        <v>95.662559999999999</v>
      </c>
      <c r="M788" s="23">
        <f t="shared" si="56"/>
        <v>0</v>
      </c>
    </row>
    <row r="789" spans="1:13" hidden="1" x14ac:dyDescent="0.2">
      <c r="A789" s="19" t="s">
        <v>1054</v>
      </c>
      <c r="B789" s="19" t="s">
        <v>1104</v>
      </c>
      <c r="C789" s="25" t="s">
        <v>94</v>
      </c>
      <c r="D789" s="25" t="s">
        <v>717</v>
      </c>
      <c r="E789" s="19">
        <v>70409246</v>
      </c>
      <c r="F789" s="19" t="s">
        <v>423</v>
      </c>
      <c r="G789" s="5">
        <v>3</v>
      </c>
      <c r="H789" s="5">
        <v>3</v>
      </c>
      <c r="I789" s="5">
        <f t="shared" si="57"/>
        <v>0</v>
      </c>
      <c r="J789" s="6">
        <f t="shared" si="58"/>
        <v>1</v>
      </c>
      <c r="K789" s="23">
        <v>143.49384000000001</v>
      </c>
      <c r="L789" s="23">
        <v>143.49384000000001</v>
      </c>
      <c r="M789" s="23">
        <f t="shared" si="56"/>
        <v>0</v>
      </c>
    </row>
    <row r="790" spans="1:13" hidden="1" x14ac:dyDescent="0.2">
      <c r="A790" s="19" t="s">
        <v>1054</v>
      </c>
      <c r="B790" s="19" t="s">
        <v>1104</v>
      </c>
      <c r="C790" s="25" t="s">
        <v>94</v>
      </c>
      <c r="D790" s="25" t="s">
        <v>717</v>
      </c>
      <c r="E790" s="19">
        <v>70409248</v>
      </c>
      <c r="F790" s="19" t="s">
        <v>424</v>
      </c>
      <c r="G790" s="5">
        <v>4</v>
      </c>
      <c r="H790" s="5">
        <v>4</v>
      </c>
      <c r="I790" s="5">
        <f t="shared" si="57"/>
        <v>0</v>
      </c>
      <c r="J790" s="6">
        <f t="shared" si="58"/>
        <v>1</v>
      </c>
      <c r="K790" s="23">
        <v>184.628784</v>
      </c>
      <c r="L790" s="23">
        <v>184.628784</v>
      </c>
      <c r="M790" s="23">
        <f t="shared" si="56"/>
        <v>0</v>
      </c>
    </row>
    <row r="791" spans="1:13" hidden="1" x14ac:dyDescent="0.2">
      <c r="A791" s="19" t="s">
        <v>1054</v>
      </c>
      <c r="B791" s="19" t="s">
        <v>1104</v>
      </c>
      <c r="C791" s="25" t="s">
        <v>94</v>
      </c>
      <c r="D791" s="25" t="s">
        <v>717</v>
      </c>
      <c r="E791" s="19">
        <v>70517067</v>
      </c>
      <c r="F791" s="19" t="s">
        <v>967</v>
      </c>
      <c r="G791" s="5">
        <v>2</v>
      </c>
      <c r="H791" s="5">
        <v>2</v>
      </c>
      <c r="I791" s="5">
        <f t="shared" si="57"/>
        <v>0</v>
      </c>
      <c r="J791" s="6">
        <f t="shared" si="58"/>
        <v>1</v>
      </c>
      <c r="K791" s="23">
        <v>92.314391999999998</v>
      </c>
      <c r="L791" s="23">
        <v>92.314391999999998</v>
      </c>
      <c r="M791" s="23">
        <f t="shared" si="56"/>
        <v>0</v>
      </c>
    </row>
    <row r="792" spans="1:13" hidden="1" x14ac:dyDescent="0.2">
      <c r="A792" s="19" t="s">
        <v>1054</v>
      </c>
      <c r="B792" s="19" t="s">
        <v>1104</v>
      </c>
      <c r="C792" s="25" t="s">
        <v>94</v>
      </c>
      <c r="D792" s="25" t="s">
        <v>717</v>
      </c>
      <c r="E792" s="19">
        <v>70517068</v>
      </c>
      <c r="F792" s="19" t="s">
        <v>984</v>
      </c>
      <c r="G792" s="5">
        <v>4</v>
      </c>
      <c r="H792" s="5">
        <v>4</v>
      </c>
      <c r="I792" s="5">
        <f t="shared" si="57"/>
        <v>0</v>
      </c>
      <c r="J792" s="6">
        <f t="shared" si="58"/>
        <v>1</v>
      </c>
      <c r="K792" s="23">
        <v>185.4984</v>
      </c>
      <c r="L792" s="23">
        <v>185.4984</v>
      </c>
      <c r="M792" s="23">
        <f t="shared" si="56"/>
        <v>0</v>
      </c>
    </row>
    <row r="793" spans="1:13" hidden="1" x14ac:dyDescent="0.2">
      <c r="A793" s="19" t="s">
        <v>1054</v>
      </c>
      <c r="B793" s="19" t="s">
        <v>1104</v>
      </c>
      <c r="C793" s="25" t="s">
        <v>94</v>
      </c>
      <c r="D793" s="25" t="s">
        <v>717</v>
      </c>
      <c r="E793" s="19">
        <v>70517069</v>
      </c>
      <c r="F793" s="19" t="s">
        <v>985</v>
      </c>
      <c r="G793" s="5">
        <v>2</v>
      </c>
      <c r="H793" s="5">
        <v>2</v>
      </c>
      <c r="I793" s="5">
        <f t="shared" si="57"/>
        <v>0</v>
      </c>
      <c r="J793" s="6">
        <f t="shared" si="58"/>
        <v>1</v>
      </c>
      <c r="K793" s="23">
        <v>86.965968000000004</v>
      </c>
      <c r="L793" s="23">
        <v>86.965968000000004</v>
      </c>
      <c r="M793" s="23">
        <f t="shared" si="56"/>
        <v>0</v>
      </c>
    </row>
    <row r="794" spans="1:13" hidden="1" x14ac:dyDescent="0.2">
      <c r="A794" s="19" t="s">
        <v>1055</v>
      </c>
      <c r="B794" s="19" t="s">
        <v>1105</v>
      </c>
      <c r="C794" s="25" t="s">
        <v>94</v>
      </c>
      <c r="D794" s="25" t="s">
        <v>717</v>
      </c>
      <c r="E794" s="19">
        <v>70012080</v>
      </c>
      <c r="F794" s="19" t="s">
        <v>649</v>
      </c>
      <c r="G794" s="5">
        <v>8</v>
      </c>
      <c r="H794" s="5">
        <v>8</v>
      </c>
      <c r="I794" s="5">
        <f t="shared" si="57"/>
        <v>0</v>
      </c>
      <c r="J794" s="6">
        <f t="shared" si="58"/>
        <v>1</v>
      </c>
      <c r="K794" s="23">
        <v>369.25756799999999</v>
      </c>
      <c r="L794" s="23">
        <v>369.25756799999999</v>
      </c>
      <c r="M794" s="23">
        <f t="shared" si="56"/>
        <v>0</v>
      </c>
    </row>
    <row r="795" spans="1:13" hidden="1" x14ac:dyDescent="0.2">
      <c r="A795" s="19" t="s">
        <v>1055</v>
      </c>
      <c r="B795" s="19" t="s">
        <v>1105</v>
      </c>
      <c r="C795" s="25" t="s">
        <v>94</v>
      </c>
      <c r="D795" s="25" t="s">
        <v>717</v>
      </c>
      <c r="E795" s="19">
        <v>70012081</v>
      </c>
      <c r="F795" s="19" t="s">
        <v>650</v>
      </c>
      <c r="G795" s="5">
        <v>4</v>
      </c>
      <c r="H795" s="5">
        <v>4</v>
      </c>
      <c r="I795" s="5">
        <f t="shared" si="57"/>
        <v>0</v>
      </c>
      <c r="J795" s="6">
        <f t="shared" si="58"/>
        <v>1</v>
      </c>
      <c r="K795" s="23">
        <v>191.32512</v>
      </c>
      <c r="L795" s="23">
        <v>191.32512</v>
      </c>
      <c r="M795" s="23">
        <f t="shared" si="56"/>
        <v>0</v>
      </c>
    </row>
    <row r="796" spans="1:13" hidden="1" x14ac:dyDescent="0.2">
      <c r="A796" s="19" t="s">
        <v>1055</v>
      </c>
      <c r="B796" s="19" t="s">
        <v>1105</v>
      </c>
      <c r="C796" s="25" t="s">
        <v>94</v>
      </c>
      <c r="D796" s="25" t="s">
        <v>717</v>
      </c>
      <c r="E796" s="19">
        <v>70409245</v>
      </c>
      <c r="F796" s="19" t="s">
        <v>422</v>
      </c>
      <c r="G796" s="5">
        <v>14</v>
      </c>
      <c r="H796" s="5">
        <v>14</v>
      </c>
      <c r="I796" s="5">
        <f t="shared" si="57"/>
        <v>0</v>
      </c>
      <c r="J796" s="6">
        <f t="shared" si="58"/>
        <v>1</v>
      </c>
      <c r="K796" s="23">
        <v>669.63792000000001</v>
      </c>
      <c r="L796" s="23">
        <v>669.63792000000001</v>
      </c>
      <c r="M796" s="23">
        <f t="shared" si="56"/>
        <v>0</v>
      </c>
    </row>
    <row r="797" spans="1:13" hidden="1" x14ac:dyDescent="0.2">
      <c r="A797" s="19" t="s">
        <v>1055</v>
      </c>
      <c r="B797" s="19" t="s">
        <v>1105</v>
      </c>
      <c r="C797" s="25" t="s">
        <v>94</v>
      </c>
      <c r="D797" s="25" t="s">
        <v>717</v>
      </c>
      <c r="E797" s="19">
        <v>70409246</v>
      </c>
      <c r="F797" s="19" t="s">
        <v>423</v>
      </c>
      <c r="G797" s="5">
        <v>10</v>
      </c>
      <c r="H797" s="5">
        <v>10</v>
      </c>
      <c r="I797" s="5">
        <f t="shared" si="57"/>
        <v>0</v>
      </c>
      <c r="J797" s="6">
        <f t="shared" si="58"/>
        <v>1</v>
      </c>
      <c r="K797" s="23">
        <v>478.31279999999998</v>
      </c>
      <c r="L797" s="23">
        <v>478.31279999999998</v>
      </c>
      <c r="M797" s="23">
        <f t="shared" si="56"/>
        <v>0</v>
      </c>
    </row>
    <row r="798" spans="1:13" hidden="1" x14ac:dyDescent="0.2">
      <c r="A798" s="19" t="s">
        <v>1055</v>
      </c>
      <c r="B798" s="19" t="s">
        <v>1105</v>
      </c>
      <c r="C798" s="25" t="s">
        <v>94</v>
      </c>
      <c r="D798" s="25" t="s">
        <v>717</v>
      </c>
      <c r="E798" s="19">
        <v>70409248</v>
      </c>
      <c r="F798" s="19" t="s">
        <v>424</v>
      </c>
      <c r="G798" s="5">
        <v>5</v>
      </c>
      <c r="H798" s="5">
        <v>5</v>
      </c>
      <c r="I798" s="5">
        <f t="shared" si="57"/>
        <v>0</v>
      </c>
      <c r="J798" s="6">
        <f t="shared" si="58"/>
        <v>1</v>
      </c>
      <c r="K798" s="23">
        <v>230.78598000000002</v>
      </c>
      <c r="L798" s="23">
        <v>230.78598000000002</v>
      </c>
      <c r="M798" s="23">
        <f t="shared" si="56"/>
        <v>0</v>
      </c>
    </row>
    <row r="799" spans="1:13" hidden="1" x14ac:dyDescent="0.2">
      <c r="A799" s="19" t="s">
        <v>1055</v>
      </c>
      <c r="B799" s="19" t="s">
        <v>1105</v>
      </c>
      <c r="C799" s="25" t="s">
        <v>94</v>
      </c>
      <c r="D799" s="25" t="s">
        <v>717</v>
      </c>
      <c r="E799" s="19">
        <v>70517068</v>
      </c>
      <c r="F799" s="19" t="s">
        <v>984</v>
      </c>
      <c r="G799" s="5">
        <v>7</v>
      </c>
      <c r="H799" s="5">
        <v>7</v>
      </c>
      <c r="I799" s="5">
        <f t="shared" si="57"/>
        <v>0</v>
      </c>
      <c r="J799" s="6">
        <f t="shared" si="58"/>
        <v>1</v>
      </c>
      <c r="K799" s="23">
        <v>324.62220000000002</v>
      </c>
      <c r="L799" s="23">
        <v>324.62220000000002</v>
      </c>
      <c r="M799" s="23">
        <f t="shared" si="56"/>
        <v>0</v>
      </c>
    </row>
    <row r="800" spans="1:13" hidden="1" x14ac:dyDescent="0.2">
      <c r="A800" s="19" t="s">
        <v>1055</v>
      </c>
      <c r="B800" s="19" t="s">
        <v>1105</v>
      </c>
      <c r="C800" s="25" t="s">
        <v>94</v>
      </c>
      <c r="D800" s="25" t="s">
        <v>717</v>
      </c>
      <c r="E800" s="19">
        <v>70517069</v>
      </c>
      <c r="F800" s="19" t="s">
        <v>985</v>
      </c>
      <c r="G800" s="5">
        <v>10</v>
      </c>
      <c r="H800" s="5">
        <v>10</v>
      </c>
      <c r="I800" s="5">
        <f t="shared" si="57"/>
        <v>0</v>
      </c>
      <c r="J800" s="6">
        <f t="shared" si="58"/>
        <v>1</v>
      </c>
      <c r="K800" s="23">
        <v>434.82983999999999</v>
      </c>
      <c r="L800" s="23">
        <v>434.82983999999999</v>
      </c>
      <c r="M800" s="23">
        <f t="shared" si="56"/>
        <v>0</v>
      </c>
    </row>
    <row r="801" spans="1:13" hidden="1" x14ac:dyDescent="0.2">
      <c r="A801" s="19" t="s">
        <v>1056</v>
      </c>
      <c r="B801" s="19" t="s">
        <v>1106</v>
      </c>
      <c r="C801" s="25" t="s">
        <v>94</v>
      </c>
      <c r="D801" s="25" t="s">
        <v>717</v>
      </c>
      <c r="E801" s="19">
        <v>70012080</v>
      </c>
      <c r="F801" s="19" t="s">
        <v>649</v>
      </c>
      <c r="G801" s="5">
        <v>13</v>
      </c>
      <c r="H801" s="5">
        <v>13</v>
      </c>
      <c r="I801" s="5">
        <f t="shared" si="57"/>
        <v>0</v>
      </c>
      <c r="J801" s="6">
        <f t="shared" si="58"/>
        <v>1</v>
      </c>
      <c r="K801" s="23">
        <v>600.04354799999999</v>
      </c>
      <c r="L801" s="23">
        <v>600.04354799999999</v>
      </c>
      <c r="M801" s="23">
        <f t="shared" si="56"/>
        <v>0</v>
      </c>
    </row>
    <row r="802" spans="1:13" hidden="1" x14ac:dyDescent="0.2">
      <c r="A802" s="19" t="s">
        <v>1056</v>
      </c>
      <c r="B802" s="19" t="s">
        <v>1106</v>
      </c>
      <c r="C802" s="25" t="s">
        <v>94</v>
      </c>
      <c r="D802" s="25" t="s">
        <v>717</v>
      </c>
      <c r="E802" s="19">
        <v>70012081</v>
      </c>
      <c r="F802" s="19" t="s">
        <v>650</v>
      </c>
      <c r="G802" s="5">
        <v>2</v>
      </c>
      <c r="H802" s="5">
        <v>2</v>
      </c>
      <c r="I802" s="5">
        <f t="shared" si="57"/>
        <v>0</v>
      </c>
      <c r="J802" s="6">
        <f t="shared" si="58"/>
        <v>1</v>
      </c>
      <c r="K802" s="23">
        <v>95.662559999999999</v>
      </c>
      <c r="L802" s="23">
        <v>95.662559999999999</v>
      </c>
      <c r="M802" s="23">
        <f t="shared" ref="M802:M865" si="59">K802-L802</f>
        <v>0</v>
      </c>
    </row>
    <row r="803" spans="1:13" hidden="1" x14ac:dyDescent="0.2">
      <c r="A803" s="19" t="s">
        <v>1056</v>
      </c>
      <c r="B803" s="19" t="s">
        <v>1106</v>
      </c>
      <c r="C803" s="25" t="s">
        <v>94</v>
      </c>
      <c r="D803" s="25" t="s">
        <v>718</v>
      </c>
      <c r="E803" s="19">
        <v>70359459</v>
      </c>
      <c r="F803" s="19" t="s">
        <v>222</v>
      </c>
      <c r="G803" s="5">
        <v>1</v>
      </c>
      <c r="H803" s="5">
        <v>1</v>
      </c>
      <c r="I803" s="5">
        <f t="shared" si="57"/>
        <v>0</v>
      </c>
      <c r="J803" s="6">
        <f t="shared" si="58"/>
        <v>1</v>
      </c>
      <c r="K803" s="23">
        <v>60.876192000000003</v>
      </c>
      <c r="L803" s="23">
        <v>60.876192000000003</v>
      </c>
      <c r="M803" s="23">
        <f t="shared" si="59"/>
        <v>0</v>
      </c>
    </row>
    <row r="804" spans="1:13" hidden="1" x14ac:dyDescent="0.2">
      <c r="A804" s="19" t="s">
        <v>1056</v>
      </c>
      <c r="B804" s="19" t="s">
        <v>1106</v>
      </c>
      <c r="C804" s="25" t="s">
        <v>94</v>
      </c>
      <c r="D804" s="25" t="s">
        <v>717</v>
      </c>
      <c r="E804" s="19">
        <v>70409245</v>
      </c>
      <c r="F804" s="19" t="s">
        <v>422</v>
      </c>
      <c r="G804" s="5">
        <v>6</v>
      </c>
      <c r="H804" s="5">
        <v>6</v>
      </c>
      <c r="I804" s="5">
        <f t="shared" si="57"/>
        <v>0</v>
      </c>
      <c r="J804" s="6">
        <f t="shared" si="58"/>
        <v>1</v>
      </c>
      <c r="K804" s="23">
        <v>286.98768000000001</v>
      </c>
      <c r="L804" s="23">
        <v>286.98768000000001</v>
      </c>
      <c r="M804" s="23">
        <f t="shared" si="59"/>
        <v>0</v>
      </c>
    </row>
    <row r="805" spans="1:13" hidden="1" x14ac:dyDescent="0.2">
      <c r="A805" s="19" t="s">
        <v>1056</v>
      </c>
      <c r="B805" s="19" t="s">
        <v>1106</v>
      </c>
      <c r="C805" s="25" t="s">
        <v>94</v>
      </c>
      <c r="D805" s="25" t="s">
        <v>717</v>
      </c>
      <c r="E805" s="19">
        <v>70409246</v>
      </c>
      <c r="F805" s="19" t="s">
        <v>423</v>
      </c>
      <c r="G805" s="5">
        <v>4</v>
      </c>
      <c r="H805" s="5">
        <v>4</v>
      </c>
      <c r="I805" s="5">
        <f t="shared" si="57"/>
        <v>0</v>
      </c>
      <c r="J805" s="6">
        <f t="shared" si="58"/>
        <v>1</v>
      </c>
      <c r="K805" s="23">
        <v>191.32512</v>
      </c>
      <c r="L805" s="23">
        <v>191.32512</v>
      </c>
      <c r="M805" s="23">
        <f t="shared" si="59"/>
        <v>0</v>
      </c>
    </row>
    <row r="806" spans="1:13" hidden="1" x14ac:dyDescent="0.2">
      <c r="A806" s="19" t="s">
        <v>1056</v>
      </c>
      <c r="B806" s="19" t="s">
        <v>1106</v>
      </c>
      <c r="C806" s="25" t="s">
        <v>94</v>
      </c>
      <c r="D806" s="25" t="s">
        <v>717</v>
      </c>
      <c r="E806" s="19">
        <v>70409248</v>
      </c>
      <c r="F806" s="19" t="s">
        <v>424</v>
      </c>
      <c r="G806" s="5">
        <v>4</v>
      </c>
      <c r="H806" s="5">
        <v>4</v>
      </c>
      <c r="I806" s="5">
        <f t="shared" si="57"/>
        <v>0</v>
      </c>
      <c r="J806" s="6">
        <f t="shared" si="58"/>
        <v>1</v>
      </c>
      <c r="K806" s="23">
        <v>184.628784</v>
      </c>
      <c r="L806" s="23">
        <v>184.628784</v>
      </c>
      <c r="M806" s="23">
        <f t="shared" si="59"/>
        <v>0</v>
      </c>
    </row>
    <row r="807" spans="1:13" hidden="1" x14ac:dyDescent="0.2">
      <c r="A807" s="19" t="s">
        <v>1056</v>
      </c>
      <c r="B807" s="19" t="s">
        <v>1106</v>
      </c>
      <c r="C807" s="25" t="s">
        <v>94</v>
      </c>
      <c r="D807" s="25" t="s">
        <v>717</v>
      </c>
      <c r="E807" s="19">
        <v>70517068</v>
      </c>
      <c r="F807" s="19" t="s">
        <v>984</v>
      </c>
      <c r="G807" s="5">
        <v>2</v>
      </c>
      <c r="H807" s="5">
        <v>2</v>
      </c>
      <c r="I807" s="5">
        <f t="shared" ref="I807:I870" si="60">G807-H807</f>
        <v>0</v>
      </c>
      <c r="J807" s="6">
        <f t="shared" ref="J807:J870" si="61">H807/G807</f>
        <v>1</v>
      </c>
      <c r="K807" s="23">
        <v>92.749200000000002</v>
      </c>
      <c r="L807" s="23">
        <v>92.749200000000002</v>
      </c>
      <c r="M807" s="23">
        <f t="shared" si="59"/>
        <v>0</v>
      </c>
    </row>
    <row r="808" spans="1:13" hidden="1" x14ac:dyDescent="0.2">
      <c r="A808" s="19" t="s">
        <v>1056</v>
      </c>
      <c r="B808" s="19" t="s">
        <v>1106</v>
      </c>
      <c r="C808" s="25" t="s">
        <v>94</v>
      </c>
      <c r="D808" s="25" t="s">
        <v>717</v>
      </c>
      <c r="E808" s="19">
        <v>70517069</v>
      </c>
      <c r="F808" s="19" t="s">
        <v>985</v>
      </c>
      <c r="G808" s="5">
        <v>1</v>
      </c>
      <c r="H808" s="5">
        <v>1</v>
      </c>
      <c r="I808" s="5">
        <f t="shared" si="60"/>
        <v>0</v>
      </c>
      <c r="J808" s="6">
        <f t="shared" si="61"/>
        <v>1</v>
      </c>
      <c r="K808" s="23">
        <v>43.482984000000002</v>
      </c>
      <c r="L808" s="23">
        <v>43.482984000000002</v>
      </c>
      <c r="M808" s="23">
        <f t="shared" si="59"/>
        <v>0</v>
      </c>
    </row>
    <row r="809" spans="1:13" hidden="1" x14ac:dyDescent="0.2">
      <c r="A809" s="19" t="s">
        <v>1062</v>
      </c>
      <c r="B809" s="19" t="s">
        <v>1112</v>
      </c>
      <c r="C809" s="25" t="s">
        <v>94</v>
      </c>
      <c r="D809" s="25" t="s">
        <v>745</v>
      </c>
      <c r="E809" s="19">
        <v>70442221</v>
      </c>
      <c r="F809" s="19" t="s">
        <v>748</v>
      </c>
      <c r="G809" s="5">
        <v>30</v>
      </c>
      <c r="H809" s="5">
        <v>30</v>
      </c>
      <c r="I809" s="5">
        <f t="shared" si="60"/>
        <v>0</v>
      </c>
      <c r="J809" s="6">
        <f t="shared" si="61"/>
        <v>1</v>
      </c>
      <c r="K809" s="23">
        <v>821.82870000000003</v>
      </c>
      <c r="L809" s="23">
        <v>821.82870000000003</v>
      </c>
      <c r="M809" s="23">
        <f t="shared" si="59"/>
        <v>0</v>
      </c>
    </row>
    <row r="810" spans="1:13" hidden="1" x14ac:dyDescent="0.2">
      <c r="A810" s="19" t="s">
        <v>1062</v>
      </c>
      <c r="B810" s="19" t="s">
        <v>1112</v>
      </c>
      <c r="C810" s="25" t="s">
        <v>94</v>
      </c>
      <c r="D810" s="25" t="s">
        <v>745</v>
      </c>
      <c r="E810" s="19">
        <v>70442223</v>
      </c>
      <c r="F810" s="19" t="s">
        <v>749</v>
      </c>
      <c r="G810" s="5">
        <v>30</v>
      </c>
      <c r="H810" s="5">
        <v>30</v>
      </c>
      <c r="I810" s="5">
        <f t="shared" si="60"/>
        <v>0</v>
      </c>
      <c r="J810" s="6">
        <f t="shared" si="61"/>
        <v>1</v>
      </c>
      <c r="K810" s="23">
        <v>821.82870000000003</v>
      </c>
      <c r="L810" s="23">
        <v>821.82870000000003</v>
      </c>
      <c r="M810" s="23">
        <f t="shared" si="59"/>
        <v>0</v>
      </c>
    </row>
    <row r="811" spans="1:13" hidden="1" x14ac:dyDescent="0.2">
      <c r="A811" s="19" t="s">
        <v>1062</v>
      </c>
      <c r="B811" s="19" t="s">
        <v>1112</v>
      </c>
      <c r="C811" s="25" t="s">
        <v>94</v>
      </c>
      <c r="D811" s="25" t="s">
        <v>745</v>
      </c>
      <c r="E811" s="19">
        <v>70442225</v>
      </c>
      <c r="F811" s="19" t="s">
        <v>751</v>
      </c>
      <c r="G811" s="5">
        <v>15</v>
      </c>
      <c r="H811" s="5">
        <v>15</v>
      </c>
      <c r="I811" s="5">
        <f t="shared" si="60"/>
        <v>0</v>
      </c>
      <c r="J811" s="6">
        <f t="shared" si="61"/>
        <v>1</v>
      </c>
      <c r="K811" s="23">
        <v>410.91435000000001</v>
      </c>
      <c r="L811" s="23">
        <v>410.91435000000001</v>
      </c>
      <c r="M811" s="23">
        <f t="shared" si="59"/>
        <v>0</v>
      </c>
    </row>
    <row r="812" spans="1:13" hidden="1" x14ac:dyDescent="0.2">
      <c r="A812" s="19" t="s">
        <v>1064</v>
      </c>
      <c r="B812" s="19" t="s">
        <v>1114</v>
      </c>
      <c r="C812" s="25" t="s">
        <v>94</v>
      </c>
      <c r="D812" s="25" t="s">
        <v>745</v>
      </c>
      <c r="E812" s="19">
        <v>70442222</v>
      </c>
      <c r="F812" s="19" t="s">
        <v>713</v>
      </c>
      <c r="G812" s="5">
        <v>3</v>
      </c>
      <c r="H812" s="5">
        <v>0</v>
      </c>
      <c r="I812" s="5">
        <f t="shared" si="60"/>
        <v>3</v>
      </c>
      <c r="J812" s="6">
        <f t="shared" si="61"/>
        <v>0</v>
      </c>
      <c r="K812" s="23">
        <v>126.53546399999999</v>
      </c>
      <c r="L812" s="23">
        <v>0</v>
      </c>
      <c r="M812" s="23">
        <f t="shared" si="59"/>
        <v>126.53546399999999</v>
      </c>
    </row>
    <row r="813" spans="1:13" hidden="1" x14ac:dyDescent="0.2">
      <c r="A813" s="19" t="s">
        <v>1065</v>
      </c>
      <c r="B813" s="19" t="s">
        <v>1115</v>
      </c>
      <c r="C813" s="25" t="s">
        <v>94</v>
      </c>
      <c r="D813" s="25" t="s">
        <v>745</v>
      </c>
      <c r="E813" s="19">
        <v>70442224</v>
      </c>
      <c r="F813" s="19" t="s">
        <v>750</v>
      </c>
      <c r="G813" s="5">
        <v>1</v>
      </c>
      <c r="H813" s="5">
        <v>0</v>
      </c>
      <c r="I813" s="5">
        <f t="shared" si="60"/>
        <v>1</v>
      </c>
      <c r="J813" s="6">
        <f t="shared" si="61"/>
        <v>0</v>
      </c>
      <c r="K813" s="23">
        <v>42.178488000000002</v>
      </c>
      <c r="L813" s="23">
        <v>0</v>
      </c>
      <c r="M813" s="23">
        <f t="shared" si="59"/>
        <v>42.178488000000002</v>
      </c>
    </row>
    <row r="814" spans="1:13" hidden="1" x14ac:dyDescent="0.2">
      <c r="A814" s="19" t="s">
        <v>1066</v>
      </c>
      <c r="B814" s="19" t="s">
        <v>1116</v>
      </c>
      <c r="C814" s="25" t="s">
        <v>94</v>
      </c>
      <c r="D814" s="25" t="s">
        <v>745</v>
      </c>
      <c r="E814" s="19">
        <v>70442222</v>
      </c>
      <c r="F814" s="19" t="s">
        <v>713</v>
      </c>
      <c r="G814" s="5">
        <v>3</v>
      </c>
      <c r="H814" s="5">
        <v>0</v>
      </c>
      <c r="I814" s="5">
        <f t="shared" si="60"/>
        <v>3</v>
      </c>
      <c r="J814" s="6">
        <f t="shared" si="61"/>
        <v>0</v>
      </c>
      <c r="K814" s="23">
        <v>126.53546399999999</v>
      </c>
      <c r="L814" s="23">
        <v>0</v>
      </c>
      <c r="M814" s="23">
        <f t="shared" si="59"/>
        <v>126.53546399999999</v>
      </c>
    </row>
    <row r="815" spans="1:13" hidden="1" x14ac:dyDescent="0.2">
      <c r="A815" s="19" t="s">
        <v>1066</v>
      </c>
      <c r="B815" s="19" t="s">
        <v>1116</v>
      </c>
      <c r="C815" s="25" t="s">
        <v>94</v>
      </c>
      <c r="D815" s="25" t="s">
        <v>745</v>
      </c>
      <c r="E815" s="19">
        <v>70442224</v>
      </c>
      <c r="F815" s="19" t="s">
        <v>750</v>
      </c>
      <c r="G815" s="5">
        <v>2</v>
      </c>
      <c r="H815" s="5">
        <v>1</v>
      </c>
      <c r="I815" s="5">
        <f t="shared" si="60"/>
        <v>1</v>
      </c>
      <c r="J815" s="6">
        <f t="shared" si="61"/>
        <v>0.5</v>
      </c>
      <c r="K815" s="23">
        <v>84.356976000000003</v>
      </c>
      <c r="L815" s="23">
        <v>42.178488000000002</v>
      </c>
      <c r="M815" s="23">
        <f t="shared" si="59"/>
        <v>42.178488000000002</v>
      </c>
    </row>
    <row r="816" spans="1:13" hidden="1" x14ac:dyDescent="0.2">
      <c r="A816" s="19" t="s">
        <v>1067</v>
      </c>
      <c r="B816" s="19" t="s">
        <v>1116</v>
      </c>
      <c r="C816" s="25" t="s">
        <v>94</v>
      </c>
      <c r="D816" s="25" t="s">
        <v>717</v>
      </c>
      <c r="E816" s="19">
        <v>70345322</v>
      </c>
      <c r="F816" s="19" t="s">
        <v>232</v>
      </c>
      <c r="G816" s="5">
        <v>17</v>
      </c>
      <c r="H816" s="5">
        <v>17</v>
      </c>
      <c r="I816" s="5">
        <f t="shared" si="60"/>
        <v>0</v>
      </c>
      <c r="J816" s="6">
        <f t="shared" si="61"/>
        <v>1</v>
      </c>
      <c r="K816" s="23">
        <v>784.302684</v>
      </c>
      <c r="L816" s="23">
        <v>784.302684</v>
      </c>
      <c r="M816" s="23">
        <f t="shared" si="59"/>
        <v>0</v>
      </c>
    </row>
    <row r="817" spans="1:14" hidden="1" x14ac:dyDescent="0.2">
      <c r="A817" s="19" t="s">
        <v>1068</v>
      </c>
      <c r="B817" s="19" t="s">
        <v>1117</v>
      </c>
      <c r="C817" s="25" t="s">
        <v>94</v>
      </c>
      <c r="D817" s="25" t="s">
        <v>717</v>
      </c>
      <c r="E817" s="19">
        <v>70345325</v>
      </c>
      <c r="F817" s="19" t="s">
        <v>235</v>
      </c>
      <c r="G817" s="5">
        <v>17</v>
      </c>
      <c r="H817" s="5">
        <v>17</v>
      </c>
      <c r="I817" s="5">
        <f t="shared" si="60"/>
        <v>0</v>
      </c>
      <c r="J817" s="6">
        <f t="shared" si="61"/>
        <v>1</v>
      </c>
      <c r="K817" s="23">
        <v>784.302684</v>
      </c>
      <c r="L817" s="23">
        <v>784.302684</v>
      </c>
      <c r="M817" s="23">
        <f t="shared" si="59"/>
        <v>0</v>
      </c>
    </row>
    <row r="818" spans="1:14" hidden="1" x14ac:dyDescent="0.2">
      <c r="A818" s="19" t="s">
        <v>1069</v>
      </c>
      <c r="B818" s="19" t="s">
        <v>1118</v>
      </c>
      <c r="C818" s="25" t="s">
        <v>94</v>
      </c>
      <c r="D818" s="25" t="s">
        <v>745</v>
      </c>
      <c r="E818" s="19">
        <v>70442220</v>
      </c>
      <c r="F818" s="19" t="s">
        <v>747</v>
      </c>
      <c r="G818" s="5">
        <v>1</v>
      </c>
      <c r="H818" s="5">
        <v>0</v>
      </c>
      <c r="I818" s="5">
        <f t="shared" si="60"/>
        <v>1</v>
      </c>
      <c r="J818" s="6">
        <f t="shared" si="61"/>
        <v>0</v>
      </c>
      <c r="K818" s="23">
        <v>42.178488000000002</v>
      </c>
      <c r="L818" s="23">
        <v>0</v>
      </c>
      <c r="M818" s="23">
        <f t="shared" si="59"/>
        <v>42.178488000000002</v>
      </c>
    </row>
    <row r="819" spans="1:14" hidden="1" x14ac:dyDescent="0.2">
      <c r="A819" s="19" t="s">
        <v>1069</v>
      </c>
      <c r="B819" s="19" t="s">
        <v>1118</v>
      </c>
      <c r="C819" s="25" t="s">
        <v>94</v>
      </c>
      <c r="D819" s="25" t="s">
        <v>745</v>
      </c>
      <c r="E819" s="19">
        <v>70442224</v>
      </c>
      <c r="F819" s="19" t="s">
        <v>750</v>
      </c>
      <c r="G819" s="5">
        <v>1</v>
      </c>
      <c r="H819" s="5">
        <v>0</v>
      </c>
      <c r="I819" s="5">
        <f t="shared" si="60"/>
        <v>1</v>
      </c>
      <c r="J819" s="6">
        <f t="shared" si="61"/>
        <v>0</v>
      </c>
      <c r="K819" s="23">
        <v>42.178488000000002</v>
      </c>
      <c r="L819" s="23">
        <v>0</v>
      </c>
      <c r="M819" s="23">
        <f t="shared" si="59"/>
        <v>42.178488000000002</v>
      </c>
    </row>
    <row r="820" spans="1:14" hidden="1" x14ac:dyDescent="0.2">
      <c r="A820" s="19" t="s">
        <v>1070</v>
      </c>
      <c r="B820" s="19" t="s">
        <v>1118</v>
      </c>
      <c r="C820" s="25" t="s">
        <v>94</v>
      </c>
      <c r="D820" s="25" t="s">
        <v>717</v>
      </c>
      <c r="E820" s="19">
        <v>70345322</v>
      </c>
      <c r="F820" s="19" t="s">
        <v>232</v>
      </c>
      <c r="G820" s="5">
        <v>17</v>
      </c>
      <c r="H820" s="5">
        <v>17</v>
      </c>
      <c r="I820" s="5">
        <f t="shared" si="60"/>
        <v>0</v>
      </c>
      <c r="J820" s="6">
        <f t="shared" si="61"/>
        <v>1</v>
      </c>
      <c r="K820" s="23">
        <v>784.302684</v>
      </c>
      <c r="L820" s="23">
        <v>784.302684</v>
      </c>
      <c r="M820" s="23">
        <f t="shared" si="59"/>
        <v>0</v>
      </c>
    </row>
    <row r="821" spans="1:14" hidden="1" x14ac:dyDescent="0.2">
      <c r="A821" s="19" t="s">
        <v>1071</v>
      </c>
      <c r="B821" s="19" t="s">
        <v>1119</v>
      </c>
      <c r="C821" s="25" t="s">
        <v>94</v>
      </c>
      <c r="D821" s="25" t="s">
        <v>745</v>
      </c>
      <c r="E821" s="19">
        <v>70442222</v>
      </c>
      <c r="F821" s="19" t="s">
        <v>713</v>
      </c>
      <c r="G821" s="5">
        <v>4</v>
      </c>
      <c r="H821" s="5">
        <v>0</v>
      </c>
      <c r="I821" s="5">
        <f t="shared" si="60"/>
        <v>4</v>
      </c>
      <c r="J821" s="6">
        <f t="shared" si="61"/>
        <v>0</v>
      </c>
      <c r="K821" s="23">
        <v>168.71395200000001</v>
      </c>
      <c r="L821" s="23">
        <v>0</v>
      </c>
      <c r="M821" s="23">
        <f t="shared" si="59"/>
        <v>168.71395200000001</v>
      </c>
    </row>
    <row r="822" spans="1:14" hidden="1" x14ac:dyDescent="0.2">
      <c r="A822" s="19" t="s">
        <v>1071</v>
      </c>
      <c r="B822" s="19" t="s">
        <v>1119</v>
      </c>
      <c r="C822" s="25" t="s">
        <v>94</v>
      </c>
      <c r="D822" s="25" t="s">
        <v>745</v>
      </c>
      <c r="E822" s="19">
        <v>70442224</v>
      </c>
      <c r="F822" s="19" t="s">
        <v>750</v>
      </c>
      <c r="G822" s="5">
        <v>4</v>
      </c>
      <c r="H822" s="5">
        <v>0</v>
      </c>
      <c r="I822" s="5">
        <f t="shared" si="60"/>
        <v>4</v>
      </c>
      <c r="J822" s="6">
        <f t="shared" si="61"/>
        <v>0</v>
      </c>
      <c r="K822" s="23">
        <v>168.71395200000001</v>
      </c>
      <c r="L822" s="23">
        <v>0</v>
      </c>
      <c r="M822" s="23">
        <f t="shared" si="59"/>
        <v>168.71395200000001</v>
      </c>
    </row>
    <row r="823" spans="1:14" hidden="1" x14ac:dyDescent="0.2">
      <c r="A823" s="19" t="s">
        <v>1072</v>
      </c>
      <c r="B823" s="19" t="s">
        <v>1119</v>
      </c>
      <c r="C823" s="25" t="s">
        <v>94</v>
      </c>
      <c r="D823" s="25" t="s">
        <v>717</v>
      </c>
      <c r="E823" s="19">
        <v>70345323</v>
      </c>
      <c r="F823" s="19" t="s">
        <v>233</v>
      </c>
      <c r="G823" s="5">
        <v>17</v>
      </c>
      <c r="H823" s="5">
        <v>17</v>
      </c>
      <c r="I823" s="5">
        <f t="shared" si="60"/>
        <v>0</v>
      </c>
      <c r="J823" s="6">
        <f t="shared" si="61"/>
        <v>1</v>
      </c>
      <c r="K823" s="23">
        <v>784.302684</v>
      </c>
      <c r="L823" s="23">
        <v>784.302684</v>
      </c>
      <c r="M823" s="23">
        <f t="shared" si="59"/>
        <v>0</v>
      </c>
    </row>
    <row r="824" spans="1:14" hidden="1" x14ac:dyDescent="0.2">
      <c r="A824" s="19" t="s">
        <v>1073</v>
      </c>
      <c r="B824" s="19" t="s">
        <v>1120</v>
      </c>
      <c r="C824" s="25" t="s">
        <v>94</v>
      </c>
      <c r="D824" s="25" t="s">
        <v>745</v>
      </c>
      <c r="E824" s="19">
        <v>70442220</v>
      </c>
      <c r="F824" s="19" t="s">
        <v>747</v>
      </c>
      <c r="G824" s="5">
        <v>3</v>
      </c>
      <c r="H824" s="5">
        <v>0</v>
      </c>
      <c r="I824" s="5">
        <f t="shared" si="60"/>
        <v>3</v>
      </c>
      <c r="J824" s="6">
        <f t="shared" si="61"/>
        <v>0</v>
      </c>
      <c r="K824" s="23">
        <v>126.53546399999999</v>
      </c>
      <c r="L824" s="23">
        <v>0</v>
      </c>
      <c r="M824" s="23">
        <f t="shared" si="59"/>
        <v>126.53546399999999</v>
      </c>
    </row>
    <row r="825" spans="1:14" hidden="1" x14ac:dyDescent="0.2">
      <c r="A825" s="19" t="s">
        <v>1073</v>
      </c>
      <c r="B825" s="19" t="s">
        <v>1120</v>
      </c>
      <c r="C825" s="25" t="s">
        <v>94</v>
      </c>
      <c r="D825" s="25" t="s">
        <v>745</v>
      </c>
      <c r="E825" s="19">
        <v>70442224</v>
      </c>
      <c r="F825" s="19" t="s">
        <v>750</v>
      </c>
      <c r="G825" s="5">
        <v>1</v>
      </c>
      <c r="H825" s="5">
        <v>0</v>
      </c>
      <c r="I825" s="5">
        <f t="shared" si="60"/>
        <v>1</v>
      </c>
      <c r="J825" s="6">
        <f t="shared" si="61"/>
        <v>0</v>
      </c>
      <c r="K825" s="23">
        <v>42.178488000000002</v>
      </c>
      <c r="L825" s="23">
        <v>0</v>
      </c>
      <c r="M825" s="23">
        <f t="shared" si="59"/>
        <v>42.178488000000002</v>
      </c>
    </row>
    <row r="826" spans="1:14" s="128" customFormat="1" hidden="1" x14ac:dyDescent="0.2">
      <c r="A826" s="42" t="s">
        <v>1074</v>
      </c>
      <c r="B826" s="42" t="s">
        <v>1121</v>
      </c>
      <c r="C826" s="43" t="s">
        <v>94</v>
      </c>
      <c r="D826" s="25" t="s">
        <v>745</v>
      </c>
      <c r="E826" s="42">
        <v>70442220</v>
      </c>
      <c r="F826" s="42" t="s">
        <v>747</v>
      </c>
      <c r="G826" s="44">
        <v>3</v>
      </c>
      <c r="H826" s="44">
        <v>0</v>
      </c>
      <c r="I826" s="5">
        <f t="shared" si="60"/>
        <v>3</v>
      </c>
      <c r="J826" s="6">
        <f t="shared" si="61"/>
        <v>0</v>
      </c>
      <c r="K826" s="126">
        <v>126.53546399999999</v>
      </c>
      <c r="L826" s="126">
        <v>0</v>
      </c>
      <c r="M826" s="23">
        <f t="shared" si="59"/>
        <v>126.53546399999999</v>
      </c>
      <c r="N826" s="127"/>
    </row>
    <row r="827" spans="1:14" hidden="1" x14ac:dyDescent="0.2">
      <c r="A827" s="19" t="s">
        <v>1074</v>
      </c>
      <c r="B827" s="19" t="s">
        <v>1121</v>
      </c>
      <c r="C827" s="25" t="s">
        <v>94</v>
      </c>
      <c r="D827" s="25" t="s">
        <v>745</v>
      </c>
      <c r="E827" s="19">
        <v>70442222</v>
      </c>
      <c r="F827" s="19" t="s">
        <v>713</v>
      </c>
      <c r="G827" s="5">
        <v>6</v>
      </c>
      <c r="H827" s="5">
        <v>0</v>
      </c>
      <c r="I827" s="5">
        <f t="shared" si="60"/>
        <v>6</v>
      </c>
      <c r="J827" s="6">
        <f t="shared" si="61"/>
        <v>0</v>
      </c>
      <c r="K827" s="23">
        <v>253.07092799999998</v>
      </c>
      <c r="L827" s="23">
        <v>0</v>
      </c>
      <c r="M827" s="23">
        <f t="shared" si="59"/>
        <v>253.07092799999998</v>
      </c>
    </row>
    <row r="828" spans="1:14" hidden="1" x14ac:dyDescent="0.2">
      <c r="A828" s="19" t="s">
        <v>1074</v>
      </c>
      <c r="B828" s="19" t="s">
        <v>1121</v>
      </c>
      <c r="C828" s="25" t="s">
        <v>94</v>
      </c>
      <c r="D828" s="25" t="s">
        <v>745</v>
      </c>
      <c r="E828" s="19">
        <v>70442224</v>
      </c>
      <c r="F828" s="19" t="s">
        <v>750</v>
      </c>
      <c r="G828" s="5">
        <v>3</v>
      </c>
      <c r="H828" s="5">
        <v>0</v>
      </c>
      <c r="I828" s="5">
        <f t="shared" si="60"/>
        <v>3</v>
      </c>
      <c r="J828" s="6">
        <f t="shared" si="61"/>
        <v>0</v>
      </c>
      <c r="K828" s="23">
        <v>126.53546399999999</v>
      </c>
      <c r="L828" s="23">
        <v>0</v>
      </c>
      <c r="M828" s="23">
        <f t="shared" si="59"/>
        <v>126.53546399999999</v>
      </c>
    </row>
    <row r="829" spans="1:14" hidden="1" x14ac:dyDescent="0.2">
      <c r="A829" s="19" t="s">
        <v>1075</v>
      </c>
      <c r="B829" s="19" t="s">
        <v>1104</v>
      </c>
      <c r="C829" s="25" t="s">
        <v>94</v>
      </c>
      <c r="D829" s="25" t="s">
        <v>717</v>
      </c>
      <c r="E829" s="19">
        <v>70345324</v>
      </c>
      <c r="F829" s="19" t="s">
        <v>234</v>
      </c>
      <c r="G829" s="5">
        <v>17</v>
      </c>
      <c r="H829" s="5">
        <v>17</v>
      </c>
      <c r="I829" s="5">
        <f t="shared" si="60"/>
        <v>0</v>
      </c>
      <c r="J829" s="6">
        <f t="shared" si="61"/>
        <v>1</v>
      </c>
      <c r="K829" s="23">
        <v>784.302684</v>
      </c>
      <c r="L829" s="23">
        <v>784.302684</v>
      </c>
      <c r="M829" s="23">
        <f t="shared" si="59"/>
        <v>0</v>
      </c>
    </row>
    <row r="830" spans="1:14" hidden="1" x14ac:dyDescent="0.2">
      <c r="A830" s="19" t="s">
        <v>1076</v>
      </c>
      <c r="B830" s="19" t="s">
        <v>1122</v>
      </c>
      <c r="C830" s="25" t="s">
        <v>94</v>
      </c>
      <c r="D830" s="25" t="s">
        <v>717</v>
      </c>
      <c r="E830" s="19">
        <v>70345322</v>
      </c>
      <c r="F830" s="19" t="s">
        <v>232</v>
      </c>
      <c r="G830" s="5">
        <v>17</v>
      </c>
      <c r="H830" s="5">
        <v>17</v>
      </c>
      <c r="I830" s="5">
        <f t="shared" si="60"/>
        <v>0</v>
      </c>
      <c r="J830" s="6">
        <f t="shared" si="61"/>
        <v>1</v>
      </c>
      <c r="K830" s="23">
        <v>784.302684</v>
      </c>
      <c r="L830" s="23">
        <v>784.302684</v>
      </c>
      <c r="M830" s="23">
        <f t="shared" si="59"/>
        <v>0</v>
      </c>
    </row>
    <row r="831" spans="1:14" hidden="1" x14ac:dyDescent="0.2">
      <c r="A831" s="19" t="s">
        <v>1077</v>
      </c>
      <c r="B831" s="19" t="s">
        <v>1105</v>
      </c>
      <c r="C831" s="25" t="s">
        <v>94</v>
      </c>
      <c r="D831" s="25" t="s">
        <v>745</v>
      </c>
      <c r="E831" s="19">
        <v>70442220</v>
      </c>
      <c r="F831" s="19" t="s">
        <v>747</v>
      </c>
      <c r="G831" s="5">
        <v>1</v>
      </c>
      <c r="H831" s="5">
        <v>0</v>
      </c>
      <c r="I831" s="5">
        <f t="shared" si="60"/>
        <v>1</v>
      </c>
      <c r="J831" s="6">
        <f t="shared" si="61"/>
        <v>0</v>
      </c>
      <c r="K831" s="23">
        <v>42.178488000000002</v>
      </c>
      <c r="L831" s="23">
        <v>0</v>
      </c>
      <c r="M831" s="23">
        <f t="shared" si="59"/>
        <v>42.178488000000002</v>
      </c>
    </row>
    <row r="832" spans="1:14" hidden="1" x14ac:dyDescent="0.2">
      <c r="A832" s="19" t="s">
        <v>1077</v>
      </c>
      <c r="B832" s="19" t="s">
        <v>1105</v>
      </c>
      <c r="C832" s="25" t="s">
        <v>94</v>
      </c>
      <c r="D832" s="25" t="s">
        <v>745</v>
      </c>
      <c r="E832" s="19">
        <v>70442224</v>
      </c>
      <c r="F832" s="19" t="s">
        <v>750</v>
      </c>
      <c r="G832" s="5">
        <v>1</v>
      </c>
      <c r="H832" s="5">
        <v>0</v>
      </c>
      <c r="I832" s="5">
        <f t="shared" si="60"/>
        <v>1</v>
      </c>
      <c r="J832" s="6">
        <f t="shared" si="61"/>
        <v>0</v>
      </c>
      <c r="K832" s="23">
        <v>42.178488000000002</v>
      </c>
      <c r="L832" s="23">
        <v>0</v>
      </c>
      <c r="M832" s="23">
        <f t="shared" si="59"/>
        <v>42.178488000000002</v>
      </c>
    </row>
    <row r="833" spans="1:13" hidden="1" x14ac:dyDescent="0.2">
      <c r="A833" s="19" t="s">
        <v>1078</v>
      </c>
      <c r="B833" s="19" t="s">
        <v>1123</v>
      </c>
      <c r="C833" s="25" t="s">
        <v>94</v>
      </c>
      <c r="D833" s="25" t="s">
        <v>745</v>
      </c>
      <c r="E833" s="19">
        <v>70442220</v>
      </c>
      <c r="F833" s="19" t="s">
        <v>747</v>
      </c>
      <c r="G833" s="5">
        <v>4</v>
      </c>
      <c r="H833" s="5">
        <v>0</v>
      </c>
      <c r="I833" s="5">
        <f t="shared" si="60"/>
        <v>4</v>
      </c>
      <c r="J833" s="6">
        <f t="shared" si="61"/>
        <v>0</v>
      </c>
      <c r="K833" s="23">
        <v>168.71395200000001</v>
      </c>
      <c r="L833" s="23">
        <v>0</v>
      </c>
      <c r="M833" s="23">
        <f t="shared" si="59"/>
        <v>168.71395200000001</v>
      </c>
    </row>
    <row r="834" spans="1:13" hidden="1" x14ac:dyDescent="0.2">
      <c r="A834" s="19" t="s">
        <v>1079</v>
      </c>
      <c r="B834" s="19" t="s">
        <v>1105</v>
      </c>
      <c r="C834" s="25" t="s">
        <v>94</v>
      </c>
      <c r="D834" s="25" t="s">
        <v>717</v>
      </c>
      <c r="E834" s="19">
        <v>70345324</v>
      </c>
      <c r="F834" s="19" t="s">
        <v>234</v>
      </c>
      <c r="G834" s="5">
        <v>17</v>
      </c>
      <c r="H834" s="5">
        <v>0</v>
      </c>
      <c r="I834" s="5">
        <f t="shared" si="60"/>
        <v>17</v>
      </c>
      <c r="J834" s="6">
        <f t="shared" si="61"/>
        <v>0</v>
      </c>
      <c r="K834" s="23">
        <v>784.302684</v>
      </c>
      <c r="L834" s="23">
        <v>0</v>
      </c>
      <c r="M834" s="23">
        <f t="shared" si="59"/>
        <v>784.302684</v>
      </c>
    </row>
    <row r="835" spans="1:13" hidden="1" x14ac:dyDescent="0.2">
      <c r="A835" s="19" t="s">
        <v>1080</v>
      </c>
      <c r="B835" s="19" t="s">
        <v>1123</v>
      </c>
      <c r="C835" s="25" t="s">
        <v>94</v>
      </c>
      <c r="D835" s="25" t="s">
        <v>717</v>
      </c>
      <c r="E835" s="19">
        <v>70345323</v>
      </c>
      <c r="F835" s="19" t="s">
        <v>233</v>
      </c>
      <c r="G835" s="5">
        <v>17</v>
      </c>
      <c r="H835" s="5">
        <v>17</v>
      </c>
      <c r="I835" s="5">
        <f t="shared" si="60"/>
        <v>0</v>
      </c>
      <c r="J835" s="6">
        <f t="shared" si="61"/>
        <v>1</v>
      </c>
      <c r="K835" s="23">
        <v>784.302684</v>
      </c>
      <c r="L835" s="23">
        <v>784.302684</v>
      </c>
      <c r="M835" s="23">
        <f t="shared" si="59"/>
        <v>0</v>
      </c>
    </row>
    <row r="836" spans="1:13" hidden="1" x14ac:dyDescent="0.2">
      <c r="A836" s="19" t="s">
        <v>1081</v>
      </c>
      <c r="B836" s="19" t="s">
        <v>1124</v>
      </c>
      <c r="C836" s="25" t="s">
        <v>94</v>
      </c>
      <c r="D836" s="25" t="s">
        <v>745</v>
      </c>
      <c r="E836" s="19">
        <v>70442220</v>
      </c>
      <c r="F836" s="19" t="s">
        <v>747</v>
      </c>
      <c r="G836" s="5">
        <v>4</v>
      </c>
      <c r="H836" s="5">
        <v>0</v>
      </c>
      <c r="I836" s="5">
        <f t="shared" si="60"/>
        <v>4</v>
      </c>
      <c r="J836" s="6">
        <f t="shared" si="61"/>
        <v>0</v>
      </c>
      <c r="K836" s="23">
        <v>168.71395200000001</v>
      </c>
      <c r="L836" s="23">
        <v>0</v>
      </c>
      <c r="M836" s="23">
        <f t="shared" si="59"/>
        <v>168.71395200000001</v>
      </c>
    </row>
    <row r="837" spans="1:13" hidden="1" x14ac:dyDescent="0.2">
      <c r="A837" s="19" t="s">
        <v>1081</v>
      </c>
      <c r="B837" s="19" t="s">
        <v>1124</v>
      </c>
      <c r="C837" s="25" t="s">
        <v>94</v>
      </c>
      <c r="D837" s="25" t="s">
        <v>745</v>
      </c>
      <c r="E837" s="19">
        <v>70442222</v>
      </c>
      <c r="F837" s="19" t="s">
        <v>713</v>
      </c>
      <c r="G837" s="5">
        <v>7</v>
      </c>
      <c r="H837" s="5">
        <v>7</v>
      </c>
      <c r="I837" s="5">
        <f t="shared" si="60"/>
        <v>0</v>
      </c>
      <c r="J837" s="6">
        <f t="shared" si="61"/>
        <v>1</v>
      </c>
      <c r="K837" s="23">
        <v>295.249416</v>
      </c>
      <c r="L837" s="23">
        <v>295.249416</v>
      </c>
      <c r="M837" s="23">
        <f t="shared" si="59"/>
        <v>0</v>
      </c>
    </row>
    <row r="838" spans="1:13" hidden="1" x14ac:dyDescent="0.2">
      <c r="A838" s="19" t="s">
        <v>1081</v>
      </c>
      <c r="B838" s="19" t="s">
        <v>1124</v>
      </c>
      <c r="C838" s="25" t="s">
        <v>94</v>
      </c>
      <c r="D838" s="25" t="s">
        <v>745</v>
      </c>
      <c r="E838" s="19">
        <v>70442224</v>
      </c>
      <c r="F838" s="19" t="s">
        <v>750</v>
      </c>
      <c r="G838" s="5">
        <v>8</v>
      </c>
      <c r="H838" s="5">
        <v>8</v>
      </c>
      <c r="I838" s="5">
        <f t="shared" si="60"/>
        <v>0</v>
      </c>
      <c r="J838" s="6">
        <f t="shared" si="61"/>
        <v>1</v>
      </c>
      <c r="K838" s="23">
        <v>337.42790400000001</v>
      </c>
      <c r="L838" s="23">
        <v>337.42790400000001</v>
      </c>
      <c r="M838" s="23">
        <f t="shared" si="59"/>
        <v>0</v>
      </c>
    </row>
    <row r="839" spans="1:13" hidden="1" x14ac:dyDescent="0.2">
      <c r="A839" s="157" t="s">
        <v>1044</v>
      </c>
      <c r="B839" s="19" t="s">
        <v>1094</v>
      </c>
      <c r="C839" s="25" t="s">
        <v>103</v>
      </c>
      <c r="D839" s="25" t="s">
        <v>717</v>
      </c>
      <c r="E839" s="19">
        <v>70409245</v>
      </c>
      <c r="F839" s="19" t="s">
        <v>422</v>
      </c>
      <c r="G839" s="5">
        <v>1</v>
      </c>
      <c r="H839" s="5">
        <v>0</v>
      </c>
      <c r="I839" s="5">
        <f t="shared" si="60"/>
        <v>1</v>
      </c>
      <c r="J839" s="6">
        <f t="shared" si="61"/>
        <v>0</v>
      </c>
      <c r="K839" s="23">
        <v>47.83128</v>
      </c>
      <c r="L839" s="23">
        <v>0</v>
      </c>
      <c r="M839" s="23">
        <f t="shared" si="59"/>
        <v>47.83128</v>
      </c>
    </row>
    <row r="840" spans="1:13" hidden="1" x14ac:dyDescent="0.2">
      <c r="A840" s="19" t="s">
        <v>1044</v>
      </c>
      <c r="B840" s="19" t="s">
        <v>1094</v>
      </c>
      <c r="C840" s="25" t="s">
        <v>103</v>
      </c>
      <c r="D840" s="25" t="s">
        <v>717</v>
      </c>
      <c r="E840" s="19">
        <v>70409246</v>
      </c>
      <c r="F840" s="19" t="s">
        <v>423</v>
      </c>
      <c r="G840" s="5">
        <v>1</v>
      </c>
      <c r="H840" s="5">
        <v>0</v>
      </c>
      <c r="I840" s="5">
        <f t="shared" si="60"/>
        <v>1</v>
      </c>
      <c r="J840" s="6">
        <f t="shared" si="61"/>
        <v>0</v>
      </c>
      <c r="K840" s="23">
        <v>47.83128</v>
      </c>
      <c r="L840" s="23">
        <v>0</v>
      </c>
      <c r="M840" s="23">
        <f t="shared" si="59"/>
        <v>47.83128</v>
      </c>
    </row>
    <row r="841" spans="1:13" hidden="1" x14ac:dyDescent="0.2">
      <c r="A841" s="19" t="s">
        <v>1057</v>
      </c>
      <c r="B841" s="19" t="s">
        <v>1107</v>
      </c>
      <c r="C841" s="25" t="s">
        <v>103</v>
      </c>
      <c r="D841" s="25" t="s">
        <v>717</v>
      </c>
      <c r="E841" s="19">
        <v>70012080</v>
      </c>
      <c r="F841" s="19" t="s">
        <v>649</v>
      </c>
      <c r="G841" s="5">
        <v>8</v>
      </c>
      <c r="H841" s="5">
        <v>8</v>
      </c>
      <c r="I841" s="5">
        <f t="shared" si="60"/>
        <v>0</v>
      </c>
      <c r="J841" s="6">
        <f t="shared" si="61"/>
        <v>1</v>
      </c>
      <c r="K841" s="23">
        <v>369.25756799999999</v>
      </c>
      <c r="L841" s="23">
        <v>369.25756799999999</v>
      </c>
      <c r="M841" s="23">
        <f t="shared" si="59"/>
        <v>0</v>
      </c>
    </row>
    <row r="842" spans="1:13" hidden="1" x14ac:dyDescent="0.2">
      <c r="A842" s="19" t="s">
        <v>1057</v>
      </c>
      <c r="B842" s="19" t="s">
        <v>1107</v>
      </c>
      <c r="C842" s="25" t="s">
        <v>103</v>
      </c>
      <c r="D842" s="25" t="s">
        <v>717</v>
      </c>
      <c r="E842" s="19">
        <v>70012081</v>
      </c>
      <c r="F842" s="19" t="s">
        <v>650</v>
      </c>
      <c r="G842" s="5">
        <v>3</v>
      </c>
      <c r="H842" s="5">
        <v>3</v>
      </c>
      <c r="I842" s="5">
        <f t="shared" si="60"/>
        <v>0</v>
      </c>
      <c r="J842" s="6">
        <f t="shared" si="61"/>
        <v>1</v>
      </c>
      <c r="K842" s="23">
        <v>143.49384000000001</v>
      </c>
      <c r="L842" s="23">
        <v>143.49384000000001</v>
      </c>
      <c r="M842" s="23">
        <f t="shared" si="59"/>
        <v>0</v>
      </c>
    </row>
    <row r="843" spans="1:13" hidden="1" x14ac:dyDescent="0.2">
      <c r="A843" s="19" t="s">
        <v>1057</v>
      </c>
      <c r="B843" s="19" t="s">
        <v>1107</v>
      </c>
      <c r="C843" s="25" t="s">
        <v>103</v>
      </c>
      <c r="D843" s="25" t="s">
        <v>718</v>
      </c>
      <c r="E843" s="19">
        <v>70359459</v>
      </c>
      <c r="F843" s="19" t="s">
        <v>222</v>
      </c>
      <c r="G843" s="5">
        <v>1</v>
      </c>
      <c r="H843" s="5">
        <v>1</v>
      </c>
      <c r="I843" s="5">
        <f t="shared" si="60"/>
        <v>0</v>
      </c>
      <c r="J843" s="6">
        <f t="shared" si="61"/>
        <v>1</v>
      </c>
      <c r="K843" s="23">
        <v>60.876192000000003</v>
      </c>
      <c r="L843" s="23">
        <v>60.876192000000003</v>
      </c>
      <c r="M843" s="23">
        <f t="shared" si="59"/>
        <v>0</v>
      </c>
    </row>
    <row r="844" spans="1:13" hidden="1" x14ac:dyDescent="0.2">
      <c r="A844" s="19" t="s">
        <v>1057</v>
      </c>
      <c r="B844" s="19" t="s">
        <v>1107</v>
      </c>
      <c r="C844" s="25" t="s">
        <v>103</v>
      </c>
      <c r="D844" s="25" t="s">
        <v>717</v>
      </c>
      <c r="E844" s="19">
        <v>70409245</v>
      </c>
      <c r="F844" s="19" t="s">
        <v>422</v>
      </c>
      <c r="G844" s="5">
        <v>15</v>
      </c>
      <c r="H844" s="5">
        <v>15</v>
      </c>
      <c r="I844" s="5">
        <f t="shared" si="60"/>
        <v>0</v>
      </c>
      <c r="J844" s="6">
        <f t="shared" si="61"/>
        <v>1</v>
      </c>
      <c r="K844" s="23">
        <v>717.4692</v>
      </c>
      <c r="L844" s="23">
        <v>717.4692</v>
      </c>
      <c r="M844" s="23">
        <f t="shared" si="59"/>
        <v>0</v>
      </c>
    </row>
    <row r="845" spans="1:13" hidden="1" x14ac:dyDescent="0.2">
      <c r="A845" s="19" t="s">
        <v>1057</v>
      </c>
      <c r="B845" s="19" t="s">
        <v>1107</v>
      </c>
      <c r="C845" s="25" t="s">
        <v>103</v>
      </c>
      <c r="D845" s="25" t="s">
        <v>717</v>
      </c>
      <c r="E845" s="19">
        <v>70409246</v>
      </c>
      <c r="F845" s="19" t="s">
        <v>423</v>
      </c>
      <c r="G845" s="5">
        <v>8</v>
      </c>
      <c r="H845" s="5">
        <v>8</v>
      </c>
      <c r="I845" s="5">
        <f t="shared" si="60"/>
        <v>0</v>
      </c>
      <c r="J845" s="6">
        <f t="shared" si="61"/>
        <v>1</v>
      </c>
      <c r="K845" s="23">
        <v>382.65024</v>
      </c>
      <c r="L845" s="23">
        <v>382.65024</v>
      </c>
      <c r="M845" s="23">
        <f t="shared" si="59"/>
        <v>0</v>
      </c>
    </row>
    <row r="846" spans="1:13" hidden="1" x14ac:dyDescent="0.2">
      <c r="A846" s="19" t="s">
        <v>1057</v>
      </c>
      <c r="B846" s="19" t="s">
        <v>1107</v>
      </c>
      <c r="C846" s="25" t="s">
        <v>103</v>
      </c>
      <c r="D846" s="25" t="s">
        <v>717</v>
      </c>
      <c r="E846" s="19">
        <v>70409248</v>
      </c>
      <c r="F846" s="19" t="s">
        <v>424</v>
      </c>
      <c r="G846" s="5">
        <v>2</v>
      </c>
      <c r="H846" s="5">
        <v>2</v>
      </c>
      <c r="I846" s="5">
        <f t="shared" si="60"/>
        <v>0</v>
      </c>
      <c r="J846" s="6">
        <f t="shared" si="61"/>
        <v>1</v>
      </c>
      <c r="K846" s="23">
        <v>92.314391999999998</v>
      </c>
      <c r="L846" s="23">
        <v>92.314391999999998</v>
      </c>
      <c r="M846" s="23">
        <f t="shared" si="59"/>
        <v>0</v>
      </c>
    </row>
    <row r="847" spans="1:13" hidden="1" x14ac:dyDescent="0.2">
      <c r="A847" s="19" t="s">
        <v>1057</v>
      </c>
      <c r="B847" s="19" t="s">
        <v>1107</v>
      </c>
      <c r="C847" s="25" t="s">
        <v>103</v>
      </c>
      <c r="D847" s="25" t="s">
        <v>717</v>
      </c>
      <c r="E847" s="19">
        <v>70517068</v>
      </c>
      <c r="F847" s="19" t="s">
        <v>984</v>
      </c>
      <c r="G847" s="5">
        <v>5</v>
      </c>
      <c r="H847" s="5">
        <v>5</v>
      </c>
      <c r="I847" s="5">
        <f t="shared" si="60"/>
        <v>0</v>
      </c>
      <c r="J847" s="6">
        <f t="shared" si="61"/>
        <v>1</v>
      </c>
      <c r="K847" s="23">
        <v>231.87299999999999</v>
      </c>
      <c r="L847" s="23">
        <v>231.87299999999999</v>
      </c>
      <c r="M847" s="23">
        <f t="shared" si="59"/>
        <v>0</v>
      </c>
    </row>
    <row r="848" spans="1:13" hidden="1" x14ac:dyDescent="0.2">
      <c r="A848" s="19" t="s">
        <v>1057</v>
      </c>
      <c r="B848" s="19" t="s">
        <v>1107</v>
      </c>
      <c r="C848" s="25" t="s">
        <v>103</v>
      </c>
      <c r="D848" s="25" t="s">
        <v>717</v>
      </c>
      <c r="E848" s="19">
        <v>70517069</v>
      </c>
      <c r="F848" s="19" t="s">
        <v>985</v>
      </c>
      <c r="G848" s="5">
        <v>3</v>
      </c>
      <c r="H848" s="5">
        <v>3</v>
      </c>
      <c r="I848" s="5">
        <f t="shared" si="60"/>
        <v>0</v>
      </c>
      <c r="J848" s="6">
        <f t="shared" si="61"/>
        <v>1</v>
      </c>
      <c r="K848" s="23">
        <v>130.44895199999999</v>
      </c>
      <c r="L848" s="23">
        <v>130.44895199999999</v>
      </c>
      <c r="M848" s="23">
        <f t="shared" si="59"/>
        <v>0</v>
      </c>
    </row>
    <row r="849" spans="1:13" hidden="1" x14ac:dyDescent="0.2">
      <c r="A849" s="19" t="s">
        <v>1082</v>
      </c>
      <c r="B849" s="19" t="s">
        <v>1125</v>
      </c>
      <c r="C849" s="25" t="s">
        <v>103</v>
      </c>
      <c r="D849" s="25" t="s">
        <v>717</v>
      </c>
      <c r="E849" s="19">
        <v>70345322</v>
      </c>
      <c r="F849" s="19" t="s">
        <v>232</v>
      </c>
      <c r="G849" s="5">
        <v>17</v>
      </c>
      <c r="H849" s="5">
        <v>0</v>
      </c>
      <c r="I849" s="5">
        <f t="shared" si="60"/>
        <v>17</v>
      </c>
      <c r="J849" s="6">
        <f t="shared" si="61"/>
        <v>0</v>
      </c>
      <c r="K849" s="23">
        <v>784.302684</v>
      </c>
      <c r="L849" s="23">
        <v>0</v>
      </c>
      <c r="M849" s="23">
        <f t="shared" si="59"/>
        <v>784.302684</v>
      </c>
    </row>
    <row r="850" spans="1:13" hidden="1" x14ac:dyDescent="0.2">
      <c r="A850" s="19" t="s">
        <v>1082</v>
      </c>
      <c r="B850" s="19" t="s">
        <v>1125</v>
      </c>
      <c r="C850" s="25" t="s">
        <v>103</v>
      </c>
      <c r="D850" s="25" t="s">
        <v>717</v>
      </c>
      <c r="E850" s="19">
        <v>70345324</v>
      </c>
      <c r="F850" s="19" t="s">
        <v>234</v>
      </c>
      <c r="G850" s="5">
        <v>17</v>
      </c>
      <c r="H850" s="5">
        <v>0</v>
      </c>
      <c r="I850" s="5">
        <f t="shared" si="60"/>
        <v>17</v>
      </c>
      <c r="J850" s="6">
        <f t="shared" si="61"/>
        <v>0</v>
      </c>
      <c r="K850" s="23">
        <v>784.302684</v>
      </c>
      <c r="L850" s="23">
        <v>0</v>
      </c>
      <c r="M850" s="23">
        <f t="shared" si="59"/>
        <v>784.302684</v>
      </c>
    </row>
    <row r="851" spans="1:13" hidden="1" x14ac:dyDescent="0.2">
      <c r="A851" s="19" t="s">
        <v>1082</v>
      </c>
      <c r="B851" s="19" t="s">
        <v>1125</v>
      </c>
      <c r="C851" s="25" t="s">
        <v>103</v>
      </c>
      <c r="D851" s="25" t="s">
        <v>717</v>
      </c>
      <c r="E851" s="19">
        <v>70345325</v>
      </c>
      <c r="F851" s="19" t="s">
        <v>235</v>
      </c>
      <c r="G851" s="5">
        <v>17</v>
      </c>
      <c r="H851" s="5">
        <v>0</v>
      </c>
      <c r="I851" s="5">
        <f t="shared" si="60"/>
        <v>17</v>
      </c>
      <c r="J851" s="6">
        <f t="shared" si="61"/>
        <v>0</v>
      </c>
      <c r="K851" s="23">
        <v>784.302684</v>
      </c>
      <c r="L851" s="23">
        <v>0</v>
      </c>
      <c r="M851" s="23">
        <f t="shared" si="59"/>
        <v>784.302684</v>
      </c>
    </row>
    <row r="852" spans="1:13" hidden="1" x14ac:dyDescent="0.2">
      <c r="A852" s="19" t="s">
        <v>1082</v>
      </c>
      <c r="B852" s="19" t="s">
        <v>1125</v>
      </c>
      <c r="C852" s="25" t="s">
        <v>103</v>
      </c>
      <c r="D852" s="25" t="s">
        <v>745</v>
      </c>
      <c r="E852" s="19">
        <v>70442220</v>
      </c>
      <c r="F852" s="19" t="s">
        <v>747</v>
      </c>
      <c r="G852" s="5">
        <v>5</v>
      </c>
      <c r="H852" s="5">
        <v>0</v>
      </c>
      <c r="I852" s="5">
        <f t="shared" si="60"/>
        <v>5</v>
      </c>
      <c r="J852" s="6">
        <f t="shared" si="61"/>
        <v>0</v>
      </c>
      <c r="K852" s="23">
        <v>210.89243999999999</v>
      </c>
      <c r="L852" s="23">
        <v>0</v>
      </c>
      <c r="M852" s="23">
        <f t="shared" si="59"/>
        <v>210.89243999999999</v>
      </c>
    </row>
    <row r="853" spans="1:13" hidden="1" x14ac:dyDescent="0.2">
      <c r="A853" s="19" t="s">
        <v>1083</v>
      </c>
      <c r="B853" s="19" t="s">
        <v>1125</v>
      </c>
      <c r="C853" s="25" t="s">
        <v>103</v>
      </c>
      <c r="D853" s="25" t="s">
        <v>745</v>
      </c>
      <c r="E853" s="19">
        <v>70442224</v>
      </c>
      <c r="F853" s="19" t="s">
        <v>750</v>
      </c>
      <c r="G853" s="5">
        <v>1</v>
      </c>
      <c r="H853" s="5">
        <v>0</v>
      </c>
      <c r="I853" s="5">
        <f t="shared" si="60"/>
        <v>1</v>
      </c>
      <c r="J853" s="6">
        <f t="shared" si="61"/>
        <v>0</v>
      </c>
      <c r="K853" s="23">
        <v>42.178488000000002</v>
      </c>
      <c r="L853" s="23">
        <v>0</v>
      </c>
      <c r="M853" s="23">
        <f t="shared" si="59"/>
        <v>42.178488000000002</v>
      </c>
    </row>
    <row r="854" spans="1:13" hidden="1" x14ac:dyDescent="0.2">
      <c r="A854" s="19" t="s">
        <v>1084</v>
      </c>
      <c r="B854" s="19" t="s">
        <v>1126</v>
      </c>
      <c r="C854" s="25" t="s">
        <v>103</v>
      </c>
      <c r="D854" s="25" t="s">
        <v>717</v>
      </c>
      <c r="E854" s="19">
        <v>70345322</v>
      </c>
      <c r="F854" s="19" t="s">
        <v>232</v>
      </c>
      <c r="G854" s="5">
        <v>34</v>
      </c>
      <c r="H854" s="5">
        <v>34</v>
      </c>
      <c r="I854" s="5">
        <f t="shared" si="60"/>
        <v>0</v>
      </c>
      <c r="J854" s="6">
        <f t="shared" si="61"/>
        <v>1</v>
      </c>
      <c r="K854" s="23">
        <v>1568.605368</v>
      </c>
      <c r="L854" s="23">
        <v>1568.605368</v>
      </c>
      <c r="M854" s="23">
        <f t="shared" si="59"/>
        <v>0</v>
      </c>
    </row>
    <row r="855" spans="1:13" hidden="1" x14ac:dyDescent="0.2">
      <c r="A855" s="19" t="s">
        <v>1084</v>
      </c>
      <c r="B855" s="19" t="s">
        <v>1126</v>
      </c>
      <c r="C855" s="25" t="s">
        <v>103</v>
      </c>
      <c r="D855" s="25" t="s">
        <v>717</v>
      </c>
      <c r="E855" s="19">
        <v>70345323</v>
      </c>
      <c r="F855" s="19" t="s">
        <v>233</v>
      </c>
      <c r="G855" s="5">
        <v>17</v>
      </c>
      <c r="H855" s="5">
        <v>17</v>
      </c>
      <c r="I855" s="5">
        <f t="shared" si="60"/>
        <v>0</v>
      </c>
      <c r="J855" s="6">
        <f t="shared" si="61"/>
        <v>1</v>
      </c>
      <c r="K855" s="23">
        <v>784.302684</v>
      </c>
      <c r="L855" s="23">
        <v>784.302684</v>
      </c>
      <c r="M855" s="23">
        <f t="shared" si="59"/>
        <v>0</v>
      </c>
    </row>
    <row r="856" spans="1:13" hidden="1" x14ac:dyDescent="0.2">
      <c r="A856" s="19" t="s">
        <v>1084</v>
      </c>
      <c r="B856" s="19" t="s">
        <v>1126</v>
      </c>
      <c r="C856" s="25" t="s">
        <v>103</v>
      </c>
      <c r="D856" s="25" t="s">
        <v>717</v>
      </c>
      <c r="E856" s="19">
        <v>70345324</v>
      </c>
      <c r="F856" s="19" t="s">
        <v>234</v>
      </c>
      <c r="G856" s="5">
        <v>17</v>
      </c>
      <c r="H856" s="5">
        <v>0</v>
      </c>
      <c r="I856" s="5">
        <f t="shared" si="60"/>
        <v>17</v>
      </c>
      <c r="J856" s="6">
        <f t="shared" si="61"/>
        <v>0</v>
      </c>
      <c r="K856" s="23">
        <v>784.302684</v>
      </c>
      <c r="L856" s="23">
        <v>0</v>
      </c>
      <c r="M856" s="23">
        <f t="shared" si="59"/>
        <v>784.302684</v>
      </c>
    </row>
    <row r="857" spans="1:13" hidden="1" x14ac:dyDescent="0.2">
      <c r="A857" s="19" t="s">
        <v>1084</v>
      </c>
      <c r="B857" s="19" t="s">
        <v>1126</v>
      </c>
      <c r="C857" s="25" t="s">
        <v>103</v>
      </c>
      <c r="D857" s="25" t="s">
        <v>717</v>
      </c>
      <c r="E857" s="19">
        <v>70345325</v>
      </c>
      <c r="F857" s="19" t="s">
        <v>235</v>
      </c>
      <c r="G857" s="5">
        <v>17</v>
      </c>
      <c r="H857" s="5">
        <v>17</v>
      </c>
      <c r="I857" s="5">
        <f t="shared" si="60"/>
        <v>0</v>
      </c>
      <c r="J857" s="6">
        <f t="shared" si="61"/>
        <v>1</v>
      </c>
      <c r="K857" s="23">
        <v>784.302684</v>
      </c>
      <c r="L857" s="23">
        <v>784.302684</v>
      </c>
      <c r="M857" s="23">
        <f t="shared" si="59"/>
        <v>0</v>
      </c>
    </row>
    <row r="858" spans="1:13" hidden="1" x14ac:dyDescent="0.2">
      <c r="A858" s="19" t="s">
        <v>1084</v>
      </c>
      <c r="B858" s="19" t="s">
        <v>1126</v>
      </c>
      <c r="C858" s="25" t="s">
        <v>103</v>
      </c>
      <c r="D858" s="25" t="s">
        <v>745</v>
      </c>
      <c r="E858" s="19">
        <v>70442220</v>
      </c>
      <c r="F858" s="19" t="s">
        <v>747</v>
      </c>
      <c r="G858" s="5">
        <v>8</v>
      </c>
      <c r="H858" s="5">
        <v>8</v>
      </c>
      <c r="I858" s="5">
        <f t="shared" si="60"/>
        <v>0</v>
      </c>
      <c r="J858" s="6">
        <f t="shared" si="61"/>
        <v>1</v>
      </c>
      <c r="K858" s="23">
        <v>337.42790400000001</v>
      </c>
      <c r="L858" s="23">
        <v>337.42790400000001</v>
      </c>
      <c r="M858" s="23">
        <f t="shared" si="59"/>
        <v>0</v>
      </c>
    </row>
    <row r="859" spans="1:13" hidden="1" x14ac:dyDescent="0.2">
      <c r="A859" s="19" t="s">
        <v>1085</v>
      </c>
      <c r="B859" s="19" t="s">
        <v>1127</v>
      </c>
      <c r="C859" s="25" t="s">
        <v>103</v>
      </c>
      <c r="D859" s="25" t="s">
        <v>717</v>
      </c>
      <c r="E859" s="19">
        <v>70345325</v>
      </c>
      <c r="F859" s="19" t="s">
        <v>235</v>
      </c>
      <c r="G859" s="5">
        <v>17</v>
      </c>
      <c r="H859" s="5">
        <v>0</v>
      </c>
      <c r="I859" s="5">
        <f t="shared" si="60"/>
        <v>17</v>
      </c>
      <c r="J859" s="6">
        <f t="shared" si="61"/>
        <v>0</v>
      </c>
      <c r="K859" s="23">
        <v>784.302684</v>
      </c>
      <c r="L859" s="23">
        <v>0</v>
      </c>
      <c r="M859" s="23">
        <f t="shared" si="59"/>
        <v>784.302684</v>
      </c>
    </row>
    <row r="860" spans="1:13" hidden="1" x14ac:dyDescent="0.2">
      <c r="A860" s="19" t="s">
        <v>1085</v>
      </c>
      <c r="B860" s="19" t="s">
        <v>1127</v>
      </c>
      <c r="C860" s="25" t="s">
        <v>103</v>
      </c>
      <c r="D860" s="25" t="s">
        <v>745</v>
      </c>
      <c r="E860" s="19">
        <v>70442220</v>
      </c>
      <c r="F860" s="19" t="s">
        <v>747</v>
      </c>
      <c r="G860" s="5">
        <v>3</v>
      </c>
      <c r="H860" s="5">
        <v>3</v>
      </c>
      <c r="I860" s="5">
        <f t="shared" si="60"/>
        <v>0</v>
      </c>
      <c r="J860" s="6">
        <f t="shared" si="61"/>
        <v>1</v>
      </c>
      <c r="K860" s="23">
        <v>126.53546399999999</v>
      </c>
      <c r="L860" s="23">
        <v>126.53546399999999</v>
      </c>
      <c r="M860" s="23">
        <f t="shared" si="59"/>
        <v>0</v>
      </c>
    </row>
    <row r="861" spans="1:13" hidden="1" x14ac:dyDescent="0.2">
      <c r="A861" s="19" t="s">
        <v>1085</v>
      </c>
      <c r="B861" s="19" t="s">
        <v>1127</v>
      </c>
      <c r="C861" s="25" t="s">
        <v>103</v>
      </c>
      <c r="D861" s="25" t="s">
        <v>745</v>
      </c>
      <c r="E861" s="19">
        <v>70442222</v>
      </c>
      <c r="F861" s="19" t="s">
        <v>713</v>
      </c>
      <c r="G861" s="5">
        <v>5</v>
      </c>
      <c r="H861" s="5">
        <v>5</v>
      </c>
      <c r="I861" s="5">
        <f t="shared" si="60"/>
        <v>0</v>
      </c>
      <c r="J861" s="6">
        <f t="shared" si="61"/>
        <v>1</v>
      </c>
      <c r="K861" s="23">
        <v>210.89243999999999</v>
      </c>
      <c r="L861" s="23">
        <v>210.89243999999999</v>
      </c>
      <c r="M861" s="23">
        <f t="shared" si="59"/>
        <v>0</v>
      </c>
    </row>
    <row r="862" spans="1:13" hidden="1" x14ac:dyDescent="0.2">
      <c r="A862" s="19" t="s">
        <v>1085</v>
      </c>
      <c r="B862" s="19" t="s">
        <v>1127</v>
      </c>
      <c r="C862" s="25" t="s">
        <v>103</v>
      </c>
      <c r="D862" s="25" t="s">
        <v>745</v>
      </c>
      <c r="E862" s="19">
        <v>70442224</v>
      </c>
      <c r="F862" s="19" t="s">
        <v>750</v>
      </c>
      <c r="G862" s="5">
        <v>6</v>
      </c>
      <c r="H862" s="5">
        <v>6</v>
      </c>
      <c r="I862" s="5">
        <f t="shared" si="60"/>
        <v>0</v>
      </c>
      <c r="J862" s="6">
        <f t="shared" si="61"/>
        <v>1</v>
      </c>
      <c r="K862" s="23">
        <v>253.07092799999998</v>
      </c>
      <c r="L862" s="23">
        <v>253.07092799999998</v>
      </c>
      <c r="M862" s="23">
        <f t="shared" si="59"/>
        <v>0</v>
      </c>
    </row>
    <row r="863" spans="1:13" hidden="1" x14ac:dyDescent="0.2">
      <c r="A863" s="19" t="s">
        <v>1086</v>
      </c>
      <c r="B863" s="19" t="s">
        <v>1094</v>
      </c>
      <c r="C863" s="25" t="s">
        <v>103</v>
      </c>
      <c r="D863" s="25" t="s">
        <v>717</v>
      </c>
      <c r="E863" s="19">
        <v>70345322</v>
      </c>
      <c r="F863" s="19" t="s">
        <v>232</v>
      </c>
      <c r="G863" s="5">
        <v>17</v>
      </c>
      <c r="H863" s="5">
        <v>17</v>
      </c>
      <c r="I863" s="5">
        <f t="shared" si="60"/>
        <v>0</v>
      </c>
      <c r="J863" s="6">
        <f t="shared" si="61"/>
        <v>1</v>
      </c>
      <c r="K863" s="23">
        <v>784.302684</v>
      </c>
      <c r="L863" s="23">
        <v>784.302684</v>
      </c>
      <c r="M863" s="23">
        <f t="shared" si="59"/>
        <v>0</v>
      </c>
    </row>
    <row r="864" spans="1:13" hidden="1" x14ac:dyDescent="0.2">
      <c r="A864" s="19" t="s">
        <v>1086</v>
      </c>
      <c r="B864" s="19" t="s">
        <v>1094</v>
      </c>
      <c r="C864" s="25" t="s">
        <v>103</v>
      </c>
      <c r="D864" s="25" t="s">
        <v>717</v>
      </c>
      <c r="E864" s="19">
        <v>70345323</v>
      </c>
      <c r="F864" s="19" t="s">
        <v>233</v>
      </c>
      <c r="G864" s="5">
        <v>17</v>
      </c>
      <c r="H864" s="5">
        <v>17</v>
      </c>
      <c r="I864" s="5">
        <f t="shared" si="60"/>
        <v>0</v>
      </c>
      <c r="J864" s="6">
        <f t="shared" si="61"/>
        <v>1</v>
      </c>
      <c r="K864" s="23">
        <v>784.302684</v>
      </c>
      <c r="L864" s="23">
        <v>784.302684</v>
      </c>
      <c r="M864" s="23">
        <f t="shared" si="59"/>
        <v>0</v>
      </c>
    </row>
    <row r="865" spans="1:13" hidden="1" x14ac:dyDescent="0.2">
      <c r="A865" s="19" t="s">
        <v>1086</v>
      </c>
      <c r="B865" s="19" t="s">
        <v>1094</v>
      </c>
      <c r="C865" s="25" t="s">
        <v>103</v>
      </c>
      <c r="D865" s="25" t="s">
        <v>717</v>
      </c>
      <c r="E865" s="19">
        <v>70345324</v>
      </c>
      <c r="F865" s="19" t="s">
        <v>234</v>
      </c>
      <c r="G865" s="5">
        <v>17</v>
      </c>
      <c r="H865" s="5">
        <v>0</v>
      </c>
      <c r="I865" s="5">
        <f t="shared" si="60"/>
        <v>17</v>
      </c>
      <c r="J865" s="6">
        <f t="shared" si="61"/>
        <v>0</v>
      </c>
      <c r="K865" s="23">
        <v>784.302684</v>
      </c>
      <c r="L865" s="23">
        <v>0</v>
      </c>
      <c r="M865" s="23">
        <f t="shared" si="59"/>
        <v>784.302684</v>
      </c>
    </row>
    <row r="866" spans="1:13" hidden="1" x14ac:dyDescent="0.2">
      <c r="A866" s="19" t="s">
        <v>1086</v>
      </c>
      <c r="B866" s="19" t="s">
        <v>1094</v>
      </c>
      <c r="C866" s="25" t="s">
        <v>103</v>
      </c>
      <c r="D866" s="25" t="s">
        <v>745</v>
      </c>
      <c r="E866" s="19">
        <v>70442220</v>
      </c>
      <c r="F866" s="19" t="s">
        <v>747</v>
      </c>
      <c r="G866" s="5">
        <v>5</v>
      </c>
      <c r="H866" s="5">
        <v>5</v>
      </c>
      <c r="I866" s="5">
        <f t="shared" si="60"/>
        <v>0</v>
      </c>
      <c r="J866" s="6">
        <f t="shared" si="61"/>
        <v>1</v>
      </c>
      <c r="K866" s="23">
        <v>210.89243999999999</v>
      </c>
      <c r="L866" s="23">
        <v>210.89243999999999</v>
      </c>
      <c r="M866" s="23">
        <f t="shared" ref="M866:M873" si="62">K866-L866</f>
        <v>0</v>
      </c>
    </row>
    <row r="867" spans="1:13" hidden="1" x14ac:dyDescent="0.2">
      <c r="A867" s="19" t="s">
        <v>1086</v>
      </c>
      <c r="B867" s="19" t="s">
        <v>1094</v>
      </c>
      <c r="C867" s="25" t="s">
        <v>103</v>
      </c>
      <c r="D867" s="25" t="s">
        <v>745</v>
      </c>
      <c r="E867" s="19">
        <v>70442224</v>
      </c>
      <c r="F867" s="19" t="s">
        <v>750</v>
      </c>
      <c r="G867" s="5">
        <v>5</v>
      </c>
      <c r="H867" s="5">
        <v>5</v>
      </c>
      <c r="I867" s="5">
        <f t="shared" si="60"/>
        <v>0</v>
      </c>
      <c r="J867" s="6">
        <f t="shared" si="61"/>
        <v>1</v>
      </c>
      <c r="K867" s="23">
        <v>210.89243999999999</v>
      </c>
      <c r="L867" s="23">
        <v>210.89243999999999</v>
      </c>
      <c r="M867" s="23">
        <f t="shared" si="62"/>
        <v>0</v>
      </c>
    </row>
    <row r="868" spans="1:13" hidden="1" x14ac:dyDescent="0.2">
      <c r="A868" s="19" t="s">
        <v>1087</v>
      </c>
      <c r="B868" s="19" t="s">
        <v>1128</v>
      </c>
      <c r="C868" s="25" t="s">
        <v>103</v>
      </c>
      <c r="D868" s="25" t="s">
        <v>717</v>
      </c>
      <c r="E868" s="19">
        <v>70345325</v>
      </c>
      <c r="F868" s="19" t="s">
        <v>235</v>
      </c>
      <c r="G868" s="5">
        <v>17</v>
      </c>
      <c r="H868" s="5">
        <v>0</v>
      </c>
      <c r="I868" s="5">
        <f t="shared" si="60"/>
        <v>17</v>
      </c>
      <c r="J868" s="6">
        <f t="shared" si="61"/>
        <v>0</v>
      </c>
      <c r="K868" s="23">
        <v>784.302684</v>
      </c>
      <c r="L868" s="23">
        <v>0</v>
      </c>
      <c r="M868" s="23">
        <f t="shared" si="62"/>
        <v>784.302684</v>
      </c>
    </row>
    <row r="869" spans="1:13" hidden="1" x14ac:dyDescent="0.2">
      <c r="A869" s="19" t="s">
        <v>1087</v>
      </c>
      <c r="B869" s="19" t="s">
        <v>1128</v>
      </c>
      <c r="C869" s="25" t="s">
        <v>103</v>
      </c>
      <c r="D869" s="25" t="s">
        <v>745</v>
      </c>
      <c r="E869" s="19">
        <v>70442222</v>
      </c>
      <c r="F869" s="19" t="s">
        <v>713</v>
      </c>
      <c r="G869" s="5">
        <v>2</v>
      </c>
      <c r="H869" s="5">
        <v>0</v>
      </c>
      <c r="I869" s="5">
        <f t="shared" si="60"/>
        <v>2</v>
      </c>
      <c r="J869" s="6">
        <f t="shared" si="61"/>
        <v>0</v>
      </c>
      <c r="K869" s="23">
        <v>84.356976000000003</v>
      </c>
      <c r="L869" s="23">
        <v>0</v>
      </c>
      <c r="M869" s="23">
        <f t="shared" si="62"/>
        <v>84.356976000000003</v>
      </c>
    </row>
    <row r="870" spans="1:13" hidden="1" x14ac:dyDescent="0.2">
      <c r="A870" s="19" t="s">
        <v>1088</v>
      </c>
      <c r="B870" s="19" t="s">
        <v>1129</v>
      </c>
      <c r="C870" s="25" t="s">
        <v>103</v>
      </c>
      <c r="D870" s="25" t="s">
        <v>717</v>
      </c>
      <c r="E870" s="19">
        <v>70345322</v>
      </c>
      <c r="F870" s="19" t="s">
        <v>232</v>
      </c>
      <c r="G870" s="5">
        <v>17</v>
      </c>
      <c r="H870" s="5">
        <v>17</v>
      </c>
      <c r="I870" s="5">
        <f t="shared" si="60"/>
        <v>0</v>
      </c>
      <c r="J870" s="6">
        <f t="shared" si="61"/>
        <v>1</v>
      </c>
      <c r="K870" s="23">
        <v>784.302684</v>
      </c>
      <c r="L870" s="23">
        <v>784.302684</v>
      </c>
      <c r="M870" s="23">
        <f t="shared" si="62"/>
        <v>0</v>
      </c>
    </row>
    <row r="871" spans="1:13" hidden="1" x14ac:dyDescent="0.2">
      <c r="A871" s="19" t="s">
        <v>1088</v>
      </c>
      <c r="B871" s="19" t="s">
        <v>1129</v>
      </c>
      <c r="C871" s="25" t="s">
        <v>103</v>
      </c>
      <c r="D871" s="25" t="s">
        <v>717</v>
      </c>
      <c r="E871" s="19">
        <v>70345324</v>
      </c>
      <c r="F871" s="19" t="s">
        <v>234</v>
      </c>
      <c r="G871" s="5">
        <v>34</v>
      </c>
      <c r="H871" s="5">
        <v>0</v>
      </c>
      <c r="I871" s="5">
        <f t="shared" ref="I871:I873" si="63">G871-H871</f>
        <v>34</v>
      </c>
      <c r="J871" s="6">
        <f t="shared" ref="J871:J873" si="64">H871/G871</f>
        <v>0</v>
      </c>
      <c r="K871" s="23">
        <v>1568.605368</v>
      </c>
      <c r="L871" s="23">
        <v>0</v>
      </c>
      <c r="M871" s="23">
        <f t="shared" si="62"/>
        <v>1568.605368</v>
      </c>
    </row>
    <row r="872" spans="1:13" hidden="1" x14ac:dyDescent="0.2">
      <c r="A872" s="19" t="s">
        <v>1088</v>
      </c>
      <c r="B872" s="19" t="s">
        <v>1129</v>
      </c>
      <c r="C872" s="25" t="s">
        <v>103</v>
      </c>
      <c r="D872" s="25" t="s">
        <v>745</v>
      </c>
      <c r="E872" s="19">
        <v>70442220</v>
      </c>
      <c r="F872" s="19" t="s">
        <v>747</v>
      </c>
      <c r="G872" s="5">
        <v>1</v>
      </c>
      <c r="H872" s="5">
        <v>1</v>
      </c>
      <c r="I872" s="5">
        <f t="shared" si="63"/>
        <v>0</v>
      </c>
      <c r="J872" s="6">
        <f t="shared" si="64"/>
        <v>1</v>
      </c>
      <c r="K872" s="23">
        <v>42.178488000000002</v>
      </c>
      <c r="L872" s="23">
        <v>42.178488000000002</v>
      </c>
      <c r="M872" s="23">
        <f t="shared" si="62"/>
        <v>0</v>
      </c>
    </row>
    <row r="873" spans="1:13" hidden="1" x14ac:dyDescent="0.2">
      <c r="A873" s="19" t="s">
        <v>1088</v>
      </c>
      <c r="B873" s="19" t="s">
        <v>1129</v>
      </c>
      <c r="C873" s="25" t="s">
        <v>103</v>
      </c>
      <c r="D873" s="25" t="s">
        <v>745</v>
      </c>
      <c r="E873" s="19">
        <v>70442224</v>
      </c>
      <c r="F873" s="19" t="s">
        <v>750</v>
      </c>
      <c r="G873" s="5">
        <v>1</v>
      </c>
      <c r="H873" s="5">
        <v>1</v>
      </c>
      <c r="I873" s="5">
        <f t="shared" si="63"/>
        <v>0</v>
      </c>
      <c r="J873" s="6">
        <f t="shared" si="64"/>
        <v>1</v>
      </c>
      <c r="K873" s="23">
        <v>42.178488000000002</v>
      </c>
      <c r="L873" s="23">
        <v>42.178488000000002</v>
      </c>
      <c r="M873" s="23">
        <f t="shared" si="62"/>
        <v>0</v>
      </c>
    </row>
    <row r="874" spans="1:13" hidden="1" x14ac:dyDescent="0.2">
      <c r="A874" s="19" t="s">
        <v>1043</v>
      </c>
      <c r="B874" s="19" t="s">
        <v>1093</v>
      </c>
      <c r="C874" s="25" t="s">
        <v>130</v>
      </c>
      <c r="D874" s="25" t="s">
        <v>717</v>
      </c>
      <c r="E874" s="19">
        <v>70409245</v>
      </c>
      <c r="F874" s="19" t="s">
        <v>422</v>
      </c>
      <c r="G874" s="5">
        <v>1</v>
      </c>
      <c r="H874" s="5">
        <v>0</v>
      </c>
      <c r="I874" s="5">
        <f t="shared" ref="I874" si="65">G874-H874</f>
        <v>1</v>
      </c>
      <c r="J874" s="6">
        <f t="shared" ref="J874" si="66">H874/G874</f>
        <v>0</v>
      </c>
      <c r="K874" s="23">
        <v>47.804375999999998</v>
      </c>
      <c r="L874" s="23">
        <v>0</v>
      </c>
      <c r="M874" s="23">
        <f t="shared" ref="M874:M937" si="67">K874-L874</f>
        <v>47.804375999999998</v>
      </c>
    </row>
    <row r="875" spans="1:13" hidden="1" x14ac:dyDescent="0.2">
      <c r="A875" s="19" t="s">
        <v>1045</v>
      </c>
      <c r="B875" s="19" t="s">
        <v>1095</v>
      </c>
      <c r="C875" s="25" t="s">
        <v>130</v>
      </c>
      <c r="D875" s="25" t="s">
        <v>717</v>
      </c>
      <c r="E875" s="19">
        <v>70409245</v>
      </c>
      <c r="F875" s="19" t="s">
        <v>422</v>
      </c>
      <c r="G875" s="5">
        <v>1</v>
      </c>
      <c r="H875" s="5">
        <v>1</v>
      </c>
      <c r="I875" s="5">
        <f t="shared" ref="I875" si="68">G875-H875</f>
        <v>0</v>
      </c>
      <c r="J875" s="6">
        <f t="shared" ref="J875" si="69">H875/G875</f>
        <v>1</v>
      </c>
      <c r="K875" s="23">
        <v>47.804375999999998</v>
      </c>
      <c r="L875" s="23">
        <v>47.804375999999998</v>
      </c>
      <c r="M875" s="23">
        <f t="shared" si="67"/>
        <v>0</v>
      </c>
    </row>
    <row r="876" spans="1:13" hidden="1" x14ac:dyDescent="0.2">
      <c r="A876" s="19" t="s">
        <v>1045</v>
      </c>
      <c r="B876" s="19" t="s">
        <v>1095</v>
      </c>
      <c r="C876" s="25" t="s">
        <v>130</v>
      </c>
      <c r="D876" s="25" t="s">
        <v>717</v>
      </c>
      <c r="E876" s="19">
        <v>70409246</v>
      </c>
      <c r="F876" s="19" t="s">
        <v>423</v>
      </c>
      <c r="G876" s="5">
        <v>1</v>
      </c>
      <c r="H876" s="5">
        <v>1</v>
      </c>
      <c r="I876" s="5">
        <f t="shared" ref="I876:I939" si="70">G876-H876</f>
        <v>0</v>
      </c>
      <c r="J876" s="6">
        <f t="shared" ref="J876:J939" si="71">H876/G876</f>
        <v>1</v>
      </c>
      <c r="K876" s="23">
        <v>47.804375999999998</v>
      </c>
      <c r="L876" s="23">
        <v>47.804375999999998</v>
      </c>
      <c r="M876" s="23">
        <f t="shared" si="67"/>
        <v>0</v>
      </c>
    </row>
    <row r="877" spans="1:13" hidden="1" x14ac:dyDescent="0.2">
      <c r="A877" s="19" t="s">
        <v>1046</v>
      </c>
      <c r="B877" s="19" t="s">
        <v>1096</v>
      </c>
      <c r="C877" s="25" t="s">
        <v>130</v>
      </c>
      <c r="D877" s="25" t="s">
        <v>717</v>
      </c>
      <c r="E877" s="19">
        <v>70012080</v>
      </c>
      <c r="F877" s="19" t="s">
        <v>649</v>
      </c>
      <c r="G877" s="5">
        <v>30</v>
      </c>
      <c r="H877" s="5">
        <v>30</v>
      </c>
      <c r="I877" s="5">
        <f t="shared" si="70"/>
        <v>0</v>
      </c>
      <c r="J877" s="6">
        <f t="shared" si="71"/>
        <v>1</v>
      </c>
      <c r="K877" s="23">
        <v>1383.9368400000001</v>
      </c>
      <c r="L877" s="23">
        <v>1383.9368400000001</v>
      </c>
      <c r="M877" s="23">
        <f t="shared" si="67"/>
        <v>0</v>
      </c>
    </row>
    <row r="878" spans="1:13" hidden="1" x14ac:dyDescent="0.2">
      <c r="A878" s="19" t="s">
        <v>1046</v>
      </c>
      <c r="B878" s="19" t="s">
        <v>1096</v>
      </c>
      <c r="C878" s="25" t="s">
        <v>130</v>
      </c>
      <c r="D878" s="25" t="s">
        <v>717</v>
      </c>
      <c r="E878" s="19">
        <v>70012081</v>
      </c>
      <c r="F878" s="19" t="s">
        <v>650</v>
      </c>
      <c r="G878" s="5">
        <v>7</v>
      </c>
      <c r="H878" s="5">
        <v>7</v>
      </c>
      <c r="I878" s="5">
        <f t="shared" si="70"/>
        <v>0</v>
      </c>
      <c r="J878" s="6">
        <f t="shared" si="71"/>
        <v>1</v>
      </c>
      <c r="K878" s="23">
        <v>334.63063199999999</v>
      </c>
      <c r="L878" s="23">
        <v>334.63063199999999</v>
      </c>
      <c r="M878" s="23">
        <f t="shared" si="67"/>
        <v>0</v>
      </c>
    </row>
    <row r="879" spans="1:13" hidden="1" x14ac:dyDescent="0.2">
      <c r="A879" s="19" t="s">
        <v>1046</v>
      </c>
      <c r="B879" s="19" t="s">
        <v>1096</v>
      </c>
      <c r="C879" s="25" t="s">
        <v>130</v>
      </c>
      <c r="D879" s="25" t="s">
        <v>718</v>
      </c>
      <c r="E879" s="19">
        <v>70359457</v>
      </c>
      <c r="F879" s="19" t="s">
        <v>220</v>
      </c>
      <c r="G879" s="5">
        <v>1</v>
      </c>
      <c r="H879" s="5">
        <v>1</v>
      </c>
      <c r="I879" s="5">
        <f t="shared" si="70"/>
        <v>0</v>
      </c>
      <c r="J879" s="6">
        <f t="shared" si="71"/>
        <v>1</v>
      </c>
      <c r="K879" s="23">
        <v>60.841943999999998</v>
      </c>
      <c r="L879" s="23">
        <v>60.841943999999998</v>
      </c>
      <c r="M879" s="23">
        <f t="shared" si="67"/>
        <v>0</v>
      </c>
    </row>
    <row r="880" spans="1:13" hidden="1" x14ac:dyDescent="0.2">
      <c r="A880" s="19" t="s">
        <v>1046</v>
      </c>
      <c r="B880" s="19" t="s">
        <v>1096</v>
      </c>
      <c r="C880" s="25" t="s">
        <v>130</v>
      </c>
      <c r="D880" s="25" t="s">
        <v>718</v>
      </c>
      <c r="E880" s="19">
        <v>70359459</v>
      </c>
      <c r="F880" s="19" t="s">
        <v>222</v>
      </c>
      <c r="G880" s="5">
        <v>1</v>
      </c>
      <c r="H880" s="5">
        <v>1</v>
      </c>
      <c r="I880" s="5">
        <f t="shared" si="70"/>
        <v>0</v>
      </c>
      <c r="J880" s="6">
        <f t="shared" si="71"/>
        <v>1</v>
      </c>
      <c r="K880" s="23">
        <v>60.841943999999998</v>
      </c>
      <c r="L880" s="23">
        <v>60.841943999999998</v>
      </c>
      <c r="M880" s="23">
        <f t="shared" si="67"/>
        <v>0</v>
      </c>
    </row>
    <row r="881" spans="1:13" hidden="1" x14ac:dyDescent="0.2">
      <c r="A881" s="19" t="s">
        <v>1046</v>
      </c>
      <c r="B881" s="19" t="s">
        <v>1096</v>
      </c>
      <c r="C881" s="25" t="s">
        <v>130</v>
      </c>
      <c r="D881" s="25" t="s">
        <v>718</v>
      </c>
      <c r="E881" s="19">
        <v>70359460</v>
      </c>
      <c r="F881" s="19" t="s">
        <v>223</v>
      </c>
      <c r="G881" s="5">
        <v>2</v>
      </c>
      <c r="H881" s="5">
        <v>0</v>
      </c>
      <c r="I881" s="5">
        <f t="shared" si="70"/>
        <v>2</v>
      </c>
      <c r="J881" s="6">
        <f t="shared" si="71"/>
        <v>0</v>
      </c>
      <c r="K881" s="23">
        <v>121.683888</v>
      </c>
      <c r="L881" s="23">
        <v>0</v>
      </c>
      <c r="M881" s="23">
        <f t="shared" si="67"/>
        <v>121.683888</v>
      </c>
    </row>
    <row r="882" spans="1:13" hidden="1" x14ac:dyDescent="0.2">
      <c r="A882" s="19" t="s">
        <v>1046</v>
      </c>
      <c r="B882" s="19" t="s">
        <v>1096</v>
      </c>
      <c r="C882" s="25" t="s">
        <v>130</v>
      </c>
      <c r="D882" s="25" t="s">
        <v>717</v>
      </c>
      <c r="E882" s="19">
        <v>70409245</v>
      </c>
      <c r="F882" s="19" t="s">
        <v>422</v>
      </c>
      <c r="G882" s="5">
        <v>34</v>
      </c>
      <c r="H882" s="5">
        <v>34</v>
      </c>
      <c r="I882" s="5">
        <f t="shared" si="70"/>
        <v>0</v>
      </c>
      <c r="J882" s="6">
        <f t="shared" si="71"/>
        <v>1</v>
      </c>
      <c r="K882" s="23">
        <v>1625.348784</v>
      </c>
      <c r="L882" s="23">
        <v>1625.348784</v>
      </c>
      <c r="M882" s="23">
        <f t="shared" si="67"/>
        <v>0</v>
      </c>
    </row>
    <row r="883" spans="1:13" hidden="1" x14ac:dyDescent="0.2">
      <c r="A883" s="19" t="s">
        <v>1046</v>
      </c>
      <c r="B883" s="19" t="s">
        <v>1096</v>
      </c>
      <c r="C883" s="25" t="s">
        <v>130</v>
      </c>
      <c r="D883" s="25" t="s">
        <v>717</v>
      </c>
      <c r="E883" s="19">
        <v>70409246</v>
      </c>
      <c r="F883" s="19" t="s">
        <v>423</v>
      </c>
      <c r="G883" s="5">
        <v>35</v>
      </c>
      <c r="H883" s="5">
        <v>35</v>
      </c>
      <c r="I883" s="5">
        <f t="shared" si="70"/>
        <v>0</v>
      </c>
      <c r="J883" s="6">
        <f t="shared" si="71"/>
        <v>1</v>
      </c>
      <c r="K883" s="23">
        <v>1673.1531600000001</v>
      </c>
      <c r="L883" s="23">
        <v>1673.1531600000001</v>
      </c>
      <c r="M883" s="23">
        <f t="shared" si="67"/>
        <v>0</v>
      </c>
    </row>
    <row r="884" spans="1:13" hidden="1" x14ac:dyDescent="0.2">
      <c r="A884" s="19" t="s">
        <v>1046</v>
      </c>
      <c r="B884" s="19" t="s">
        <v>1096</v>
      </c>
      <c r="C884" s="25" t="s">
        <v>130</v>
      </c>
      <c r="D884" s="25" t="s">
        <v>717</v>
      </c>
      <c r="E884" s="19">
        <v>70409248</v>
      </c>
      <c r="F884" s="19" t="s">
        <v>424</v>
      </c>
      <c r="G884" s="5">
        <v>23</v>
      </c>
      <c r="H884" s="5">
        <v>23</v>
      </c>
      <c r="I884" s="5">
        <f t="shared" si="70"/>
        <v>0</v>
      </c>
      <c r="J884" s="6">
        <f t="shared" si="71"/>
        <v>1</v>
      </c>
      <c r="K884" s="23">
        <v>1061.0182440000001</v>
      </c>
      <c r="L884" s="23">
        <v>1061.0182440000001</v>
      </c>
      <c r="M884" s="23">
        <f t="shared" si="67"/>
        <v>0</v>
      </c>
    </row>
    <row r="885" spans="1:13" hidden="1" x14ac:dyDescent="0.2">
      <c r="A885" s="19" t="s">
        <v>1046</v>
      </c>
      <c r="B885" s="19" t="s">
        <v>1096</v>
      </c>
      <c r="C885" s="25" t="s">
        <v>130</v>
      </c>
      <c r="D885" s="25" t="s">
        <v>717</v>
      </c>
      <c r="E885" s="19">
        <v>70517068</v>
      </c>
      <c r="F885" s="19" t="s">
        <v>984</v>
      </c>
      <c r="G885" s="5">
        <v>20</v>
      </c>
      <c r="H885" s="5">
        <v>20</v>
      </c>
      <c r="I885" s="5">
        <f t="shared" si="70"/>
        <v>0</v>
      </c>
      <c r="J885" s="6">
        <f t="shared" si="71"/>
        <v>1</v>
      </c>
      <c r="K885" s="23">
        <v>926.97023999999999</v>
      </c>
      <c r="L885" s="23">
        <v>926.97023999999999</v>
      </c>
      <c r="M885" s="23">
        <f t="shared" si="67"/>
        <v>0</v>
      </c>
    </row>
    <row r="886" spans="1:13" hidden="1" x14ac:dyDescent="0.2">
      <c r="A886" s="19" t="s">
        <v>1046</v>
      </c>
      <c r="B886" s="19" t="s">
        <v>1096</v>
      </c>
      <c r="C886" s="25" t="s">
        <v>130</v>
      </c>
      <c r="D886" s="25" t="s">
        <v>717</v>
      </c>
      <c r="E886" s="19">
        <v>70517069</v>
      </c>
      <c r="F886" s="19" t="s">
        <v>985</v>
      </c>
      <c r="G886" s="5">
        <v>19</v>
      </c>
      <c r="H886" s="5">
        <v>19</v>
      </c>
      <c r="I886" s="5">
        <f t="shared" si="70"/>
        <v>0</v>
      </c>
      <c r="J886" s="6">
        <f t="shared" si="71"/>
        <v>1</v>
      </c>
      <c r="K886" s="23">
        <v>825.71203200000002</v>
      </c>
      <c r="L886" s="23">
        <v>825.71203200000002</v>
      </c>
      <c r="M886" s="23">
        <f t="shared" si="67"/>
        <v>0</v>
      </c>
    </row>
    <row r="887" spans="1:13" hidden="1" x14ac:dyDescent="0.2">
      <c r="A887" s="19" t="s">
        <v>1137</v>
      </c>
      <c r="B887" s="19" t="s">
        <v>1140</v>
      </c>
      <c r="C887" s="25" t="s">
        <v>130</v>
      </c>
      <c r="D887" s="25" t="s">
        <v>717</v>
      </c>
      <c r="E887" s="19">
        <v>70012080</v>
      </c>
      <c r="F887" s="19" t="s">
        <v>649</v>
      </c>
      <c r="G887" s="5">
        <v>16</v>
      </c>
      <c r="H887" s="5">
        <v>0</v>
      </c>
      <c r="I887" s="5">
        <f t="shared" si="70"/>
        <v>16</v>
      </c>
      <c r="J887" s="6">
        <f t="shared" si="71"/>
        <v>0</v>
      </c>
      <c r="K887" s="23">
        <v>738.099648</v>
      </c>
      <c r="L887" s="23">
        <v>0</v>
      </c>
      <c r="M887" s="23">
        <f t="shared" si="67"/>
        <v>738.099648</v>
      </c>
    </row>
    <row r="888" spans="1:13" hidden="1" x14ac:dyDescent="0.2">
      <c r="A888" s="19" t="s">
        <v>1137</v>
      </c>
      <c r="B888" s="19" t="s">
        <v>1140</v>
      </c>
      <c r="C888" s="25" t="s">
        <v>130</v>
      </c>
      <c r="D888" s="25" t="s">
        <v>717</v>
      </c>
      <c r="E888" s="19">
        <v>70012081</v>
      </c>
      <c r="F888" s="19" t="s">
        <v>650</v>
      </c>
      <c r="G888" s="5">
        <v>7</v>
      </c>
      <c r="H888" s="5">
        <v>0</v>
      </c>
      <c r="I888" s="5">
        <f t="shared" si="70"/>
        <v>7</v>
      </c>
      <c r="J888" s="6">
        <f t="shared" si="71"/>
        <v>0</v>
      </c>
      <c r="K888" s="23">
        <v>334.63063199999999</v>
      </c>
      <c r="L888" s="23">
        <v>0</v>
      </c>
      <c r="M888" s="23">
        <f t="shared" si="67"/>
        <v>334.63063199999999</v>
      </c>
    </row>
    <row r="889" spans="1:13" hidden="1" x14ac:dyDescent="0.2">
      <c r="A889" s="19" t="s">
        <v>1137</v>
      </c>
      <c r="B889" s="19" t="s">
        <v>1140</v>
      </c>
      <c r="C889" s="25" t="s">
        <v>130</v>
      </c>
      <c r="D889" s="25" t="s">
        <v>718</v>
      </c>
      <c r="E889" s="19">
        <v>70359457</v>
      </c>
      <c r="F889" s="19" t="s">
        <v>220</v>
      </c>
      <c r="G889" s="5">
        <v>2</v>
      </c>
      <c r="H889" s="5">
        <v>0</v>
      </c>
      <c r="I889" s="5">
        <f t="shared" si="70"/>
        <v>2</v>
      </c>
      <c r="J889" s="6">
        <f t="shared" si="71"/>
        <v>0</v>
      </c>
      <c r="K889" s="23">
        <v>121.683888</v>
      </c>
      <c r="L889" s="23">
        <v>0</v>
      </c>
      <c r="M889" s="23">
        <f t="shared" si="67"/>
        <v>121.683888</v>
      </c>
    </row>
    <row r="890" spans="1:13" hidden="1" x14ac:dyDescent="0.2">
      <c r="A890" s="19" t="s">
        <v>1137</v>
      </c>
      <c r="B890" s="19" t="s">
        <v>1140</v>
      </c>
      <c r="C890" s="25" t="s">
        <v>130</v>
      </c>
      <c r="D890" s="25" t="s">
        <v>717</v>
      </c>
      <c r="E890" s="19">
        <v>70409245</v>
      </c>
      <c r="F890" s="19" t="s">
        <v>422</v>
      </c>
      <c r="G890" s="5">
        <v>18</v>
      </c>
      <c r="H890" s="5">
        <v>0</v>
      </c>
      <c r="I890" s="5">
        <f t="shared" si="70"/>
        <v>18</v>
      </c>
      <c r="J890" s="6">
        <f t="shared" si="71"/>
        <v>0</v>
      </c>
      <c r="K890" s="23">
        <v>860.47876799999995</v>
      </c>
      <c r="L890" s="23">
        <v>0</v>
      </c>
      <c r="M890" s="23">
        <f t="shared" si="67"/>
        <v>860.47876799999995</v>
      </c>
    </row>
    <row r="891" spans="1:13" hidden="1" x14ac:dyDescent="0.2">
      <c r="A891" s="19" t="s">
        <v>1137</v>
      </c>
      <c r="B891" s="19" t="s">
        <v>1140</v>
      </c>
      <c r="C891" s="25" t="s">
        <v>130</v>
      </c>
      <c r="D891" s="25" t="s">
        <v>717</v>
      </c>
      <c r="E891" s="19">
        <v>70409246</v>
      </c>
      <c r="F891" s="19" t="s">
        <v>423</v>
      </c>
      <c r="G891" s="5">
        <v>17</v>
      </c>
      <c r="H891" s="5">
        <v>0</v>
      </c>
      <c r="I891" s="5">
        <f t="shared" si="70"/>
        <v>17</v>
      </c>
      <c r="J891" s="6">
        <f t="shared" si="71"/>
        <v>0</v>
      </c>
      <c r="K891" s="23">
        <v>812.67439200000001</v>
      </c>
      <c r="L891" s="23">
        <v>0</v>
      </c>
      <c r="M891" s="23">
        <f t="shared" si="67"/>
        <v>812.67439200000001</v>
      </c>
    </row>
    <row r="892" spans="1:13" hidden="1" x14ac:dyDescent="0.2">
      <c r="A892" s="19" t="s">
        <v>1137</v>
      </c>
      <c r="B892" s="19" t="s">
        <v>1140</v>
      </c>
      <c r="C892" s="25" t="s">
        <v>130</v>
      </c>
      <c r="D892" s="25" t="s">
        <v>717</v>
      </c>
      <c r="E892" s="19">
        <v>70409248</v>
      </c>
      <c r="F892" s="19" t="s">
        <v>424</v>
      </c>
      <c r="G892" s="5">
        <v>6</v>
      </c>
      <c r="H892" s="5">
        <v>0</v>
      </c>
      <c r="I892" s="5">
        <f t="shared" si="70"/>
        <v>6</v>
      </c>
      <c r="J892" s="6">
        <f t="shared" si="71"/>
        <v>0</v>
      </c>
      <c r="K892" s="23">
        <v>276.78736800000001</v>
      </c>
      <c r="L892" s="23">
        <v>0</v>
      </c>
      <c r="M892" s="23">
        <f t="shared" si="67"/>
        <v>276.78736800000001</v>
      </c>
    </row>
    <row r="893" spans="1:13" hidden="1" x14ac:dyDescent="0.2">
      <c r="A893" s="19" t="s">
        <v>1137</v>
      </c>
      <c r="B893" s="19" t="s">
        <v>1140</v>
      </c>
      <c r="C893" s="25" t="s">
        <v>130</v>
      </c>
      <c r="D893" s="25" t="s">
        <v>717</v>
      </c>
      <c r="E893" s="19">
        <v>70517068</v>
      </c>
      <c r="F893" s="19" t="s">
        <v>984</v>
      </c>
      <c r="G893" s="5">
        <v>3</v>
      </c>
      <c r="H893" s="5">
        <v>0</v>
      </c>
      <c r="I893" s="5">
        <f t="shared" si="70"/>
        <v>3</v>
      </c>
      <c r="J893" s="6">
        <f t="shared" si="71"/>
        <v>0</v>
      </c>
      <c r="K893" s="23">
        <v>139.045536</v>
      </c>
      <c r="L893" s="23">
        <v>0</v>
      </c>
      <c r="M893" s="23">
        <f t="shared" si="67"/>
        <v>139.045536</v>
      </c>
    </row>
    <row r="894" spans="1:13" hidden="1" x14ac:dyDescent="0.2">
      <c r="A894" s="19" t="s">
        <v>1137</v>
      </c>
      <c r="B894" s="19" t="s">
        <v>1140</v>
      </c>
      <c r="C894" s="25" t="s">
        <v>130</v>
      </c>
      <c r="D894" s="25" t="s">
        <v>717</v>
      </c>
      <c r="E894" s="19">
        <v>70517069</v>
      </c>
      <c r="F894" s="19" t="s">
        <v>985</v>
      </c>
      <c r="G894" s="5">
        <v>11</v>
      </c>
      <c r="H894" s="5">
        <v>0</v>
      </c>
      <c r="I894" s="5">
        <f t="shared" si="70"/>
        <v>11</v>
      </c>
      <c r="J894" s="6">
        <f t="shared" si="71"/>
        <v>0</v>
      </c>
      <c r="K894" s="23">
        <v>478.04380800000001</v>
      </c>
      <c r="L894" s="23">
        <v>0</v>
      </c>
      <c r="M894" s="23">
        <f t="shared" si="67"/>
        <v>478.04380800000001</v>
      </c>
    </row>
    <row r="895" spans="1:13" hidden="1" x14ac:dyDescent="0.2">
      <c r="A895" s="19" t="s">
        <v>1145</v>
      </c>
      <c r="B895" s="19" t="s">
        <v>1149</v>
      </c>
      <c r="C895" s="25" t="s">
        <v>130</v>
      </c>
      <c r="D895" s="25" t="s">
        <v>717</v>
      </c>
      <c r="E895" s="19">
        <v>70012080</v>
      </c>
      <c r="F895" s="19" t="s">
        <v>649</v>
      </c>
      <c r="G895" s="5">
        <v>136</v>
      </c>
      <c r="H895" s="5">
        <v>136</v>
      </c>
      <c r="I895" s="5">
        <f t="shared" si="70"/>
        <v>0</v>
      </c>
      <c r="J895" s="6">
        <f t="shared" si="71"/>
        <v>1</v>
      </c>
      <c r="K895" s="23">
        <v>6273.8470080000006</v>
      </c>
      <c r="L895" s="23">
        <v>6273.8470080000006</v>
      </c>
      <c r="M895" s="23">
        <f t="shared" si="67"/>
        <v>0</v>
      </c>
    </row>
    <row r="896" spans="1:13" hidden="1" x14ac:dyDescent="0.2">
      <c r="A896" s="19" t="s">
        <v>1145</v>
      </c>
      <c r="B896" s="19" t="s">
        <v>1149</v>
      </c>
      <c r="C896" s="25" t="s">
        <v>130</v>
      </c>
      <c r="D896" s="25" t="s">
        <v>717</v>
      </c>
      <c r="E896" s="19">
        <v>70409248</v>
      </c>
      <c r="F896" s="19" t="s">
        <v>424</v>
      </c>
      <c r="G896" s="5">
        <v>135</v>
      </c>
      <c r="H896" s="5">
        <v>135</v>
      </c>
      <c r="I896" s="5">
        <f t="shared" si="70"/>
        <v>0</v>
      </c>
      <c r="J896" s="6">
        <f t="shared" si="71"/>
        <v>1</v>
      </c>
      <c r="K896" s="23">
        <v>6227.7157800000004</v>
      </c>
      <c r="L896" s="23">
        <v>6227.7157800000004</v>
      </c>
      <c r="M896" s="23">
        <f t="shared" si="67"/>
        <v>0</v>
      </c>
    </row>
    <row r="897" spans="1:13" hidden="1" x14ac:dyDescent="0.2">
      <c r="A897" s="19" t="s">
        <v>1145</v>
      </c>
      <c r="B897" s="19" t="s">
        <v>1149</v>
      </c>
      <c r="C897" s="25" t="s">
        <v>130</v>
      </c>
      <c r="D897" s="25" t="s">
        <v>717</v>
      </c>
      <c r="E897" s="19">
        <v>70517067</v>
      </c>
      <c r="F897" s="19" t="s">
        <v>967</v>
      </c>
      <c r="G897" s="5">
        <v>137</v>
      </c>
      <c r="H897" s="5">
        <v>137</v>
      </c>
      <c r="I897" s="5">
        <f t="shared" si="70"/>
        <v>0</v>
      </c>
      <c r="J897" s="6">
        <f t="shared" si="71"/>
        <v>1</v>
      </c>
      <c r="K897" s="23">
        <v>6319.9782359999999</v>
      </c>
      <c r="L897" s="23">
        <v>6319.9782359999999</v>
      </c>
      <c r="M897" s="23">
        <f t="shared" si="67"/>
        <v>0</v>
      </c>
    </row>
    <row r="898" spans="1:13" hidden="1" x14ac:dyDescent="0.2">
      <c r="A898" s="19" t="s">
        <v>1145</v>
      </c>
      <c r="B898" s="19" t="s">
        <v>1149</v>
      </c>
      <c r="C898" s="25" t="s">
        <v>130</v>
      </c>
      <c r="D898" s="25" t="s">
        <v>717</v>
      </c>
      <c r="E898" s="19">
        <v>70517068</v>
      </c>
      <c r="F898" s="19" t="s">
        <v>984</v>
      </c>
      <c r="G898" s="5">
        <v>132</v>
      </c>
      <c r="H898" s="5">
        <v>132</v>
      </c>
      <c r="I898" s="5">
        <f t="shared" si="70"/>
        <v>0</v>
      </c>
      <c r="J898" s="6">
        <f t="shared" si="71"/>
        <v>1</v>
      </c>
      <c r="K898" s="23">
        <v>6118.003584</v>
      </c>
      <c r="L898" s="23">
        <v>6118.003584</v>
      </c>
      <c r="M898" s="23">
        <f t="shared" si="67"/>
        <v>0</v>
      </c>
    </row>
    <row r="899" spans="1:13" hidden="1" x14ac:dyDescent="0.2">
      <c r="A899" s="19" t="s">
        <v>1058</v>
      </c>
      <c r="B899" s="19" t="s">
        <v>1108</v>
      </c>
      <c r="C899" s="25" t="s">
        <v>130</v>
      </c>
      <c r="D899" s="25" t="s">
        <v>717</v>
      </c>
      <c r="E899" s="19">
        <v>70012080</v>
      </c>
      <c r="F899" s="19" t="s">
        <v>649</v>
      </c>
      <c r="G899" s="5">
        <v>30</v>
      </c>
      <c r="H899" s="5">
        <v>30</v>
      </c>
      <c r="I899" s="5">
        <f t="shared" si="70"/>
        <v>0</v>
      </c>
      <c r="J899" s="6">
        <f t="shared" si="71"/>
        <v>1</v>
      </c>
      <c r="K899" s="23">
        <v>1383.9368400000001</v>
      </c>
      <c r="L899" s="23">
        <v>1383.9368400000001</v>
      </c>
      <c r="M899" s="23">
        <f t="shared" si="67"/>
        <v>0</v>
      </c>
    </row>
    <row r="900" spans="1:13" hidden="1" x14ac:dyDescent="0.2">
      <c r="A900" s="19" t="s">
        <v>1058</v>
      </c>
      <c r="B900" s="19" t="s">
        <v>1108</v>
      </c>
      <c r="C900" s="25" t="s">
        <v>130</v>
      </c>
      <c r="D900" s="25" t="s">
        <v>717</v>
      </c>
      <c r="E900" s="19">
        <v>70012081</v>
      </c>
      <c r="F900" s="19" t="s">
        <v>650</v>
      </c>
      <c r="G900" s="5">
        <v>12</v>
      </c>
      <c r="H900" s="5">
        <v>12</v>
      </c>
      <c r="I900" s="5">
        <f t="shared" si="70"/>
        <v>0</v>
      </c>
      <c r="J900" s="6">
        <f t="shared" si="71"/>
        <v>1</v>
      </c>
      <c r="K900" s="23">
        <v>573.652512</v>
      </c>
      <c r="L900" s="23">
        <v>573.652512</v>
      </c>
      <c r="M900" s="23">
        <f t="shared" si="67"/>
        <v>0</v>
      </c>
    </row>
    <row r="901" spans="1:13" hidden="1" x14ac:dyDescent="0.2">
      <c r="A901" s="19" t="s">
        <v>1058</v>
      </c>
      <c r="B901" s="19" t="s">
        <v>1108</v>
      </c>
      <c r="C901" s="25" t="s">
        <v>130</v>
      </c>
      <c r="D901" s="25" t="s">
        <v>718</v>
      </c>
      <c r="E901" s="19">
        <v>70359457</v>
      </c>
      <c r="F901" s="19" t="s">
        <v>220</v>
      </c>
      <c r="G901" s="5">
        <v>6</v>
      </c>
      <c r="H901" s="5">
        <v>6</v>
      </c>
      <c r="I901" s="5">
        <f t="shared" si="70"/>
        <v>0</v>
      </c>
      <c r="J901" s="6">
        <f t="shared" si="71"/>
        <v>1</v>
      </c>
      <c r="K901" s="23">
        <v>365.05166399999996</v>
      </c>
      <c r="L901" s="23">
        <v>365.05166399999996</v>
      </c>
      <c r="M901" s="23">
        <f t="shared" si="67"/>
        <v>0</v>
      </c>
    </row>
    <row r="902" spans="1:13" hidden="1" x14ac:dyDescent="0.2">
      <c r="A902" s="19" t="s">
        <v>1058</v>
      </c>
      <c r="B902" s="19" t="s">
        <v>1108</v>
      </c>
      <c r="C902" s="25" t="s">
        <v>130</v>
      </c>
      <c r="D902" s="25" t="s">
        <v>718</v>
      </c>
      <c r="E902" s="19">
        <v>70359459</v>
      </c>
      <c r="F902" s="19" t="s">
        <v>222</v>
      </c>
      <c r="G902" s="5">
        <v>1</v>
      </c>
      <c r="H902" s="5">
        <v>1</v>
      </c>
      <c r="I902" s="5">
        <f t="shared" si="70"/>
        <v>0</v>
      </c>
      <c r="J902" s="6">
        <f t="shared" si="71"/>
        <v>1</v>
      </c>
      <c r="K902" s="23">
        <v>60.841943999999998</v>
      </c>
      <c r="L902" s="23">
        <v>60.841943999999998</v>
      </c>
      <c r="M902" s="23">
        <f t="shared" si="67"/>
        <v>0</v>
      </c>
    </row>
    <row r="903" spans="1:13" hidden="1" x14ac:dyDescent="0.2">
      <c r="A903" s="19" t="s">
        <v>1058</v>
      </c>
      <c r="B903" s="19" t="s">
        <v>1108</v>
      </c>
      <c r="C903" s="25" t="s">
        <v>130</v>
      </c>
      <c r="D903" s="25" t="s">
        <v>717</v>
      </c>
      <c r="E903" s="19">
        <v>70409245</v>
      </c>
      <c r="F903" s="19" t="s">
        <v>422</v>
      </c>
      <c r="G903" s="5">
        <v>45</v>
      </c>
      <c r="H903" s="5">
        <v>17</v>
      </c>
      <c r="I903" s="5">
        <f t="shared" si="70"/>
        <v>28</v>
      </c>
      <c r="J903" s="6">
        <f t="shared" si="71"/>
        <v>0.37777777777777777</v>
      </c>
      <c r="K903" s="23">
        <v>2151.1969199999999</v>
      </c>
      <c r="L903" s="23">
        <v>812.67439200000001</v>
      </c>
      <c r="M903" s="23">
        <f t="shared" si="67"/>
        <v>1338.522528</v>
      </c>
    </row>
    <row r="904" spans="1:13" hidden="1" x14ac:dyDescent="0.2">
      <c r="A904" s="19" t="s">
        <v>1058</v>
      </c>
      <c r="B904" s="19" t="s">
        <v>1108</v>
      </c>
      <c r="C904" s="25" t="s">
        <v>130</v>
      </c>
      <c r="D904" s="25" t="s">
        <v>717</v>
      </c>
      <c r="E904" s="19">
        <v>70409246</v>
      </c>
      <c r="F904" s="19" t="s">
        <v>423</v>
      </c>
      <c r="G904" s="5">
        <v>39</v>
      </c>
      <c r="H904" s="5">
        <v>14</v>
      </c>
      <c r="I904" s="5">
        <f t="shared" si="70"/>
        <v>25</v>
      </c>
      <c r="J904" s="6">
        <f t="shared" si="71"/>
        <v>0.35897435897435898</v>
      </c>
      <c r="K904" s="23">
        <v>1864.370664</v>
      </c>
      <c r="L904" s="23">
        <v>669.26126399999998</v>
      </c>
      <c r="M904" s="23">
        <f t="shared" si="67"/>
        <v>1195.1094000000001</v>
      </c>
    </row>
    <row r="905" spans="1:13" hidden="1" x14ac:dyDescent="0.2">
      <c r="A905" s="19" t="s">
        <v>1058</v>
      </c>
      <c r="B905" s="19" t="s">
        <v>1108</v>
      </c>
      <c r="C905" s="25" t="s">
        <v>130</v>
      </c>
      <c r="D905" s="25" t="s">
        <v>717</v>
      </c>
      <c r="E905" s="19">
        <v>70409248</v>
      </c>
      <c r="F905" s="19" t="s">
        <v>424</v>
      </c>
      <c r="G905" s="5">
        <v>22</v>
      </c>
      <c r="H905" s="5">
        <v>0</v>
      </c>
      <c r="I905" s="5">
        <f t="shared" si="70"/>
        <v>22</v>
      </c>
      <c r="J905" s="6">
        <f t="shared" si="71"/>
        <v>0</v>
      </c>
      <c r="K905" s="23">
        <v>1014.887016</v>
      </c>
      <c r="L905" s="23">
        <v>0</v>
      </c>
      <c r="M905" s="23">
        <f t="shared" si="67"/>
        <v>1014.887016</v>
      </c>
    </row>
    <row r="906" spans="1:13" hidden="1" x14ac:dyDescent="0.2">
      <c r="A906" s="19" t="s">
        <v>1058</v>
      </c>
      <c r="B906" s="19" t="s">
        <v>1108</v>
      </c>
      <c r="C906" s="25" t="s">
        <v>130</v>
      </c>
      <c r="D906" s="25" t="s">
        <v>717</v>
      </c>
      <c r="E906" s="19">
        <v>70517068</v>
      </c>
      <c r="F906" s="19" t="s">
        <v>984</v>
      </c>
      <c r="G906" s="5">
        <v>19</v>
      </c>
      <c r="H906" s="5">
        <v>19</v>
      </c>
      <c r="I906" s="5">
        <f t="shared" si="70"/>
        <v>0</v>
      </c>
      <c r="J906" s="6">
        <f t="shared" si="71"/>
        <v>1</v>
      </c>
      <c r="K906" s="23">
        <v>880.62172799999996</v>
      </c>
      <c r="L906" s="23">
        <v>880.62172799999996</v>
      </c>
      <c r="M906" s="23">
        <f t="shared" si="67"/>
        <v>0</v>
      </c>
    </row>
    <row r="907" spans="1:13" hidden="1" x14ac:dyDescent="0.2">
      <c r="A907" s="19" t="s">
        <v>1058</v>
      </c>
      <c r="B907" s="19" t="s">
        <v>1108</v>
      </c>
      <c r="C907" s="25" t="s">
        <v>130</v>
      </c>
      <c r="D907" s="25" t="s">
        <v>717</v>
      </c>
      <c r="E907" s="19">
        <v>70517069</v>
      </c>
      <c r="F907" s="19" t="s">
        <v>985</v>
      </c>
      <c r="G907" s="5">
        <v>13</v>
      </c>
      <c r="H907" s="5">
        <v>13</v>
      </c>
      <c r="I907" s="5">
        <f t="shared" si="70"/>
        <v>0</v>
      </c>
      <c r="J907" s="6">
        <f t="shared" si="71"/>
        <v>1</v>
      </c>
      <c r="K907" s="23">
        <v>564.96086400000002</v>
      </c>
      <c r="L907" s="23">
        <v>564.96086400000002</v>
      </c>
      <c r="M907" s="23">
        <f t="shared" si="67"/>
        <v>0</v>
      </c>
    </row>
    <row r="908" spans="1:13" hidden="1" x14ac:dyDescent="0.2">
      <c r="A908" s="19" t="s">
        <v>1059</v>
      </c>
      <c r="B908" s="19" t="s">
        <v>1109</v>
      </c>
      <c r="C908" s="25" t="s">
        <v>130</v>
      </c>
      <c r="D908" s="25" t="s">
        <v>717</v>
      </c>
      <c r="E908" s="19">
        <v>70012080</v>
      </c>
      <c r="F908" s="19" t="s">
        <v>649</v>
      </c>
      <c r="G908" s="5">
        <v>4</v>
      </c>
      <c r="H908" s="5">
        <v>0</v>
      </c>
      <c r="I908" s="5">
        <f t="shared" si="70"/>
        <v>4</v>
      </c>
      <c r="J908" s="6">
        <f t="shared" si="71"/>
        <v>0</v>
      </c>
      <c r="K908" s="23">
        <v>184.524912</v>
      </c>
      <c r="L908" s="23">
        <v>0</v>
      </c>
      <c r="M908" s="23">
        <f t="shared" si="67"/>
        <v>184.524912</v>
      </c>
    </row>
    <row r="909" spans="1:13" hidden="1" x14ac:dyDescent="0.2">
      <c r="A909" s="19" t="s">
        <v>1059</v>
      </c>
      <c r="B909" s="19" t="s">
        <v>1109</v>
      </c>
      <c r="C909" s="25" t="s">
        <v>130</v>
      </c>
      <c r="D909" s="25" t="s">
        <v>717</v>
      </c>
      <c r="E909" s="19">
        <v>70012081</v>
      </c>
      <c r="F909" s="19" t="s">
        <v>650</v>
      </c>
      <c r="G909" s="5">
        <v>4</v>
      </c>
      <c r="H909" s="5">
        <v>0</v>
      </c>
      <c r="I909" s="5">
        <f t="shared" si="70"/>
        <v>4</v>
      </c>
      <c r="J909" s="6">
        <f t="shared" si="71"/>
        <v>0</v>
      </c>
      <c r="K909" s="23">
        <v>191.21750399999999</v>
      </c>
      <c r="L909" s="23">
        <v>0</v>
      </c>
      <c r="M909" s="23">
        <f t="shared" si="67"/>
        <v>191.21750399999999</v>
      </c>
    </row>
    <row r="910" spans="1:13" hidden="1" x14ac:dyDescent="0.2">
      <c r="A910" s="19" t="s">
        <v>1059</v>
      </c>
      <c r="B910" s="19" t="s">
        <v>1109</v>
      </c>
      <c r="C910" s="25" t="s">
        <v>130</v>
      </c>
      <c r="D910" s="25" t="s">
        <v>718</v>
      </c>
      <c r="E910" s="19">
        <v>70359457</v>
      </c>
      <c r="F910" s="19" t="s">
        <v>220</v>
      </c>
      <c r="G910" s="5">
        <v>2</v>
      </c>
      <c r="H910" s="5">
        <v>0</v>
      </c>
      <c r="I910" s="5">
        <f t="shared" si="70"/>
        <v>2</v>
      </c>
      <c r="J910" s="6">
        <f t="shared" si="71"/>
        <v>0</v>
      </c>
      <c r="K910" s="23">
        <v>121.683888</v>
      </c>
      <c r="L910" s="23">
        <v>0</v>
      </c>
      <c r="M910" s="23">
        <f t="shared" si="67"/>
        <v>121.683888</v>
      </c>
    </row>
    <row r="911" spans="1:13" hidden="1" x14ac:dyDescent="0.2">
      <c r="A911" s="19" t="s">
        <v>1059</v>
      </c>
      <c r="B911" s="19" t="s">
        <v>1109</v>
      </c>
      <c r="C911" s="25" t="s">
        <v>130</v>
      </c>
      <c r="D911" s="25" t="s">
        <v>718</v>
      </c>
      <c r="E911" s="19">
        <v>70359459</v>
      </c>
      <c r="F911" s="19" t="s">
        <v>222</v>
      </c>
      <c r="G911" s="5">
        <v>2</v>
      </c>
      <c r="H911" s="5">
        <v>0</v>
      </c>
      <c r="I911" s="5">
        <f t="shared" si="70"/>
        <v>2</v>
      </c>
      <c r="J911" s="6">
        <f t="shared" si="71"/>
        <v>0</v>
      </c>
      <c r="K911" s="23">
        <v>121.683888</v>
      </c>
      <c r="L911" s="23">
        <v>0</v>
      </c>
      <c r="M911" s="23">
        <f t="shared" si="67"/>
        <v>121.683888</v>
      </c>
    </row>
    <row r="912" spans="1:13" hidden="1" x14ac:dyDescent="0.2">
      <c r="A912" s="19" t="s">
        <v>1059</v>
      </c>
      <c r="B912" s="19" t="s">
        <v>1109</v>
      </c>
      <c r="C912" s="25" t="s">
        <v>130</v>
      </c>
      <c r="D912" s="25" t="s">
        <v>718</v>
      </c>
      <c r="E912" s="19">
        <v>70359460</v>
      </c>
      <c r="F912" s="19" t="s">
        <v>223</v>
      </c>
      <c r="G912" s="5">
        <v>3</v>
      </c>
      <c r="H912" s="5">
        <v>0</v>
      </c>
      <c r="I912" s="5">
        <f t="shared" si="70"/>
        <v>3</v>
      </c>
      <c r="J912" s="6">
        <f t="shared" si="71"/>
        <v>0</v>
      </c>
      <c r="K912" s="23">
        <v>182.52583199999998</v>
      </c>
      <c r="L912" s="23">
        <v>0</v>
      </c>
      <c r="M912" s="23">
        <f t="shared" si="67"/>
        <v>182.52583199999998</v>
      </c>
    </row>
    <row r="913" spans="1:13" hidden="1" x14ac:dyDescent="0.2">
      <c r="A913" s="19" t="s">
        <v>1059</v>
      </c>
      <c r="B913" s="19" t="s">
        <v>1109</v>
      </c>
      <c r="C913" s="25" t="s">
        <v>130</v>
      </c>
      <c r="D913" s="25" t="s">
        <v>717</v>
      </c>
      <c r="E913" s="19">
        <v>70409245</v>
      </c>
      <c r="F913" s="19" t="s">
        <v>422</v>
      </c>
      <c r="G913" s="5">
        <v>7</v>
      </c>
      <c r="H913" s="5">
        <v>0</v>
      </c>
      <c r="I913" s="5">
        <f t="shared" si="70"/>
        <v>7</v>
      </c>
      <c r="J913" s="6">
        <f t="shared" si="71"/>
        <v>0</v>
      </c>
      <c r="K913" s="23">
        <v>334.63063199999999</v>
      </c>
      <c r="L913" s="23">
        <v>0</v>
      </c>
      <c r="M913" s="23">
        <f t="shared" si="67"/>
        <v>334.63063199999999</v>
      </c>
    </row>
    <row r="914" spans="1:13" hidden="1" x14ac:dyDescent="0.2">
      <c r="A914" s="19" t="s">
        <v>1059</v>
      </c>
      <c r="B914" s="19" t="s">
        <v>1109</v>
      </c>
      <c r="C914" s="25" t="s">
        <v>130</v>
      </c>
      <c r="D914" s="25" t="s">
        <v>717</v>
      </c>
      <c r="E914" s="19">
        <v>70409246</v>
      </c>
      <c r="F914" s="19" t="s">
        <v>423</v>
      </c>
      <c r="G914" s="5">
        <v>8</v>
      </c>
      <c r="H914" s="5">
        <v>0</v>
      </c>
      <c r="I914" s="5">
        <f t="shared" si="70"/>
        <v>8</v>
      </c>
      <c r="J914" s="6">
        <f t="shared" si="71"/>
        <v>0</v>
      </c>
      <c r="K914" s="23">
        <v>382.43500799999998</v>
      </c>
      <c r="L914" s="23">
        <v>0</v>
      </c>
      <c r="M914" s="23">
        <f t="shared" si="67"/>
        <v>382.43500799999998</v>
      </c>
    </row>
    <row r="915" spans="1:13" hidden="1" x14ac:dyDescent="0.2">
      <c r="A915" s="19" t="s">
        <v>1059</v>
      </c>
      <c r="B915" s="19" t="s">
        <v>1109</v>
      </c>
      <c r="C915" s="25" t="s">
        <v>130</v>
      </c>
      <c r="D915" s="25" t="s">
        <v>717</v>
      </c>
      <c r="E915" s="19">
        <v>70409248</v>
      </c>
      <c r="F915" s="19" t="s">
        <v>424</v>
      </c>
      <c r="G915" s="5">
        <v>8</v>
      </c>
      <c r="H915" s="5">
        <v>0</v>
      </c>
      <c r="I915" s="5">
        <f t="shared" si="70"/>
        <v>8</v>
      </c>
      <c r="J915" s="6">
        <f t="shared" si="71"/>
        <v>0</v>
      </c>
      <c r="K915" s="23">
        <v>369.049824</v>
      </c>
      <c r="L915" s="23">
        <v>0</v>
      </c>
      <c r="M915" s="23">
        <f t="shared" si="67"/>
        <v>369.049824</v>
      </c>
    </row>
    <row r="916" spans="1:13" hidden="1" x14ac:dyDescent="0.2">
      <c r="A916" s="19" t="s">
        <v>1059</v>
      </c>
      <c r="B916" s="19" t="s">
        <v>1109</v>
      </c>
      <c r="C916" s="25" t="s">
        <v>130</v>
      </c>
      <c r="D916" s="25" t="s">
        <v>717</v>
      </c>
      <c r="E916" s="19">
        <v>70517068</v>
      </c>
      <c r="F916" s="19" t="s">
        <v>984</v>
      </c>
      <c r="G916" s="5">
        <v>7</v>
      </c>
      <c r="H916" s="5">
        <v>0</v>
      </c>
      <c r="I916" s="5">
        <f t="shared" si="70"/>
        <v>7</v>
      </c>
      <c r="J916" s="6">
        <f t="shared" si="71"/>
        <v>0</v>
      </c>
      <c r="K916" s="23">
        <v>324.43958399999997</v>
      </c>
      <c r="L916" s="23">
        <v>0</v>
      </c>
      <c r="M916" s="23">
        <f t="shared" si="67"/>
        <v>324.43958399999997</v>
      </c>
    </row>
    <row r="917" spans="1:13" hidden="1" x14ac:dyDescent="0.2">
      <c r="A917" s="19" t="s">
        <v>1059</v>
      </c>
      <c r="B917" s="19" t="s">
        <v>1109</v>
      </c>
      <c r="C917" s="25" t="s">
        <v>130</v>
      </c>
      <c r="D917" s="25" t="s">
        <v>717</v>
      </c>
      <c r="E917" s="19">
        <v>70517069</v>
      </c>
      <c r="F917" s="19" t="s">
        <v>985</v>
      </c>
      <c r="G917" s="5">
        <v>4</v>
      </c>
      <c r="H917" s="5">
        <v>0</v>
      </c>
      <c r="I917" s="5">
        <f t="shared" si="70"/>
        <v>4</v>
      </c>
      <c r="J917" s="6">
        <f t="shared" si="71"/>
        <v>0</v>
      </c>
      <c r="K917" s="23">
        <v>173.834112</v>
      </c>
      <c r="L917" s="23">
        <v>0</v>
      </c>
      <c r="M917" s="23">
        <f t="shared" si="67"/>
        <v>173.834112</v>
      </c>
    </row>
    <row r="918" spans="1:13" hidden="1" x14ac:dyDescent="0.2">
      <c r="A918" s="19" t="s">
        <v>1060</v>
      </c>
      <c r="B918" s="19" t="s">
        <v>1110</v>
      </c>
      <c r="C918" s="25" t="s">
        <v>130</v>
      </c>
      <c r="D918" s="25" t="s">
        <v>717</v>
      </c>
      <c r="E918" s="19">
        <v>70012080</v>
      </c>
      <c r="F918" s="19" t="s">
        <v>649</v>
      </c>
      <c r="G918" s="5">
        <v>1</v>
      </c>
      <c r="H918" s="5">
        <v>1</v>
      </c>
      <c r="I918" s="5">
        <f t="shared" si="70"/>
        <v>0</v>
      </c>
      <c r="J918" s="6">
        <f t="shared" si="71"/>
        <v>1</v>
      </c>
      <c r="K918" s="23">
        <v>46.131228</v>
      </c>
      <c r="L918" s="23">
        <v>46.131228</v>
      </c>
      <c r="M918" s="23">
        <f t="shared" si="67"/>
        <v>0</v>
      </c>
    </row>
    <row r="919" spans="1:13" hidden="1" x14ac:dyDescent="0.2">
      <c r="A919" s="19" t="s">
        <v>1060</v>
      </c>
      <c r="B919" s="19" t="s">
        <v>1110</v>
      </c>
      <c r="C919" s="25" t="s">
        <v>130</v>
      </c>
      <c r="D919" s="25" t="s">
        <v>718</v>
      </c>
      <c r="E919" s="19">
        <v>70359457</v>
      </c>
      <c r="F919" s="19" t="s">
        <v>220</v>
      </c>
      <c r="G919" s="5">
        <v>1</v>
      </c>
      <c r="H919" s="5">
        <v>1</v>
      </c>
      <c r="I919" s="5">
        <f t="shared" si="70"/>
        <v>0</v>
      </c>
      <c r="J919" s="6">
        <f t="shared" si="71"/>
        <v>1</v>
      </c>
      <c r="K919" s="23">
        <v>60.841943999999998</v>
      </c>
      <c r="L919" s="23">
        <v>60.841943999999998</v>
      </c>
      <c r="M919" s="23">
        <f t="shared" si="67"/>
        <v>0</v>
      </c>
    </row>
    <row r="920" spans="1:13" hidden="1" x14ac:dyDescent="0.2">
      <c r="A920" s="19" t="s">
        <v>1060</v>
      </c>
      <c r="B920" s="19" t="s">
        <v>1110</v>
      </c>
      <c r="C920" s="25" t="s">
        <v>130</v>
      </c>
      <c r="D920" s="25" t="s">
        <v>717</v>
      </c>
      <c r="E920" s="19">
        <v>70409245</v>
      </c>
      <c r="F920" s="19" t="s">
        <v>422</v>
      </c>
      <c r="G920" s="5">
        <v>36</v>
      </c>
      <c r="H920" s="5">
        <v>0</v>
      </c>
      <c r="I920" s="5">
        <f t="shared" si="70"/>
        <v>36</v>
      </c>
      <c r="J920" s="6">
        <f t="shared" si="71"/>
        <v>0</v>
      </c>
      <c r="K920" s="23">
        <v>1720.9575359999999</v>
      </c>
      <c r="L920" s="23">
        <v>0</v>
      </c>
      <c r="M920" s="23">
        <f t="shared" si="67"/>
        <v>1720.9575359999999</v>
      </c>
    </row>
    <row r="921" spans="1:13" hidden="1" x14ac:dyDescent="0.2">
      <c r="A921" s="19" t="s">
        <v>1060</v>
      </c>
      <c r="B921" s="19" t="s">
        <v>1110</v>
      </c>
      <c r="C921" s="25" t="s">
        <v>130</v>
      </c>
      <c r="D921" s="25" t="s">
        <v>717</v>
      </c>
      <c r="E921" s="19">
        <v>70409246</v>
      </c>
      <c r="F921" s="19" t="s">
        <v>423</v>
      </c>
      <c r="G921" s="5">
        <v>27</v>
      </c>
      <c r="H921" s="5">
        <v>0</v>
      </c>
      <c r="I921" s="5">
        <f t="shared" si="70"/>
        <v>27</v>
      </c>
      <c r="J921" s="6">
        <f t="shared" si="71"/>
        <v>0</v>
      </c>
      <c r="K921" s="23">
        <v>1290.7181519999999</v>
      </c>
      <c r="L921" s="23">
        <v>0</v>
      </c>
      <c r="M921" s="23">
        <f t="shared" si="67"/>
        <v>1290.7181519999999</v>
      </c>
    </row>
    <row r="922" spans="1:13" hidden="1" x14ac:dyDescent="0.2">
      <c r="A922" s="19" t="s">
        <v>1060</v>
      </c>
      <c r="B922" s="19" t="s">
        <v>1110</v>
      </c>
      <c r="C922" s="25" t="s">
        <v>130</v>
      </c>
      <c r="D922" s="25" t="s">
        <v>717</v>
      </c>
      <c r="E922" s="19">
        <v>70409248</v>
      </c>
      <c r="F922" s="19" t="s">
        <v>424</v>
      </c>
      <c r="G922" s="5">
        <v>25</v>
      </c>
      <c r="H922" s="5">
        <v>0</v>
      </c>
      <c r="I922" s="5">
        <f t="shared" si="70"/>
        <v>25</v>
      </c>
      <c r="J922" s="6">
        <f t="shared" si="71"/>
        <v>0</v>
      </c>
      <c r="K922" s="23">
        <v>1153.2807</v>
      </c>
      <c r="L922" s="23">
        <v>0</v>
      </c>
      <c r="M922" s="23">
        <f t="shared" si="67"/>
        <v>1153.2807</v>
      </c>
    </row>
    <row r="923" spans="1:13" hidden="1" x14ac:dyDescent="0.2">
      <c r="A923" s="19" t="s">
        <v>1060</v>
      </c>
      <c r="B923" s="19" t="s">
        <v>1110</v>
      </c>
      <c r="C923" s="25" t="s">
        <v>130</v>
      </c>
      <c r="D923" s="25" t="s">
        <v>717</v>
      </c>
      <c r="E923" s="19">
        <v>70517068</v>
      </c>
      <c r="F923" s="19" t="s">
        <v>984</v>
      </c>
      <c r="G923" s="5">
        <v>1</v>
      </c>
      <c r="H923" s="5">
        <v>1</v>
      </c>
      <c r="I923" s="5">
        <f t="shared" si="70"/>
        <v>0</v>
      </c>
      <c r="J923" s="6">
        <f t="shared" si="71"/>
        <v>1</v>
      </c>
      <c r="K923" s="23">
        <v>46.348511999999999</v>
      </c>
      <c r="L923" s="23">
        <v>46.348511999999999</v>
      </c>
      <c r="M923" s="23">
        <f t="shared" si="67"/>
        <v>0</v>
      </c>
    </row>
    <row r="924" spans="1:13" hidden="1" x14ac:dyDescent="0.2">
      <c r="A924" s="19" t="s">
        <v>1060</v>
      </c>
      <c r="B924" s="19" t="s">
        <v>1110</v>
      </c>
      <c r="C924" s="25" t="s">
        <v>130</v>
      </c>
      <c r="D924" s="25" t="s">
        <v>717</v>
      </c>
      <c r="E924" s="19">
        <v>70517069</v>
      </c>
      <c r="F924" s="19" t="s">
        <v>985</v>
      </c>
      <c r="G924" s="5">
        <v>1</v>
      </c>
      <c r="H924" s="5">
        <v>1</v>
      </c>
      <c r="I924" s="5">
        <f t="shared" si="70"/>
        <v>0</v>
      </c>
      <c r="J924" s="6">
        <f t="shared" si="71"/>
        <v>1</v>
      </c>
      <c r="K924" s="23">
        <v>43.458528000000001</v>
      </c>
      <c r="L924" s="23">
        <v>43.458528000000001</v>
      </c>
      <c r="M924" s="23">
        <f t="shared" si="67"/>
        <v>0</v>
      </c>
    </row>
    <row r="925" spans="1:13" hidden="1" x14ac:dyDescent="0.2">
      <c r="A925" s="19" t="s">
        <v>1146</v>
      </c>
      <c r="B925" s="19" t="s">
        <v>1141</v>
      </c>
      <c r="C925" s="25" t="s">
        <v>130</v>
      </c>
      <c r="D925" s="25" t="s">
        <v>717</v>
      </c>
      <c r="E925" s="19">
        <v>70012080</v>
      </c>
      <c r="F925" s="19" t="s">
        <v>649</v>
      </c>
      <c r="G925" s="5">
        <v>7</v>
      </c>
      <c r="H925" s="5">
        <v>0</v>
      </c>
      <c r="I925" s="5">
        <f t="shared" si="70"/>
        <v>7</v>
      </c>
      <c r="J925" s="6">
        <f t="shared" si="71"/>
        <v>0</v>
      </c>
      <c r="K925" s="23">
        <v>322.91859600000004</v>
      </c>
      <c r="L925" s="23">
        <v>0</v>
      </c>
      <c r="M925" s="23">
        <f t="shared" si="67"/>
        <v>322.91859600000004</v>
      </c>
    </row>
    <row r="926" spans="1:13" hidden="1" x14ac:dyDescent="0.2">
      <c r="A926" s="19" t="s">
        <v>1146</v>
      </c>
      <c r="B926" s="19" t="s">
        <v>1141</v>
      </c>
      <c r="C926" s="25" t="s">
        <v>130</v>
      </c>
      <c r="D926" s="25" t="s">
        <v>717</v>
      </c>
      <c r="E926" s="19">
        <v>70012081</v>
      </c>
      <c r="F926" s="19" t="s">
        <v>650</v>
      </c>
      <c r="G926" s="5">
        <v>7</v>
      </c>
      <c r="H926" s="5">
        <v>0</v>
      </c>
      <c r="I926" s="5">
        <f t="shared" si="70"/>
        <v>7</v>
      </c>
      <c r="J926" s="6">
        <f t="shared" si="71"/>
        <v>0</v>
      </c>
      <c r="K926" s="23">
        <v>334.63063199999999</v>
      </c>
      <c r="L926" s="23">
        <v>0</v>
      </c>
      <c r="M926" s="23">
        <f t="shared" si="67"/>
        <v>334.63063199999999</v>
      </c>
    </row>
    <row r="927" spans="1:13" hidden="1" x14ac:dyDescent="0.2">
      <c r="A927" s="19" t="s">
        <v>1146</v>
      </c>
      <c r="B927" s="19" t="s">
        <v>1141</v>
      </c>
      <c r="C927" s="25" t="s">
        <v>130</v>
      </c>
      <c r="D927" s="25" t="s">
        <v>718</v>
      </c>
      <c r="E927" s="19">
        <v>70359457</v>
      </c>
      <c r="F927" s="19" t="s">
        <v>220</v>
      </c>
      <c r="G927" s="5">
        <v>2</v>
      </c>
      <c r="H927" s="5">
        <v>0</v>
      </c>
      <c r="I927" s="5">
        <f t="shared" si="70"/>
        <v>2</v>
      </c>
      <c r="J927" s="6">
        <f t="shared" si="71"/>
        <v>0</v>
      </c>
      <c r="K927" s="23">
        <v>121.683888</v>
      </c>
      <c r="L927" s="23">
        <v>0</v>
      </c>
      <c r="M927" s="23">
        <f t="shared" si="67"/>
        <v>121.683888</v>
      </c>
    </row>
    <row r="928" spans="1:13" hidden="1" x14ac:dyDescent="0.2">
      <c r="A928" s="19" t="s">
        <v>1146</v>
      </c>
      <c r="B928" s="19" t="s">
        <v>1141</v>
      </c>
      <c r="C928" s="25" t="s">
        <v>130</v>
      </c>
      <c r="D928" s="25" t="s">
        <v>718</v>
      </c>
      <c r="E928" s="19">
        <v>70359459</v>
      </c>
      <c r="F928" s="19" t="s">
        <v>222</v>
      </c>
      <c r="G928" s="5">
        <v>4</v>
      </c>
      <c r="H928" s="5">
        <v>0</v>
      </c>
      <c r="I928" s="5">
        <f t="shared" si="70"/>
        <v>4</v>
      </c>
      <c r="J928" s="6">
        <f t="shared" si="71"/>
        <v>0</v>
      </c>
      <c r="K928" s="23">
        <v>243.36777599999999</v>
      </c>
      <c r="L928" s="23">
        <v>0</v>
      </c>
      <c r="M928" s="23">
        <f t="shared" si="67"/>
        <v>243.36777599999999</v>
      </c>
    </row>
    <row r="929" spans="1:13" hidden="1" x14ac:dyDescent="0.2">
      <c r="A929" s="19" t="s">
        <v>1146</v>
      </c>
      <c r="B929" s="19" t="s">
        <v>1141</v>
      </c>
      <c r="C929" s="25" t="s">
        <v>130</v>
      </c>
      <c r="D929" s="25" t="s">
        <v>718</v>
      </c>
      <c r="E929" s="19">
        <v>70359460</v>
      </c>
      <c r="F929" s="19" t="s">
        <v>223</v>
      </c>
      <c r="G929" s="5">
        <v>4</v>
      </c>
      <c r="H929" s="5">
        <v>0</v>
      </c>
      <c r="I929" s="5">
        <f t="shared" si="70"/>
        <v>4</v>
      </c>
      <c r="J929" s="6">
        <f t="shared" si="71"/>
        <v>0</v>
      </c>
      <c r="K929" s="23">
        <v>243.36777599999999</v>
      </c>
      <c r="L929" s="23">
        <v>0</v>
      </c>
      <c r="M929" s="23">
        <f t="shared" si="67"/>
        <v>243.36777599999999</v>
      </c>
    </row>
    <row r="930" spans="1:13" hidden="1" x14ac:dyDescent="0.2">
      <c r="A930" s="19" t="s">
        <v>1146</v>
      </c>
      <c r="B930" s="19" t="s">
        <v>1141</v>
      </c>
      <c r="C930" s="25" t="s">
        <v>130</v>
      </c>
      <c r="D930" s="25" t="s">
        <v>717</v>
      </c>
      <c r="E930" s="19">
        <v>70409245</v>
      </c>
      <c r="F930" s="19" t="s">
        <v>422</v>
      </c>
      <c r="G930" s="5">
        <v>15</v>
      </c>
      <c r="H930" s="5">
        <v>0</v>
      </c>
      <c r="I930" s="5">
        <f t="shared" si="70"/>
        <v>15</v>
      </c>
      <c r="J930" s="6">
        <f t="shared" si="71"/>
        <v>0</v>
      </c>
      <c r="K930" s="23">
        <v>717.06564000000003</v>
      </c>
      <c r="L930" s="23">
        <v>0</v>
      </c>
      <c r="M930" s="23">
        <f t="shared" si="67"/>
        <v>717.06564000000003</v>
      </c>
    </row>
    <row r="931" spans="1:13" hidden="1" x14ac:dyDescent="0.2">
      <c r="A931" s="19" t="s">
        <v>1146</v>
      </c>
      <c r="B931" s="19" t="s">
        <v>1141</v>
      </c>
      <c r="C931" s="25" t="s">
        <v>130</v>
      </c>
      <c r="D931" s="25" t="s">
        <v>717</v>
      </c>
      <c r="E931" s="19">
        <v>70409246</v>
      </c>
      <c r="F931" s="19" t="s">
        <v>423</v>
      </c>
      <c r="G931" s="5">
        <v>13</v>
      </c>
      <c r="H931" s="5">
        <v>0</v>
      </c>
      <c r="I931" s="5">
        <f t="shared" si="70"/>
        <v>13</v>
      </c>
      <c r="J931" s="6">
        <f t="shared" si="71"/>
        <v>0</v>
      </c>
      <c r="K931" s="23">
        <v>621.45688800000005</v>
      </c>
      <c r="L931" s="23">
        <v>0</v>
      </c>
      <c r="M931" s="23">
        <f t="shared" si="67"/>
        <v>621.45688800000005</v>
      </c>
    </row>
    <row r="932" spans="1:13" hidden="1" x14ac:dyDescent="0.2">
      <c r="A932" s="19" t="s">
        <v>1146</v>
      </c>
      <c r="B932" s="19" t="s">
        <v>1141</v>
      </c>
      <c r="C932" s="25" t="s">
        <v>130</v>
      </c>
      <c r="D932" s="25" t="s">
        <v>717</v>
      </c>
      <c r="E932" s="19">
        <v>70409248</v>
      </c>
      <c r="F932" s="19" t="s">
        <v>424</v>
      </c>
      <c r="G932" s="5">
        <v>13</v>
      </c>
      <c r="H932" s="5">
        <v>0</v>
      </c>
      <c r="I932" s="5">
        <f t="shared" si="70"/>
        <v>13</v>
      </c>
      <c r="J932" s="6">
        <f t="shared" si="71"/>
        <v>0</v>
      </c>
      <c r="K932" s="23">
        <v>599.70596399999999</v>
      </c>
      <c r="L932" s="23">
        <v>0</v>
      </c>
      <c r="M932" s="23">
        <f t="shared" si="67"/>
        <v>599.70596399999999</v>
      </c>
    </row>
    <row r="933" spans="1:13" hidden="1" x14ac:dyDescent="0.2">
      <c r="A933" s="19" t="s">
        <v>1146</v>
      </c>
      <c r="B933" s="19" t="s">
        <v>1141</v>
      </c>
      <c r="C933" s="25" t="s">
        <v>130</v>
      </c>
      <c r="D933" s="25" t="s">
        <v>717</v>
      </c>
      <c r="E933" s="19">
        <v>70517068</v>
      </c>
      <c r="F933" s="19" t="s">
        <v>984</v>
      </c>
      <c r="G933" s="5">
        <v>10</v>
      </c>
      <c r="H933" s="5">
        <v>0</v>
      </c>
      <c r="I933" s="5">
        <f t="shared" si="70"/>
        <v>10</v>
      </c>
      <c r="J933" s="6">
        <f t="shared" si="71"/>
        <v>0</v>
      </c>
      <c r="K933" s="23">
        <v>463.48511999999999</v>
      </c>
      <c r="L933" s="23">
        <v>0</v>
      </c>
      <c r="M933" s="23">
        <f t="shared" si="67"/>
        <v>463.48511999999999</v>
      </c>
    </row>
    <row r="934" spans="1:13" hidden="1" x14ac:dyDescent="0.2">
      <c r="A934" s="19" t="s">
        <v>1146</v>
      </c>
      <c r="B934" s="19" t="s">
        <v>1141</v>
      </c>
      <c r="C934" s="25" t="s">
        <v>130</v>
      </c>
      <c r="D934" s="25" t="s">
        <v>717</v>
      </c>
      <c r="E934" s="19">
        <v>70517069</v>
      </c>
      <c r="F934" s="19" t="s">
        <v>985</v>
      </c>
      <c r="G934" s="5">
        <v>7</v>
      </c>
      <c r="H934" s="5">
        <v>0</v>
      </c>
      <c r="I934" s="5">
        <f t="shared" si="70"/>
        <v>7</v>
      </c>
      <c r="J934" s="6">
        <f t="shared" si="71"/>
        <v>0</v>
      </c>
      <c r="K934" s="23">
        <v>304.20969600000001</v>
      </c>
      <c r="L934" s="23">
        <v>0</v>
      </c>
      <c r="M934" s="23">
        <f t="shared" si="67"/>
        <v>304.20969600000001</v>
      </c>
    </row>
    <row r="935" spans="1:13" hidden="1" x14ac:dyDescent="0.2">
      <c r="A935" s="19" t="s">
        <v>1147</v>
      </c>
      <c r="B935" s="19" t="s">
        <v>1149</v>
      </c>
      <c r="C935" s="25" t="s">
        <v>130</v>
      </c>
      <c r="D935" s="25" t="s">
        <v>717</v>
      </c>
      <c r="E935" s="19">
        <v>70012080</v>
      </c>
      <c r="F935" s="19" t="s">
        <v>649</v>
      </c>
      <c r="G935" s="5">
        <v>3</v>
      </c>
      <c r="H935" s="5">
        <v>3</v>
      </c>
      <c r="I935" s="5">
        <f t="shared" si="70"/>
        <v>0</v>
      </c>
      <c r="J935" s="6">
        <f t="shared" si="71"/>
        <v>1</v>
      </c>
      <c r="K935" s="23">
        <v>138.39368400000001</v>
      </c>
      <c r="L935" s="23">
        <v>138.39368400000001</v>
      </c>
      <c r="M935" s="23">
        <f t="shared" si="67"/>
        <v>0</v>
      </c>
    </row>
    <row r="936" spans="1:13" hidden="1" x14ac:dyDescent="0.2">
      <c r="A936" s="19" t="s">
        <v>1147</v>
      </c>
      <c r="B936" s="19" t="s">
        <v>1149</v>
      </c>
      <c r="C936" s="25" t="s">
        <v>130</v>
      </c>
      <c r="D936" s="25" t="s">
        <v>717</v>
      </c>
      <c r="E936" s="19">
        <v>70012081</v>
      </c>
      <c r="F936" s="19" t="s">
        <v>650</v>
      </c>
      <c r="G936" s="5">
        <v>1</v>
      </c>
      <c r="H936" s="5">
        <v>1</v>
      </c>
      <c r="I936" s="5">
        <f t="shared" si="70"/>
        <v>0</v>
      </c>
      <c r="J936" s="6">
        <f t="shared" si="71"/>
        <v>1</v>
      </c>
      <c r="K936" s="23">
        <v>47.804375999999998</v>
      </c>
      <c r="L936" s="23">
        <v>47.804375999999998</v>
      </c>
      <c r="M936" s="23">
        <f t="shared" si="67"/>
        <v>0</v>
      </c>
    </row>
    <row r="937" spans="1:13" hidden="1" x14ac:dyDescent="0.2">
      <c r="A937" s="19" t="s">
        <v>1147</v>
      </c>
      <c r="B937" s="19" t="s">
        <v>1149</v>
      </c>
      <c r="C937" s="25" t="s">
        <v>130</v>
      </c>
      <c r="D937" s="25" t="s">
        <v>717</v>
      </c>
      <c r="E937" s="19">
        <v>70409245</v>
      </c>
      <c r="F937" s="19" t="s">
        <v>422</v>
      </c>
      <c r="G937" s="5">
        <v>43</v>
      </c>
      <c r="H937" s="5">
        <v>43</v>
      </c>
      <c r="I937" s="5">
        <f t="shared" si="70"/>
        <v>0</v>
      </c>
      <c r="J937" s="6">
        <f t="shared" si="71"/>
        <v>1</v>
      </c>
      <c r="K937" s="23">
        <v>2055.5881679999998</v>
      </c>
      <c r="L937" s="23">
        <v>2055.5881679999998</v>
      </c>
      <c r="M937" s="23">
        <f t="shared" si="67"/>
        <v>0</v>
      </c>
    </row>
    <row r="938" spans="1:13" hidden="1" x14ac:dyDescent="0.2">
      <c r="A938" s="19" t="s">
        <v>1147</v>
      </c>
      <c r="B938" s="19" t="s">
        <v>1149</v>
      </c>
      <c r="C938" s="25" t="s">
        <v>130</v>
      </c>
      <c r="D938" s="25" t="s">
        <v>717</v>
      </c>
      <c r="E938" s="19">
        <v>70409246</v>
      </c>
      <c r="F938" s="19" t="s">
        <v>423</v>
      </c>
      <c r="G938" s="5">
        <v>38</v>
      </c>
      <c r="H938" s="5">
        <v>38</v>
      </c>
      <c r="I938" s="5">
        <f t="shared" si="70"/>
        <v>0</v>
      </c>
      <c r="J938" s="6">
        <f t="shared" si="71"/>
        <v>1</v>
      </c>
      <c r="K938" s="23">
        <v>1816.566288</v>
      </c>
      <c r="L938" s="23">
        <v>1816.566288</v>
      </c>
      <c r="M938" s="23">
        <f t="shared" ref="M938:M987" si="72">K938-L938</f>
        <v>0</v>
      </c>
    </row>
    <row r="939" spans="1:13" hidden="1" x14ac:dyDescent="0.2">
      <c r="A939" s="19" t="s">
        <v>1147</v>
      </c>
      <c r="B939" s="19" t="s">
        <v>1149</v>
      </c>
      <c r="C939" s="25" t="s">
        <v>130</v>
      </c>
      <c r="D939" s="25" t="s">
        <v>717</v>
      </c>
      <c r="E939" s="19">
        <v>70409248</v>
      </c>
      <c r="F939" s="19" t="s">
        <v>424</v>
      </c>
      <c r="G939" s="5">
        <v>28</v>
      </c>
      <c r="H939" s="5">
        <v>0</v>
      </c>
      <c r="I939" s="5">
        <f t="shared" si="70"/>
        <v>28</v>
      </c>
      <c r="J939" s="6">
        <f t="shared" si="71"/>
        <v>0</v>
      </c>
      <c r="K939" s="23">
        <v>1291.6743840000001</v>
      </c>
      <c r="L939" s="23">
        <v>0</v>
      </c>
      <c r="M939" s="23">
        <f t="shared" si="72"/>
        <v>1291.6743840000001</v>
      </c>
    </row>
    <row r="940" spans="1:13" hidden="1" x14ac:dyDescent="0.2">
      <c r="A940" s="19" t="s">
        <v>1147</v>
      </c>
      <c r="B940" s="19" t="s">
        <v>1149</v>
      </c>
      <c r="C940" s="25" t="s">
        <v>130</v>
      </c>
      <c r="D940" s="25" t="s">
        <v>717</v>
      </c>
      <c r="E940" s="19">
        <v>70517068</v>
      </c>
      <c r="F940" s="19" t="s">
        <v>984</v>
      </c>
      <c r="G940" s="5">
        <v>2</v>
      </c>
      <c r="H940" s="5">
        <v>2</v>
      </c>
      <c r="I940" s="5">
        <f t="shared" ref="I940:I971" si="73">G940-H940</f>
        <v>0</v>
      </c>
      <c r="J940" s="6">
        <f t="shared" ref="J940:J971" si="74">H940/G940</f>
        <v>1</v>
      </c>
      <c r="K940" s="23">
        <v>92.697023999999999</v>
      </c>
      <c r="L940" s="23">
        <v>92.697023999999999</v>
      </c>
      <c r="M940" s="23">
        <f t="shared" si="72"/>
        <v>0</v>
      </c>
    </row>
    <row r="941" spans="1:13" hidden="1" x14ac:dyDescent="0.2">
      <c r="A941" s="19" t="s">
        <v>1147</v>
      </c>
      <c r="B941" s="19" t="s">
        <v>1149</v>
      </c>
      <c r="C941" s="25" t="s">
        <v>130</v>
      </c>
      <c r="D941" s="25" t="s">
        <v>717</v>
      </c>
      <c r="E941" s="19">
        <v>70517069</v>
      </c>
      <c r="F941" s="19" t="s">
        <v>985</v>
      </c>
      <c r="G941" s="5">
        <v>4</v>
      </c>
      <c r="H941" s="5">
        <v>4</v>
      </c>
      <c r="I941" s="5">
        <f t="shared" si="73"/>
        <v>0</v>
      </c>
      <c r="J941" s="6">
        <f t="shared" si="74"/>
        <v>1</v>
      </c>
      <c r="K941" s="23">
        <v>173.834112</v>
      </c>
      <c r="L941" s="23">
        <v>173.834112</v>
      </c>
      <c r="M941" s="23">
        <f t="shared" si="72"/>
        <v>0</v>
      </c>
    </row>
    <row r="942" spans="1:13" hidden="1" x14ac:dyDescent="0.2">
      <c r="A942" s="19" t="s">
        <v>1089</v>
      </c>
      <c r="B942" s="19" t="s">
        <v>1130</v>
      </c>
      <c r="C942" s="25" t="s">
        <v>130</v>
      </c>
      <c r="D942" s="25" t="s">
        <v>717</v>
      </c>
      <c r="E942" s="19">
        <v>70345325</v>
      </c>
      <c r="F942" s="19" t="s">
        <v>235</v>
      </c>
      <c r="G942" s="5">
        <v>17</v>
      </c>
      <c r="H942" s="5">
        <v>0</v>
      </c>
      <c r="I942" s="5">
        <f t="shared" si="73"/>
        <v>17</v>
      </c>
      <c r="J942" s="6">
        <f t="shared" si="74"/>
        <v>0</v>
      </c>
      <c r="K942" s="23">
        <v>783.86143200000004</v>
      </c>
      <c r="L942" s="23">
        <v>0</v>
      </c>
      <c r="M942" s="23">
        <f t="shared" si="72"/>
        <v>783.86143200000004</v>
      </c>
    </row>
    <row r="943" spans="1:13" hidden="1" x14ac:dyDescent="0.2">
      <c r="A943" s="19" t="s">
        <v>1089</v>
      </c>
      <c r="B943" s="19" t="s">
        <v>1130</v>
      </c>
      <c r="C943" s="25" t="s">
        <v>130</v>
      </c>
      <c r="D943" s="25" t="s">
        <v>745</v>
      </c>
      <c r="E943" s="19">
        <v>70442222</v>
      </c>
      <c r="F943" s="19" t="s">
        <v>713</v>
      </c>
      <c r="G943" s="5">
        <v>2</v>
      </c>
      <c r="H943" s="5">
        <v>0</v>
      </c>
      <c r="I943" s="5">
        <f t="shared" si="73"/>
        <v>2</v>
      </c>
      <c r="J943" s="6">
        <f t="shared" si="74"/>
        <v>0</v>
      </c>
      <c r="K943" s="23">
        <v>84.309551999999996</v>
      </c>
      <c r="L943" s="23">
        <v>0</v>
      </c>
      <c r="M943" s="23">
        <f t="shared" si="72"/>
        <v>84.309551999999996</v>
      </c>
    </row>
    <row r="944" spans="1:13" hidden="1" x14ac:dyDescent="0.2">
      <c r="A944" s="19" t="s">
        <v>1090</v>
      </c>
      <c r="B944" s="19" t="s">
        <v>1096</v>
      </c>
      <c r="C944" s="25" t="s">
        <v>130</v>
      </c>
      <c r="D944" s="25" t="s">
        <v>717</v>
      </c>
      <c r="E944" s="19">
        <v>70345323</v>
      </c>
      <c r="F944" s="19" t="s">
        <v>233</v>
      </c>
      <c r="G944" s="5">
        <v>17</v>
      </c>
      <c r="H944" s="5">
        <v>17</v>
      </c>
      <c r="I944" s="5">
        <f t="shared" si="73"/>
        <v>0</v>
      </c>
      <c r="J944" s="6">
        <f t="shared" si="74"/>
        <v>1</v>
      </c>
      <c r="K944" s="23">
        <v>783.86143200000004</v>
      </c>
      <c r="L944" s="23">
        <v>783.86143200000004</v>
      </c>
      <c r="M944" s="23">
        <f t="shared" si="72"/>
        <v>0</v>
      </c>
    </row>
    <row r="945" spans="1:13" hidden="1" x14ac:dyDescent="0.2">
      <c r="A945" s="19" t="s">
        <v>1090</v>
      </c>
      <c r="B945" s="19" t="s">
        <v>1096</v>
      </c>
      <c r="C945" s="25" t="s">
        <v>130</v>
      </c>
      <c r="D945" s="25" t="s">
        <v>717</v>
      </c>
      <c r="E945" s="19">
        <v>70345324</v>
      </c>
      <c r="F945" s="19" t="s">
        <v>234</v>
      </c>
      <c r="G945" s="5">
        <v>34</v>
      </c>
      <c r="H945" s="5">
        <v>0</v>
      </c>
      <c r="I945" s="5">
        <f t="shared" si="73"/>
        <v>34</v>
      </c>
      <c r="J945" s="6">
        <f t="shared" si="74"/>
        <v>0</v>
      </c>
      <c r="K945" s="23">
        <v>1567.7228640000001</v>
      </c>
      <c r="L945" s="23">
        <v>0</v>
      </c>
      <c r="M945" s="23">
        <f t="shared" si="72"/>
        <v>1567.7228640000001</v>
      </c>
    </row>
    <row r="946" spans="1:13" hidden="1" x14ac:dyDescent="0.2">
      <c r="A946" s="19" t="s">
        <v>1090</v>
      </c>
      <c r="B946" s="19" t="s">
        <v>1096</v>
      </c>
      <c r="C946" s="25" t="s">
        <v>130</v>
      </c>
      <c r="D946" s="25" t="s">
        <v>745</v>
      </c>
      <c r="E946" s="19">
        <v>70442220</v>
      </c>
      <c r="F946" s="19" t="s">
        <v>747</v>
      </c>
      <c r="G946" s="5">
        <v>14</v>
      </c>
      <c r="H946" s="5">
        <v>14</v>
      </c>
      <c r="I946" s="5">
        <f t="shared" si="73"/>
        <v>0</v>
      </c>
      <c r="J946" s="6">
        <f t="shared" si="74"/>
        <v>1</v>
      </c>
      <c r="K946" s="23">
        <v>590.16686400000003</v>
      </c>
      <c r="L946" s="23">
        <v>590.16686400000003</v>
      </c>
      <c r="M946" s="23">
        <f t="shared" si="72"/>
        <v>0</v>
      </c>
    </row>
    <row r="947" spans="1:13" hidden="1" x14ac:dyDescent="0.2">
      <c r="A947" s="19" t="s">
        <v>1090</v>
      </c>
      <c r="B947" s="19" t="s">
        <v>1096</v>
      </c>
      <c r="C947" s="25" t="s">
        <v>130</v>
      </c>
      <c r="D947" s="25" t="s">
        <v>745</v>
      </c>
      <c r="E947" s="19">
        <v>70442222</v>
      </c>
      <c r="F947" s="19" t="s">
        <v>713</v>
      </c>
      <c r="G947" s="5">
        <v>10</v>
      </c>
      <c r="H947" s="5">
        <v>10</v>
      </c>
      <c r="I947" s="5">
        <f t="shared" si="73"/>
        <v>0</v>
      </c>
      <c r="J947" s="6">
        <f t="shared" si="74"/>
        <v>1</v>
      </c>
      <c r="K947" s="23">
        <v>421.54775999999998</v>
      </c>
      <c r="L947" s="23">
        <v>421.54775999999998</v>
      </c>
      <c r="M947" s="23">
        <f t="shared" si="72"/>
        <v>0</v>
      </c>
    </row>
    <row r="948" spans="1:13" hidden="1" x14ac:dyDescent="0.2">
      <c r="A948" s="19" t="s">
        <v>1090</v>
      </c>
      <c r="B948" s="19" t="s">
        <v>1096</v>
      </c>
      <c r="C948" s="25" t="s">
        <v>130</v>
      </c>
      <c r="D948" s="25" t="s">
        <v>745</v>
      </c>
      <c r="E948" s="19">
        <v>70442224</v>
      </c>
      <c r="F948" s="19" t="s">
        <v>750</v>
      </c>
      <c r="G948" s="5">
        <v>1</v>
      </c>
      <c r="H948" s="5">
        <v>1</v>
      </c>
      <c r="I948" s="5">
        <f t="shared" si="73"/>
        <v>0</v>
      </c>
      <c r="J948" s="6">
        <f t="shared" si="74"/>
        <v>1</v>
      </c>
      <c r="K948" s="23">
        <v>42.154775999999998</v>
      </c>
      <c r="L948" s="23">
        <v>42.154775999999998</v>
      </c>
      <c r="M948" s="23">
        <f t="shared" si="72"/>
        <v>0</v>
      </c>
    </row>
    <row r="949" spans="1:13" hidden="1" x14ac:dyDescent="0.2">
      <c r="A949" s="19" t="s">
        <v>1091</v>
      </c>
      <c r="B949" s="19" t="s">
        <v>1131</v>
      </c>
      <c r="C949" s="25" t="s">
        <v>130</v>
      </c>
      <c r="D949" s="25" t="s">
        <v>717</v>
      </c>
      <c r="E949" s="19">
        <v>70345322</v>
      </c>
      <c r="F949" s="19" t="s">
        <v>232</v>
      </c>
      <c r="G949" s="5">
        <v>17</v>
      </c>
      <c r="H949" s="5">
        <v>17</v>
      </c>
      <c r="I949" s="5">
        <f t="shared" si="73"/>
        <v>0</v>
      </c>
      <c r="J949" s="6">
        <f t="shared" si="74"/>
        <v>1</v>
      </c>
      <c r="K949" s="23">
        <v>783.86143200000004</v>
      </c>
      <c r="L949" s="23">
        <v>783.86143200000004</v>
      </c>
      <c r="M949" s="23">
        <f t="shared" si="72"/>
        <v>0</v>
      </c>
    </row>
    <row r="950" spans="1:13" hidden="1" x14ac:dyDescent="0.2">
      <c r="A950" s="19" t="s">
        <v>1091</v>
      </c>
      <c r="B950" s="19" t="s">
        <v>1131</v>
      </c>
      <c r="C950" s="25" t="s">
        <v>130</v>
      </c>
      <c r="D950" s="25" t="s">
        <v>717</v>
      </c>
      <c r="E950" s="19">
        <v>70345325</v>
      </c>
      <c r="F950" s="19" t="s">
        <v>235</v>
      </c>
      <c r="G950" s="5">
        <v>34</v>
      </c>
      <c r="H950" s="5">
        <v>0</v>
      </c>
      <c r="I950" s="5">
        <f t="shared" si="73"/>
        <v>34</v>
      </c>
      <c r="J950" s="6">
        <f t="shared" si="74"/>
        <v>0</v>
      </c>
      <c r="K950" s="23">
        <v>1567.7228640000001</v>
      </c>
      <c r="L950" s="23">
        <v>0</v>
      </c>
      <c r="M950" s="23">
        <f t="shared" si="72"/>
        <v>1567.7228640000001</v>
      </c>
    </row>
    <row r="951" spans="1:13" hidden="1" x14ac:dyDescent="0.2">
      <c r="A951" s="19" t="s">
        <v>1092</v>
      </c>
      <c r="B951" s="19" t="s">
        <v>1109</v>
      </c>
      <c r="C951" s="25" t="s">
        <v>130</v>
      </c>
      <c r="D951" s="25" t="s">
        <v>717</v>
      </c>
      <c r="E951" s="19">
        <v>70345323</v>
      </c>
      <c r="F951" s="19" t="s">
        <v>233</v>
      </c>
      <c r="G951" s="5">
        <v>17</v>
      </c>
      <c r="H951" s="5">
        <v>17</v>
      </c>
      <c r="I951" s="5">
        <f t="shared" si="73"/>
        <v>0</v>
      </c>
      <c r="J951" s="6">
        <f t="shared" si="74"/>
        <v>1</v>
      </c>
      <c r="K951" s="23">
        <v>783.86143200000004</v>
      </c>
      <c r="L951" s="23">
        <v>783.86143200000004</v>
      </c>
      <c r="M951" s="23">
        <f t="shared" si="72"/>
        <v>0</v>
      </c>
    </row>
    <row r="952" spans="1:13" hidden="1" x14ac:dyDescent="0.2">
      <c r="A952" s="19" t="s">
        <v>1092</v>
      </c>
      <c r="B952" s="19" t="s">
        <v>1109</v>
      </c>
      <c r="C952" s="25" t="s">
        <v>130</v>
      </c>
      <c r="D952" s="25" t="s">
        <v>717</v>
      </c>
      <c r="E952" s="19">
        <v>70345324</v>
      </c>
      <c r="F952" s="19" t="s">
        <v>234</v>
      </c>
      <c r="G952" s="5">
        <v>34</v>
      </c>
      <c r="H952" s="5">
        <v>0</v>
      </c>
      <c r="I952" s="5">
        <f t="shared" si="73"/>
        <v>34</v>
      </c>
      <c r="J952" s="6">
        <f t="shared" si="74"/>
        <v>0</v>
      </c>
      <c r="K952" s="23">
        <v>1567.7228640000001</v>
      </c>
      <c r="L952" s="23">
        <v>0</v>
      </c>
      <c r="M952" s="23">
        <f t="shared" si="72"/>
        <v>1567.7228640000001</v>
      </c>
    </row>
    <row r="953" spans="1:13" hidden="1" x14ac:dyDescent="0.2">
      <c r="A953" s="19" t="s">
        <v>1092</v>
      </c>
      <c r="B953" s="19" t="s">
        <v>1109</v>
      </c>
      <c r="C953" s="25" t="s">
        <v>130</v>
      </c>
      <c r="D953" s="25" t="s">
        <v>745</v>
      </c>
      <c r="E953" s="19">
        <v>70442224</v>
      </c>
      <c r="F953" s="19" t="s">
        <v>750</v>
      </c>
      <c r="G953" s="5">
        <v>6</v>
      </c>
      <c r="H953" s="5">
        <v>0</v>
      </c>
      <c r="I953" s="5">
        <f t="shared" si="73"/>
        <v>6</v>
      </c>
      <c r="J953" s="6">
        <f t="shared" si="74"/>
        <v>0</v>
      </c>
      <c r="K953" s="23">
        <v>252.92865599999999</v>
      </c>
      <c r="L953" s="23">
        <v>0</v>
      </c>
      <c r="M953" s="23">
        <f t="shared" si="72"/>
        <v>252.92865599999999</v>
      </c>
    </row>
    <row r="954" spans="1:13" hidden="1" x14ac:dyDescent="0.2">
      <c r="A954" s="19" t="s">
        <v>1138</v>
      </c>
      <c r="B954" s="19" t="s">
        <v>1140</v>
      </c>
      <c r="C954" s="25" t="s">
        <v>130</v>
      </c>
      <c r="D954" s="25" t="s">
        <v>717</v>
      </c>
      <c r="E954" s="19">
        <v>70345322</v>
      </c>
      <c r="F954" s="19" t="s">
        <v>232</v>
      </c>
      <c r="G954" s="5">
        <v>17</v>
      </c>
      <c r="H954" s="5">
        <v>0</v>
      </c>
      <c r="I954" s="5">
        <f t="shared" si="73"/>
        <v>17</v>
      </c>
      <c r="J954" s="6">
        <f t="shared" si="74"/>
        <v>0</v>
      </c>
      <c r="K954" s="23">
        <v>783.86143200000004</v>
      </c>
      <c r="L954" s="23">
        <v>0</v>
      </c>
      <c r="M954" s="23">
        <f t="shared" si="72"/>
        <v>783.86143200000004</v>
      </c>
    </row>
    <row r="955" spans="1:13" hidden="1" x14ac:dyDescent="0.2">
      <c r="A955" s="19" t="s">
        <v>1138</v>
      </c>
      <c r="B955" s="19" t="s">
        <v>1140</v>
      </c>
      <c r="C955" s="25" t="s">
        <v>130</v>
      </c>
      <c r="D955" s="25" t="s">
        <v>717</v>
      </c>
      <c r="E955" s="19">
        <v>70345325</v>
      </c>
      <c r="F955" s="19" t="s">
        <v>235</v>
      </c>
      <c r="G955" s="5">
        <v>34</v>
      </c>
      <c r="H955" s="5">
        <v>0</v>
      </c>
      <c r="I955" s="5">
        <f t="shared" si="73"/>
        <v>34</v>
      </c>
      <c r="J955" s="6">
        <f t="shared" si="74"/>
        <v>0</v>
      </c>
      <c r="K955" s="23">
        <v>1567.7228640000001</v>
      </c>
      <c r="L955" s="23">
        <v>0</v>
      </c>
      <c r="M955" s="23">
        <f t="shared" si="72"/>
        <v>1567.7228640000001</v>
      </c>
    </row>
    <row r="956" spans="1:13" hidden="1" x14ac:dyDescent="0.2">
      <c r="A956" s="19" t="s">
        <v>1138</v>
      </c>
      <c r="B956" s="19" t="s">
        <v>1140</v>
      </c>
      <c r="C956" s="25" t="s">
        <v>130</v>
      </c>
      <c r="D956" s="25" t="s">
        <v>745</v>
      </c>
      <c r="E956" s="19">
        <v>70442222</v>
      </c>
      <c r="F956" s="19" t="s">
        <v>713</v>
      </c>
      <c r="G956" s="5">
        <v>2</v>
      </c>
      <c r="H956" s="5">
        <v>0</v>
      </c>
      <c r="I956" s="5">
        <f t="shared" si="73"/>
        <v>2</v>
      </c>
      <c r="J956" s="6">
        <f t="shared" si="74"/>
        <v>0</v>
      </c>
      <c r="K956" s="23">
        <v>84.309551999999996</v>
      </c>
      <c r="L956" s="23">
        <v>0</v>
      </c>
      <c r="M956" s="23">
        <f t="shared" si="72"/>
        <v>84.309551999999996</v>
      </c>
    </row>
    <row r="957" spans="1:13" hidden="1" x14ac:dyDescent="0.2">
      <c r="A957" s="19" t="s">
        <v>1139</v>
      </c>
      <c r="B957" s="19" t="s">
        <v>1141</v>
      </c>
      <c r="C957" s="25" t="s">
        <v>130</v>
      </c>
      <c r="D957" s="25" t="s">
        <v>717</v>
      </c>
      <c r="E957" s="19">
        <v>70345323</v>
      </c>
      <c r="F957" s="19" t="s">
        <v>233</v>
      </c>
      <c r="G957" s="5">
        <v>17</v>
      </c>
      <c r="H957" s="5">
        <v>0</v>
      </c>
      <c r="I957" s="5">
        <f t="shared" si="73"/>
        <v>17</v>
      </c>
      <c r="J957" s="6">
        <f t="shared" si="74"/>
        <v>0</v>
      </c>
      <c r="K957" s="23">
        <v>783.86143200000004</v>
      </c>
      <c r="L957" s="23">
        <v>0</v>
      </c>
      <c r="M957" s="23">
        <f t="shared" si="72"/>
        <v>783.86143200000004</v>
      </c>
    </row>
    <row r="958" spans="1:13" hidden="1" x14ac:dyDescent="0.2">
      <c r="A958" s="19" t="s">
        <v>1139</v>
      </c>
      <c r="B958" s="19" t="s">
        <v>1141</v>
      </c>
      <c r="C958" s="25" t="s">
        <v>130</v>
      </c>
      <c r="D958" s="25" t="s">
        <v>717</v>
      </c>
      <c r="E958" s="19">
        <v>70345324</v>
      </c>
      <c r="F958" s="19" t="s">
        <v>234</v>
      </c>
      <c r="G958" s="5">
        <v>34</v>
      </c>
      <c r="H958" s="5">
        <v>0</v>
      </c>
      <c r="I958" s="5">
        <f t="shared" si="73"/>
        <v>34</v>
      </c>
      <c r="J958" s="6">
        <f t="shared" si="74"/>
        <v>0</v>
      </c>
      <c r="K958" s="23">
        <v>1567.7228640000001</v>
      </c>
      <c r="L958" s="23">
        <v>0</v>
      </c>
      <c r="M958" s="23">
        <f t="shared" si="72"/>
        <v>1567.7228640000001</v>
      </c>
    </row>
    <row r="959" spans="1:13" hidden="1" x14ac:dyDescent="0.2">
      <c r="A959" s="19" t="s">
        <v>1139</v>
      </c>
      <c r="B959" s="19" t="s">
        <v>1141</v>
      </c>
      <c r="C959" s="25" t="s">
        <v>130</v>
      </c>
      <c r="D959" s="25" t="s">
        <v>745</v>
      </c>
      <c r="E959" s="19">
        <v>70442220</v>
      </c>
      <c r="F959" s="19" t="s">
        <v>747</v>
      </c>
      <c r="G959" s="5">
        <v>9</v>
      </c>
      <c r="H959" s="5">
        <v>0</v>
      </c>
      <c r="I959" s="5">
        <f t="shared" si="73"/>
        <v>9</v>
      </c>
      <c r="J959" s="6">
        <f t="shared" si="74"/>
        <v>0</v>
      </c>
      <c r="K959" s="23">
        <v>379.39298399999996</v>
      </c>
      <c r="L959" s="23">
        <v>0</v>
      </c>
      <c r="M959" s="23">
        <f t="shared" si="72"/>
        <v>379.39298399999996</v>
      </c>
    </row>
    <row r="960" spans="1:13" hidden="1" x14ac:dyDescent="0.2">
      <c r="A960" s="19" t="s">
        <v>1139</v>
      </c>
      <c r="B960" s="19" t="s">
        <v>1141</v>
      </c>
      <c r="C960" s="25" t="s">
        <v>130</v>
      </c>
      <c r="D960" s="25" t="s">
        <v>745</v>
      </c>
      <c r="E960" s="19">
        <v>70442222</v>
      </c>
      <c r="F960" s="19" t="s">
        <v>713</v>
      </c>
      <c r="G960" s="5">
        <v>7</v>
      </c>
      <c r="H960" s="5">
        <v>0</v>
      </c>
      <c r="I960" s="5">
        <f t="shared" si="73"/>
        <v>7</v>
      </c>
      <c r="J960" s="6">
        <f t="shared" si="74"/>
        <v>0</v>
      </c>
      <c r="K960" s="23">
        <v>295.08343200000002</v>
      </c>
      <c r="L960" s="23">
        <v>0</v>
      </c>
      <c r="M960" s="23">
        <f t="shared" si="72"/>
        <v>295.08343200000002</v>
      </c>
    </row>
    <row r="961" spans="1:13" hidden="1" x14ac:dyDescent="0.2">
      <c r="A961" s="19" t="s">
        <v>1139</v>
      </c>
      <c r="B961" s="19" t="s">
        <v>1141</v>
      </c>
      <c r="C961" s="25" t="s">
        <v>130</v>
      </c>
      <c r="D961" s="25" t="s">
        <v>745</v>
      </c>
      <c r="E961" s="19">
        <v>70442224</v>
      </c>
      <c r="F961" s="19" t="s">
        <v>750</v>
      </c>
      <c r="G961" s="5">
        <v>5</v>
      </c>
      <c r="H961" s="5">
        <v>0</v>
      </c>
      <c r="I961" s="5">
        <f t="shared" si="73"/>
        <v>5</v>
      </c>
      <c r="J961" s="6">
        <f t="shared" si="74"/>
        <v>0</v>
      </c>
      <c r="K961" s="23">
        <v>210.77387999999999</v>
      </c>
      <c r="L961" s="23">
        <v>0</v>
      </c>
      <c r="M961" s="23">
        <f t="shared" si="72"/>
        <v>210.77387999999999</v>
      </c>
    </row>
    <row r="962" spans="1:13" hidden="1" x14ac:dyDescent="0.2">
      <c r="A962" s="19" t="s">
        <v>1148</v>
      </c>
      <c r="B962" s="19" t="s">
        <v>1149</v>
      </c>
      <c r="C962" s="25" t="s">
        <v>130</v>
      </c>
      <c r="D962" s="25" t="s">
        <v>717</v>
      </c>
      <c r="E962" s="19">
        <v>70345322</v>
      </c>
      <c r="F962" s="19" t="s">
        <v>232</v>
      </c>
      <c r="G962" s="5">
        <v>133</v>
      </c>
      <c r="H962" s="5">
        <v>133</v>
      </c>
      <c r="I962" s="5">
        <f t="shared" si="73"/>
        <v>0</v>
      </c>
      <c r="J962" s="6">
        <f t="shared" si="74"/>
        <v>1</v>
      </c>
      <c r="K962" s="23">
        <v>6132.5629680000002</v>
      </c>
      <c r="L962" s="23">
        <v>6132.5629680000002</v>
      </c>
      <c r="M962" s="23">
        <f t="shared" si="72"/>
        <v>0</v>
      </c>
    </row>
    <row r="963" spans="1:13" hidden="1" x14ac:dyDescent="0.2">
      <c r="A963" s="19" t="s">
        <v>1148</v>
      </c>
      <c r="B963" s="19" t="s">
        <v>1149</v>
      </c>
      <c r="C963" s="25" t="s">
        <v>130</v>
      </c>
      <c r="D963" s="25" t="s">
        <v>717</v>
      </c>
      <c r="E963" s="19">
        <v>70345323</v>
      </c>
      <c r="F963" s="19" t="s">
        <v>233</v>
      </c>
      <c r="G963" s="5">
        <v>122</v>
      </c>
      <c r="H963" s="5">
        <v>122</v>
      </c>
      <c r="I963" s="5">
        <f t="shared" si="73"/>
        <v>0</v>
      </c>
      <c r="J963" s="6">
        <f t="shared" si="74"/>
        <v>1</v>
      </c>
      <c r="K963" s="23">
        <v>5625.3585119999998</v>
      </c>
      <c r="L963" s="23">
        <v>5625.3585119999998</v>
      </c>
      <c r="M963" s="23">
        <f t="shared" si="72"/>
        <v>0</v>
      </c>
    </row>
    <row r="964" spans="1:13" hidden="1" x14ac:dyDescent="0.2">
      <c r="A964" s="19" t="s">
        <v>1148</v>
      </c>
      <c r="B964" s="19" t="s">
        <v>1149</v>
      </c>
      <c r="C964" s="25" t="s">
        <v>130</v>
      </c>
      <c r="D964" s="25" t="s">
        <v>717</v>
      </c>
      <c r="E964" s="19">
        <v>70345324</v>
      </c>
      <c r="F964" s="19" t="s">
        <v>234</v>
      </c>
      <c r="G964" s="5">
        <v>124</v>
      </c>
      <c r="H964" s="5">
        <v>124</v>
      </c>
      <c r="I964" s="5">
        <f t="shared" si="73"/>
        <v>0</v>
      </c>
      <c r="J964" s="6">
        <f t="shared" si="74"/>
        <v>1</v>
      </c>
      <c r="K964" s="23">
        <v>5717.5775039999999</v>
      </c>
      <c r="L964" s="23">
        <v>5717.5775039999999</v>
      </c>
      <c r="M964" s="23">
        <f t="shared" si="72"/>
        <v>0</v>
      </c>
    </row>
    <row r="965" spans="1:13" hidden="1" x14ac:dyDescent="0.2">
      <c r="A965" s="19" t="s">
        <v>1148</v>
      </c>
      <c r="B965" s="19" t="s">
        <v>1149</v>
      </c>
      <c r="C965" s="25" t="s">
        <v>130</v>
      </c>
      <c r="D965" s="25" t="s">
        <v>717</v>
      </c>
      <c r="E965" s="19">
        <v>70345325</v>
      </c>
      <c r="F965" s="19" t="s">
        <v>235</v>
      </c>
      <c r="G965" s="5">
        <v>128</v>
      </c>
      <c r="H965" s="5">
        <v>128</v>
      </c>
      <c r="I965" s="5">
        <f t="shared" si="73"/>
        <v>0</v>
      </c>
      <c r="J965" s="6">
        <f t="shared" si="74"/>
        <v>1</v>
      </c>
      <c r="K965" s="23">
        <v>5902.015488</v>
      </c>
      <c r="L965" s="23">
        <v>5902.015488</v>
      </c>
      <c r="M965" s="23">
        <f t="shared" si="72"/>
        <v>0</v>
      </c>
    </row>
    <row r="966" spans="1:13" hidden="1" x14ac:dyDescent="0.2">
      <c r="A966" s="19" t="s">
        <v>1150</v>
      </c>
      <c r="B966" s="19" t="s">
        <v>1153</v>
      </c>
      <c r="C966" s="25" t="s">
        <v>130</v>
      </c>
      <c r="D966" s="25" t="s">
        <v>717</v>
      </c>
      <c r="E966" s="19">
        <v>70345322</v>
      </c>
      <c r="F966" s="19" t="s">
        <v>232</v>
      </c>
      <c r="G966" s="5">
        <v>34</v>
      </c>
      <c r="H966" s="5">
        <v>0</v>
      </c>
      <c r="I966" s="5">
        <f t="shared" si="73"/>
        <v>34</v>
      </c>
      <c r="J966" s="6">
        <f t="shared" si="74"/>
        <v>0</v>
      </c>
      <c r="K966" s="23">
        <v>1567.7228640000001</v>
      </c>
      <c r="L966" s="23">
        <v>0</v>
      </c>
      <c r="M966" s="23">
        <f t="shared" si="72"/>
        <v>1567.7228640000001</v>
      </c>
    </row>
    <row r="967" spans="1:13" hidden="1" x14ac:dyDescent="0.2">
      <c r="A967" s="19" t="s">
        <v>1150</v>
      </c>
      <c r="B967" s="19" t="s">
        <v>1153</v>
      </c>
      <c r="C967" s="25" t="s">
        <v>130</v>
      </c>
      <c r="D967" s="25" t="s">
        <v>717</v>
      </c>
      <c r="E967" s="19">
        <v>70345323</v>
      </c>
      <c r="F967" s="19" t="s">
        <v>233</v>
      </c>
      <c r="G967" s="5">
        <v>17</v>
      </c>
      <c r="H967" s="5">
        <v>0</v>
      </c>
      <c r="I967" s="5">
        <f t="shared" si="73"/>
        <v>17</v>
      </c>
      <c r="J967" s="6">
        <f t="shared" si="74"/>
        <v>0</v>
      </c>
      <c r="K967" s="23">
        <v>783.86143200000004</v>
      </c>
      <c r="L967" s="23">
        <v>0</v>
      </c>
      <c r="M967" s="23">
        <f t="shared" si="72"/>
        <v>783.86143200000004</v>
      </c>
    </row>
    <row r="968" spans="1:13" hidden="1" x14ac:dyDescent="0.2">
      <c r="A968" s="19" t="s">
        <v>1150</v>
      </c>
      <c r="B968" s="19" t="s">
        <v>1153</v>
      </c>
      <c r="C968" s="25" t="s">
        <v>130</v>
      </c>
      <c r="D968" s="25" t="s">
        <v>717</v>
      </c>
      <c r="E968" s="19">
        <v>70345325</v>
      </c>
      <c r="F968" s="19" t="s">
        <v>235</v>
      </c>
      <c r="G968" s="5">
        <v>34</v>
      </c>
      <c r="H968" s="5">
        <v>0</v>
      </c>
      <c r="I968" s="5">
        <f t="shared" si="73"/>
        <v>34</v>
      </c>
      <c r="J968" s="6">
        <f t="shared" si="74"/>
        <v>0</v>
      </c>
      <c r="K968" s="23">
        <v>1567.7228640000001</v>
      </c>
      <c r="L968" s="23">
        <v>0</v>
      </c>
      <c r="M968" s="23">
        <f t="shared" si="72"/>
        <v>1567.7228640000001</v>
      </c>
    </row>
    <row r="969" spans="1:13" hidden="1" x14ac:dyDescent="0.2">
      <c r="A969" s="19" t="s">
        <v>1150</v>
      </c>
      <c r="B969" s="19" t="s">
        <v>1153</v>
      </c>
      <c r="C969" s="25" t="s">
        <v>130</v>
      </c>
      <c r="D969" s="25" t="s">
        <v>745</v>
      </c>
      <c r="E969" s="19">
        <v>70442224</v>
      </c>
      <c r="F969" s="19" t="s">
        <v>750</v>
      </c>
      <c r="G969" s="5">
        <v>1</v>
      </c>
      <c r="H969" s="5">
        <v>0</v>
      </c>
      <c r="I969" s="5">
        <f t="shared" si="73"/>
        <v>1</v>
      </c>
      <c r="J969" s="6">
        <f t="shared" si="74"/>
        <v>0</v>
      </c>
      <c r="K969" s="23">
        <v>42.154775999999998</v>
      </c>
      <c r="L969" s="23">
        <v>0</v>
      </c>
      <c r="M969" s="23">
        <f t="shared" si="72"/>
        <v>42.154775999999998</v>
      </c>
    </row>
    <row r="970" spans="1:13" hidden="1" x14ac:dyDescent="0.2">
      <c r="A970" s="19" t="s">
        <v>1151</v>
      </c>
      <c r="B970" s="19" t="s">
        <v>1154</v>
      </c>
      <c r="C970" s="25" t="s">
        <v>130</v>
      </c>
      <c r="D970" s="25" t="s">
        <v>717</v>
      </c>
      <c r="E970" s="19">
        <v>70345323</v>
      </c>
      <c r="F970" s="19" t="s">
        <v>233</v>
      </c>
      <c r="G970" s="5">
        <v>17</v>
      </c>
      <c r="H970" s="5">
        <v>17</v>
      </c>
      <c r="I970" s="5">
        <f t="shared" si="73"/>
        <v>0</v>
      </c>
      <c r="J970" s="6">
        <f t="shared" si="74"/>
        <v>1</v>
      </c>
      <c r="K970" s="23">
        <v>783.86143200000004</v>
      </c>
      <c r="L970" s="23">
        <v>783.86143200000004</v>
      </c>
      <c r="M970" s="23">
        <f t="shared" si="72"/>
        <v>0</v>
      </c>
    </row>
    <row r="971" spans="1:13" hidden="1" x14ac:dyDescent="0.2">
      <c r="A971" s="19" t="s">
        <v>1151</v>
      </c>
      <c r="B971" s="19" t="s">
        <v>1154</v>
      </c>
      <c r="C971" s="25" t="s">
        <v>130</v>
      </c>
      <c r="D971" s="25" t="s">
        <v>717</v>
      </c>
      <c r="E971" s="19">
        <v>70345324</v>
      </c>
      <c r="F971" s="19" t="s">
        <v>234</v>
      </c>
      <c r="G971" s="5">
        <v>51</v>
      </c>
      <c r="H971" s="5">
        <v>42</v>
      </c>
      <c r="I971" s="5">
        <f t="shared" si="73"/>
        <v>9</v>
      </c>
      <c r="J971" s="6">
        <f t="shared" si="74"/>
        <v>0.82352941176470584</v>
      </c>
      <c r="K971" s="23">
        <v>2351.584296</v>
      </c>
      <c r="L971" s="23">
        <v>1936.5988320000001</v>
      </c>
      <c r="M971" s="23">
        <f t="shared" si="72"/>
        <v>414.98546399999987</v>
      </c>
    </row>
    <row r="972" spans="1:13" hidden="1" x14ac:dyDescent="0.2">
      <c r="A972" s="19" t="s">
        <v>1151</v>
      </c>
      <c r="B972" s="19" t="s">
        <v>1154</v>
      </c>
      <c r="C972" s="25" t="s">
        <v>130</v>
      </c>
      <c r="D972" s="25" t="s">
        <v>717</v>
      </c>
      <c r="E972" s="19">
        <v>70345325</v>
      </c>
      <c r="F972" s="19" t="s">
        <v>235</v>
      </c>
      <c r="G972" s="5">
        <v>17</v>
      </c>
      <c r="H972" s="5">
        <v>16</v>
      </c>
      <c r="I972" s="5">
        <f t="shared" ref="I972:I987" si="75">G972-H972</f>
        <v>1</v>
      </c>
      <c r="J972" s="6">
        <f t="shared" ref="J972:J987" si="76">H972/G972</f>
        <v>0.94117647058823528</v>
      </c>
      <c r="K972" s="23">
        <v>783.86143200000004</v>
      </c>
      <c r="L972" s="23">
        <v>737.751936</v>
      </c>
      <c r="M972" s="23">
        <f t="shared" si="72"/>
        <v>46.109496000000036</v>
      </c>
    </row>
    <row r="973" spans="1:13" hidden="1" x14ac:dyDescent="0.2">
      <c r="A973" s="19" t="s">
        <v>1151</v>
      </c>
      <c r="B973" s="19" t="s">
        <v>1154</v>
      </c>
      <c r="C973" s="25" t="s">
        <v>130</v>
      </c>
      <c r="D973" s="25" t="s">
        <v>745</v>
      </c>
      <c r="E973" s="19">
        <v>70442220</v>
      </c>
      <c r="F973" s="19" t="s">
        <v>747</v>
      </c>
      <c r="G973" s="5">
        <v>15</v>
      </c>
      <c r="H973" s="5">
        <v>11</v>
      </c>
      <c r="I973" s="5">
        <f t="shared" si="75"/>
        <v>4</v>
      </c>
      <c r="J973" s="6">
        <f t="shared" si="76"/>
        <v>0.73333333333333328</v>
      </c>
      <c r="K973" s="23">
        <v>632.32164</v>
      </c>
      <c r="L973" s="23">
        <v>463.70253600000001</v>
      </c>
      <c r="M973" s="23">
        <f t="shared" si="72"/>
        <v>168.61910399999999</v>
      </c>
    </row>
    <row r="974" spans="1:13" hidden="1" x14ac:dyDescent="0.2">
      <c r="A974" s="19" t="s">
        <v>1151</v>
      </c>
      <c r="B974" s="19" t="s">
        <v>1154</v>
      </c>
      <c r="C974" s="25" t="s">
        <v>130</v>
      </c>
      <c r="D974" s="25" t="s">
        <v>745</v>
      </c>
      <c r="E974" s="19">
        <v>70442222</v>
      </c>
      <c r="F974" s="19" t="s">
        <v>713</v>
      </c>
      <c r="G974" s="5">
        <v>10</v>
      </c>
      <c r="H974" s="5">
        <v>0</v>
      </c>
      <c r="I974" s="5">
        <f t="shared" si="75"/>
        <v>10</v>
      </c>
      <c r="J974" s="6">
        <f t="shared" si="76"/>
        <v>0</v>
      </c>
      <c r="K974" s="23">
        <v>421.54775999999998</v>
      </c>
      <c r="L974" s="23">
        <v>0</v>
      </c>
      <c r="M974" s="23">
        <f t="shared" si="72"/>
        <v>421.54775999999998</v>
      </c>
    </row>
    <row r="975" spans="1:13" hidden="1" x14ac:dyDescent="0.2">
      <c r="A975" s="19" t="s">
        <v>1151</v>
      </c>
      <c r="B975" s="19" t="s">
        <v>1154</v>
      </c>
      <c r="C975" s="25" t="s">
        <v>130</v>
      </c>
      <c r="D975" s="25" t="s">
        <v>745</v>
      </c>
      <c r="E975" s="19">
        <v>70442224</v>
      </c>
      <c r="F975" s="19" t="s">
        <v>750</v>
      </c>
      <c r="G975" s="5">
        <v>6</v>
      </c>
      <c r="H975" s="5">
        <v>6</v>
      </c>
      <c r="I975" s="5">
        <f t="shared" si="75"/>
        <v>0</v>
      </c>
      <c r="J975" s="6">
        <f t="shared" si="76"/>
        <v>1</v>
      </c>
      <c r="K975" s="23">
        <v>252.92865599999999</v>
      </c>
      <c r="L975" s="23">
        <v>252.92865599999999</v>
      </c>
      <c r="M975" s="23">
        <f t="shared" si="72"/>
        <v>0</v>
      </c>
    </row>
    <row r="976" spans="1:13" hidden="1" x14ac:dyDescent="0.2">
      <c r="A976" s="19" t="s">
        <v>1152</v>
      </c>
      <c r="B976" s="19" t="s">
        <v>1154</v>
      </c>
      <c r="C976" s="25" t="s">
        <v>130</v>
      </c>
      <c r="D976" s="25" t="s">
        <v>717</v>
      </c>
      <c r="E976" s="19">
        <v>70345322</v>
      </c>
      <c r="F976" s="19" t="s">
        <v>232</v>
      </c>
      <c r="G976" s="5">
        <v>20</v>
      </c>
      <c r="H976" s="5">
        <v>20</v>
      </c>
      <c r="I976" s="5">
        <f t="shared" si="75"/>
        <v>0</v>
      </c>
      <c r="J976" s="6">
        <f t="shared" si="76"/>
        <v>1</v>
      </c>
      <c r="K976" s="23">
        <v>922.18992000000003</v>
      </c>
      <c r="L976" s="23">
        <v>922.18992000000003</v>
      </c>
      <c r="M976" s="23">
        <f t="shared" si="72"/>
        <v>0</v>
      </c>
    </row>
    <row r="977" spans="1:13" hidden="1" x14ac:dyDescent="0.2">
      <c r="A977" s="19" t="s">
        <v>1152</v>
      </c>
      <c r="B977" s="19" t="s">
        <v>1154</v>
      </c>
      <c r="C977" s="25" t="s">
        <v>130</v>
      </c>
      <c r="D977" s="25" t="s">
        <v>717</v>
      </c>
      <c r="E977" s="19">
        <v>70345323</v>
      </c>
      <c r="F977" s="19" t="s">
        <v>233</v>
      </c>
      <c r="G977" s="5">
        <v>26</v>
      </c>
      <c r="H977" s="5">
        <v>20</v>
      </c>
      <c r="I977" s="5">
        <f t="shared" si="75"/>
        <v>6</v>
      </c>
      <c r="J977" s="6">
        <f t="shared" si="76"/>
        <v>0.76923076923076927</v>
      </c>
      <c r="K977" s="23">
        <v>1198.846896</v>
      </c>
      <c r="L977" s="23">
        <v>922.18992000000003</v>
      </c>
      <c r="M977" s="23">
        <f t="shared" si="72"/>
        <v>276.65697599999999</v>
      </c>
    </row>
    <row r="978" spans="1:13" hidden="1" x14ac:dyDescent="0.2">
      <c r="A978" s="19" t="s">
        <v>1152</v>
      </c>
      <c r="B978" s="19" t="s">
        <v>1154</v>
      </c>
      <c r="C978" s="25" t="s">
        <v>130</v>
      </c>
      <c r="D978" s="25" t="s">
        <v>717</v>
      </c>
      <c r="E978" s="19">
        <v>70345324</v>
      </c>
      <c r="F978" s="19" t="s">
        <v>234</v>
      </c>
      <c r="G978" s="5">
        <v>25</v>
      </c>
      <c r="H978" s="5">
        <v>0</v>
      </c>
      <c r="I978" s="5">
        <f t="shared" si="75"/>
        <v>25</v>
      </c>
      <c r="J978" s="6">
        <f t="shared" si="76"/>
        <v>0</v>
      </c>
      <c r="K978" s="23">
        <v>1152.7374</v>
      </c>
      <c r="L978" s="23">
        <v>0</v>
      </c>
      <c r="M978" s="23">
        <f t="shared" si="72"/>
        <v>1152.7374</v>
      </c>
    </row>
    <row r="979" spans="1:13" hidden="1" x14ac:dyDescent="0.2">
      <c r="A979" s="19" t="s">
        <v>1152</v>
      </c>
      <c r="B979" s="19" t="s">
        <v>1154</v>
      </c>
      <c r="C979" s="25" t="s">
        <v>130</v>
      </c>
      <c r="D979" s="25" t="s">
        <v>717</v>
      </c>
      <c r="E979" s="19">
        <v>70345325</v>
      </c>
      <c r="F979" s="19" t="s">
        <v>235</v>
      </c>
      <c r="G979" s="5">
        <v>25</v>
      </c>
      <c r="H979" s="5">
        <v>0</v>
      </c>
      <c r="I979" s="5">
        <f t="shared" si="75"/>
        <v>25</v>
      </c>
      <c r="J979" s="6">
        <f t="shared" si="76"/>
        <v>0</v>
      </c>
      <c r="K979" s="23">
        <v>1152.7374</v>
      </c>
      <c r="L979" s="23">
        <v>0</v>
      </c>
      <c r="M979" s="23">
        <f t="shared" si="72"/>
        <v>1152.7374</v>
      </c>
    </row>
    <row r="980" spans="1:13" hidden="1" x14ac:dyDescent="0.2">
      <c r="A980" s="19" t="s">
        <v>1168</v>
      </c>
      <c r="B980" s="19" t="s">
        <v>1169</v>
      </c>
      <c r="C980" s="25" t="s">
        <v>130</v>
      </c>
      <c r="D980" s="25" t="s">
        <v>717</v>
      </c>
      <c r="E980" s="19">
        <v>70045429</v>
      </c>
      <c r="F980" s="19" t="s">
        <v>1159</v>
      </c>
      <c r="G980" s="5">
        <v>5</v>
      </c>
      <c r="H980" s="5">
        <v>5</v>
      </c>
      <c r="I980" s="5">
        <f t="shared" si="75"/>
        <v>0</v>
      </c>
      <c r="J980" s="6">
        <f t="shared" si="76"/>
        <v>1</v>
      </c>
      <c r="K980" s="23">
        <v>217.27032</v>
      </c>
      <c r="L980" s="23">
        <v>217.27032</v>
      </c>
      <c r="M980" s="23">
        <f t="shared" si="72"/>
        <v>0</v>
      </c>
    </row>
    <row r="981" spans="1:13" hidden="1" x14ac:dyDescent="0.2">
      <c r="A981" s="19" t="s">
        <v>1168</v>
      </c>
      <c r="B981" s="19" t="s">
        <v>1169</v>
      </c>
      <c r="C981" s="25" t="s">
        <v>130</v>
      </c>
      <c r="D981" s="25" t="s">
        <v>717</v>
      </c>
      <c r="E981" s="19">
        <v>70045438</v>
      </c>
      <c r="F981" s="19" t="s">
        <v>1161</v>
      </c>
      <c r="G981" s="5">
        <v>2</v>
      </c>
      <c r="H981" s="5">
        <v>0</v>
      </c>
      <c r="I981" s="5">
        <f t="shared" si="75"/>
        <v>2</v>
      </c>
      <c r="J981" s="6">
        <f t="shared" si="76"/>
        <v>0</v>
      </c>
      <c r="K981" s="23">
        <v>95.598911999999999</v>
      </c>
      <c r="L981" s="23">
        <v>0</v>
      </c>
      <c r="M981" s="23">
        <f t="shared" si="72"/>
        <v>95.598911999999999</v>
      </c>
    </row>
    <row r="982" spans="1:13" hidden="1" x14ac:dyDescent="0.2">
      <c r="A982" s="19" t="s">
        <v>1168</v>
      </c>
      <c r="B982" s="19" t="s">
        <v>1169</v>
      </c>
      <c r="C982" s="25" t="s">
        <v>130</v>
      </c>
      <c r="D982" s="25" t="s">
        <v>717</v>
      </c>
      <c r="E982" s="19">
        <v>70045439</v>
      </c>
      <c r="F982" s="19" t="s">
        <v>1162</v>
      </c>
      <c r="G982" s="5">
        <v>12</v>
      </c>
      <c r="H982" s="5">
        <v>0</v>
      </c>
      <c r="I982" s="5">
        <f t="shared" si="75"/>
        <v>12</v>
      </c>
      <c r="J982" s="6">
        <f t="shared" si="76"/>
        <v>0</v>
      </c>
      <c r="K982" s="23">
        <v>573.59347200000002</v>
      </c>
      <c r="L982" s="23">
        <v>0</v>
      </c>
      <c r="M982" s="23">
        <f t="shared" si="72"/>
        <v>573.59347200000002</v>
      </c>
    </row>
    <row r="983" spans="1:13" hidden="1" x14ac:dyDescent="0.2">
      <c r="A983" s="19" t="s">
        <v>1168</v>
      </c>
      <c r="B983" s="19" t="s">
        <v>1169</v>
      </c>
      <c r="C983" s="25" t="s">
        <v>130</v>
      </c>
      <c r="D983" s="25" t="s">
        <v>717</v>
      </c>
      <c r="E983" s="19">
        <v>70045455</v>
      </c>
      <c r="F983" s="19" t="s">
        <v>1163</v>
      </c>
      <c r="G983" s="5">
        <v>10</v>
      </c>
      <c r="H983" s="5">
        <v>10</v>
      </c>
      <c r="I983" s="5">
        <f t="shared" si="75"/>
        <v>0</v>
      </c>
      <c r="J983" s="6">
        <f t="shared" si="76"/>
        <v>1</v>
      </c>
      <c r="K983" s="23">
        <v>477.99455999999998</v>
      </c>
      <c r="L983" s="23">
        <v>477.99455999999998</v>
      </c>
      <c r="M983" s="23">
        <f t="shared" si="72"/>
        <v>0</v>
      </c>
    </row>
    <row r="984" spans="1:13" hidden="1" x14ac:dyDescent="0.2">
      <c r="A984" s="19" t="s">
        <v>1168</v>
      </c>
      <c r="B984" s="19" t="s">
        <v>1169</v>
      </c>
      <c r="C984" s="25" t="s">
        <v>130</v>
      </c>
      <c r="D984" s="25" t="s">
        <v>717</v>
      </c>
      <c r="E984" s="19">
        <v>70045486</v>
      </c>
      <c r="F984" s="19" t="s">
        <v>1164</v>
      </c>
      <c r="G984" s="5">
        <v>3</v>
      </c>
      <c r="H984" s="5">
        <v>3</v>
      </c>
      <c r="I984" s="5">
        <f t="shared" si="75"/>
        <v>0</v>
      </c>
      <c r="J984" s="6">
        <f t="shared" si="76"/>
        <v>1</v>
      </c>
      <c r="K984" s="23">
        <v>138.37942799999999</v>
      </c>
      <c r="L984" s="23">
        <v>138.37942799999999</v>
      </c>
      <c r="M984" s="23">
        <f t="shared" si="72"/>
        <v>0</v>
      </c>
    </row>
    <row r="985" spans="1:13" hidden="1" x14ac:dyDescent="0.2">
      <c r="A985" s="19" t="s">
        <v>1168</v>
      </c>
      <c r="B985" s="19" t="s">
        <v>1169</v>
      </c>
      <c r="C985" s="25" t="s">
        <v>130</v>
      </c>
      <c r="D985" s="25" t="s">
        <v>718</v>
      </c>
      <c r="E985" s="19">
        <v>70045489</v>
      </c>
      <c r="F985" s="19" t="s">
        <v>1165</v>
      </c>
      <c r="G985" s="5">
        <v>3</v>
      </c>
      <c r="H985" s="5">
        <v>3</v>
      </c>
      <c r="I985" s="5">
        <f t="shared" si="75"/>
        <v>0</v>
      </c>
      <c r="J985" s="6">
        <f t="shared" si="76"/>
        <v>1</v>
      </c>
      <c r="K985" s="23">
        <v>182.50703999999999</v>
      </c>
      <c r="L985" s="23">
        <v>182.50703999999999</v>
      </c>
      <c r="M985" s="23">
        <f t="shared" si="72"/>
        <v>0</v>
      </c>
    </row>
    <row r="986" spans="1:13" hidden="1" x14ac:dyDescent="0.2">
      <c r="A986" s="19" t="s">
        <v>1168</v>
      </c>
      <c r="B986" s="19" t="s">
        <v>1169</v>
      </c>
      <c r="C986" s="25" t="s">
        <v>130</v>
      </c>
      <c r="D986" s="25" t="s">
        <v>718</v>
      </c>
      <c r="E986" s="19">
        <v>70045490</v>
      </c>
      <c r="F986" s="19" t="s">
        <v>1166</v>
      </c>
      <c r="G986" s="5">
        <v>2</v>
      </c>
      <c r="H986" s="5">
        <v>2</v>
      </c>
      <c r="I986" s="5">
        <f t="shared" si="75"/>
        <v>0</v>
      </c>
      <c r="J986" s="6">
        <f t="shared" si="76"/>
        <v>1</v>
      </c>
      <c r="K986" s="23">
        <v>121.67135999999999</v>
      </c>
      <c r="L986" s="23">
        <v>121.67135999999999</v>
      </c>
      <c r="M986" s="23">
        <f t="shared" si="72"/>
        <v>0</v>
      </c>
    </row>
    <row r="987" spans="1:13" hidden="1" x14ac:dyDescent="0.2">
      <c r="A987" s="19" t="s">
        <v>1168</v>
      </c>
      <c r="B987" s="19" t="s">
        <v>1169</v>
      </c>
      <c r="C987" s="25" t="s">
        <v>130</v>
      </c>
      <c r="D987" s="25" t="s">
        <v>718</v>
      </c>
      <c r="E987" s="19">
        <v>70045492</v>
      </c>
      <c r="F987" s="19" t="s">
        <v>1167</v>
      </c>
      <c r="G987" s="5">
        <v>2</v>
      </c>
      <c r="H987" s="5">
        <v>0</v>
      </c>
      <c r="I987" s="5">
        <f t="shared" si="75"/>
        <v>2</v>
      </c>
      <c r="J987" s="6">
        <f t="shared" si="76"/>
        <v>0</v>
      </c>
      <c r="K987" s="23">
        <v>121.67135999999999</v>
      </c>
      <c r="L987" s="23">
        <v>0</v>
      </c>
      <c r="M987" s="23">
        <f t="shared" si="72"/>
        <v>121.67135999999999</v>
      </c>
    </row>
    <row r="988" spans="1:13" hidden="1" x14ac:dyDescent="0.2">
      <c r="A988" s="19" t="s">
        <v>1170</v>
      </c>
      <c r="B988" s="19" t="s">
        <v>1171</v>
      </c>
      <c r="C988" s="25" t="s">
        <v>146</v>
      </c>
      <c r="D988" s="25" t="s">
        <v>717</v>
      </c>
      <c r="E988" s="19">
        <v>70045407</v>
      </c>
      <c r="F988" s="19" t="s">
        <v>1156</v>
      </c>
      <c r="G988" s="5">
        <v>0</v>
      </c>
      <c r="H988" s="5">
        <v>0</v>
      </c>
      <c r="I988" s="5">
        <f t="shared" ref="I988" si="77">G988-H988</f>
        <v>0</v>
      </c>
      <c r="J988" s="6">
        <v>0</v>
      </c>
      <c r="K988" s="23">
        <v>0</v>
      </c>
      <c r="L988" s="23">
        <v>0</v>
      </c>
      <c r="M988" s="23">
        <f t="shared" ref="M988:M1051" si="78">K988-L988</f>
        <v>0</v>
      </c>
    </row>
    <row r="989" spans="1:13" hidden="1" x14ac:dyDescent="0.2">
      <c r="A989" s="19" t="s">
        <v>1170</v>
      </c>
      <c r="B989" s="19" t="s">
        <v>1171</v>
      </c>
      <c r="C989" s="25" t="s">
        <v>146</v>
      </c>
      <c r="D989" s="25" t="s">
        <v>717</v>
      </c>
      <c r="E989" s="19">
        <v>70045428</v>
      </c>
      <c r="F989" s="19" t="s">
        <v>1158</v>
      </c>
      <c r="G989" s="5">
        <v>0</v>
      </c>
      <c r="H989" s="5">
        <v>0</v>
      </c>
      <c r="I989" s="5">
        <f t="shared" ref="I989" si="79">G989-H989</f>
        <v>0</v>
      </c>
      <c r="J989" s="6">
        <v>0</v>
      </c>
      <c r="K989" s="23">
        <v>0</v>
      </c>
      <c r="L989" s="23">
        <v>0</v>
      </c>
      <c r="M989" s="23">
        <f t="shared" si="78"/>
        <v>0</v>
      </c>
    </row>
    <row r="990" spans="1:13" hidden="1" x14ac:dyDescent="0.2">
      <c r="A990" s="19" t="s">
        <v>1170</v>
      </c>
      <c r="B990" s="19" t="s">
        <v>1171</v>
      </c>
      <c r="C990" s="25" t="s">
        <v>146</v>
      </c>
      <c r="D990" s="25" t="s">
        <v>718</v>
      </c>
      <c r="E990" s="19">
        <v>70045490</v>
      </c>
      <c r="F990" s="19" t="s">
        <v>1166</v>
      </c>
      <c r="G990" s="5">
        <v>0</v>
      </c>
      <c r="H990" s="5">
        <v>0</v>
      </c>
      <c r="I990" s="5">
        <f t="shared" ref="I990:I992" si="80">G990-H990</f>
        <v>0</v>
      </c>
      <c r="J990" s="6">
        <v>0</v>
      </c>
      <c r="K990" s="23">
        <v>0</v>
      </c>
      <c r="L990" s="23">
        <v>0</v>
      </c>
      <c r="M990" s="23">
        <f t="shared" si="78"/>
        <v>0</v>
      </c>
    </row>
    <row r="991" spans="1:13" hidden="1" x14ac:dyDescent="0.2">
      <c r="A991" s="19" t="s">
        <v>1172</v>
      </c>
      <c r="B991" s="19" t="s">
        <v>1173</v>
      </c>
      <c r="C991" s="25" t="s">
        <v>146</v>
      </c>
      <c r="D991" s="25" t="s">
        <v>717</v>
      </c>
      <c r="E991" s="19">
        <v>70556068</v>
      </c>
      <c r="F991" s="19" t="s">
        <v>1176</v>
      </c>
      <c r="G991" s="5">
        <v>0</v>
      </c>
      <c r="H991" s="5">
        <v>0</v>
      </c>
      <c r="I991" s="5">
        <f t="shared" si="80"/>
        <v>0</v>
      </c>
      <c r="J991" s="6">
        <v>0</v>
      </c>
      <c r="K991" s="23">
        <v>0</v>
      </c>
      <c r="L991" s="23">
        <v>0</v>
      </c>
      <c r="M991" s="23">
        <f t="shared" si="78"/>
        <v>0</v>
      </c>
    </row>
    <row r="992" spans="1:13" hidden="1" x14ac:dyDescent="0.2">
      <c r="A992" s="19" t="s">
        <v>1174</v>
      </c>
      <c r="B992" s="19" t="s">
        <v>1175</v>
      </c>
      <c r="C992" s="25" t="s">
        <v>146</v>
      </c>
      <c r="D992" s="25" t="s">
        <v>717</v>
      </c>
      <c r="E992" s="19">
        <v>70045430</v>
      </c>
      <c r="F992" s="19" t="s">
        <v>1160</v>
      </c>
      <c r="G992" s="5">
        <v>7</v>
      </c>
      <c r="H992" s="5">
        <v>3</v>
      </c>
      <c r="I992" s="5">
        <f t="shared" si="80"/>
        <v>4</v>
      </c>
      <c r="J992" s="6">
        <f t="shared" ref="J992" si="81">H992/G992</f>
        <v>0.42857142857142855</v>
      </c>
      <c r="K992" s="23">
        <v>322.51925999999997</v>
      </c>
      <c r="L992" s="23">
        <v>138.22254000000001</v>
      </c>
      <c r="M992" s="23">
        <f t="shared" si="78"/>
        <v>184.29671999999997</v>
      </c>
    </row>
    <row r="993" spans="1:13" hidden="1" x14ac:dyDescent="0.2">
      <c r="A993" s="19" t="s">
        <v>1174</v>
      </c>
      <c r="B993" s="19" t="s">
        <v>1175</v>
      </c>
      <c r="C993" s="25" t="s">
        <v>146</v>
      </c>
      <c r="D993" s="25" t="s">
        <v>717</v>
      </c>
      <c r="E993" s="19">
        <v>70345324</v>
      </c>
      <c r="F993" s="19" t="s">
        <v>234</v>
      </c>
      <c r="G993" s="5">
        <v>17</v>
      </c>
      <c r="H993" s="5">
        <v>17</v>
      </c>
      <c r="I993" s="5">
        <f t="shared" ref="I993:I1056" si="82">G993-H993</f>
        <v>0</v>
      </c>
      <c r="J993" s="6">
        <f t="shared" ref="J993:J1056" si="83">H993/G993</f>
        <v>1</v>
      </c>
      <c r="K993" s="23">
        <v>782.89222800000005</v>
      </c>
      <c r="L993" s="23">
        <v>782.89222800000005</v>
      </c>
      <c r="M993" s="23">
        <f t="shared" si="78"/>
        <v>0</v>
      </c>
    </row>
    <row r="994" spans="1:13" hidden="1" x14ac:dyDescent="0.2">
      <c r="A994" s="19" t="s">
        <v>1174</v>
      </c>
      <c r="B994" s="19" t="s">
        <v>1175</v>
      </c>
      <c r="C994" s="25" t="s">
        <v>146</v>
      </c>
      <c r="D994" s="25" t="s">
        <v>745</v>
      </c>
      <c r="E994" s="19">
        <v>70442220</v>
      </c>
      <c r="F994" s="19" t="s">
        <v>747</v>
      </c>
      <c r="G994" s="5">
        <v>13</v>
      </c>
      <c r="H994" s="5">
        <v>0</v>
      </c>
      <c r="I994" s="5">
        <f t="shared" si="82"/>
        <v>13</v>
      </c>
      <c r="J994" s="6">
        <f t="shared" si="83"/>
        <v>0</v>
      </c>
      <c r="K994" s="23">
        <v>547.33442400000001</v>
      </c>
      <c r="L994" s="23">
        <v>0</v>
      </c>
      <c r="M994" s="23">
        <f t="shared" si="78"/>
        <v>547.33442400000001</v>
      </c>
    </row>
    <row r="995" spans="1:13" hidden="1" x14ac:dyDescent="0.2">
      <c r="A995" s="19" t="s">
        <v>1174</v>
      </c>
      <c r="B995" s="19" t="s">
        <v>1175</v>
      </c>
      <c r="C995" s="25" t="s">
        <v>146</v>
      </c>
      <c r="D995" s="25" t="s">
        <v>745</v>
      </c>
      <c r="E995" s="19">
        <v>70442222</v>
      </c>
      <c r="F995" s="19" t="s">
        <v>713</v>
      </c>
      <c r="G995" s="5">
        <v>8</v>
      </c>
      <c r="H995" s="5">
        <v>8</v>
      </c>
      <c r="I995" s="5">
        <f t="shared" si="82"/>
        <v>0</v>
      </c>
      <c r="J995" s="6">
        <f t="shared" si="83"/>
        <v>1</v>
      </c>
      <c r="K995" s="23">
        <v>336.82118400000002</v>
      </c>
      <c r="L995" s="23">
        <v>336.82118400000002</v>
      </c>
      <c r="M995" s="23">
        <f t="shared" si="78"/>
        <v>0</v>
      </c>
    </row>
    <row r="996" spans="1:13" hidden="1" x14ac:dyDescent="0.2">
      <c r="A996" s="19" t="s">
        <v>1174</v>
      </c>
      <c r="B996" s="19" t="s">
        <v>1175</v>
      </c>
      <c r="C996" s="25" t="s">
        <v>146</v>
      </c>
      <c r="D996" s="25" t="s">
        <v>745</v>
      </c>
      <c r="E996" s="19">
        <v>70442224</v>
      </c>
      <c r="F996" s="19" t="s">
        <v>750</v>
      </c>
      <c r="G996" s="5">
        <v>6</v>
      </c>
      <c r="H996" s="5">
        <v>6</v>
      </c>
      <c r="I996" s="5">
        <f t="shared" si="82"/>
        <v>0</v>
      </c>
      <c r="J996" s="6">
        <f t="shared" si="83"/>
        <v>1</v>
      </c>
      <c r="K996" s="23">
        <v>252.61588800000001</v>
      </c>
      <c r="L996" s="23">
        <v>252.61588800000001</v>
      </c>
      <c r="M996" s="23">
        <f t="shared" si="78"/>
        <v>0</v>
      </c>
    </row>
    <row r="997" spans="1:13" hidden="1" x14ac:dyDescent="0.2">
      <c r="A997" s="19" t="s">
        <v>1178</v>
      </c>
      <c r="B997" s="19" t="s">
        <v>1173</v>
      </c>
      <c r="C997" s="25" t="s">
        <v>146</v>
      </c>
      <c r="D997" s="25" t="s">
        <v>717</v>
      </c>
      <c r="E997" s="19">
        <v>70045407</v>
      </c>
      <c r="F997" s="19" t="s">
        <v>1156</v>
      </c>
      <c r="G997" s="5">
        <v>16</v>
      </c>
      <c r="H997" s="5">
        <v>0</v>
      </c>
      <c r="I997" s="5">
        <f t="shared" si="82"/>
        <v>16</v>
      </c>
      <c r="J997" s="6">
        <f t="shared" si="83"/>
        <v>0</v>
      </c>
      <c r="K997" s="23">
        <v>737.18687999999997</v>
      </c>
      <c r="L997" s="23">
        <v>0</v>
      </c>
      <c r="M997" s="23">
        <f t="shared" si="78"/>
        <v>737.18687999999997</v>
      </c>
    </row>
    <row r="998" spans="1:13" hidden="1" x14ac:dyDescent="0.2">
      <c r="A998" s="19" t="s">
        <v>1178</v>
      </c>
      <c r="B998" s="19" t="s">
        <v>1173</v>
      </c>
      <c r="C998" s="25" t="s">
        <v>146</v>
      </c>
      <c r="D998" s="25" t="s">
        <v>717</v>
      </c>
      <c r="E998" s="19">
        <v>70045428</v>
      </c>
      <c r="F998" s="19" t="s">
        <v>1158</v>
      </c>
      <c r="G998" s="5">
        <v>8</v>
      </c>
      <c r="H998" s="5">
        <v>0</v>
      </c>
      <c r="I998" s="5">
        <f t="shared" si="82"/>
        <v>8</v>
      </c>
      <c r="J998" s="6">
        <f t="shared" si="83"/>
        <v>0</v>
      </c>
      <c r="K998" s="23">
        <v>370.32960000000003</v>
      </c>
      <c r="L998" s="23">
        <v>0</v>
      </c>
      <c r="M998" s="23">
        <f t="shared" si="78"/>
        <v>370.32960000000003</v>
      </c>
    </row>
    <row r="999" spans="1:13" hidden="1" x14ac:dyDescent="0.2">
      <c r="A999" s="19" t="s">
        <v>1178</v>
      </c>
      <c r="B999" s="19" t="s">
        <v>1173</v>
      </c>
      <c r="C999" s="25" t="s">
        <v>146</v>
      </c>
      <c r="D999" s="25" t="s">
        <v>717</v>
      </c>
      <c r="E999" s="19">
        <v>70045429</v>
      </c>
      <c r="F999" s="19" t="s">
        <v>1159</v>
      </c>
      <c r="G999" s="5">
        <v>4</v>
      </c>
      <c r="H999" s="5">
        <v>4</v>
      </c>
      <c r="I999" s="5">
        <f t="shared" si="82"/>
        <v>0</v>
      </c>
      <c r="J999" s="6">
        <f t="shared" si="83"/>
        <v>1</v>
      </c>
      <c r="K999" s="23">
        <v>173.619168</v>
      </c>
      <c r="L999" s="23">
        <v>173.619168</v>
      </c>
      <c r="M999" s="23">
        <f t="shared" si="78"/>
        <v>0</v>
      </c>
    </row>
    <row r="1000" spans="1:13" hidden="1" x14ac:dyDescent="0.2">
      <c r="A1000" s="19" t="s">
        <v>1178</v>
      </c>
      <c r="B1000" s="19" t="s">
        <v>1173</v>
      </c>
      <c r="C1000" s="25" t="s">
        <v>146</v>
      </c>
      <c r="D1000" s="25" t="s">
        <v>717</v>
      </c>
      <c r="E1000" s="19">
        <v>70045430</v>
      </c>
      <c r="F1000" s="19" t="s">
        <v>1160</v>
      </c>
      <c r="G1000" s="5">
        <v>9</v>
      </c>
      <c r="H1000" s="5">
        <v>4</v>
      </c>
      <c r="I1000" s="5">
        <f t="shared" si="82"/>
        <v>5</v>
      </c>
      <c r="J1000" s="6">
        <f t="shared" si="83"/>
        <v>0.44444444444444442</v>
      </c>
      <c r="K1000" s="23">
        <v>414.66762</v>
      </c>
      <c r="L1000" s="23">
        <v>184.29671999999999</v>
      </c>
      <c r="M1000" s="23">
        <f t="shared" si="78"/>
        <v>230.37090000000001</v>
      </c>
    </row>
    <row r="1001" spans="1:13" hidden="1" x14ac:dyDescent="0.2">
      <c r="A1001" s="19" t="s">
        <v>1178</v>
      </c>
      <c r="B1001" s="19" t="s">
        <v>1173</v>
      </c>
      <c r="C1001" s="25" t="s">
        <v>146</v>
      </c>
      <c r="D1001" s="25" t="s">
        <v>717</v>
      </c>
      <c r="E1001" s="19">
        <v>70045438</v>
      </c>
      <c r="F1001" s="19" t="s">
        <v>1161</v>
      </c>
      <c r="G1001" s="5">
        <v>6</v>
      </c>
      <c r="H1001" s="5">
        <v>0</v>
      </c>
      <c r="I1001" s="5">
        <f t="shared" si="82"/>
        <v>6</v>
      </c>
      <c r="J1001" s="6">
        <f t="shared" si="83"/>
        <v>0</v>
      </c>
      <c r="K1001" s="23">
        <v>286.47158400000001</v>
      </c>
      <c r="L1001" s="23">
        <v>0</v>
      </c>
      <c r="M1001" s="23">
        <f t="shared" si="78"/>
        <v>286.47158400000001</v>
      </c>
    </row>
    <row r="1002" spans="1:13" hidden="1" x14ac:dyDescent="0.2">
      <c r="A1002" s="19" t="s">
        <v>1178</v>
      </c>
      <c r="B1002" s="19" t="s">
        <v>1173</v>
      </c>
      <c r="C1002" s="25" t="s">
        <v>146</v>
      </c>
      <c r="D1002" s="25" t="s">
        <v>717</v>
      </c>
      <c r="E1002" s="19">
        <v>70045439</v>
      </c>
      <c r="F1002" s="19" t="s">
        <v>1162</v>
      </c>
      <c r="G1002" s="5">
        <v>31</v>
      </c>
      <c r="H1002" s="5">
        <v>0</v>
      </c>
      <c r="I1002" s="5">
        <f t="shared" si="82"/>
        <v>31</v>
      </c>
      <c r="J1002" s="6">
        <f t="shared" si="83"/>
        <v>0</v>
      </c>
      <c r="K1002" s="23">
        <v>1480.1031840000001</v>
      </c>
      <c r="L1002" s="23">
        <v>0</v>
      </c>
      <c r="M1002" s="23">
        <f t="shared" si="78"/>
        <v>1480.1031840000001</v>
      </c>
    </row>
    <row r="1003" spans="1:13" hidden="1" x14ac:dyDescent="0.2">
      <c r="A1003" s="19" t="s">
        <v>1178</v>
      </c>
      <c r="B1003" s="19" t="s">
        <v>1173</v>
      </c>
      <c r="C1003" s="25" t="s">
        <v>146</v>
      </c>
      <c r="D1003" s="25" t="s">
        <v>717</v>
      </c>
      <c r="E1003" s="19">
        <v>70045455</v>
      </c>
      <c r="F1003" s="19" t="s">
        <v>1163</v>
      </c>
      <c r="G1003" s="5">
        <v>7</v>
      </c>
      <c r="H1003" s="5">
        <v>7</v>
      </c>
      <c r="I1003" s="5">
        <f t="shared" si="82"/>
        <v>0</v>
      </c>
      <c r="J1003" s="6">
        <f t="shared" si="83"/>
        <v>1</v>
      </c>
      <c r="K1003" s="23">
        <v>334.21684800000003</v>
      </c>
      <c r="L1003" s="23">
        <v>334.21684800000003</v>
      </c>
      <c r="M1003" s="23">
        <f t="shared" si="78"/>
        <v>0</v>
      </c>
    </row>
    <row r="1004" spans="1:13" hidden="1" x14ac:dyDescent="0.2">
      <c r="A1004" s="19" t="s">
        <v>1178</v>
      </c>
      <c r="B1004" s="19" t="s">
        <v>1173</v>
      </c>
      <c r="C1004" s="25" t="s">
        <v>146</v>
      </c>
      <c r="D1004" s="25" t="s">
        <v>717</v>
      </c>
      <c r="E1004" s="19">
        <v>70045486</v>
      </c>
      <c r="F1004" s="19" t="s">
        <v>1164</v>
      </c>
      <c r="G1004" s="5">
        <v>7</v>
      </c>
      <c r="H1004" s="5">
        <v>7</v>
      </c>
      <c r="I1004" s="5">
        <f t="shared" si="82"/>
        <v>0</v>
      </c>
      <c r="J1004" s="6">
        <f t="shared" si="83"/>
        <v>1</v>
      </c>
      <c r="K1004" s="23">
        <v>322.51925999999997</v>
      </c>
      <c r="L1004" s="23">
        <v>322.51925999999997</v>
      </c>
      <c r="M1004" s="23">
        <f t="shared" si="78"/>
        <v>0</v>
      </c>
    </row>
    <row r="1005" spans="1:13" hidden="1" x14ac:dyDescent="0.2">
      <c r="A1005" s="19" t="s">
        <v>1178</v>
      </c>
      <c r="B1005" s="19" t="s">
        <v>1173</v>
      </c>
      <c r="C1005" s="25" t="s">
        <v>146</v>
      </c>
      <c r="D1005" s="25" t="s">
        <v>718</v>
      </c>
      <c r="E1005" s="19">
        <v>70045492</v>
      </c>
      <c r="F1005" s="19" t="s">
        <v>1167</v>
      </c>
      <c r="G1005" s="5">
        <v>2</v>
      </c>
      <c r="H1005" s="5">
        <v>0</v>
      </c>
      <c r="I1005" s="5">
        <f t="shared" si="82"/>
        <v>2</v>
      </c>
      <c r="J1005" s="6">
        <f t="shared" si="83"/>
        <v>0</v>
      </c>
      <c r="K1005" s="23">
        <v>121.53340800000001</v>
      </c>
      <c r="L1005" s="23">
        <v>0</v>
      </c>
      <c r="M1005" s="23">
        <f t="shared" si="78"/>
        <v>121.53340800000001</v>
      </c>
    </row>
    <row r="1006" spans="1:13" hidden="1" x14ac:dyDescent="0.2">
      <c r="A1006" s="19" t="s">
        <v>1178</v>
      </c>
      <c r="B1006" s="19" t="s">
        <v>1173</v>
      </c>
      <c r="C1006" s="25" t="s">
        <v>146</v>
      </c>
      <c r="D1006" s="25" t="s">
        <v>717</v>
      </c>
      <c r="E1006" s="19">
        <v>70345322</v>
      </c>
      <c r="F1006" s="19" t="s">
        <v>232</v>
      </c>
      <c r="G1006" s="5">
        <v>34</v>
      </c>
      <c r="H1006" s="5">
        <v>34</v>
      </c>
      <c r="I1006" s="5">
        <f t="shared" si="82"/>
        <v>0</v>
      </c>
      <c r="J1006" s="6">
        <f t="shared" si="83"/>
        <v>1</v>
      </c>
      <c r="K1006" s="23">
        <v>1565.7844560000001</v>
      </c>
      <c r="L1006" s="23">
        <v>1565.7844560000001</v>
      </c>
      <c r="M1006" s="23">
        <f t="shared" si="78"/>
        <v>0</v>
      </c>
    </row>
    <row r="1007" spans="1:13" hidden="1" x14ac:dyDescent="0.2">
      <c r="A1007" s="19" t="s">
        <v>1178</v>
      </c>
      <c r="B1007" s="19" t="s">
        <v>1173</v>
      </c>
      <c r="C1007" s="25" t="s">
        <v>146</v>
      </c>
      <c r="D1007" s="25" t="s">
        <v>717</v>
      </c>
      <c r="E1007" s="19">
        <v>70345324</v>
      </c>
      <c r="F1007" s="19" t="s">
        <v>234</v>
      </c>
      <c r="G1007" s="5">
        <v>17</v>
      </c>
      <c r="H1007" s="5">
        <v>17</v>
      </c>
      <c r="I1007" s="5">
        <f t="shared" si="82"/>
        <v>0</v>
      </c>
      <c r="J1007" s="6">
        <f t="shared" si="83"/>
        <v>1</v>
      </c>
      <c r="K1007" s="23">
        <v>782.89222800000005</v>
      </c>
      <c r="L1007" s="23">
        <v>782.89222800000005</v>
      </c>
      <c r="M1007" s="23">
        <f t="shared" si="78"/>
        <v>0</v>
      </c>
    </row>
    <row r="1008" spans="1:13" hidden="1" x14ac:dyDescent="0.2">
      <c r="A1008" s="19" t="s">
        <v>1178</v>
      </c>
      <c r="B1008" s="19" t="s">
        <v>1173</v>
      </c>
      <c r="C1008" s="25" t="s">
        <v>146</v>
      </c>
      <c r="D1008" s="25" t="s">
        <v>717</v>
      </c>
      <c r="E1008" s="19">
        <v>70345325</v>
      </c>
      <c r="F1008" s="19" t="s">
        <v>235</v>
      </c>
      <c r="G1008" s="5">
        <v>34</v>
      </c>
      <c r="H1008" s="5">
        <v>34</v>
      </c>
      <c r="I1008" s="5">
        <f t="shared" si="82"/>
        <v>0</v>
      </c>
      <c r="J1008" s="6">
        <f t="shared" si="83"/>
        <v>1</v>
      </c>
      <c r="K1008" s="23">
        <v>1565.7844560000001</v>
      </c>
      <c r="L1008" s="23">
        <v>1565.7844560000001</v>
      </c>
      <c r="M1008" s="23">
        <f t="shared" si="78"/>
        <v>0</v>
      </c>
    </row>
    <row r="1009" spans="1:13" hidden="1" x14ac:dyDescent="0.2">
      <c r="A1009" s="19" t="s">
        <v>1178</v>
      </c>
      <c r="B1009" s="19" t="s">
        <v>1173</v>
      </c>
      <c r="C1009" s="25" t="s">
        <v>146</v>
      </c>
      <c r="D1009" s="25" t="s">
        <v>717</v>
      </c>
      <c r="E1009" s="19">
        <v>70556068</v>
      </c>
      <c r="F1009" s="19" t="s">
        <v>1176</v>
      </c>
      <c r="G1009" s="5">
        <v>10</v>
      </c>
      <c r="H1009" s="5">
        <v>10</v>
      </c>
      <c r="I1009" s="5">
        <f t="shared" si="82"/>
        <v>0</v>
      </c>
      <c r="J1009" s="6">
        <f t="shared" si="83"/>
        <v>1</v>
      </c>
      <c r="K1009" s="23">
        <v>460.52483999999998</v>
      </c>
      <c r="L1009" s="23">
        <v>460.52483999999998</v>
      </c>
      <c r="M1009" s="23">
        <f t="shared" si="78"/>
        <v>0</v>
      </c>
    </row>
    <row r="1010" spans="1:13" hidden="1" x14ac:dyDescent="0.2">
      <c r="A1010" s="19" t="s">
        <v>1179</v>
      </c>
      <c r="B1010" s="19" t="s">
        <v>1171</v>
      </c>
      <c r="C1010" s="25" t="s">
        <v>146</v>
      </c>
      <c r="D1010" s="25" t="s">
        <v>717</v>
      </c>
      <c r="E1010" s="19">
        <v>70045407</v>
      </c>
      <c r="F1010" s="19" t="s">
        <v>1156</v>
      </c>
      <c r="G1010" s="5">
        <v>200</v>
      </c>
      <c r="H1010" s="5">
        <v>112</v>
      </c>
      <c r="I1010" s="5">
        <f t="shared" si="82"/>
        <v>88</v>
      </c>
      <c r="J1010" s="6">
        <f t="shared" si="83"/>
        <v>0.56000000000000005</v>
      </c>
      <c r="K1010" s="23">
        <v>9214.8359999999993</v>
      </c>
      <c r="L1010" s="23">
        <v>5160.3081599999996</v>
      </c>
      <c r="M1010" s="23">
        <f t="shared" si="78"/>
        <v>4054.5278399999997</v>
      </c>
    </row>
    <row r="1011" spans="1:13" hidden="1" x14ac:dyDescent="0.2">
      <c r="A1011" s="19" t="s">
        <v>1179</v>
      </c>
      <c r="B1011" s="19" t="s">
        <v>1171</v>
      </c>
      <c r="C1011" s="25" t="s">
        <v>146</v>
      </c>
      <c r="D1011" s="25" t="s">
        <v>717</v>
      </c>
      <c r="E1011" s="19">
        <v>70045428</v>
      </c>
      <c r="F1011" s="19" t="s">
        <v>1158</v>
      </c>
      <c r="G1011" s="5">
        <v>200</v>
      </c>
      <c r="H1011" s="5">
        <v>97</v>
      </c>
      <c r="I1011" s="5">
        <f t="shared" si="82"/>
        <v>103</v>
      </c>
      <c r="J1011" s="6">
        <f t="shared" si="83"/>
        <v>0.48499999999999999</v>
      </c>
      <c r="K1011" s="23">
        <v>9258.24</v>
      </c>
      <c r="L1011" s="23">
        <v>4490.2464</v>
      </c>
      <c r="M1011" s="23">
        <f t="shared" si="78"/>
        <v>4767.9935999999998</v>
      </c>
    </row>
    <row r="1012" spans="1:13" hidden="1" x14ac:dyDescent="0.2">
      <c r="A1012" s="19" t="s">
        <v>1179</v>
      </c>
      <c r="B1012" s="19" t="s">
        <v>1171</v>
      </c>
      <c r="C1012" s="25" t="s">
        <v>146</v>
      </c>
      <c r="D1012" s="25" t="s">
        <v>717</v>
      </c>
      <c r="E1012" s="19">
        <v>70045430</v>
      </c>
      <c r="F1012" s="19" t="s">
        <v>1160</v>
      </c>
      <c r="G1012" s="5">
        <v>200</v>
      </c>
      <c r="H1012" s="5">
        <v>199</v>
      </c>
      <c r="I1012" s="5">
        <f t="shared" si="82"/>
        <v>1</v>
      </c>
      <c r="J1012" s="6">
        <f t="shared" si="83"/>
        <v>0.995</v>
      </c>
      <c r="K1012" s="23">
        <v>9214.8359999999993</v>
      </c>
      <c r="L1012" s="23">
        <v>9168.7618199999997</v>
      </c>
      <c r="M1012" s="23">
        <f t="shared" si="78"/>
        <v>46.074179999999615</v>
      </c>
    </row>
    <row r="1013" spans="1:13" hidden="1" x14ac:dyDescent="0.2">
      <c r="A1013" s="19" t="s">
        <v>1179</v>
      </c>
      <c r="B1013" s="19" t="s">
        <v>1171</v>
      </c>
      <c r="C1013" s="25" t="s">
        <v>146</v>
      </c>
      <c r="D1013" s="25" t="s">
        <v>717</v>
      </c>
      <c r="E1013" s="19">
        <v>70045486</v>
      </c>
      <c r="F1013" s="19" t="s">
        <v>1164</v>
      </c>
      <c r="G1013" s="5">
        <v>200</v>
      </c>
      <c r="H1013" s="5">
        <v>200</v>
      </c>
      <c r="I1013" s="5">
        <f t="shared" si="82"/>
        <v>0</v>
      </c>
      <c r="J1013" s="6">
        <f t="shared" si="83"/>
        <v>1</v>
      </c>
      <c r="K1013" s="23">
        <v>9214.8359999999993</v>
      </c>
      <c r="L1013" s="23">
        <v>9214.8359999999993</v>
      </c>
      <c r="M1013" s="23">
        <f t="shared" si="78"/>
        <v>0</v>
      </c>
    </row>
    <row r="1014" spans="1:13" hidden="1" x14ac:dyDescent="0.2">
      <c r="A1014" s="19" t="s">
        <v>1180</v>
      </c>
      <c r="B1014" s="21" t="s">
        <v>1181</v>
      </c>
      <c r="C1014" s="25" t="s">
        <v>146</v>
      </c>
      <c r="D1014" s="25" t="s">
        <v>717</v>
      </c>
      <c r="E1014" s="19">
        <v>70045429</v>
      </c>
      <c r="F1014" s="19" t="s">
        <v>1159</v>
      </c>
      <c r="G1014" s="5">
        <v>3</v>
      </c>
      <c r="H1014" s="5">
        <v>3</v>
      </c>
      <c r="I1014" s="5">
        <f t="shared" si="82"/>
        <v>0</v>
      </c>
      <c r="J1014" s="6">
        <f t="shared" si="83"/>
        <v>1</v>
      </c>
      <c r="K1014" s="23">
        <v>130.21437599999999</v>
      </c>
      <c r="L1014" s="23">
        <v>130.21437599999999</v>
      </c>
      <c r="M1014" s="23">
        <f t="shared" si="78"/>
        <v>0</v>
      </c>
    </row>
    <row r="1015" spans="1:13" hidden="1" x14ac:dyDescent="0.2">
      <c r="A1015" s="19" t="s">
        <v>1180</v>
      </c>
      <c r="B1015" s="21" t="s">
        <v>1181</v>
      </c>
      <c r="C1015" s="25" t="s">
        <v>146</v>
      </c>
      <c r="D1015" s="25" t="s">
        <v>717</v>
      </c>
      <c r="E1015" s="19">
        <v>70045438</v>
      </c>
      <c r="F1015" s="19" t="s">
        <v>1161</v>
      </c>
      <c r="G1015" s="5">
        <v>4</v>
      </c>
      <c r="H1015" s="5">
        <v>0</v>
      </c>
      <c r="I1015" s="5">
        <f t="shared" si="82"/>
        <v>4</v>
      </c>
      <c r="J1015" s="6">
        <f t="shared" si="83"/>
        <v>0</v>
      </c>
      <c r="K1015" s="23">
        <v>190.98105600000002</v>
      </c>
      <c r="L1015" s="23">
        <v>0</v>
      </c>
      <c r="M1015" s="23">
        <f t="shared" si="78"/>
        <v>190.98105600000002</v>
      </c>
    </row>
    <row r="1016" spans="1:13" hidden="1" x14ac:dyDescent="0.2">
      <c r="A1016" s="19" t="s">
        <v>1180</v>
      </c>
      <c r="B1016" s="21" t="s">
        <v>1181</v>
      </c>
      <c r="C1016" s="25" t="s">
        <v>146</v>
      </c>
      <c r="D1016" s="25" t="s">
        <v>717</v>
      </c>
      <c r="E1016" s="19">
        <v>70045455</v>
      </c>
      <c r="F1016" s="19" t="s">
        <v>1163</v>
      </c>
      <c r="G1016" s="5">
        <v>9</v>
      </c>
      <c r="H1016" s="5">
        <v>9</v>
      </c>
      <c r="I1016" s="5">
        <f t="shared" si="82"/>
        <v>0</v>
      </c>
      <c r="J1016" s="6">
        <f t="shared" si="83"/>
        <v>1</v>
      </c>
      <c r="K1016" s="23">
        <v>429.70737600000001</v>
      </c>
      <c r="L1016" s="23">
        <v>429.70737600000001</v>
      </c>
      <c r="M1016" s="23">
        <f t="shared" si="78"/>
        <v>0</v>
      </c>
    </row>
    <row r="1017" spans="1:13" hidden="1" x14ac:dyDescent="0.2">
      <c r="A1017" s="19" t="s">
        <v>1180</v>
      </c>
      <c r="B1017" s="21" t="s">
        <v>1181</v>
      </c>
      <c r="C1017" s="25" t="s">
        <v>146</v>
      </c>
      <c r="D1017" s="25" t="s">
        <v>718</v>
      </c>
      <c r="E1017" s="19">
        <v>70045489</v>
      </c>
      <c r="F1017" s="19" t="s">
        <v>1165</v>
      </c>
      <c r="G1017" s="5">
        <v>2</v>
      </c>
      <c r="H1017" s="5">
        <v>2</v>
      </c>
      <c r="I1017" s="5">
        <f t="shared" si="82"/>
        <v>0</v>
      </c>
      <c r="J1017" s="6">
        <f t="shared" si="83"/>
        <v>1</v>
      </c>
      <c r="K1017" s="23">
        <v>121.53340800000001</v>
      </c>
      <c r="L1017" s="23">
        <v>121.53340800000001</v>
      </c>
      <c r="M1017" s="23">
        <f t="shared" si="78"/>
        <v>0</v>
      </c>
    </row>
    <row r="1018" spans="1:13" hidden="1" x14ac:dyDescent="0.2">
      <c r="A1018" s="19" t="s">
        <v>1180</v>
      </c>
      <c r="B1018" s="21" t="s">
        <v>1181</v>
      </c>
      <c r="C1018" s="25" t="s">
        <v>146</v>
      </c>
      <c r="D1018" s="25" t="s">
        <v>718</v>
      </c>
      <c r="E1018" s="19">
        <v>70045490</v>
      </c>
      <c r="F1018" s="19" t="s">
        <v>1166</v>
      </c>
      <c r="G1018" s="5">
        <v>3</v>
      </c>
      <c r="H1018" s="5">
        <v>3</v>
      </c>
      <c r="I1018" s="5">
        <f t="shared" si="82"/>
        <v>0</v>
      </c>
      <c r="J1018" s="6">
        <f t="shared" si="83"/>
        <v>1</v>
      </c>
      <c r="K1018" s="23">
        <v>182.30011200000001</v>
      </c>
      <c r="L1018" s="23">
        <v>182.30011200000001</v>
      </c>
      <c r="M1018" s="23">
        <f t="shared" si="78"/>
        <v>0</v>
      </c>
    </row>
    <row r="1019" spans="1:13" hidden="1" x14ac:dyDescent="0.2">
      <c r="A1019" s="19" t="s">
        <v>1180</v>
      </c>
      <c r="B1019" s="21" t="s">
        <v>1181</v>
      </c>
      <c r="C1019" s="25" t="s">
        <v>146</v>
      </c>
      <c r="D1019" s="25" t="s">
        <v>745</v>
      </c>
      <c r="E1019" s="19">
        <v>70442220</v>
      </c>
      <c r="F1019" s="19" t="s">
        <v>747</v>
      </c>
      <c r="G1019" s="5">
        <v>7</v>
      </c>
      <c r="H1019" s="5">
        <v>0</v>
      </c>
      <c r="I1019" s="5">
        <f t="shared" si="82"/>
        <v>7</v>
      </c>
      <c r="J1019" s="6">
        <f t="shared" si="83"/>
        <v>0</v>
      </c>
      <c r="K1019" s="23">
        <v>294.71853600000003</v>
      </c>
      <c r="L1019" s="23">
        <v>0</v>
      </c>
      <c r="M1019" s="23">
        <f t="shared" si="78"/>
        <v>294.71853600000003</v>
      </c>
    </row>
    <row r="1020" spans="1:13" hidden="1" x14ac:dyDescent="0.2">
      <c r="A1020" s="19" t="s">
        <v>1182</v>
      </c>
      <c r="B1020" s="21" t="s">
        <v>1183</v>
      </c>
      <c r="C1020" s="25" t="s">
        <v>146</v>
      </c>
      <c r="D1020" s="25" t="s">
        <v>717</v>
      </c>
      <c r="E1020" s="19">
        <v>70045439</v>
      </c>
      <c r="F1020" s="19" t="s">
        <v>1162</v>
      </c>
      <c r="G1020" s="5">
        <v>30</v>
      </c>
      <c r="H1020" s="5">
        <v>0</v>
      </c>
      <c r="I1020" s="5">
        <f t="shared" si="82"/>
        <v>30</v>
      </c>
      <c r="J1020" s="6">
        <f t="shared" si="83"/>
        <v>0</v>
      </c>
      <c r="K1020" s="23">
        <v>1432.3579200000001</v>
      </c>
      <c r="L1020" s="23">
        <v>0</v>
      </c>
      <c r="M1020" s="23">
        <f t="shared" si="78"/>
        <v>1432.3579200000001</v>
      </c>
    </row>
    <row r="1021" spans="1:13" hidden="1" x14ac:dyDescent="0.2">
      <c r="A1021" s="19" t="s">
        <v>1182</v>
      </c>
      <c r="B1021" s="21" t="s">
        <v>1183</v>
      </c>
      <c r="C1021" s="25" t="s">
        <v>146</v>
      </c>
      <c r="D1021" s="25" t="s">
        <v>717</v>
      </c>
      <c r="E1021" s="19">
        <v>70045455</v>
      </c>
      <c r="F1021" s="19" t="s">
        <v>1163</v>
      </c>
      <c r="G1021" s="5">
        <v>6</v>
      </c>
      <c r="H1021" s="5">
        <v>6</v>
      </c>
      <c r="I1021" s="5">
        <f t="shared" si="82"/>
        <v>0</v>
      </c>
      <c r="J1021" s="6">
        <f t="shared" si="83"/>
        <v>1</v>
      </c>
      <c r="K1021" s="23">
        <v>286.47158400000001</v>
      </c>
      <c r="L1021" s="23">
        <v>286.47158400000001</v>
      </c>
      <c r="M1021" s="23">
        <f t="shared" si="78"/>
        <v>0</v>
      </c>
    </row>
    <row r="1022" spans="1:13" hidden="1" x14ac:dyDescent="0.2">
      <c r="A1022" s="19" t="s">
        <v>1182</v>
      </c>
      <c r="B1022" s="21" t="s">
        <v>1183</v>
      </c>
      <c r="C1022" s="25" t="s">
        <v>146</v>
      </c>
      <c r="D1022" s="25" t="s">
        <v>718</v>
      </c>
      <c r="E1022" s="19">
        <v>70045489</v>
      </c>
      <c r="F1022" s="19" t="s">
        <v>1165</v>
      </c>
      <c r="G1022" s="5">
        <v>1</v>
      </c>
      <c r="H1022" s="5">
        <v>1</v>
      </c>
      <c r="I1022" s="5">
        <f t="shared" si="82"/>
        <v>0</v>
      </c>
      <c r="J1022" s="6">
        <f t="shared" si="83"/>
        <v>1</v>
      </c>
      <c r="K1022" s="23">
        <v>60.766704000000004</v>
      </c>
      <c r="L1022" s="23">
        <v>60.766704000000004</v>
      </c>
      <c r="M1022" s="23">
        <f t="shared" si="78"/>
        <v>0</v>
      </c>
    </row>
    <row r="1023" spans="1:13" hidden="1" x14ac:dyDescent="0.2">
      <c r="A1023" s="19" t="s">
        <v>1182</v>
      </c>
      <c r="B1023" s="21" t="s">
        <v>1183</v>
      </c>
      <c r="C1023" s="25" t="s">
        <v>146</v>
      </c>
      <c r="D1023" s="25" t="s">
        <v>718</v>
      </c>
      <c r="E1023" s="19">
        <v>70045490</v>
      </c>
      <c r="F1023" s="19" t="s">
        <v>1166</v>
      </c>
      <c r="G1023" s="5">
        <v>1</v>
      </c>
      <c r="H1023" s="5">
        <v>1</v>
      </c>
      <c r="I1023" s="5">
        <f t="shared" si="82"/>
        <v>0</v>
      </c>
      <c r="J1023" s="6">
        <f t="shared" si="83"/>
        <v>1</v>
      </c>
      <c r="K1023" s="23">
        <v>60.766704000000004</v>
      </c>
      <c r="L1023" s="23">
        <v>60.766704000000004</v>
      </c>
      <c r="M1023" s="23">
        <f t="shared" si="78"/>
        <v>0</v>
      </c>
    </row>
    <row r="1024" spans="1:13" hidden="1" x14ac:dyDescent="0.2">
      <c r="A1024" s="19" t="s">
        <v>1182</v>
      </c>
      <c r="B1024" s="21" t="s">
        <v>1183</v>
      </c>
      <c r="C1024" s="25" t="s">
        <v>146</v>
      </c>
      <c r="D1024" s="25" t="s">
        <v>718</v>
      </c>
      <c r="E1024" s="19">
        <v>70045492</v>
      </c>
      <c r="F1024" s="19" t="s">
        <v>1167</v>
      </c>
      <c r="G1024" s="5">
        <v>5</v>
      </c>
      <c r="H1024" s="5">
        <v>0</v>
      </c>
      <c r="I1024" s="5">
        <f t="shared" si="82"/>
        <v>5</v>
      </c>
      <c r="J1024" s="6">
        <f t="shared" si="83"/>
        <v>0</v>
      </c>
      <c r="K1024" s="23">
        <v>303.83352000000002</v>
      </c>
      <c r="L1024" s="23">
        <v>0</v>
      </c>
      <c r="M1024" s="23">
        <f t="shared" si="78"/>
        <v>303.83352000000002</v>
      </c>
    </row>
    <row r="1025" spans="1:13" hidden="1" x14ac:dyDescent="0.2">
      <c r="A1025" s="19" t="s">
        <v>1182</v>
      </c>
      <c r="B1025" s="21" t="s">
        <v>1183</v>
      </c>
      <c r="C1025" s="25" t="s">
        <v>146</v>
      </c>
      <c r="D1025" s="25" t="s">
        <v>717</v>
      </c>
      <c r="E1025" s="19">
        <v>70345322</v>
      </c>
      <c r="F1025" s="19" t="s">
        <v>232</v>
      </c>
      <c r="G1025" s="5">
        <v>34</v>
      </c>
      <c r="H1025" s="5">
        <v>34</v>
      </c>
      <c r="I1025" s="5">
        <f t="shared" si="82"/>
        <v>0</v>
      </c>
      <c r="J1025" s="6">
        <f t="shared" si="83"/>
        <v>1</v>
      </c>
      <c r="K1025" s="23">
        <v>1565.7844560000001</v>
      </c>
      <c r="L1025" s="23">
        <v>1565.7844560000001</v>
      </c>
      <c r="M1025" s="23">
        <f t="shared" si="78"/>
        <v>0</v>
      </c>
    </row>
    <row r="1026" spans="1:13" hidden="1" x14ac:dyDescent="0.2">
      <c r="A1026" s="19" t="s">
        <v>1182</v>
      </c>
      <c r="B1026" s="21" t="s">
        <v>1183</v>
      </c>
      <c r="C1026" s="25" t="s">
        <v>146</v>
      </c>
      <c r="D1026" s="25" t="s">
        <v>717</v>
      </c>
      <c r="E1026" s="19">
        <v>70345323</v>
      </c>
      <c r="F1026" s="19" t="s">
        <v>233</v>
      </c>
      <c r="G1026" s="5">
        <v>51</v>
      </c>
      <c r="H1026" s="5">
        <v>51</v>
      </c>
      <c r="I1026" s="5">
        <f t="shared" si="82"/>
        <v>0</v>
      </c>
      <c r="J1026" s="6">
        <f t="shared" si="83"/>
        <v>1</v>
      </c>
      <c r="K1026" s="23">
        <v>2348.676684</v>
      </c>
      <c r="L1026" s="23">
        <v>2348.676684</v>
      </c>
      <c r="M1026" s="23">
        <f t="shared" si="78"/>
        <v>0</v>
      </c>
    </row>
    <row r="1027" spans="1:13" hidden="1" x14ac:dyDescent="0.2">
      <c r="A1027" s="19" t="s">
        <v>1182</v>
      </c>
      <c r="B1027" s="21" t="s">
        <v>1183</v>
      </c>
      <c r="C1027" s="25" t="s">
        <v>146</v>
      </c>
      <c r="D1027" s="25" t="s">
        <v>717</v>
      </c>
      <c r="E1027" s="19">
        <v>70345324</v>
      </c>
      <c r="F1027" s="19" t="s">
        <v>234</v>
      </c>
      <c r="G1027" s="5">
        <v>34</v>
      </c>
      <c r="H1027" s="5">
        <v>34</v>
      </c>
      <c r="I1027" s="5">
        <f t="shared" si="82"/>
        <v>0</v>
      </c>
      <c r="J1027" s="6">
        <f t="shared" si="83"/>
        <v>1</v>
      </c>
      <c r="K1027" s="23">
        <v>1565.7844560000001</v>
      </c>
      <c r="L1027" s="23">
        <v>1565.7844560000001</v>
      </c>
      <c r="M1027" s="23">
        <f t="shared" si="78"/>
        <v>0</v>
      </c>
    </row>
    <row r="1028" spans="1:13" hidden="1" x14ac:dyDescent="0.2">
      <c r="A1028" s="19" t="s">
        <v>1182</v>
      </c>
      <c r="B1028" s="21" t="s">
        <v>1183</v>
      </c>
      <c r="C1028" s="25" t="s">
        <v>146</v>
      </c>
      <c r="D1028" s="25" t="s">
        <v>717</v>
      </c>
      <c r="E1028" s="19">
        <v>70345325</v>
      </c>
      <c r="F1028" s="19" t="s">
        <v>235</v>
      </c>
      <c r="G1028" s="5">
        <v>17</v>
      </c>
      <c r="H1028" s="5">
        <v>17</v>
      </c>
      <c r="I1028" s="5">
        <f t="shared" si="82"/>
        <v>0</v>
      </c>
      <c r="J1028" s="6">
        <f t="shared" si="83"/>
        <v>1</v>
      </c>
      <c r="K1028" s="23">
        <v>782.89222800000005</v>
      </c>
      <c r="L1028" s="23">
        <v>782.89222800000005</v>
      </c>
      <c r="M1028" s="23">
        <f t="shared" si="78"/>
        <v>0</v>
      </c>
    </row>
    <row r="1029" spans="1:13" hidden="1" x14ac:dyDescent="0.2">
      <c r="A1029" s="19" t="s">
        <v>1182</v>
      </c>
      <c r="B1029" s="21" t="s">
        <v>1183</v>
      </c>
      <c r="C1029" s="25" t="s">
        <v>146</v>
      </c>
      <c r="D1029" s="25" t="s">
        <v>745</v>
      </c>
      <c r="E1029" s="19">
        <v>70442220</v>
      </c>
      <c r="F1029" s="19" t="s">
        <v>747</v>
      </c>
      <c r="G1029" s="5">
        <v>2</v>
      </c>
      <c r="H1029" s="5">
        <v>2</v>
      </c>
      <c r="I1029" s="5">
        <f t="shared" si="82"/>
        <v>0</v>
      </c>
      <c r="J1029" s="6">
        <f t="shared" si="83"/>
        <v>1</v>
      </c>
      <c r="K1029" s="23">
        <v>84.205296000000004</v>
      </c>
      <c r="L1029" s="23">
        <v>84.205296000000004</v>
      </c>
      <c r="M1029" s="23">
        <f t="shared" si="78"/>
        <v>0</v>
      </c>
    </row>
    <row r="1030" spans="1:13" hidden="1" x14ac:dyDescent="0.2">
      <c r="A1030" s="19" t="s">
        <v>1182</v>
      </c>
      <c r="B1030" s="21" t="s">
        <v>1183</v>
      </c>
      <c r="C1030" s="25" t="s">
        <v>146</v>
      </c>
      <c r="D1030" s="25" t="s">
        <v>745</v>
      </c>
      <c r="E1030" s="19">
        <v>70442222</v>
      </c>
      <c r="F1030" s="19" t="s">
        <v>713</v>
      </c>
      <c r="G1030" s="5">
        <v>7</v>
      </c>
      <c r="H1030" s="5">
        <v>7</v>
      </c>
      <c r="I1030" s="5">
        <f t="shared" si="82"/>
        <v>0</v>
      </c>
      <c r="J1030" s="6">
        <f t="shared" si="83"/>
        <v>1</v>
      </c>
      <c r="K1030" s="23">
        <v>294.71853600000003</v>
      </c>
      <c r="L1030" s="23">
        <v>294.71853600000003</v>
      </c>
      <c r="M1030" s="23">
        <f t="shared" si="78"/>
        <v>0</v>
      </c>
    </row>
    <row r="1031" spans="1:13" hidden="1" x14ac:dyDescent="0.2">
      <c r="A1031" s="19" t="s">
        <v>1224</v>
      </c>
      <c r="B1031" s="21" t="s">
        <v>1223</v>
      </c>
      <c r="C1031" s="25" t="s">
        <v>146</v>
      </c>
      <c r="D1031" s="25" t="s">
        <v>717</v>
      </c>
      <c r="E1031" s="19">
        <v>70045429</v>
      </c>
      <c r="F1031" s="19" t="s">
        <v>1159</v>
      </c>
      <c r="G1031" s="5">
        <v>17</v>
      </c>
      <c r="H1031" s="5">
        <v>17</v>
      </c>
      <c r="I1031" s="5">
        <f t="shared" si="82"/>
        <v>0</v>
      </c>
      <c r="J1031" s="6">
        <f t="shared" si="83"/>
        <v>1</v>
      </c>
      <c r="K1031" s="23">
        <v>737.88146399999994</v>
      </c>
      <c r="L1031" s="23">
        <v>737.88146399999994</v>
      </c>
      <c r="M1031" s="23">
        <f t="shared" si="78"/>
        <v>0</v>
      </c>
    </row>
    <row r="1032" spans="1:13" hidden="1" x14ac:dyDescent="0.2">
      <c r="A1032" s="19" t="s">
        <v>1224</v>
      </c>
      <c r="B1032" s="21" t="s">
        <v>1223</v>
      </c>
      <c r="C1032" s="25" t="s">
        <v>146</v>
      </c>
      <c r="D1032" s="25" t="s">
        <v>717</v>
      </c>
      <c r="E1032" s="19">
        <v>70045438</v>
      </c>
      <c r="F1032" s="19" t="s">
        <v>1161</v>
      </c>
      <c r="G1032" s="5">
        <v>6</v>
      </c>
      <c r="H1032" s="5">
        <v>0</v>
      </c>
      <c r="I1032" s="5">
        <f t="shared" si="82"/>
        <v>6</v>
      </c>
      <c r="J1032" s="6">
        <f t="shared" si="83"/>
        <v>0</v>
      </c>
      <c r="K1032" s="23">
        <v>286.47158400000001</v>
      </c>
      <c r="L1032" s="23">
        <v>0</v>
      </c>
      <c r="M1032" s="23">
        <f t="shared" si="78"/>
        <v>286.47158400000001</v>
      </c>
    </row>
    <row r="1033" spans="1:13" hidden="1" x14ac:dyDescent="0.2">
      <c r="A1033" s="19" t="s">
        <v>1224</v>
      </c>
      <c r="B1033" s="21" t="s">
        <v>1223</v>
      </c>
      <c r="C1033" s="25" t="s">
        <v>146</v>
      </c>
      <c r="D1033" s="25" t="s">
        <v>717</v>
      </c>
      <c r="E1033" s="19">
        <v>70045455</v>
      </c>
      <c r="F1033" s="19" t="s">
        <v>1163</v>
      </c>
      <c r="G1033" s="5">
        <v>4</v>
      </c>
      <c r="H1033" s="5">
        <v>4</v>
      </c>
      <c r="I1033" s="5">
        <f t="shared" si="82"/>
        <v>0</v>
      </c>
      <c r="J1033" s="6">
        <f t="shared" si="83"/>
        <v>1</v>
      </c>
      <c r="K1033" s="23">
        <v>190.98105600000002</v>
      </c>
      <c r="L1033" s="23">
        <v>190.98105600000002</v>
      </c>
      <c r="M1033" s="23">
        <f t="shared" si="78"/>
        <v>0</v>
      </c>
    </row>
    <row r="1034" spans="1:13" hidden="1" x14ac:dyDescent="0.2">
      <c r="A1034" s="19" t="s">
        <v>1224</v>
      </c>
      <c r="B1034" s="21" t="s">
        <v>1223</v>
      </c>
      <c r="C1034" s="25" t="s">
        <v>146</v>
      </c>
      <c r="D1034" s="25" t="s">
        <v>717</v>
      </c>
      <c r="E1034" s="19">
        <v>70345322</v>
      </c>
      <c r="F1034" s="19" t="s">
        <v>232</v>
      </c>
      <c r="G1034" s="5">
        <v>17</v>
      </c>
      <c r="H1034" s="5">
        <v>17</v>
      </c>
      <c r="I1034" s="5">
        <f t="shared" si="82"/>
        <v>0</v>
      </c>
      <c r="J1034" s="6">
        <f t="shared" si="83"/>
        <v>1</v>
      </c>
      <c r="K1034" s="23">
        <v>782.89222800000005</v>
      </c>
      <c r="L1034" s="23">
        <v>782.89222800000005</v>
      </c>
      <c r="M1034" s="23">
        <f t="shared" si="78"/>
        <v>0</v>
      </c>
    </row>
    <row r="1035" spans="1:13" hidden="1" x14ac:dyDescent="0.2">
      <c r="A1035" s="19" t="s">
        <v>1224</v>
      </c>
      <c r="B1035" s="21" t="s">
        <v>1223</v>
      </c>
      <c r="C1035" s="25" t="s">
        <v>146</v>
      </c>
      <c r="D1035" s="25" t="s">
        <v>717</v>
      </c>
      <c r="E1035" s="19">
        <v>70345325</v>
      </c>
      <c r="F1035" s="19" t="s">
        <v>235</v>
      </c>
      <c r="G1035" s="5">
        <v>17</v>
      </c>
      <c r="H1035" s="5">
        <v>17</v>
      </c>
      <c r="I1035" s="5">
        <f t="shared" si="82"/>
        <v>0</v>
      </c>
      <c r="J1035" s="6">
        <f t="shared" si="83"/>
        <v>1</v>
      </c>
      <c r="K1035" s="23">
        <v>782.89222800000005</v>
      </c>
      <c r="L1035" s="23">
        <v>782.89222800000005</v>
      </c>
      <c r="M1035" s="23">
        <f t="shared" si="78"/>
        <v>0</v>
      </c>
    </row>
    <row r="1036" spans="1:13" hidden="1" x14ac:dyDescent="0.2">
      <c r="A1036" s="19" t="s">
        <v>1224</v>
      </c>
      <c r="B1036" s="21" t="s">
        <v>1223</v>
      </c>
      <c r="C1036" s="25" t="s">
        <v>146</v>
      </c>
      <c r="D1036" s="25" t="s">
        <v>745</v>
      </c>
      <c r="E1036" s="19">
        <v>70442220</v>
      </c>
      <c r="F1036" s="19" t="s">
        <v>747</v>
      </c>
      <c r="G1036" s="5">
        <v>9</v>
      </c>
      <c r="H1036" s="5">
        <v>9</v>
      </c>
      <c r="I1036" s="5">
        <f t="shared" si="82"/>
        <v>0</v>
      </c>
      <c r="J1036" s="6">
        <f t="shared" si="83"/>
        <v>1</v>
      </c>
      <c r="K1036" s="23">
        <v>378.923832</v>
      </c>
      <c r="L1036" s="23">
        <v>378.923832</v>
      </c>
      <c r="M1036" s="23">
        <f t="shared" si="78"/>
        <v>0</v>
      </c>
    </row>
    <row r="1037" spans="1:13" hidden="1" x14ac:dyDescent="0.2">
      <c r="A1037" s="19" t="s">
        <v>1225</v>
      </c>
      <c r="B1037" s="21" t="s">
        <v>1226</v>
      </c>
      <c r="C1037" s="25" t="s">
        <v>146</v>
      </c>
      <c r="D1037" s="25" t="s">
        <v>717</v>
      </c>
      <c r="E1037" s="19">
        <v>70045438</v>
      </c>
      <c r="F1037" s="19" t="s">
        <v>1161</v>
      </c>
      <c r="G1037" s="5">
        <v>4</v>
      </c>
      <c r="H1037" s="5">
        <v>4</v>
      </c>
      <c r="I1037" s="5">
        <f t="shared" si="82"/>
        <v>0</v>
      </c>
      <c r="J1037" s="6">
        <f t="shared" si="83"/>
        <v>1</v>
      </c>
      <c r="K1037" s="23">
        <v>190.98105600000002</v>
      </c>
      <c r="L1037" s="23">
        <v>190.98105600000002</v>
      </c>
      <c r="M1037" s="23">
        <f t="shared" si="78"/>
        <v>0</v>
      </c>
    </row>
    <row r="1038" spans="1:13" hidden="1" x14ac:dyDescent="0.2">
      <c r="A1038" s="19" t="s">
        <v>1225</v>
      </c>
      <c r="B1038" s="21" t="s">
        <v>1226</v>
      </c>
      <c r="C1038" s="25" t="s">
        <v>146</v>
      </c>
      <c r="D1038" s="25" t="s">
        <v>717</v>
      </c>
      <c r="E1038" s="19">
        <v>70045439</v>
      </c>
      <c r="F1038" s="19" t="s">
        <v>1162</v>
      </c>
      <c r="G1038" s="5">
        <v>61</v>
      </c>
      <c r="H1038" s="5">
        <v>0</v>
      </c>
      <c r="I1038" s="5">
        <f t="shared" si="82"/>
        <v>61</v>
      </c>
      <c r="J1038" s="6">
        <f t="shared" si="83"/>
        <v>0</v>
      </c>
      <c r="K1038" s="23">
        <v>2912.461104</v>
      </c>
      <c r="L1038" s="23">
        <v>0</v>
      </c>
      <c r="M1038" s="23">
        <f t="shared" si="78"/>
        <v>2912.461104</v>
      </c>
    </row>
    <row r="1039" spans="1:13" hidden="1" x14ac:dyDescent="0.2">
      <c r="A1039" s="19" t="s">
        <v>1225</v>
      </c>
      <c r="B1039" s="21" t="s">
        <v>1226</v>
      </c>
      <c r="C1039" s="25" t="s">
        <v>146</v>
      </c>
      <c r="D1039" s="25" t="s">
        <v>717</v>
      </c>
      <c r="E1039" s="19">
        <v>70045455</v>
      </c>
      <c r="F1039" s="19" t="s">
        <v>1163</v>
      </c>
      <c r="G1039" s="5">
        <v>9</v>
      </c>
      <c r="H1039" s="5">
        <v>9</v>
      </c>
      <c r="I1039" s="5">
        <f t="shared" si="82"/>
        <v>0</v>
      </c>
      <c r="J1039" s="6">
        <f t="shared" si="83"/>
        <v>1</v>
      </c>
      <c r="K1039" s="23">
        <v>429.70737600000001</v>
      </c>
      <c r="L1039" s="23">
        <v>429.70737600000001</v>
      </c>
      <c r="M1039" s="23">
        <f t="shared" si="78"/>
        <v>0</v>
      </c>
    </row>
    <row r="1040" spans="1:13" hidden="1" x14ac:dyDescent="0.2">
      <c r="A1040" s="19" t="s">
        <v>1225</v>
      </c>
      <c r="B1040" s="21" t="s">
        <v>1226</v>
      </c>
      <c r="C1040" s="25" t="s">
        <v>146</v>
      </c>
      <c r="D1040" s="25" t="s">
        <v>718</v>
      </c>
      <c r="E1040" s="19">
        <v>70045489</v>
      </c>
      <c r="F1040" s="19" t="s">
        <v>1165</v>
      </c>
      <c r="G1040" s="5">
        <v>1</v>
      </c>
      <c r="H1040" s="5">
        <v>1</v>
      </c>
      <c r="I1040" s="5">
        <f t="shared" si="82"/>
        <v>0</v>
      </c>
      <c r="J1040" s="6">
        <f t="shared" si="83"/>
        <v>1</v>
      </c>
      <c r="K1040" s="23">
        <v>60.766704000000004</v>
      </c>
      <c r="L1040" s="23">
        <v>60.766704000000004</v>
      </c>
      <c r="M1040" s="23">
        <f t="shared" si="78"/>
        <v>0</v>
      </c>
    </row>
    <row r="1041" spans="1:13" hidden="1" x14ac:dyDescent="0.2">
      <c r="A1041" s="19" t="s">
        <v>1225</v>
      </c>
      <c r="B1041" s="21" t="s">
        <v>1226</v>
      </c>
      <c r="C1041" s="25" t="s">
        <v>146</v>
      </c>
      <c r="D1041" s="25" t="s">
        <v>718</v>
      </c>
      <c r="E1041" s="19">
        <v>70045492</v>
      </c>
      <c r="F1041" s="19" t="s">
        <v>1167</v>
      </c>
      <c r="G1041" s="5">
        <v>9</v>
      </c>
      <c r="H1041" s="5">
        <v>0</v>
      </c>
      <c r="I1041" s="5">
        <f t="shared" si="82"/>
        <v>9</v>
      </c>
      <c r="J1041" s="6">
        <f t="shared" si="83"/>
        <v>0</v>
      </c>
      <c r="K1041" s="23">
        <v>546.90033600000004</v>
      </c>
      <c r="L1041" s="23">
        <v>0</v>
      </c>
      <c r="M1041" s="23">
        <f t="shared" si="78"/>
        <v>546.90033600000004</v>
      </c>
    </row>
    <row r="1042" spans="1:13" hidden="1" x14ac:dyDescent="0.2">
      <c r="A1042" s="19" t="s">
        <v>1225</v>
      </c>
      <c r="B1042" s="21" t="s">
        <v>1226</v>
      </c>
      <c r="C1042" s="25" t="s">
        <v>146</v>
      </c>
      <c r="D1042" s="25" t="s">
        <v>717</v>
      </c>
      <c r="E1042" s="19">
        <v>70345324</v>
      </c>
      <c r="F1042" s="19" t="s">
        <v>234</v>
      </c>
      <c r="G1042" s="5">
        <v>17</v>
      </c>
      <c r="H1042" s="5">
        <v>17</v>
      </c>
      <c r="I1042" s="5">
        <f t="shared" si="82"/>
        <v>0</v>
      </c>
      <c r="J1042" s="6">
        <f t="shared" si="83"/>
        <v>1</v>
      </c>
      <c r="K1042" s="23">
        <v>782.89222800000005</v>
      </c>
      <c r="L1042" s="23">
        <v>782.89222800000005</v>
      </c>
      <c r="M1042" s="23">
        <f t="shared" si="78"/>
        <v>0</v>
      </c>
    </row>
    <row r="1043" spans="1:13" hidden="1" x14ac:dyDescent="0.2">
      <c r="A1043" s="19" t="s">
        <v>1225</v>
      </c>
      <c r="B1043" s="21" t="s">
        <v>1226</v>
      </c>
      <c r="C1043" s="25" t="s">
        <v>146</v>
      </c>
      <c r="D1043" s="25" t="s">
        <v>745</v>
      </c>
      <c r="E1043" s="19">
        <v>70442222</v>
      </c>
      <c r="F1043" s="19" t="s">
        <v>713</v>
      </c>
      <c r="G1043" s="5">
        <v>1</v>
      </c>
      <c r="H1043" s="5">
        <v>0</v>
      </c>
      <c r="I1043" s="5">
        <f t="shared" si="82"/>
        <v>1</v>
      </c>
      <c r="J1043" s="6">
        <f t="shared" si="83"/>
        <v>0</v>
      </c>
      <c r="K1043" s="23">
        <v>42.102648000000002</v>
      </c>
      <c r="L1043" s="23">
        <v>0</v>
      </c>
      <c r="M1043" s="23">
        <f t="shared" si="78"/>
        <v>42.102648000000002</v>
      </c>
    </row>
    <row r="1044" spans="1:13" hidden="1" x14ac:dyDescent="0.2">
      <c r="A1044" s="19" t="s">
        <v>1225</v>
      </c>
      <c r="B1044" s="21" t="s">
        <v>1226</v>
      </c>
      <c r="C1044" s="25" t="s">
        <v>146</v>
      </c>
      <c r="D1044" s="25" t="s">
        <v>717</v>
      </c>
      <c r="E1044" s="19">
        <v>70556068</v>
      </c>
      <c r="F1044" s="19" t="s">
        <v>1176</v>
      </c>
      <c r="G1044" s="5">
        <v>1</v>
      </c>
      <c r="H1044" s="5">
        <v>1</v>
      </c>
      <c r="I1044" s="5">
        <f t="shared" si="82"/>
        <v>0</v>
      </c>
      <c r="J1044" s="6">
        <f t="shared" si="83"/>
        <v>1</v>
      </c>
      <c r="K1044" s="23">
        <v>46.052484</v>
      </c>
      <c r="L1044" s="23">
        <v>46.052484</v>
      </c>
      <c r="M1044" s="23">
        <f t="shared" si="78"/>
        <v>0</v>
      </c>
    </row>
    <row r="1045" spans="1:13" hidden="1" x14ac:dyDescent="0.2">
      <c r="A1045" s="19" t="s">
        <v>1227</v>
      </c>
      <c r="B1045" s="21" t="s">
        <v>1228</v>
      </c>
      <c r="C1045" s="25" t="s">
        <v>146</v>
      </c>
      <c r="D1045" s="25" t="s">
        <v>717</v>
      </c>
      <c r="E1045" s="19">
        <v>70045438</v>
      </c>
      <c r="F1045" s="19" t="s">
        <v>1161</v>
      </c>
      <c r="G1045" s="5">
        <v>7</v>
      </c>
      <c r="H1045" s="5">
        <v>7</v>
      </c>
      <c r="I1045" s="5">
        <f t="shared" si="82"/>
        <v>0</v>
      </c>
      <c r="J1045" s="6">
        <f t="shared" si="83"/>
        <v>1</v>
      </c>
      <c r="K1045" s="23">
        <v>334.21684800000003</v>
      </c>
      <c r="L1045" s="23">
        <v>334.21684800000003</v>
      </c>
      <c r="M1045" s="23">
        <f t="shared" si="78"/>
        <v>0</v>
      </c>
    </row>
    <row r="1046" spans="1:13" hidden="1" x14ac:dyDescent="0.2">
      <c r="A1046" s="19" t="s">
        <v>1227</v>
      </c>
      <c r="B1046" s="21" t="s">
        <v>1228</v>
      </c>
      <c r="C1046" s="25" t="s">
        <v>146</v>
      </c>
      <c r="D1046" s="25" t="s">
        <v>717</v>
      </c>
      <c r="E1046" s="19">
        <v>70045455</v>
      </c>
      <c r="F1046" s="19" t="s">
        <v>1163</v>
      </c>
      <c r="G1046" s="5">
        <v>6</v>
      </c>
      <c r="H1046" s="5">
        <v>6</v>
      </c>
      <c r="I1046" s="5">
        <f t="shared" si="82"/>
        <v>0</v>
      </c>
      <c r="J1046" s="6">
        <f t="shared" si="83"/>
        <v>1</v>
      </c>
      <c r="K1046" s="23">
        <v>286.47158400000001</v>
      </c>
      <c r="L1046" s="23">
        <v>286.47158400000001</v>
      </c>
      <c r="M1046" s="23">
        <f t="shared" si="78"/>
        <v>0</v>
      </c>
    </row>
    <row r="1047" spans="1:13" hidden="1" x14ac:dyDescent="0.2">
      <c r="A1047" s="19" t="s">
        <v>1227</v>
      </c>
      <c r="B1047" s="21" t="s">
        <v>1228</v>
      </c>
      <c r="C1047" s="25" t="s">
        <v>146</v>
      </c>
      <c r="D1047" s="25" t="s">
        <v>718</v>
      </c>
      <c r="E1047" s="19">
        <v>70045489</v>
      </c>
      <c r="F1047" s="19" t="s">
        <v>1165</v>
      </c>
      <c r="G1047" s="5">
        <v>1</v>
      </c>
      <c r="H1047" s="5">
        <v>1</v>
      </c>
      <c r="I1047" s="5">
        <f t="shared" si="82"/>
        <v>0</v>
      </c>
      <c r="J1047" s="6">
        <f t="shared" si="83"/>
        <v>1</v>
      </c>
      <c r="K1047" s="23">
        <v>60.766704000000004</v>
      </c>
      <c r="L1047" s="23">
        <v>60.766704000000004</v>
      </c>
      <c r="M1047" s="23">
        <f t="shared" si="78"/>
        <v>0</v>
      </c>
    </row>
    <row r="1048" spans="1:13" hidden="1" x14ac:dyDescent="0.2">
      <c r="A1048" s="19" t="s">
        <v>1227</v>
      </c>
      <c r="B1048" s="21" t="s">
        <v>1228</v>
      </c>
      <c r="C1048" s="25" t="s">
        <v>146</v>
      </c>
      <c r="D1048" s="25" t="s">
        <v>718</v>
      </c>
      <c r="E1048" s="19">
        <v>70045490</v>
      </c>
      <c r="F1048" s="19" t="s">
        <v>1166</v>
      </c>
      <c r="G1048" s="5">
        <v>1</v>
      </c>
      <c r="H1048" s="5">
        <v>1</v>
      </c>
      <c r="I1048" s="5">
        <f t="shared" si="82"/>
        <v>0</v>
      </c>
      <c r="J1048" s="6">
        <f t="shared" si="83"/>
        <v>1</v>
      </c>
      <c r="K1048" s="23">
        <v>60.766704000000004</v>
      </c>
      <c r="L1048" s="23">
        <v>60.766704000000004</v>
      </c>
      <c r="M1048" s="23">
        <f t="shared" si="78"/>
        <v>0</v>
      </c>
    </row>
    <row r="1049" spans="1:13" hidden="1" x14ac:dyDescent="0.2">
      <c r="A1049" s="19" t="s">
        <v>1227</v>
      </c>
      <c r="B1049" s="21" t="s">
        <v>1228</v>
      </c>
      <c r="C1049" s="25" t="s">
        <v>146</v>
      </c>
      <c r="D1049" s="25" t="s">
        <v>717</v>
      </c>
      <c r="E1049" s="19">
        <v>70345322</v>
      </c>
      <c r="F1049" s="19" t="s">
        <v>232</v>
      </c>
      <c r="G1049" s="5">
        <v>17</v>
      </c>
      <c r="H1049" s="5">
        <v>17</v>
      </c>
      <c r="I1049" s="5">
        <f t="shared" si="82"/>
        <v>0</v>
      </c>
      <c r="J1049" s="6">
        <f t="shared" si="83"/>
        <v>1</v>
      </c>
      <c r="K1049" s="23">
        <v>782.89222800000005</v>
      </c>
      <c r="L1049" s="23">
        <v>782.89222800000005</v>
      </c>
      <c r="M1049" s="23">
        <f t="shared" si="78"/>
        <v>0</v>
      </c>
    </row>
    <row r="1050" spans="1:13" hidden="1" x14ac:dyDescent="0.2">
      <c r="A1050" s="19" t="s">
        <v>1227</v>
      </c>
      <c r="B1050" s="21" t="s">
        <v>1228</v>
      </c>
      <c r="C1050" s="25" t="s">
        <v>146</v>
      </c>
      <c r="D1050" s="25" t="s">
        <v>717</v>
      </c>
      <c r="E1050" s="19">
        <v>70345323</v>
      </c>
      <c r="F1050" s="19" t="s">
        <v>233</v>
      </c>
      <c r="G1050" s="5">
        <v>17</v>
      </c>
      <c r="H1050" s="5">
        <v>17</v>
      </c>
      <c r="I1050" s="5">
        <f t="shared" si="82"/>
        <v>0</v>
      </c>
      <c r="J1050" s="6">
        <f t="shared" si="83"/>
        <v>1</v>
      </c>
      <c r="K1050" s="23">
        <v>782.89222800000005</v>
      </c>
      <c r="L1050" s="23">
        <v>782.89222800000005</v>
      </c>
      <c r="M1050" s="23">
        <f t="shared" si="78"/>
        <v>0</v>
      </c>
    </row>
    <row r="1051" spans="1:13" hidden="1" x14ac:dyDescent="0.2">
      <c r="A1051" s="19" t="s">
        <v>1227</v>
      </c>
      <c r="B1051" s="21" t="s">
        <v>1228</v>
      </c>
      <c r="C1051" s="25" t="s">
        <v>146</v>
      </c>
      <c r="D1051" s="25" t="s">
        <v>717</v>
      </c>
      <c r="E1051" s="19">
        <v>70345325</v>
      </c>
      <c r="F1051" s="19" t="s">
        <v>235</v>
      </c>
      <c r="G1051" s="5">
        <v>17</v>
      </c>
      <c r="H1051" s="5">
        <v>17</v>
      </c>
      <c r="I1051" s="5">
        <f t="shared" si="82"/>
        <v>0</v>
      </c>
      <c r="J1051" s="6">
        <f t="shared" si="83"/>
        <v>1</v>
      </c>
      <c r="K1051" s="23">
        <v>782.89222800000005</v>
      </c>
      <c r="L1051" s="23">
        <v>782.89222800000005</v>
      </c>
      <c r="M1051" s="23">
        <f t="shared" si="78"/>
        <v>0</v>
      </c>
    </row>
    <row r="1052" spans="1:13" hidden="1" x14ac:dyDescent="0.2">
      <c r="A1052" s="19" t="s">
        <v>1227</v>
      </c>
      <c r="B1052" s="21" t="s">
        <v>1228</v>
      </c>
      <c r="C1052" s="25" t="s">
        <v>146</v>
      </c>
      <c r="D1052" s="25" t="s">
        <v>745</v>
      </c>
      <c r="E1052" s="19">
        <v>70442220</v>
      </c>
      <c r="F1052" s="19" t="s">
        <v>747</v>
      </c>
      <c r="G1052" s="5">
        <v>9</v>
      </c>
      <c r="H1052" s="5">
        <v>9</v>
      </c>
      <c r="I1052" s="5">
        <f t="shared" si="82"/>
        <v>0</v>
      </c>
      <c r="J1052" s="6">
        <f t="shared" si="83"/>
        <v>1</v>
      </c>
      <c r="K1052" s="23">
        <v>378.923832</v>
      </c>
      <c r="L1052" s="23">
        <v>378.923832</v>
      </c>
      <c r="M1052" s="23">
        <f t="shared" ref="M1052:M1115" si="84">K1052-L1052</f>
        <v>0</v>
      </c>
    </row>
    <row r="1053" spans="1:13" hidden="1" x14ac:dyDescent="0.2">
      <c r="A1053" s="19" t="s">
        <v>1227</v>
      </c>
      <c r="B1053" s="21" t="s">
        <v>1228</v>
      </c>
      <c r="C1053" s="25" t="s">
        <v>146</v>
      </c>
      <c r="D1053" s="25" t="s">
        <v>745</v>
      </c>
      <c r="E1053" s="19">
        <v>70442222</v>
      </c>
      <c r="F1053" s="19" t="s">
        <v>713</v>
      </c>
      <c r="G1053" s="5">
        <v>3</v>
      </c>
      <c r="H1053" s="5">
        <v>0</v>
      </c>
      <c r="I1053" s="5">
        <f t="shared" si="82"/>
        <v>3</v>
      </c>
      <c r="J1053" s="6">
        <f t="shared" si="83"/>
        <v>0</v>
      </c>
      <c r="K1053" s="23">
        <v>126.30794400000001</v>
      </c>
      <c r="L1053" s="23">
        <v>0</v>
      </c>
      <c r="M1053" s="23">
        <f t="shared" si="84"/>
        <v>126.30794400000001</v>
      </c>
    </row>
    <row r="1054" spans="1:13" hidden="1" x14ac:dyDescent="0.2">
      <c r="A1054" s="19" t="s">
        <v>1227</v>
      </c>
      <c r="B1054" s="21" t="s">
        <v>1228</v>
      </c>
      <c r="C1054" s="25" t="s">
        <v>146</v>
      </c>
      <c r="D1054" s="25" t="s">
        <v>745</v>
      </c>
      <c r="E1054" s="19">
        <v>70442223</v>
      </c>
      <c r="F1054" s="19" t="s">
        <v>749</v>
      </c>
      <c r="G1054" s="5">
        <v>15</v>
      </c>
      <c r="H1054" s="5">
        <v>15</v>
      </c>
      <c r="I1054" s="5">
        <f t="shared" si="82"/>
        <v>0</v>
      </c>
      <c r="J1054" s="6">
        <f t="shared" si="83"/>
        <v>1</v>
      </c>
      <c r="K1054" s="23">
        <v>410.17536000000001</v>
      </c>
      <c r="L1054" s="23">
        <v>410.17536000000001</v>
      </c>
      <c r="M1054" s="23">
        <f t="shared" si="84"/>
        <v>0</v>
      </c>
    </row>
    <row r="1055" spans="1:13" hidden="1" x14ac:dyDescent="0.2">
      <c r="A1055" s="19" t="s">
        <v>1229</v>
      </c>
      <c r="B1055" s="21" t="s">
        <v>1230</v>
      </c>
      <c r="C1055" s="25" t="s">
        <v>146</v>
      </c>
      <c r="D1055" s="25" t="s">
        <v>717</v>
      </c>
      <c r="E1055" s="19">
        <v>70045429</v>
      </c>
      <c r="F1055" s="19" t="s">
        <v>1159</v>
      </c>
      <c r="G1055" s="5">
        <v>19</v>
      </c>
      <c r="H1055" s="5">
        <v>19</v>
      </c>
      <c r="I1055" s="5">
        <f t="shared" si="82"/>
        <v>0</v>
      </c>
      <c r="J1055" s="6">
        <f t="shared" si="83"/>
        <v>1</v>
      </c>
      <c r="K1055" s="23">
        <v>824.69104800000002</v>
      </c>
      <c r="L1055" s="23">
        <v>824.69104800000002</v>
      </c>
      <c r="M1055" s="23">
        <f t="shared" si="84"/>
        <v>0</v>
      </c>
    </row>
    <row r="1056" spans="1:13" hidden="1" x14ac:dyDescent="0.2">
      <c r="A1056" s="19" t="s">
        <v>1229</v>
      </c>
      <c r="B1056" s="21" t="s">
        <v>1230</v>
      </c>
      <c r="C1056" s="25" t="s">
        <v>146</v>
      </c>
      <c r="D1056" s="25" t="s">
        <v>717</v>
      </c>
      <c r="E1056" s="19">
        <v>70045439</v>
      </c>
      <c r="F1056" s="19" t="s">
        <v>1162</v>
      </c>
      <c r="G1056" s="5">
        <v>56</v>
      </c>
      <c r="H1056" s="5">
        <v>56</v>
      </c>
      <c r="I1056" s="5">
        <f t="shared" si="82"/>
        <v>0</v>
      </c>
      <c r="J1056" s="6">
        <f t="shared" si="83"/>
        <v>1</v>
      </c>
      <c r="K1056" s="23">
        <v>2673.7347840000002</v>
      </c>
      <c r="L1056" s="23">
        <v>2673.7347840000002</v>
      </c>
      <c r="M1056" s="23">
        <f t="shared" si="84"/>
        <v>0</v>
      </c>
    </row>
    <row r="1057" spans="1:13" hidden="1" x14ac:dyDescent="0.2">
      <c r="A1057" s="19" t="s">
        <v>1229</v>
      </c>
      <c r="B1057" s="21" t="s">
        <v>1230</v>
      </c>
      <c r="C1057" s="25" t="s">
        <v>146</v>
      </c>
      <c r="D1057" s="25" t="s">
        <v>718</v>
      </c>
      <c r="E1057" s="19">
        <v>70045492</v>
      </c>
      <c r="F1057" s="19" t="s">
        <v>1167</v>
      </c>
      <c r="G1057" s="5">
        <v>3</v>
      </c>
      <c r="H1057" s="5">
        <v>0</v>
      </c>
      <c r="I1057" s="5">
        <f t="shared" ref="I1057:I1068" si="85">G1057-H1057</f>
        <v>3</v>
      </c>
      <c r="J1057" s="6">
        <f t="shared" ref="J1057:J1068" si="86">H1057/G1057</f>
        <v>0</v>
      </c>
      <c r="K1057" s="23">
        <v>182.30011200000001</v>
      </c>
      <c r="L1057" s="23">
        <v>0</v>
      </c>
      <c r="M1057" s="23">
        <f t="shared" si="84"/>
        <v>182.30011200000001</v>
      </c>
    </row>
    <row r="1058" spans="1:13" hidden="1" x14ac:dyDescent="0.2">
      <c r="A1058" s="19" t="s">
        <v>1229</v>
      </c>
      <c r="B1058" s="21" t="s">
        <v>1230</v>
      </c>
      <c r="C1058" s="25" t="s">
        <v>146</v>
      </c>
      <c r="D1058" s="25" t="s">
        <v>745</v>
      </c>
      <c r="E1058" s="19">
        <v>70442221</v>
      </c>
      <c r="F1058" s="19" t="s">
        <v>748</v>
      </c>
      <c r="G1058" s="5">
        <v>15</v>
      </c>
      <c r="H1058" s="5">
        <v>15</v>
      </c>
      <c r="I1058" s="5">
        <f t="shared" si="85"/>
        <v>0</v>
      </c>
      <c r="J1058" s="6">
        <f t="shared" si="86"/>
        <v>1</v>
      </c>
      <c r="K1058" s="23">
        <v>410.17536000000001</v>
      </c>
      <c r="L1058" s="23">
        <v>410.17536000000001</v>
      </c>
      <c r="M1058" s="23">
        <f t="shared" si="84"/>
        <v>0</v>
      </c>
    </row>
    <row r="1059" spans="1:13" hidden="1" x14ac:dyDescent="0.2">
      <c r="A1059" s="19" t="s">
        <v>1239</v>
      </c>
      <c r="B1059" s="21" t="s">
        <v>1240</v>
      </c>
      <c r="C1059" s="25" t="s">
        <v>146</v>
      </c>
      <c r="D1059" s="25" t="s">
        <v>717</v>
      </c>
      <c r="E1059" s="19">
        <v>70045438</v>
      </c>
      <c r="F1059" s="19" t="s">
        <v>1161</v>
      </c>
      <c r="G1059" s="5">
        <v>9</v>
      </c>
      <c r="H1059" s="5">
        <v>9</v>
      </c>
      <c r="I1059" s="5">
        <f t="shared" si="85"/>
        <v>0</v>
      </c>
      <c r="J1059" s="6">
        <f t="shared" si="86"/>
        <v>1</v>
      </c>
      <c r="K1059" s="23">
        <v>429.70737600000001</v>
      </c>
      <c r="L1059" s="23">
        <v>429.70737600000001</v>
      </c>
      <c r="M1059" s="23">
        <f t="shared" si="84"/>
        <v>0</v>
      </c>
    </row>
    <row r="1060" spans="1:13" hidden="1" x14ac:dyDescent="0.2">
      <c r="A1060" s="19" t="s">
        <v>1239</v>
      </c>
      <c r="B1060" s="21" t="s">
        <v>1240</v>
      </c>
      <c r="C1060" s="25" t="s">
        <v>146</v>
      </c>
      <c r="D1060" s="25" t="s">
        <v>717</v>
      </c>
      <c r="E1060" s="19">
        <v>70045455</v>
      </c>
      <c r="F1060" s="19" t="s">
        <v>1163</v>
      </c>
      <c r="G1060" s="5">
        <v>27</v>
      </c>
      <c r="H1060" s="5">
        <v>27</v>
      </c>
      <c r="I1060" s="5">
        <f t="shared" si="85"/>
        <v>0</v>
      </c>
      <c r="J1060" s="6">
        <f t="shared" si="86"/>
        <v>1</v>
      </c>
      <c r="K1060" s="23">
        <v>1289.122128</v>
      </c>
      <c r="L1060" s="23">
        <v>1289.122128</v>
      </c>
      <c r="M1060" s="23">
        <f t="shared" si="84"/>
        <v>0</v>
      </c>
    </row>
    <row r="1061" spans="1:13" hidden="1" x14ac:dyDescent="0.2">
      <c r="A1061" s="19" t="s">
        <v>1239</v>
      </c>
      <c r="B1061" s="21" t="s">
        <v>1240</v>
      </c>
      <c r="C1061" s="25" t="s">
        <v>146</v>
      </c>
      <c r="D1061" s="25" t="s">
        <v>717</v>
      </c>
      <c r="E1061" s="19">
        <v>70345322</v>
      </c>
      <c r="F1061" s="19" t="s">
        <v>232</v>
      </c>
      <c r="G1061" s="5">
        <v>17</v>
      </c>
      <c r="H1061" s="5">
        <v>17</v>
      </c>
      <c r="I1061" s="5">
        <f t="shared" si="85"/>
        <v>0</v>
      </c>
      <c r="J1061" s="6">
        <f t="shared" si="86"/>
        <v>1</v>
      </c>
      <c r="K1061" s="23">
        <v>782.89222800000005</v>
      </c>
      <c r="L1061" s="23">
        <v>782.89222800000005</v>
      </c>
      <c r="M1061" s="23">
        <f t="shared" si="84"/>
        <v>0</v>
      </c>
    </row>
    <row r="1062" spans="1:13" hidden="1" x14ac:dyDescent="0.2">
      <c r="A1062" s="19" t="s">
        <v>1239</v>
      </c>
      <c r="B1062" s="21" t="s">
        <v>1240</v>
      </c>
      <c r="C1062" s="25" t="s">
        <v>146</v>
      </c>
      <c r="D1062" s="25" t="s">
        <v>717</v>
      </c>
      <c r="E1062" s="19">
        <v>70345323</v>
      </c>
      <c r="F1062" s="19" t="s">
        <v>233</v>
      </c>
      <c r="G1062" s="5">
        <v>17</v>
      </c>
      <c r="H1062" s="5">
        <v>17</v>
      </c>
      <c r="I1062" s="5">
        <f t="shared" si="85"/>
        <v>0</v>
      </c>
      <c r="J1062" s="6">
        <f t="shared" si="86"/>
        <v>1</v>
      </c>
      <c r="K1062" s="23">
        <v>782.89222800000005</v>
      </c>
      <c r="L1062" s="23">
        <v>782.89222800000005</v>
      </c>
      <c r="M1062" s="23">
        <f t="shared" si="84"/>
        <v>0</v>
      </c>
    </row>
    <row r="1063" spans="1:13" hidden="1" x14ac:dyDescent="0.2">
      <c r="A1063" s="19" t="s">
        <v>1239</v>
      </c>
      <c r="B1063" s="21" t="s">
        <v>1240</v>
      </c>
      <c r="C1063" s="25" t="s">
        <v>146</v>
      </c>
      <c r="D1063" s="25" t="s">
        <v>717</v>
      </c>
      <c r="E1063" s="19">
        <v>70345324</v>
      </c>
      <c r="F1063" s="19" t="s">
        <v>234</v>
      </c>
      <c r="G1063" s="5">
        <v>17</v>
      </c>
      <c r="H1063" s="5">
        <v>17</v>
      </c>
      <c r="I1063" s="5">
        <f t="shared" si="85"/>
        <v>0</v>
      </c>
      <c r="J1063" s="6">
        <f t="shared" si="86"/>
        <v>1</v>
      </c>
      <c r="K1063" s="23">
        <v>782.89222800000005</v>
      </c>
      <c r="L1063" s="23">
        <v>782.89222800000005</v>
      </c>
      <c r="M1063" s="23">
        <f t="shared" si="84"/>
        <v>0</v>
      </c>
    </row>
    <row r="1064" spans="1:13" hidden="1" x14ac:dyDescent="0.2">
      <c r="A1064" s="19" t="s">
        <v>1239</v>
      </c>
      <c r="B1064" s="21" t="s">
        <v>1240</v>
      </c>
      <c r="C1064" s="25" t="s">
        <v>146</v>
      </c>
      <c r="D1064" s="25" t="s">
        <v>745</v>
      </c>
      <c r="E1064" s="19">
        <v>70442220</v>
      </c>
      <c r="F1064" s="19" t="s">
        <v>747</v>
      </c>
      <c r="G1064" s="5">
        <v>3</v>
      </c>
      <c r="H1064" s="5">
        <v>3</v>
      </c>
      <c r="I1064" s="5">
        <f t="shared" si="85"/>
        <v>0</v>
      </c>
      <c r="J1064" s="6">
        <f t="shared" si="86"/>
        <v>1</v>
      </c>
      <c r="K1064" s="23">
        <v>126.30794400000001</v>
      </c>
      <c r="L1064" s="23">
        <v>126.30794400000001</v>
      </c>
      <c r="M1064" s="23">
        <f t="shared" si="84"/>
        <v>0</v>
      </c>
    </row>
    <row r="1065" spans="1:13" hidden="1" x14ac:dyDescent="0.2">
      <c r="A1065" s="19" t="s">
        <v>1239</v>
      </c>
      <c r="B1065" s="21" t="s">
        <v>1240</v>
      </c>
      <c r="C1065" s="25" t="s">
        <v>146</v>
      </c>
      <c r="D1065" s="25" t="s">
        <v>745</v>
      </c>
      <c r="E1065" s="19">
        <v>70442222</v>
      </c>
      <c r="F1065" s="19" t="s">
        <v>713</v>
      </c>
      <c r="G1065" s="5">
        <v>6</v>
      </c>
      <c r="H1065" s="5">
        <v>6</v>
      </c>
      <c r="I1065" s="5">
        <f t="shared" si="85"/>
        <v>0</v>
      </c>
      <c r="J1065" s="6">
        <f t="shared" si="86"/>
        <v>1</v>
      </c>
      <c r="K1065" s="23">
        <v>252.61588800000001</v>
      </c>
      <c r="L1065" s="23">
        <v>252.61588800000001</v>
      </c>
      <c r="M1065" s="23">
        <f t="shared" si="84"/>
        <v>0</v>
      </c>
    </row>
    <row r="1066" spans="1:13" hidden="1" x14ac:dyDescent="0.2">
      <c r="A1066" s="19" t="s">
        <v>1239</v>
      </c>
      <c r="B1066" s="21" t="s">
        <v>1240</v>
      </c>
      <c r="C1066" s="25" t="s">
        <v>146</v>
      </c>
      <c r="D1066" s="25" t="s">
        <v>745</v>
      </c>
      <c r="E1066" s="19">
        <v>70442224</v>
      </c>
      <c r="F1066" s="19" t="s">
        <v>750</v>
      </c>
      <c r="G1066" s="5">
        <v>3</v>
      </c>
      <c r="H1066" s="5">
        <v>3</v>
      </c>
      <c r="I1066" s="5">
        <f t="shared" si="85"/>
        <v>0</v>
      </c>
      <c r="J1066" s="6">
        <f t="shared" si="86"/>
        <v>1</v>
      </c>
      <c r="K1066" s="23">
        <v>126.30794400000001</v>
      </c>
      <c r="L1066" s="23">
        <v>126.30794400000001</v>
      </c>
      <c r="M1066" s="23">
        <f t="shared" si="84"/>
        <v>0</v>
      </c>
    </row>
    <row r="1067" spans="1:13" x14ac:dyDescent="0.2">
      <c r="A1067" s="19" t="s">
        <v>1244</v>
      </c>
      <c r="B1067" s="21" t="s">
        <v>1245</v>
      </c>
      <c r="C1067" s="25" t="s">
        <v>159</v>
      </c>
      <c r="D1067" s="25" t="s">
        <v>956</v>
      </c>
      <c r="E1067" s="19">
        <v>70442220</v>
      </c>
      <c r="F1067" s="19" t="s">
        <v>747</v>
      </c>
      <c r="G1067" s="5">
        <v>11</v>
      </c>
      <c r="H1067" s="5">
        <v>11</v>
      </c>
      <c r="I1067" s="5">
        <f t="shared" si="85"/>
        <v>0</v>
      </c>
      <c r="J1067" s="6">
        <f t="shared" si="86"/>
        <v>1</v>
      </c>
      <c r="K1067" s="23">
        <v>462.81892799999997</v>
      </c>
      <c r="L1067" s="23">
        <v>462.81892799999997</v>
      </c>
      <c r="M1067" s="23">
        <f t="shared" si="84"/>
        <v>0</v>
      </c>
    </row>
    <row r="1068" spans="1:13" x14ac:dyDescent="0.2">
      <c r="A1068" s="19" t="s">
        <v>1244</v>
      </c>
      <c r="B1068" s="21" t="s">
        <v>1245</v>
      </c>
      <c r="C1068" s="25" t="s">
        <v>159</v>
      </c>
      <c r="D1068" s="25" t="s">
        <v>956</v>
      </c>
      <c r="E1068" s="19">
        <v>70442221</v>
      </c>
      <c r="F1068" s="19" t="s">
        <v>748</v>
      </c>
      <c r="G1068" s="5">
        <v>11</v>
      </c>
      <c r="H1068" s="5">
        <v>11</v>
      </c>
      <c r="I1068" s="5">
        <f t="shared" si="85"/>
        <v>0</v>
      </c>
      <c r="J1068" s="6">
        <f t="shared" si="86"/>
        <v>1</v>
      </c>
      <c r="K1068" s="23">
        <v>300.59370000000001</v>
      </c>
      <c r="L1068" s="23">
        <v>300.59370000000001</v>
      </c>
      <c r="M1068" s="23">
        <f t="shared" si="84"/>
        <v>0</v>
      </c>
    </row>
    <row r="1069" spans="1:13" x14ac:dyDescent="0.2">
      <c r="A1069" s="19" t="s">
        <v>1244</v>
      </c>
      <c r="B1069" s="21" t="s">
        <v>1245</v>
      </c>
      <c r="C1069" s="25" t="s">
        <v>159</v>
      </c>
      <c r="D1069" s="25" t="s">
        <v>956</v>
      </c>
      <c r="E1069" s="19">
        <v>70442222</v>
      </c>
      <c r="F1069" s="19" t="s">
        <v>713</v>
      </c>
      <c r="G1069" s="5">
        <v>14</v>
      </c>
      <c r="H1069" s="5">
        <v>14</v>
      </c>
      <c r="I1069" s="5">
        <f t="shared" ref="I1069:I1132" si="87">G1069-H1069</f>
        <v>0</v>
      </c>
      <c r="J1069" s="6">
        <f t="shared" ref="J1069:J1132" si="88">H1069/G1069</f>
        <v>1</v>
      </c>
      <c r="K1069" s="23">
        <v>589.04227200000003</v>
      </c>
      <c r="L1069" s="23">
        <v>589.04227200000003</v>
      </c>
      <c r="M1069" s="23">
        <f t="shared" si="84"/>
        <v>0</v>
      </c>
    </row>
    <row r="1070" spans="1:13" x14ac:dyDescent="0.2">
      <c r="A1070" s="19" t="s">
        <v>1244</v>
      </c>
      <c r="B1070" s="21" t="s">
        <v>1245</v>
      </c>
      <c r="C1070" s="25" t="s">
        <v>159</v>
      </c>
      <c r="D1070" s="25" t="s">
        <v>956</v>
      </c>
      <c r="E1070" s="19">
        <v>70442223</v>
      </c>
      <c r="F1070" s="19" t="s">
        <v>749</v>
      </c>
      <c r="G1070" s="5">
        <v>13</v>
      </c>
      <c r="H1070" s="5">
        <v>13</v>
      </c>
      <c r="I1070" s="5">
        <f t="shared" si="87"/>
        <v>0</v>
      </c>
      <c r="J1070" s="6">
        <f t="shared" si="88"/>
        <v>1</v>
      </c>
      <c r="K1070" s="23">
        <v>355.24710000000005</v>
      </c>
      <c r="L1070" s="23">
        <v>355.24710000000005</v>
      </c>
      <c r="M1070" s="23">
        <f t="shared" si="84"/>
        <v>0</v>
      </c>
    </row>
    <row r="1071" spans="1:13" x14ac:dyDescent="0.2">
      <c r="A1071" s="19" t="s">
        <v>1244</v>
      </c>
      <c r="B1071" s="21" t="s">
        <v>1245</v>
      </c>
      <c r="C1071" s="25" t="s">
        <v>159</v>
      </c>
      <c r="D1071" s="25" t="s">
        <v>956</v>
      </c>
      <c r="E1071" s="19">
        <v>70442224</v>
      </c>
      <c r="F1071" s="19" t="s">
        <v>750</v>
      </c>
      <c r="G1071" s="5">
        <v>15</v>
      </c>
      <c r="H1071" s="5">
        <v>15</v>
      </c>
      <c r="I1071" s="5">
        <f t="shared" si="87"/>
        <v>0</v>
      </c>
      <c r="J1071" s="6">
        <f t="shared" si="88"/>
        <v>1</v>
      </c>
      <c r="K1071" s="23">
        <v>631.11671999999999</v>
      </c>
      <c r="L1071" s="23">
        <v>631.11671999999999</v>
      </c>
      <c r="M1071" s="23">
        <f t="shared" si="84"/>
        <v>0</v>
      </c>
    </row>
    <row r="1072" spans="1:13" x14ac:dyDescent="0.2">
      <c r="A1072" s="19" t="s">
        <v>1252</v>
      </c>
      <c r="B1072" s="21" t="s">
        <v>1247</v>
      </c>
      <c r="C1072" s="25" t="s">
        <v>159</v>
      </c>
      <c r="D1072" s="25" t="s">
        <v>97</v>
      </c>
      <c r="E1072" s="19">
        <v>70045438</v>
      </c>
      <c r="F1072" s="19" t="s">
        <v>1161</v>
      </c>
      <c r="G1072" s="5">
        <v>1</v>
      </c>
      <c r="H1072" s="5">
        <v>0</v>
      </c>
      <c r="I1072" s="5">
        <f t="shared" si="87"/>
        <v>1</v>
      </c>
      <c r="J1072" s="6">
        <f t="shared" si="88"/>
        <v>0</v>
      </c>
      <c r="K1072" s="23">
        <v>47.713296</v>
      </c>
      <c r="L1072" s="23">
        <v>0</v>
      </c>
      <c r="M1072" s="23">
        <f t="shared" si="84"/>
        <v>47.713296</v>
      </c>
    </row>
    <row r="1073" spans="1:13" x14ac:dyDescent="0.2">
      <c r="A1073" s="19" t="s">
        <v>1252</v>
      </c>
      <c r="B1073" s="21" t="s">
        <v>1247</v>
      </c>
      <c r="C1073" s="25" t="s">
        <v>159</v>
      </c>
      <c r="D1073" s="25" t="s">
        <v>97</v>
      </c>
      <c r="E1073" s="19">
        <v>70556068</v>
      </c>
      <c r="F1073" s="19" t="s">
        <v>1176</v>
      </c>
      <c r="G1073" s="5">
        <v>1</v>
      </c>
      <c r="H1073" s="5">
        <v>0</v>
      </c>
      <c r="I1073" s="5">
        <f t="shared" si="87"/>
        <v>1</v>
      </c>
      <c r="J1073" s="6">
        <f t="shared" si="88"/>
        <v>0</v>
      </c>
      <c r="K1073" s="23">
        <v>46.021631999999997</v>
      </c>
      <c r="L1073" s="23">
        <v>0</v>
      </c>
      <c r="M1073" s="23">
        <f t="shared" si="84"/>
        <v>46.021631999999997</v>
      </c>
    </row>
    <row r="1074" spans="1:13" x14ac:dyDescent="0.2">
      <c r="A1074" s="19" t="s">
        <v>1252</v>
      </c>
      <c r="B1074" s="21" t="s">
        <v>1247</v>
      </c>
      <c r="C1074" s="25" t="s">
        <v>159</v>
      </c>
      <c r="D1074" s="25" t="s">
        <v>243</v>
      </c>
      <c r="E1074" s="19">
        <v>70045489</v>
      </c>
      <c r="F1074" s="19" t="s">
        <v>1165</v>
      </c>
      <c r="G1074" s="5">
        <v>1</v>
      </c>
      <c r="H1074" s="5">
        <v>0</v>
      </c>
      <c r="I1074" s="5">
        <f t="shared" si="87"/>
        <v>1</v>
      </c>
      <c r="J1074" s="6">
        <f t="shared" si="88"/>
        <v>0</v>
      </c>
      <c r="K1074" s="23">
        <v>60.725999999999999</v>
      </c>
      <c r="L1074" s="23">
        <v>0</v>
      </c>
      <c r="M1074" s="23">
        <f t="shared" si="84"/>
        <v>60.725999999999999</v>
      </c>
    </row>
    <row r="1075" spans="1:13" x14ac:dyDescent="0.2">
      <c r="A1075" s="19" t="s">
        <v>1251</v>
      </c>
      <c r="B1075" s="21" t="s">
        <v>1246</v>
      </c>
      <c r="C1075" s="25" t="s">
        <v>159</v>
      </c>
      <c r="D1075" s="25" t="s">
        <v>97</v>
      </c>
      <c r="E1075" s="19">
        <v>70045439</v>
      </c>
      <c r="F1075" s="19" t="s">
        <v>1162</v>
      </c>
      <c r="G1075" s="5">
        <v>42</v>
      </c>
      <c r="H1075" s="5">
        <v>42</v>
      </c>
      <c r="I1075" s="5">
        <f t="shared" si="87"/>
        <v>0</v>
      </c>
      <c r="J1075" s="6">
        <f t="shared" si="88"/>
        <v>1</v>
      </c>
      <c r="K1075" s="23">
        <v>2003.9584319999999</v>
      </c>
      <c r="L1075" s="23">
        <v>2003.9584319999999</v>
      </c>
      <c r="M1075" s="23">
        <f t="shared" si="84"/>
        <v>0</v>
      </c>
    </row>
    <row r="1076" spans="1:13" x14ac:dyDescent="0.2">
      <c r="A1076" s="19" t="s">
        <v>1251</v>
      </c>
      <c r="B1076" s="21" t="s">
        <v>1246</v>
      </c>
      <c r="C1076" s="25" t="s">
        <v>159</v>
      </c>
      <c r="D1076" s="25" t="s">
        <v>97</v>
      </c>
      <c r="E1076" s="19">
        <v>70345322</v>
      </c>
      <c r="F1076" s="19" t="s">
        <v>232</v>
      </c>
      <c r="G1076" s="5">
        <v>17</v>
      </c>
      <c r="H1076" s="5">
        <v>17</v>
      </c>
      <c r="I1076" s="5">
        <f t="shared" si="87"/>
        <v>0</v>
      </c>
      <c r="J1076" s="6">
        <f t="shared" si="88"/>
        <v>1</v>
      </c>
      <c r="K1076" s="23">
        <v>782.36774400000002</v>
      </c>
      <c r="L1076" s="23">
        <v>782.36774400000002</v>
      </c>
      <c r="M1076" s="23">
        <f t="shared" si="84"/>
        <v>0</v>
      </c>
    </row>
    <row r="1077" spans="1:13" x14ac:dyDescent="0.2">
      <c r="A1077" s="19" t="s">
        <v>1251</v>
      </c>
      <c r="B1077" s="21" t="s">
        <v>1246</v>
      </c>
      <c r="C1077" s="25" t="s">
        <v>159</v>
      </c>
      <c r="D1077" s="25" t="s">
        <v>97</v>
      </c>
      <c r="E1077" s="19">
        <v>70345324</v>
      </c>
      <c r="F1077" s="19" t="s">
        <v>234</v>
      </c>
      <c r="G1077" s="5">
        <v>17</v>
      </c>
      <c r="H1077" s="5">
        <v>17</v>
      </c>
      <c r="I1077" s="5">
        <f t="shared" si="87"/>
        <v>0</v>
      </c>
      <c r="J1077" s="6">
        <f t="shared" si="88"/>
        <v>1</v>
      </c>
      <c r="K1077" s="23">
        <v>782.36774400000002</v>
      </c>
      <c r="L1077" s="23">
        <v>782.36774400000002</v>
      </c>
      <c r="M1077" s="23">
        <f t="shared" si="84"/>
        <v>0</v>
      </c>
    </row>
    <row r="1078" spans="1:13" x14ac:dyDescent="0.2">
      <c r="A1078" s="19" t="s">
        <v>1251</v>
      </c>
      <c r="B1078" s="21" t="s">
        <v>1246</v>
      </c>
      <c r="C1078" s="25" t="s">
        <v>159</v>
      </c>
      <c r="D1078" s="25" t="s">
        <v>97</v>
      </c>
      <c r="E1078" s="19">
        <v>70345325</v>
      </c>
      <c r="F1078" s="19" t="s">
        <v>235</v>
      </c>
      <c r="G1078" s="5">
        <v>17</v>
      </c>
      <c r="H1078" s="5">
        <v>17</v>
      </c>
      <c r="I1078" s="5">
        <f t="shared" si="87"/>
        <v>0</v>
      </c>
      <c r="J1078" s="6">
        <f t="shared" si="88"/>
        <v>1</v>
      </c>
      <c r="K1078" s="23">
        <v>782.36774400000002</v>
      </c>
      <c r="L1078" s="23">
        <v>782.36774400000002</v>
      </c>
      <c r="M1078" s="23">
        <f t="shared" si="84"/>
        <v>0</v>
      </c>
    </row>
    <row r="1079" spans="1:13" x14ac:dyDescent="0.2">
      <c r="A1079" s="19" t="s">
        <v>1251</v>
      </c>
      <c r="B1079" s="21" t="s">
        <v>1246</v>
      </c>
      <c r="C1079" s="25" t="s">
        <v>159</v>
      </c>
      <c r="D1079" s="25" t="s">
        <v>956</v>
      </c>
      <c r="E1079" s="19">
        <v>70442220</v>
      </c>
      <c r="F1079" s="19" t="s">
        <v>747</v>
      </c>
      <c r="G1079" s="5">
        <v>8</v>
      </c>
      <c r="H1079" s="5">
        <v>8</v>
      </c>
      <c r="I1079" s="5">
        <f t="shared" si="87"/>
        <v>0</v>
      </c>
      <c r="J1079" s="6">
        <f t="shared" si="88"/>
        <v>1</v>
      </c>
      <c r="K1079" s="23">
        <v>336.59558399999997</v>
      </c>
      <c r="L1079" s="23">
        <v>336.59558399999997</v>
      </c>
      <c r="M1079" s="23">
        <f t="shared" si="84"/>
        <v>0</v>
      </c>
    </row>
    <row r="1080" spans="1:13" x14ac:dyDescent="0.2">
      <c r="A1080" s="19" t="s">
        <v>1251</v>
      </c>
      <c r="B1080" s="21" t="s">
        <v>1246</v>
      </c>
      <c r="C1080" s="25" t="s">
        <v>159</v>
      </c>
      <c r="D1080" s="25" t="s">
        <v>956</v>
      </c>
      <c r="E1080" s="19">
        <v>70442221</v>
      </c>
      <c r="F1080" s="19" t="s">
        <v>748</v>
      </c>
      <c r="G1080" s="5">
        <v>15</v>
      </c>
      <c r="H1080" s="5">
        <v>15</v>
      </c>
      <c r="I1080" s="5">
        <f t="shared" si="87"/>
        <v>0</v>
      </c>
      <c r="J1080" s="6">
        <f t="shared" si="88"/>
        <v>1</v>
      </c>
      <c r="K1080" s="23">
        <v>409.90050000000002</v>
      </c>
      <c r="L1080" s="23">
        <v>409.90050000000002</v>
      </c>
      <c r="M1080" s="23">
        <f t="shared" si="84"/>
        <v>0</v>
      </c>
    </row>
    <row r="1081" spans="1:13" x14ac:dyDescent="0.2">
      <c r="A1081" s="19" t="s">
        <v>1251</v>
      </c>
      <c r="B1081" s="21" t="s">
        <v>1246</v>
      </c>
      <c r="C1081" s="25" t="s">
        <v>159</v>
      </c>
      <c r="D1081" s="25" t="s">
        <v>956</v>
      </c>
      <c r="E1081" s="19">
        <v>70442223</v>
      </c>
      <c r="F1081" s="19" t="s">
        <v>749</v>
      </c>
      <c r="G1081" s="5">
        <v>15</v>
      </c>
      <c r="H1081" s="5">
        <v>15</v>
      </c>
      <c r="I1081" s="5">
        <f t="shared" si="87"/>
        <v>0</v>
      </c>
      <c r="J1081" s="6">
        <f t="shared" si="88"/>
        <v>1</v>
      </c>
      <c r="K1081" s="23">
        <v>409.90050000000002</v>
      </c>
      <c r="L1081" s="23">
        <v>409.90050000000002</v>
      </c>
      <c r="M1081" s="23">
        <f t="shared" si="84"/>
        <v>0</v>
      </c>
    </row>
    <row r="1082" spans="1:13" x14ac:dyDescent="0.2">
      <c r="A1082" s="19" t="s">
        <v>1251</v>
      </c>
      <c r="B1082" s="21" t="s">
        <v>1246</v>
      </c>
      <c r="C1082" s="25" t="s">
        <v>159</v>
      </c>
      <c r="D1082" s="25" t="s">
        <v>956</v>
      </c>
      <c r="E1082" s="19">
        <v>70442224</v>
      </c>
      <c r="F1082" s="19" t="s">
        <v>750</v>
      </c>
      <c r="G1082" s="5">
        <v>1</v>
      </c>
      <c r="H1082" s="5">
        <v>1</v>
      </c>
      <c r="I1082" s="5">
        <f t="shared" si="87"/>
        <v>0</v>
      </c>
      <c r="J1082" s="6">
        <f t="shared" si="88"/>
        <v>1</v>
      </c>
      <c r="K1082" s="23">
        <v>42.074447999999997</v>
      </c>
      <c r="L1082" s="23">
        <v>42.074447999999997</v>
      </c>
      <c r="M1082" s="23">
        <f t="shared" si="84"/>
        <v>0</v>
      </c>
    </row>
    <row r="1083" spans="1:13" x14ac:dyDescent="0.2">
      <c r="A1083" s="19" t="s">
        <v>1251</v>
      </c>
      <c r="B1083" s="21" t="s">
        <v>1246</v>
      </c>
      <c r="C1083" s="25" t="s">
        <v>159</v>
      </c>
      <c r="D1083" s="25" t="s">
        <v>243</v>
      </c>
      <c r="E1083" s="19">
        <v>70045492</v>
      </c>
      <c r="F1083" s="19" t="s">
        <v>1167</v>
      </c>
      <c r="G1083" s="5">
        <v>6</v>
      </c>
      <c r="H1083" s="5">
        <v>0</v>
      </c>
      <c r="I1083" s="5">
        <f t="shared" si="87"/>
        <v>6</v>
      </c>
      <c r="J1083" s="6">
        <f t="shared" si="88"/>
        <v>0</v>
      </c>
      <c r="K1083" s="23">
        <v>364.35599999999999</v>
      </c>
      <c r="L1083" s="23">
        <v>0</v>
      </c>
      <c r="M1083" s="23">
        <f t="shared" si="84"/>
        <v>364.35599999999999</v>
      </c>
    </row>
    <row r="1084" spans="1:13" x14ac:dyDescent="0.2">
      <c r="A1084" s="19" t="s">
        <v>1251</v>
      </c>
      <c r="B1084" s="21" t="s">
        <v>1246</v>
      </c>
      <c r="C1084" s="25" t="s">
        <v>159</v>
      </c>
      <c r="D1084" s="25" t="s">
        <v>243</v>
      </c>
      <c r="E1084" s="19">
        <v>70067242</v>
      </c>
      <c r="F1084" s="19" t="s">
        <v>1250</v>
      </c>
      <c r="G1084" s="5">
        <v>3</v>
      </c>
      <c r="H1084" s="5">
        <v>0</v>
      </c>
      <c r="I1084" s="5">
        <f t="shared" si="87"/>
        <v>3</v>
      </c>
      <c r="J1084" s="6">
        <f t="shared" si="88"/>
        <v>0</v>
      </c>
      <c r="K1084" s="23">
        <v>182.178</v>
      </c>
      <c r="L1084" s="23">
        <v>0</v>
      </c>
      <c r="M1084" s="23">
        <f t="shared" si="84"/>
        <v>182.178</v>
      </c>
    </row>
    <row r="1085" spans="1:13" x14ac:dyDescent="0.2">
      <c r="A1085" s="19" t="s">
        <v>1253</v>
      </c>
      <c r="B1085" s="21" t="s">
        <v>1248</v>
      </c>
      <c r="C1085" s="25" t="s">
        <v>159</v>
      </c>
      <c r="D1085" s="25" t="s">
        <v>97</v>
      </c>
      <c r="E1085" s="19">
        <v>70045438</v>
      </c>
      <c r="F1085" s="19" t="s">
        <v>1161</v>
      </c>
      <c r="G1085" s="5">
        <v>2</v>
      </c>
      <c r="H1085" s="5">
        <v>2</v>
      </c>
      <c r="I1085" s="5">
        <f t="shared" si="87"/>
        <v>0</v>
      </c>
      <c r="J1085" s="6">
        <f t="shared" si="88"/>
        <v>1</v>
      </c>
      <c r="K1085" s="23">
        <v>95.426591999999999</v>
      </c>
      <c r="L1085" s="23">
        <v>95.426591999999999</v>
      </c>
      <c r="M1085" s="23">
        <f t="shared" si="84"/>
        <v>0</v>
      </c>
    </row>
    <row r="1086" spans="1:13" x14ac:dyDescent="0.2">
      <c r="A1086" s="19" t="s">
        <v>1253</v>
      </c>
      <c r="B1086" s="21" t="s">
        <v>1248</v>
      </c>
      <c r="C1086" s="25" t="s">
        <v>159</v>
      </c>
      <c r="D1086" s="25" t="s">
        <v>97</v>
      </c>
      <c r="E1086" s="19">
        <v>70345322</v>
      </c>
      <c r="F1086" s="19" t="s">
        <v>232</v>
      </c>
      <c r="G1086" s="5">
        <v>17</v>
      </c>
      <c r="H1086" s="5">
        <v>0</v>
      </c>
      <c r="I1086" s="5">
        <f t="shared" si="87"/>
        <v>17</v>
      </c>
      <c r="J1086" s="6">
        <f t="shared" si="88"/>
        <v>0</v>
      </c>
      <c r="K1086" s="23">
        <v>782.36774400000002</v>
      </c>
      <c r="L1086" s="23">
        <v>0</v>
      </c>
      <c r="M1086" s="23">
        <f t="shared" si="84"/>
        <v>782.36774400000002</v>
      </c>
    </row>
    <row r="1087" spans="1:13" x14ac:dyDescent="0.2">
      <c r="A1087" s="19" t="s">
        <v>1253</v>
      </c>
      <c r="B1087" s="21" t="s">
        <v>1248</v>
      </c>
      <c r="C1087" s="25" t="s">
        <v>159</v>
      </c>
      <c r="D1087" s="25" t="s">
        <v>97</v>
      </c>
      <c r="E1087" s="19">
        <v>70556068</v>
      </c>
      <c r="F1087" s="19" t="s">
        <v>1176</v>
      </c>
      <c r="G1087" s="5">
        <v>1</v>
      </c>
      <c r="H1087" s="5">
        <v>0</v>
      </c>
      <c r="I1087" s="5">
        <f t="shared" si="87"/>
        <v>1</v>
      </c>
      <c r="J1087" s="6">
        <f t="shared" si="88"/>
        <v>0</v>
      </c>
      <c r="K1087" s="23">
        <v>46.021631999999997</v>
      </c>
      <c r="L1087" s="23">
        <v>0</v>
      </c>
      <c r="M1087" s="23">
        <f t="shared" si="84"/>
        <v>46.021631999999997</v>
      </c>
    </row>
    <row r="1088" spans="1:13" x14ac:dyDescent="0.2">
      <c r="A1088" s="19" t="s">
        <v>1253</v>
      </c>
      <c r="B1088" s="21" t="s">
        <v>1248</v>
      </c>
      <c r="C1088" s="25" t="s">
        <v>159</v>
      </c>
      <c r="D1088" s="25" t="s">
        <v>243</v>
      </c>
      <c r="E1088" s="19">
        <v>70045489</v>
      </c>
      <c r="F1088" s="19" t="s">
        <v>1165</v>
      </c>
      <c r="G1088" s="5">
        <v>1</v>
      </c>
      <c r="H1088" s="5">
        <v>1</v>
      </c>
      <c r="I1088" s="5">
        <f t="shared" si="87"/>
        <v>0</v>
      </c>
      <c r="J1088" s="6">
        <f t="shared" si="88"/>
        <v>1</v>
      </c>
      <c r="K1088" s="23">
        <v>60.725999999999999</v>
      </c>
      <c r="L1088" s="23">
        <v>60.725999999999999</v>
      </c>
      <c r="M1088" s="23">
        <f t="shared" si="84"/>
        <v>0</v>
      </c>
    </row>
    <row r="1089" spans="1:13" x14ac:dyDescent="0.2">
      <c r="A1089" s="19" t="s">
        <v>1254</v>
      </c>
      <c r="B1089" s="21" t="s">
        <v>1249</v>
      </c>
      <c r="C1089" s="25" t="s">
        <v>159</v>
      </c>
      <c r="D1089" s="25" t="s">
        <v>243</v>
      </c>
      <c r="E1089" s="19">
        <v>70067242</v>
      </c>
      <c r="F1089" s="19" t="s">
        <v>1250</v>
      </c>
      <c r="G1089" s="5">
        <v>1</v>
      </c>
      <c r="H1089" s="5">
        <v>0</v>
      </c>
      <c r="I1089" s="5">
        <f t="shared" si="87"/>
        <v>1</v>
      </c>
      <c r="J1089" s="6">
        <f t="shared" si="88"/>
        <v>0</v>
      </c>
      <c r="K1089" s="23">
        <v>60.725999999999999</v>
      </c>
      <c r="L1089" s="23">
        <v>0</v>
      </c>
      <c r="M1089" s="23">
        <f t="shared" si="84"/>
        <v>60.725999999999999</v>
      </c>
    </row>
    <row r="1090" spans="1:13" x14ac:dyDescent="0.2">
      <c r="A1090" s="19" t="s">
        <v>1255</v>
      </c>
      <c r="B1090" s="21" t="s">
        <v>1249</v>
      </c>
      <c r="C1090" s="25" t="s">
        <v>159</v>
      </c>
      <c r="D1090" s="25" t="s">
        <v>97</v>
      </c>
      <c r="E1090" s="19">
        <v>70045429</v>
      </c>
      <c r="F1090" s="19" t="s">
        <v>1159</v>
      </c>
      <c r="G1090" s="5">
        <v>3</v>
      </c>
      <c r="H1090" s="5">
        <v>3</v>
      </c>
      <c r="I1090" s="5">
        <f t="shared" si="87"/>
        <v>0</v>
      </c>
      <c r="J1090" s="6">
        <f t="shared" si="88"/>
        <v>1</v>
      </c>
      <c r="K1090" s="23">
        <v>130.12711200000001</v>
      </c>
      <c r="L1090" s="23">
        <v>130.12711200000001</v>
      </c>
      <c r="M1090" s="23">
        <f t="shared" si="84"/>
        <v>0</v>
      </c>
    </row>
    <row r="1091" spans="1:13" x14ac:dyDescent="0.2">
      <c r="A1091" s="19" t="s">
        <v>1255</v>
      </c>
      <c r="B1091" s="21" t="s">
        <v>1249</v>
      </c>
      <c r="C1091" s="25" t="s">
        <v>159</v>
      </c>
      <c r="D1091" s="25" t="s">
        <v>97</v>
      </c>
      <c r="E1091" s="19">
        <v>70045455</v>
      </c>
      <c r="F1091" s="19" t="s">
        <v>1163</v>
      </c>
      <c r="G1091" s="5">
        <v>5</v>
      </c>
      <c r="H1091" s="5">
        <v>5</v>
      </c>
      <c r="I1091" s="5">
        <f t="shared" si="87"/>
        <v>0</v>
      </c>
      <c r="J1091" s="6">
        <f t="shared" si="88"/>
        <v>1</v>
      </c>
      <c r="K1091" s="23">
        <v>238.56648000000001</v>
      </c>
      <c r="L1091" s="23">
        <v>238.56648000000001</v>
      </c>
      <c r="M1091" s="23">
        <f t="shared" si="84"/>
        <v>0</v>
      </c>
    </row>
    <row r="1092" spans="1:13" x14ac:dyDescent="0.2">
      <c r="A1092" s="19" t="s">
        <v>1255</v>
      </c>
      <c r="B1092" s="21" t="s">
        <v>1249</v>
      </c>
      <c r="C1092" s="25" t="s">
        <v>159</v>
      </c>
      <c r="D1092" s="25" t="s">
        <v>97</v>
      </c>
      <c r="E1092" s="19">
        <v>70345322</v>
      </c>
      <c r="F1092" s="19" t="s">
        <v>232</v>
      </c>
      <c r="G1092" s="5">
        <v>34</v>
      </c>
      <c r="H1092" s="5">
        <v>34</v>
      </c>
      <c r="I1092" s="5">
        <f t="shared" si="87"/>
        <v>0</v>
      </c>
      <c r="J1092" s="6">
        <f t="shared" si="88"/>
        <v>1</v>
      </c>
      <c r="K1092" s="23">
        <v>1564.735488</v>
      </c>
      <c r="L1092" s="23">
        <v>1564.735488</v>
      </c>
      <c r="M1092" s="23">
        <f t="shared" si="84"/>
        <v>0</v>
      </c>
    </row>
    <row r="1093" spans="1:13" x14ac:dyDescent="0.2">
      <c r="A1093" s="19" t="s">
        <v>1255</v>
      </c>
      <c r="B1093" s="21" t="s">
        <v>1249</v>
      </c>
      <c r="C1093" s="25" t="s">
        <v>159</v>
      </c>
      <c r="D1093" s="25" t="s">
        <v>97</v>
      </c>
      <c r="E1093" s="19">
        <v>70345323</v>
      </c>
      <c r="F1093" s="19" t="s">
        <v>233</v>
      </c>
      <c r="G1093" s="5">
        <v>17</v>
      </c>
      <c r="H1093" s="5">
        <v>17</v>
      </c>
      <c r="I1093" s="5">
        <f t="shared" si="87"/>
        <v>0</v>
      </c>
      <c r="J1093" s="6">
        <f t="shared" si="88"/>
        <v>1</v>
      </c>
      <c r="K1093" s="23">
        <v>782.36774400000002</v>
      </c>
      <c r="L1093" s="23">
        <v>782.36774400000002</v>
      </c>
      <c r="M1093" s="23">
        <f t="shared" si="84"/>
        <v>0</v>
      </c>
    </row>
    <row r="1094" spans="1:13" x14ac:dyDescent="0.2">
      <c r="A1094" s="19" t="s">
        <v>1255</v>
      </c>
      <c r="B1094" s="21" t="s">
        <v>1249</v>
      </c>
      <c r="C1094" s="25" t="s">
        <v>159</v>
      </c>
      <c r="D1094" s="25" t="s">
        <v>956</v>
      </c>
      <c r="E1094" s="19">
        <v>70442222</v>
      </c>
      <c r="F1094" s="19" t="s">
        <v>713</v>
      </c>
      <c r="G1094" s="5">
        <v>3</v>
      </c>
      <c r="H1094" s="5">
        <v>3</v>
      </c>
      <c r="I1094" s="5">
        <f t="shared" si="87"/>
        <v>0</v>
      </c>
      <c r="J1094" s="6">
        <f t="shared" si="88"/>
        <v>1</v>
      </c>
      <c r="K1094" s="23">
        <v>126.223344</v>
      </c>
      <c r="L1094" s="23">
        <v>126.223344</v>
      </c>
      <c r="M1094" s="23">
        <f t="shared" si="84"/>
        <v>0</v>
      </c>
    </row>
    <row r="1095" spans="1:13" x14ac:dyDescent="0.2">
      <c r="A1095" s="19" t="s">
        <v>1255</v>
      </c>
      <c r="B1095" s="21" t="s">
        <v>1249</v>
      </c>
      <c r="C1095" s="25" t="s">
        <v>159</v>
      </c>
      <c r="D1095" s="25" t="s">
        <v>243</v>
      </c>
      <c r="E1095" s="19">
        <v>70045492</v>
      </c>
      <c r="F1095" s="19" t="s">
        <v>1167</v>
      </c>
      <c r="G1095" s="5">
        <v>2</v>
      </c>
      <c r="H1095" s="5">
        <v>0</v>
      </c>
      <c r="I1095" s="5">
        <f t="shared" si="87"/>
        <v>2</v>
      </c>
      <c r="J1095" s="6">
        <f t="shared" si="88"/>
        <v>0</v>
      </c>
      <c r="K1095" s="23">
        <v>121.452</v>
      </c>
      <c r="L1095" s="23">
        <v>0</v>
      </c>
      <c r="M1095" s="23">
        <f t="shared" si="84"/>
        <v>121.452</v>
      </c>
    </row>
    <row r="1096" spans="1:13" x14ac:dyDescent="0.2">
      <c r="A1096" s="19" t="s">
        <v>1256</v>
      </c>
      <c r="B1096" s="21" t="s">
        <v>1257</v>
      </c>
      <c r="C1096" s="25" t="s">
        <v>159</v>
      </c>
      <c r="D1096" s="25" t="s">
        <v>97</v>
      </c>
      <c r="E1096" s="19">
        <v>70045438</v>
      </c>
      <c r="F1096" s="19" t="s">
        <v>1161</v>
      </c>
      <c r="G1096" s="5">
        <v>2</v>
      </c>
      <c r="H1096" s="5">
        <v>2</v>
      </c>
      <c r="I1096" s="5">
        <f t="shared" si="87"/>
        <v>0</v>
      </c>
      <c r="J1096" s="6">
        <f t="shared" si="88"/>
        <v>1</v>
      </c>
      <c r="K1096" s="23">
        <v>95.426591999999999</v>
      </c>
      <c r="L1096" s="23">
        <v>95.426591999999999</v>
      </c>
      <c r="M1096" s="23">
        <f t="shared" si="84"/>
        <v>0</v>
      </c>
    </row>
    <row r="1097" spans="1:13" x14ac:dyDescent="0.2">
      <c r="A1097" s="19" t="s">
        <v>1256</v>
      </c>
      <c r="B1097" s="21" t="s">
        <v>1257</v>
      </c>
      <c r="C1097" s="25" t="s">
        <v>159</v>
      </c>
      <c r="D1097" s="25" t="s">
        <v>97</v>
      </c>
      <c r="E1097" s="19">
        <v>70045439</v>
      </c>
      <c r="F1097" s="19" t="s">
        <v>1162</v>
      </c>
      <c r="G1097" s="5">
        <v>6</v>
      </c>
      <c r="H1097" s="5">
        <v>6</v>
      </c>
      <c r="I1097" s="5">
        <f t="shared" si="87"/>
        <v>0</v>
      </c>
      <c r="J1097" s="6">
        <f t="shared" si="88"/>
        <v>1</v>
      </c>
      <c r="K1097" s="23">
        <v>286.27977599999997</v>
      </c>
      <c r="L1097" s="23">
        <v>286.27977599999997</v>
      </c>
      <c r="M1097" s="23">
        <f t="shared" si="84"/>
        <v>0</v>
      </c>
    </row>
    <row r="1098" spans="1:13" x14ac:dyDescent="0.2">
      <c r="A1098" s="19" t="s">
        <v>1256</v>
      </c>
      <c r="B1098" s="21" t="s">
        <v>1257</v>
      </c>
      <c r="C1098" s="25" t="s">
        <v>159</v>
      </c>
      <c r="D1098" s="25" t="s">
        <v>97</v>
      </c>
      <c r="E1098" s="19">
        <v>70345322</v>
      </c>
      <c r="F1098" s="19" t="s">
        <v>232</v>
      </c>
      <c r="G1098" s="5">
        <v>17</v>
      </c>
      <c r="H1098" s="5">
        <v>17</v>
      </c>
      <c r="I1098" s="5">
        <f t="shared" si="87"/>
        <v>0</v>
      </c>
      <c r="J1098" s="6">
        <f t="shared" si="88"/>
        <v>1</v>
      </c>
      <c r="K1098" s="23">
        <v>782.36774400000002</v>
      </c>
      <c r="L1098" s="23">
        <v>782.36774400000002</v>
      </c>
      <c r="M1098" s="23">
        <f t="shared" si="84"/>
        <v>0</v>
      </c>
    </row>
    <row r="1099" spans="1:13" x14ac:dyDescent="0.2">
      <c r="A1099" s="19" t="s">
        <v>1256</v>
      </c>
      <c r="B1099" s="21" t="s">
        <v>1257</v>
      </c>
      <c r="C1099" s="25" t="s">
        <v>159</v>
      </c>
      <c r="D1099" s="25" t="s">
        <v>97</v>
      </c>
      <c r="E1099" s="19">
        <v>70345323</v>
      </c>
      <c r="F1099" s="19" t="s">
        <v>233</v>
      </c>
      <c r="G1099" s="5">
        <v>17</v>
      </c>
      <c r="H1099" s="5">
        <v>17</v>
      </c>
      <c r="I1099" s="5">
        <f t="shared" si="87"/>
        <v>0</v>
      </c>
      <c r="J1099" s="6">
        <f t="shared" si="88"/>
        <v>1</v>
      </c>
      <c r="K1099" s="23">
        <v>782.36774400000002</v>
      </c>
      <c r="L1099" s="23">
        <v>782.36774400000002</v>
      </c>
      <c r="M1099" s="23">
        <f t="shared" si="84"/>
        <v>0</v>
      </c>
    </row>
    <row r="1100" spans="1:13" x14ac:dyDescent="0.2">
      <c r="A1100" s="19" t="s">
        <v>1256</v>
      </c>
      <c r="B1100" s="21" t="s">
        <v>1257</v>
      </c>
      <c r="C1100" s="25" t="s">
        <v>159</v>
      </c>
      <c r="D1100" s="25" t="s">
        <v>97</v>
      </c>
      <c r="E1100" s="19">
        <v>70345325</v>
      </c>
      <c r="F1100" s="19" t="s">
        <v>235</v>
      </c>
      <c r="G1100" s="5">
        <v>17</v>
      </c>
      <c r="H1100" s="5">
        <v>17</v>
      </c>
      <c r="I1100" s="5">
        <f t="shared" si="87"/>
        <v>0</v>
      </c>
      <c r="J1100" s="6">
        <f t="shared" si="88"/>
        <v>1</v>
      </c>
      <c r="K1100" s="23">
        <v>782.36774400000002</v>
      </c>
      <c r="L1100" s="23">
        <v>782.36774400000002</v>
      </c>
      <c r="M1100" s="23">
        <f t="shared" si="84"/>
        <v>0</v>
      </c>
    </row>
    <row r="1101" spans="1:13" x14ac:dyDescent="0.2">
      <c r="A1101" s="19" t="s">
        <v>1256</v>
      </c>
      <c r="B1101" s="21" t="s">
        <v>1257</v>
      </c>
      <c r="C1101" s="25" t="s">
        <v>159</v>
      </c>
      <c r="D1101" s="25" t="s">
        <v>956</v>
      </c>
      <c r="E1101" s="19">
        <v>70442220</v>
      </c>
      <c r="F1101" s="19" t="s">
        <v>747</v>
      </c>
      <c r="G1101" s="5">
        <v>3</v>
      </c>
      <c r="H1101" s="5">
        <v>3</v>
      </c>
      <c r="I1101" s="5">
        <f t="shared" si="87"/>
        <v>0</v>
      </c>
      <c r="J1101" s="6">
        <f t="shared" si="88"/>
        <v>1</v>
      </c>
      <c r="K1101" s="23">
        <v>126.223344</v>
      </c>
      <c r="L1101" s="23">
        <v>126.223344</v>
      </c>
      <c r="M1101" s="23">
        <f t="shared" si="84"/>
        <v>0</v>
      </c>
    </row>
    <row r="1102" spans="1:13" x14ac:dyDescent="0.2">
      <c r="A1102" s="19" t="s">
        <v>1256</v>
      </c>
      <c r="B1102" s="21" t="s">
        <v>1257</v>
      </c>
      <c r="C1102" s="25" t="s">
        <v>159</v>
      </c>
      <c r="D1102" s="25" t="s">
        <v>956</v>
      </c>
      <c r="E1102" s="19">
        <v>70442221</v>
      </c>
      <c r="F1102" s="19" t="s">
        <v>748</v>
      </c>
      <c r="G1102" s="5">
        <v>15</v>
      </c>
      <c r="H1102" s="5">
        <v>15</v>
      </c>
      <c r="I1102" s="5">
        <f t="shared" si="87"/>
        <v>0</v>
      </c>
      <c r="J1102" s="6">
        <f t="shared" si="88"/>
        <v>1</v>
      </c>
      <c r="K1102" s="23">
        <v>409.90050000000002</v>
      </c>
      <c r="L1102" s="23">
        <v>409.90050000000002</v>
      </c>
      <c r="M1102" s="23">
        <f t="shared" si="84"/>
        <v>0</v>
      </c>
    </row>
    <row r="1103" spans="1:13" x14ac:dyDescent="0.2">
      <c r="A1103" s="19" t="s">
        <v>1256</v>
      </c>
      <c r="B1103" s="21" t="s">
        <v>1257</v>
      </c>
      <c r="C1103" s="25" t="s">
        <v>159</v>
      </c>
      <c r="D1103" s="25" t="s">
        <v>956</v>
      </c>
      <c r="E1103" s="19">
        <v>70442222</v>
      </c>
      <c r="F1103" s="19" t="s">
        <v>713</v>
      </c>
      <c r="G1103" s="5">
        <v>3</v>
      </c>
      <c r="H1103" s="5">
        <v>3</v>
      </c>
      <c r="I1103" s="5">
        <f t="shared" si="87"/>
        <v>0</v>
      </c>
      <c r="J1103" s="6">
        <f t="shared" si="88"/>
        <v>1</v>
      </c>
      <c r="K1103" s="23">
        <v>126.223344</v>
      </c>
      <c r="L1103" s="23">
        <v>126.223344</v>
      </c>
      <c r="M1103" s="23">
        <f t="shared" si="84"/>
        <v>0</v>
      </c>
    </row>
    <row r="1104" spans="1:13" x14ac:dyDescent="0.2">
      <c r="A1104" s="19" t="s">
        <v>1256</v>
      </c>
      <c r="B1104" s="21" t="s">
        <v>1257</v>
      </c>
      <c r="C1104" s="25" t="s">
        <v>159</v>
      </c>
      <c r="D1104" s="25" t="s">
        <v>956</v>
      </c>
      <c r="E1104" s="19">
        <v>70442223</v>
      </c>
      <c r="F1104" s="19" t="s">
        <v>749</v>
      </c>
      <c r="G1104" s="5">
        <v>15</v>
      </c>
      <c r="H1104" s="5">
        <v>15</v>
      </c>
      <c r="I1104" s="5">
        <f t="shared" si="87"/>
        <v>0</v>
      </c>
      <c r="J1104" s="6">
        <f t="shared" si="88"/>
        <v>1</v>
      </c>
      <c r="K1104" s="23">
        <v>409.90050000000002</v>
      </c>
      <c r="L1104" s="23">
        <v>409.90050000000002</v>
      </c>
      <c r="M1104" s="23">
        <f t="shared" si="84"/>
        <v>0</v>
      </c>
    </row>
    <row r="1105" spans="1:13" x14ac:dyDescent="0.2">
      <c r="A1105" s="19" t="s">
        <v>1256</v>
      </c>
      <c r="B1105" s="21" t="s">
        <v>1257</v>
      </c>
      <c r="C1105" s="25" t="s">
        <v>159</v>
      </c>
      <c r="D1105" s="25" t="s">
        <v>956</v>
      </c>
      <c r="E1105" s="19">
        <v>70442224</v>
      </c>
      <c r="F1105" s="19" t="s">
        <v>750</v>
      </c>
      <c r="G1105" s="5">
        <v>4</v>
      </c>
      <c r="H1105" s="5">
        <v>0</v>
      </c>
      <c r="I1105" s="5">
        <f t="shared" si="87"/>
        <v>4</v>
      </c>
      <c r="J1105" s="6">
        <f t="shared" si="88"/>
        <v>0</v>
      </c>
      <c r="K1105" s="23">
        <v>168.29779199999999</v>
      </c>
      <c r="L1105" s="23">
        <v>0</v>
      </c>
      <c r="M1105" s="23">
        <f t="shared" si="84"/>
        <v>168.29779199999999</v>
      </c>
    </row>
    <row r="1106" spans="1:13" x14ac:dyDescent="0.2">
      <c r="A1106" s="19" t="s">
        <v>1256</v>
      </c>
      <c r="B1106" s="21" t="s">
        <v>1257</v>
      </c>
      <c r="C1106" s="25" t="s">
        <v>159</v>
      </c>
      <c r="D1106" s="25" t="s">
        <v>243</v>
      </c>
      <c r="E1106" s="19">
        <v>70045489</v>
      </c>
      <c r="F1106" s="19" t="s">
        <v>1165</v>
      </c>
      <c r="G1106" s="5">
        <v>1</v>
      </c>
      <c r="H1106" s="5">
        <v>1</v>
      </c>
      <c r="I1106" s="5">
        <f t="shared" si="87"/>
        <v>0</v>
      </c>
      <c r="J1106" s="6">
        <f t="shared" si="88"/>
        <v>1</v>
      </c>
      <c r="K1106" s="23">
        <v>60.725999999999999</v>
      </c>
      <c r="L1106" s="23">
        <v>60.725999999999999</v>
      </c>
      <c r="M1106" s="23">
        <f t="shared" si="84"/>
        <v>0</v>
      </c>
    </row>
    <row r="1107" spans="1:13" x14ac:dyDescent="0.2">
      <c r="A1107" s="19" t="s">
        <v>1256</v>
      </c>
      <c r="B1107" s="21" t="s">
        <v>1257</v>
      </c>
      <c r="C1107" s="25" t="s">
        <v>159</v>
      </c>
      <c r="D1107" s="25" t="s">
        <v>243</v>
      </c>
      <c r="E1107" s="19">
        <v>70045490</v>
      </c>
      <c r="F1107" s="19" t="s">
        <v>1166</v>
      </c>
      <c r="G1107" s="5">
        <v>2</v>
      </c>
      <c r="H1107" s="5">
        <v>2</v>
      </c>
      <c r="I1107" s="5">
        <f t="shared" si="87"/>
        <v>0</v>
      </c>
      <c r="J1107" s="6">
        <f t="shared" si="88"/>
        <v>1</v>
      </c>
      <c r="K1107" s="23">
        <v>121.452</v>
      </c>
      <c r="L1107" s="23">
        <v>121.452</v>
      </c>
      <c r="M1107" s="23">
        <f t="shared" si="84"/>
        <v>0</v>
      </c>
    </row>
    <row r="1108" spans="1:13" x14ac:dyDescent="0.2">
      <c r="A1108" s="19" t="s">
        <v>1258</v>
      </c>
      <c r="B1108" s="21" t="s">
        <v>1259</v>
      </c>
      <c r="C1108" s="25" t="s">
        <v>159</v>
      </c>
      <c r="D1108" s="25" t="s">
        <v>97</v>
      </c>
      <c r="E1108" s="19">
        <v>70045429</v>
      </c>
      <c r="F1108" s="19" t="s">
        <v>1159</v>
      </c>
      <c r="G1108" s="5">
        <v>3</v>
      </c>
      <c r="H1108" s="5">
        <v>3</v>
      </c>
      <c r="I1108" s="5">
        <f t="shared" si="87"/>
        <v>0</v>
      </c>
      <c r="J1108" s="6">
        <f t="shared" si="88"/>
        <v>1</v>
      </c>
      <c r="K1108" s="23">
        <v>130.12711200000001</v>
      </c>
      <c r="L1108" s="23">
        <v>130.12711200000001</v>
      </c>
      <c r="M1108" s="23">
        <f t="shared" si="84"/>
        <v>0</v>
      </c>
    </row>
    <row r="1109" spans="1:13" x14ac:dyDescent="0.2">
      <c r="A1109" s="19" t="s">
        <v>1258</v>
      </c>
      <c r="B1109" s="21" t="s">
        <v>1259</v>
      </c>
      <c r="C1109" s="25" t="s">
        <v>159</v>
      </c>
      <c r="D1109" s="25" t="s">
        <v>97</v>
      </c>
      <c r="E1109" s="19">
        <v>70045438</v>
      </c>
      <c r="F1109" s="19" t="s">
        <v>1161</v>
      </c>
      <c r="G1109" s="5">
        <v>2</v>
      </c>
      <c r="H1109" s="5">
        <v>2</v>
      </c>
      <c r="I1109" s="5">
        <f t="shared" si="87"/>
        <v>0</v>
      </c>
      <c r="J1109" s="6">
        <f t="shared" si="88"/>
        <v>1</v>
      </c>
      <c r="K1109" s="23">
        <v>95.426591999999999</v>
      </c>
      <c r="L1109" s="23">
        <v>95.426591999999999</v>
      </c>
      <c r="M1109" s="23">
        <f t="shared" si="84"/>
        <v>0</v>
      </c>
    </row>
    <row r="1110" spans="1:13" x14ac:dyDescent="0.2">
      <c r="A1110" s="19" t="s">
        <v>1258</v>
      </c>
      <c r="B1110" s="21" t="s">
        <v>1259</v>
      </c>
      <c r="C1110" s="25" t="s">
        <v>159</v>
      </c>
      <c r="D1110" s="25" t="s">
        <v>97</v>
      </c>
      <c r="E1110" s="19">
        <v>70045439</v>
      </c>
      <c r="F1110" s="19" t="s">
        <v>1162</v>
      </c>
      <c r="G1110" s="5">
        <v>3</v>
      </c>
      <c r="H1110" s="5">
        <v>3</v>
      </c>
      <c r="I1110" s="5">
        <f t="shared" si="87"/>
        <v>0</v>
      </c>
      <c r="J1110" s="6">
        <f t="shared" si="88"/>
        <v>1</v>
      </c>
      <c r="K1110" s="23">
        <v>143.13988799999998</v>
      </c>
      <c r="L1110" s="23">
        <v>143.13988799999998</v>
      </c>
      <c r="M1110" s="23">
        <f t="shared" si="84"/>
        <v>0</v>
      </c>
    </row>
    <row r="1111" spans="1:13" x14ac:dyDescent="0.2">
      <c r="A1111" s="19" t="s">
        <v>1258</v>
      </c>
      <c r="B1111" s="21" t="s">
        <v>1259</v>
      </c>
      <c r="C1111" s="25" t="s">
        <v>159</v>
      </c>
      <c r="D1111" s="25" t="s">
        <v>97</v>
      </c>
      <c r="E1111" s="19">
        <v>70045455</v>
      </c>
      <c r="F1111" s="19" t="s">
        <v>1163</v>
      </c>
      <c r="G1111" s="5">
        <v>5</v>
      </c>
      <c r="H1111" s="5">
        <v>5</v>
      </c>
      <c r="I1111" s="5">
        <f t="shared" si="87"/>
        <v>0</v>
      </c>
      <c r="J1111" s="6">
        <f t="shared" si="88"/>
        <v>1</v>
      </c>
      <c r="K1111" s="23">
        <v>238.56648000000001</v>
      </c>
      <c r="L1111" s="23">
        <v>238.56648000000001</v>
      </c>
      <c r="M1111" s="23">
        <f t="shared" si="84"/>
        <v>0</v>
      </c>
    </row>
    <row r="1112" spans="1:13" x14ac:dyDescent="0.2">
      <c r="A1112" s="19" t="s">
        <v>1258</v>
      </c>
      <c r="B1112" s="21" t="s">
        <v>1259</v>
      </c>
      <c r="C1112" s="25" t="s">
        <v>159</v>
      </c>
      <c r="D1112" s="25" t="s">
        <v>97</v>
      </c>
      <c r="E1112" s="19">
        <v>70345322</v>
      </c>
      <c r="F1112" s="19" t="s">
        <v>232</v>
      </c>
      <c r="G1112" s="5">
        <v>17</v>
      </c>
      <c r="H1112" s="5">
        <v>17</v>
      </c>
      <c r="I1112" s="5">
        <f t="shared" si="87"/>
        <v>0</v>
      </c>
      <c r="J1112" s="6">
        <f t="shared" si="88"/>
        <v>1</v>
      </c>
      <c r="K1112" s="23">
        <v>782.36774400000002</v>
      </c>
      <c r="L1112" s="23">
        <v>782.36774400000002</v>
      </c>
      <c r="M1112" s="23">
        <f t="shared" si="84"/>
        <v>0</v>
      </c>
    </row>
    <row r="1113" spans="1:13" x14ac:dyDescent="0.2">
      <c r="A1113" s="19" t="s">
        <v>1258</v>
      </c>
      <c r="B1113" s="21" t="s">
        <v>1259</v>
      </c>
      <c r="C1113" s="25" t="s">
        <v>159</v>
      </c>
      <c r="D1113" s="25" t="s">
        <v>97</v>
      </c>
      <c r="E1113" s="19">
        <v>70345324</v>
      </c>
      <c r="F1113" s="19" t="s">
        <v>234</v>
      </c>
      <c r="G1113" s="5">
        <v>17</v>
      </c>
      <c r="H1113" s="5">
        <v>0</v>
      </c>
      <c r="I1113" s="5">
        <f t="shared" si="87"/>
        <v>17</v>
      </c>
      <c r="J1113" s="6">
        <f t="shared" si="88"/>
        <v>0</v>
      </c>
      <c r="K1113" s="23">
        <v>782.36774400000002</v>
      </c>
      <c r="L1113" s="23">
        <v>0</v>
      </c>
      <c r="M1113" s="23">
        <f t="shared" si="84"/>
        <v>782.36774400000002</v>
      </c>
    </row>
    <row r="1114" spans="1:13" x14ac:dyDescent="0.2">
      <c r="A1114" s="19" t="s">
        <v>1258</v>
      </c>
      <c r="B1114" s="21" t="s">
        <v>1259</v>
      </c>
      <c r="C1114" s="25" t="s">
        <v>159</v>
      </c>
      <c r="D1114" s="25" t="s">
        <v>956</v>
      </c>
      <c r="E1114" s="19">
        <v>70442220</v>
      </c>
      <c r="F1114" s="19" t="s">
        <v>747</v>
      </c>
      <c r="G1114" s="5">
        <v>3</v>
      </c>
      <c r="H1114" s="5">
        <v>3</v>
      </c>
      <c r="I1114" s="5">
        <f t="shared" si="87"/>
        <v>0</v>
      </c>
      <c r="J1114" s="6">
        <f t="shared" si="88"/>
        <v>1</v>
      </c>
      <c r="K1114" s="23">
        <v>126.223344</v>
      </c>
      <c r="L1114" s="23">
        <v>126.223344</v>
      </c>
      <c r="M1114" s="23">
        <f t="shared" si="84"/>
        <v>0</v>
      </c>
    </row>
    <row r="1115" spans="1:13" x14ac:dyDescent="0.2">
      <c r="A1115" s="19" t="s">
        <v>1258</v>
      </c>
      <c r="B1115" s="21" t="s">
        <v>1259</v>
      </c>
      <c r="C1115" s="25" t="s">
        <v>159</v>
      </c>
      <c r="D1115" s="25" t="s">
        <v>956</v>
      </c>
      <c r="E1115" s="19">
        <v>70442221</v>
      </c>
      <c r="F1115" s="19" t="s">
        <v>748</v>
      </c>
      <c r="G1115" s="5">
        <v>15</v>
      </c>
      <c r="H1115" s="5">
        <v>15</v>
      </c>
      <c r="I1115" s="5">
        <f t="shared" si="87"/>
        <v>0</v>
      </c>
      <c r="J1115" s="6">
        <f t="shared" si="88"/>
        <v>1</v>
      </c>
      <c r="K1115" s="23">
        <v>409.90050000000002</v>
      </c>
      <c r="L1115" s="23">
        <v>409.90050000000002</v>
      </c>
      <c r="M1115" s="23">
        <f t="shared" si="84"/>
        <v>0</v>
      </c>
    </row>
    <row r="1116" spans="1:13" x14ac:dyDescent="0.2">
      <c r="A1116" s="19" t="s">
        <v>1258</v>
      </c>
      <c r="B1116" s="21" t="s">
        <v>1259</v>
      </c>
      <c r="C1116" s="25" t="s">
        <v>159</v>
      </c>
      <c r="D1116" s="25" t="s">
        <v>956</v>
      </c>
      <c r="E1116" s="19">
        <v>70442222</v>
      </c>
      <c r="F1116" s="19" t="s">
        <v>713</v>
      </c>
      <c r="G1116" s="5">
        <v>2</v>
      </c>
      <c r="H1116" s="5">
        <v>2</v>
      </c>
      <c r="I1116" s="5">
        <f t="shared" si="87"/>
        <v>0</v>
      </c>
      <c r="J1116" s="6">
        <f t="shared" si="88"/>
        <v>1</v>
      </c>
      <c r="K1116" s="23">
        <v>84.148895999999993</v>
      </c>
      <c r="L1116" s="23">
        <v>84.148895999999993</v>
      </c>
      <c r="M1116" s="23">
        <f t="shared" ref="M1116:M1166" si="89">K1116-L1116</f>
        <v>0</v>
      </c>
    </row>
    <row r="1117" spans="1:13" x14ac:dyDescent="0.2">
      <c r="A1117" s="19" t="s">
        <v>1258</v>
      </c>
      <c r="B1117" s="21" t="s">
        <v>1259</v>
      </c>
      <c r="C1117" s="25" t="s">
        <v>159</v>
      </c>
      <c r="D1117" s="25" t="s">
        <v>956</v>
      </c>
      <c r="E1117" s="19">
        <v>70442223</v>
      </c>
      <c r="F1117" s="19" t="s">
        <v>749</v>
      </c>
      <c r="G1117" s="5">
        <v>15</v>
      </c>
      <c r="H1117" s="5">
        <v>15</v>
      </c>
      <c r="I1117" s="5">
        <f t="shared" si="87"/>
        <v>0</v>
      </c>
      <c r="J1117" s="6">
        <f t="shared" si="88"/>
        <v>1</v>
      </c>
      <c r="K1117" s="23">
        <v>409.90050000000002</v>
      </c>
      <c r="L1117" s="23">
        <v>409.90050000000002</v>
      </c>
      <c r="M1117" s="23">
        <f t="shared" si="89"/>
        <v>0</v>
      </c>
    </row>
    <row r="1118" spans="1:13" x14ac:dyDescent="0.2">
      <c r="A1118" s="19" t="s">
        <v>1258</v>
      </c>
      <c r="B1118" s="21" t="s">
        <v>1259</v>
      </c>
      <c r="C1118" s="25" t="s">
        <v>159</v>
      </c>
      <c r="D1118" s="25" t="s">
        <v>956</v>
      </c>
      <c r="E1118" s="19">
        <v>70442224</v>
      </c>
      <c r="F1118" s="19" t="s">
        <v>750</v>
      </c>
      <c r="G1118" s="5">
        <v>4</v>
      </c>
      <c r="H1118" s="5">
        <v>4</v>
      </c>
      <c r="I1118" s="5">
        <f t="shared" si="87"/>
        <v>0</v>
      </c>
      <c r="J1118" s="6">
        <f t="shared" si="88"/>
        <v>1</v>
      </c>
      <c r="K1118" s="23">
        <v>168.29779199999999</v>
      </c>
      <c r="L1118" s="23">
        <v>168.29779199999999</v>
      </c>
      <c r="M1118" s="23">
        <f t="shared" si="89"/>
        <v>0</v>
      </c>
    </row>
    <row r="1119" spans="1:13" x14ac:dyDescent="0.2">
      <c r="A1119" s="19" t="s">
        <v>1258</v>
      </c>
      <c r="B1119" s="21" t="s">
        <v>1259</v>
      </c>
      <c r="C1119" s="25" t="s">
        <v>159</v>
      </c>
      <c r="D1119" s="25" t="s">
        <v>243</v>
      </c>
      <c r="E1119" s="19">
        <v>70045492</v>
      </c>
      <c r="F1119" s="19" t="s">
        <v>1167</v>
      </c>
      <c r="G1119" s="5">
        <v>2</v>
      </c>
      <c r="H1119" s="5">
        <v>0</v>
      </c>
      <c r="I1119" s="5">
        <f t="shared" si="87"/>
        <v>2</v>
      </c>
      <c r="J1119" s="6">
        <f t="shared" si="88"/>
        <v>0</v>
      </c>
      <c r="K1119" s="23">
        <v>121.452</v>
      </c>
      <c r="L1119" s="23">
        <v>0</v>
      </c>
      <c r="M1119" s="23">
        <f t="shared" si="89"/>
        <v>121.452</v>
      </c>
    </row>
    <row r="1120" spans="1:13" x14ac:dyDescent="0.2">
      <c r="A1120" s="19" t="s">
        <v>1258</v>
      </c>
      <c r="B1120" s="21" t="s">
        <v>1259</v>
      </c>
      <c r="C1120" s="25" t="s">
        <v>159</v>
      </c>
      <c r="D1120" s="25" t="s">
        <v>243</v>
      </c>
      <c r="E1120" s="19">
        <v>70067242</v>
      </c>
      <c r="F1120" s="19" t="s">
        <v>1250</v>
      </c>
      <c r="G1120" s="5">
        <v>1</v>
      </c>
      <c r="H1120" s="5">
        <v>1</v>
      </c>
      <c r="I1120" s="5">
        <f t="shared" si="87"/>
        <v>0</v>
      </c>
      <c r="J1120" s="6">
        <f t="shared" si="88"/>
        <v>1</v>
      </c>
      <c r="K1120" s="23">
        <v>60.725999999999999</v>
      </c>
      <c r="L1120" s="23">
        <v>60.725999999999999</v>
      </c>
      <c r="M1120" s="23">
        <f t="shared" si="89"/>
        <v>0</v>
      </c>
    </row>
    <row r="1121" spans="1:13" x14ac:dyDescent="0.2">
      <c r="A1121" s="19" t="s">
        <v>1260</v>
      </c>
      <c r="B1121" s="21" t="s">
        <v>1261</v>
      </c>
      <c r="C1121" s="25" t="s">
        <v>159</v>
      </c>
      <c r="D1121" s="25" t="s">
        <v>97</v>
      </c>
      <c r="E1121" s="19">
        <v>70045439</v>
      </c>
      <c r="F1121" s="19" t="s">
        <v>1162</v>
      </c>
      <c r="G1121" s="5">
        <v>3</v>
      </c>
      <c r="H1121" s="5">
        <v>3</v>
      </c>
      <c r="I1121" s="5">
        <f t="shared" si="87"/>
        <v>0</v>
      </c>
      <c r="J1121" s="6">
        <f t="shared" si="88"/>
        <v>1</v>
      </c>
      <c r="K1121" s="23">
        <v>143.13988799999998</v>
      </c>
      <c r="L1121" s="23">
        <v>143.13988799999998</v>
      </c>
      <c r="M1121" s="23">
        <f t="shared" si="89"/>
        <v>0</v>
      </c>
    </row>
    <row r="1122" spans="1:13" x14ac:dyDescent="0.2">
      <c r="A1122" s="19" t="s">
        <v>1260</v>
      </c>
      <c r="B1122" s="21" t="s">
        <v>1261</v>
      </c>
      <c r="C1122" s="25" t="s">
        <v>159</v>
      </c>
      <c r="D1122" s="25" t="s">
        <v>97</v>
      </c>
      <c r="E1122" s="19">
        <v>70345322</v>
      </c>
      <c r="F1122" s="19" t="s">
        <v>232</v>
      </c>
      <c r="G1122" s="5">
        <v>51</v>
      </c>
      <c r="H1122" s="5">
        <v>51</v>
      </c>
      <c r="I1122" s="5">
        <f t="shared" si="87"/>
        <v>0</v>
      </c>
      <c r="J1122" s="6">
        <f t="shared" si="88"/>
        <v>1</v>
      </c>
      <c r="K1122" s="23">
        <v>2347.1032319999999</v>
      </c>
      <c r="L1122" s="23">
        <v>2347.1032319999999</v>
      </c>
      <c r="M1122" s="23">
        <f t="shared" si="89"/>
        <v>0</v>
      </c>
    </row>
    <row r="1123" spans="1:13" x14ac:dyDescent="0.2">
      <c r="A1123" s="19" t="s">
        <v>1260</v>
      </c>
      <c r="B1123" s="21" t="s">
        <v>1261</v>
      </c>
      <c r="C1123" s="25" t="s">
        <v>159</v>
      </c>
      <c r="D1123" s="25" t="s">
        <v>97</v>
      </c>
      <c r="E1123" s="19">
        <v>70345323</v>
      </c>
      <c r="F1123" s="19" t="s">
        <v>233</v>
      </c>
      <c r="G1123" s="5">
        <v>51</v>
      </c>
      <c r="H1123" s="5">
        <v>51</v>
      </c>
      <c r="I1123" s="5">
        <f t="shared" si="87"/>
        <v>0</v>
      </c>
      <c r="J1123" s="6">
        <f t="shared" si="88"/>
        <v>1</v>
      </c>
      <c r="K1123" s="23">
        <v>2347.1032319999999</v>
      </c>
      <c r="L1123" s="23">
        <v>2347.1032319999999</v>
      </c>
      <c r="M1123" s="23">
        <f t="shared" si="89"/>
        <v>0</v>
      </c>
    </row>
    <row r="1124" spans="1:13" x14ac:dyDescent="0.2">
      <c r="A1124" s="19" t="s">
        <v>1260</v>
      </c>
      <c r="B1124" s="21" t="s">
        <v>1261</v>
      </c>
      <c r="C1124" s="25" t="s">
        <v>159</v>
      </c>
      <c r="D1124" s="25" t="s">
        <v>956</v>
      </c>
      <c r="E1124" s="19">
        <v>70442220</v>
      </c>
      <c r="F1124" s="19" t="s">
        <v>747</v>
      </c>
      <c r="G1124" s="5">
        <v>2</v>
      </c>
      <c r="H1124" s="5">
        <v>2</v>
      </c>
      <c r="I1124" s="5">
        <f t="shared" si="87"/>
        <v>0</v>
      </c>
      <c r="J1124" s="6">
        <f t="shared" si="88"/>
        <v>1</v>
      </c>
      <c r="K1124" s="23">
        <v>84.148895999999993</v>
      </c>
      <c r="L1124" s="23">
        <v>84.148895999999993</v>
      </c>
      <c r="M1124" s="23">
        <f t="shared" si="89"/>
        <v>0</v>
      </c>
    </row>
    <row r="1125" spans="1:13" x14ac:dyDescent="0.2">
      <c r="A1125" s="19" t="s">
        <v>1260</v>
      </c>
      <c r="B1125" s="21" t="s">
        <v>1261</v>
      </c>
      <c r="C1125" s="25" t="s">
        <v>159</v>
      </c>
      <c r="D1125" s="25" t="s">
        <v>956</v>
      </c>
      <c r="E1125" s="19">
        <v>70442222</v>
      </c>
      <c r="F1125" s="19" t="s">
        <v>713</v>
      </c>
      <c r="G1125" s="5">
        <v>2</v>
      </c>
      <c r="H1125" s="5">
        <v>2</v>
      </c>
      <c r="I1125" s="5">
        <f t="shared" si="87"/>
        <v>0</v>
      </c>
      <c r="J1125" s="6">
        <f t="shared" si="88"/>
        <v>1</v>
      </c>
      <c r="K1125" s="23">
        <v>84.148895999999993</v>
      </c>
      <c r="L1125" s="23">
        <v>84.148895999999993</v>
      </c>
      <c r="M1125" s="23">
        <f t="shared" si="89"/>
        <v>0</v>
      </c>
    </row>
    <row r="1126" spans="1:13" x14ac:dyDescent="0.2">
      <c r="A1126" s="19" t="s">
        <v>1260</v>
      </c>
      <c r="B1126" s="21" t="s">
        <v>1261</v>
      </c>
      <c r="C1126" s="25" t="s">
        <v>159</v>
      </c>
      <c r="D1126" s="25" t="s">
        <v>243</v>
      </c>
      <c r="E1126" s="19">
        <v>70045489</v>
      </c>
      <c r="F1126" s="19" t="s">
        <v>1165</v>
      </c>
      <c r="G1126" s="5">
        <v>1</v>
      </c>
      <c r="H1126" s="5">
        <v>1</v>
      </c>
      <c r="I1126" s="5">
        <f t="shared" si="87"/>
        <v>0</v>
      </c>
      <c r="J1126" s="6">
        <f t="shared" si="88"/>
        <v>1</v>
      </c>
      <c r="K1126" s="23">
        <v>60.725999999999999</v>
      </c>
      <c r="L1126" s="23">
        <v>60.725999999999999</v>
      </c>
      <c r="M1126" s="23">
        <f t="shared" si="89"/>
        <v>0</v>
      </c>
    </row>
    <row r="1127" spans="1:13" x14ac:dyDescent="0.2">
      <c r="A1127" s="19" t="s">
        <v>1260</v>
      </c>
      <c r="B1127" s="21" t="s">
        <v>1261</v>
      </c>
      <c r="C1127" s="25" t="s">
        <v>159</v>
      </c>
      <c r="D1127" s="25" t="s">
        <v>243</v>
      </c>
      <c r="E1127" s="19">
        <v>70045490</v>
      </c>
      <c r="F1127" s="19" t="s">
        <v>1166</v>
      </c>
      <c r="G1127" s="5">
        <v>2</v>
      </c>
      <c r="H1127" s="5">
        <v>2</v>
      </c>
      <c r="I1127" s="5">
        <f t="shared" si="87"/>
        <v>0</v>
      </c>
      <c r="J1127" s="6">
        <f t="shared" si="88"/>
        <v>1</v>
      </c>
      <c r="K1127" s="23">
        <v>121.452</v>
      </c>
      <c r="L1127" s="23">
        <v>121.452</v>
      </c>
      <c r="M1127" s="23">
        <f t="shared" si="89"/>
        <v>0</v>
      </c>
    </row>
    <row r="1128" spans="1:13" x14ac:dyDescent="0.2">
      <c r="A1128" s="19" t="s">
        <v>1260</v>
      </c>
      <c r="B1128" s="21" t="s">
        <v>1261</v>
      </c>
      <c r="C1128" s="25" t="s">
        <v>159</v>
      </c>
      <c r="D1128" s="25" t="s">
        <v>243</v>
      </c>
      <c r="E1128" s="19">
        <v>70067242</v>
      </c>
      <c r="F1128" s="19" t="s">
        <v>1250</v>
      </c>
      <c r="G1128" s="5">
        <v>1</v>
      </c>
      <c r="H1128" s="5">
        <v>1</v>
      </c>
      <c r="I1128" s="5">
        <f t="shared" si="87"/>
        <v>0</v>
      </c>
      <c r="J1128" s="6">
        <f t="shared" si="88"/>
        <v>1</v>
      </c>
      <c r="K1128" s="23">
        <v>60.725999999999999</v>
      </c>
      <c r="L1128" s="23">
        <v>60.725999999999999</v>
      </c>
      <c r="M1128" s="23">
        <f t="shared" si="89"/>
        <v>0</v>
      </c>
    </row>
    <row r="1129" spans="1:13" x14ac:dyDescent="0.2">
      <c r="A1129" s="19" t="s">
        <v>1262</v>
      </c>
      <c r="B1129" s="21" t="s">
        <v>1265</v>
      </c>
      <c r="C1129" s="25" t="s">
        <v>159</v>
      </c>
      <c r="D1129" s="25" t="s">
        <v>97</v>
      </c>
      <c r="E1129" s="19">
        <v>70045407</v>
      </c>
      <c r="F1129" s="19" t="s">
        <v>1156</v>
      </c>
      <c r="G1129" s="5">
        <v>12</v>
      </c>
      <c r="H1129" s="5">
        <v>12</v>
      </c>
      <c r="I1129" s="5">
        <f t="shared" si="87"/>
        <v>0</v>
      </c>
      <c r="J1129" s="6">
        <f t="shared" si="88"/>
        <v>1</v>
      </c>
      <c r="K1129" s="23">
        <v>552.51979200000005</v>
      </c>
      <c r="L1129" s="23">
        <v>552.51979200000005</v>
      </c>
      <c r="M1129" s="23">
        <f t="shared" si="89"/>
        <v>0</v>
      </c>
    </row>
    <row r="1130" spans="1:13" x14ac:dyDescent="0.2">
      <c r="A1130" s="19" t="s">
        <v>1262</v>
      </c>
      <c r="B1130" s="21" t="s">
        <v>1265</v>
      </c>
      <c r="C1130" s="25" t="s">
        <v>159</v>
      </c>
      <c r="D1130" s="25" t="s">
        <v>97</v>
      </c>
      <c r="E1130" s="19">
        <v>70045428</v>
      </c>
      <c r="F1130" s="19" t="s">
        <v>1158</v>
      </c>
      <c r="G1130" s="5">
        <v>21</v>
      </c>
      <c r="H1130" s="5">
        <v>21</v>
      </c>
      <c r="I1130" s="5">
        <f t="shared" si="87"/>
        <v>0</v>
      </c>
      <c r="J1130" s="6">
        <f t="shared" si="88"/>
        <v>1</v>
      </c>
      <c r="K1130" s="23">
        <v>971.46428400000002</v>
      </c>
      <c r="L1130" s="23">
        <v>971.46428400000002</v>
      </c>
      <c r="M1130" s="23">
        <f t="shared" si="89"/>
        <v>0</v>
      </c>
    </row>
    <row r="1131" spans="1:13" x14ac:dyDescent="0.2">
      <c r="A1131" s="19" t="s">
        <v>1262</v>
      </c>
      <c r="B1131" s="21" t="s">
        <v>1265</v>
      </c>
      <c r="C1131" s="25" t="s">
        <v>159</v>
      </c>
      <c r="D1131" s="25" t="s">
        <v>97</v>
      </c>
      <c r="E1131" s="19">
        <v>70045429</v>
      </c>
      <c r="F1131" s="19" t="s">
        <v>1159</v>
      </c>
      <c r="G1131" s="5">
        <v>55</v>
      </c>
      <c r="H1131" s="5">
        <v>55</v>
      </c>
      <c r="I1131" s="5">
        <f t="shared" si="87"/>
        <v>0</v>
      </c>
      <c r="J1131" s="6">
        <f t="shared" si="88"/>
        <v>1</v>
      </c>
      <c r="K1131" s="23">
        <v>2385.66372</v>
      </c>
      <c r="L1131" s="23">
        <v>2385.66372</v>
      </c>
      <c r="M1131" s="23">
        <f t="shared" si="89"/>
        <v>0</v>
      </c>
    </row>
    <row r="1132" spans="1:13" x14ac:dyDescent="0.2">
      <c r="A1132" s="19" t="s">
        <v>1262</v>
      </c>
      <c r="B1132" s="21" t="s">
        <v>1265</v>
      </c>
      <c r="C1132" s="25" t="s">
        <v>159</v>
      </c>
      <c r="D1132" s="25" t="s">
        <v>97</v>
      </c>
      <c r="E1132" s="19">
        <v>70045430</v>
      </c>
      <c r="F1132" s="19" t="s">
        <v>1160</v>
      </c>
      <c r="G1132" s="5">
        <v>18</v>
      </c>
      <c r="H1132" s="5">
        <v>18</v>
      </c>
      <c r="I1132" s="5">
        <f t="shared" si="87"/>
        <v>0</v>
      </c>
      <c r="J1132" s="6">
        <f t="shared" si="88"/>
        <v>1</v>
      </c>
      <c r="K1132" s="23">
        <v>828.77968800000008</v>
      </c>
      <c r="L1132" s="23">
        <v>828.77968800000008</v>
      </c>
      <c r="M1132" s="23">
        <f t="shared" si="89"/>
        <v>0</v>
      </c>
    </row>
    <row r="1133" spans="1:13" x14ac:dyDescent="0.2">
      <c r="A1133" s="19" t="s">
        <v>1262</v>
      </c>
      <c r="B1133" s="21" t="s">
        <v>1265</v>
      </c>
      <c r="C1133" s="25" t="s">
        <v>159</v>
      </c>
      <c r="D1133" s="25" t="s">
        <v>97</v>
      </c>
      <c r="E1133" s="19">
        <v>70045438</v>
      </c>
      <c r="F1133" s="19" t="s">
        <v>1161</v>
      </c>
      <c r="G1133" s="5">
        <v>12</v>
      </c>
      <c r="H1133" s="5">
        <v>12</v>
      </c>
      <c r="I1133" s="5">
        <f t="shared" ref="I1133:I1166" si="90">G1133-H1133</f>
        <v>0</v>
      </c>
      <c r="J1133" s="6">
        <f t="shared" ref="J1133:J1166" si="91">H1133/G1133</f>
        <v>1</v>
      </c>
      <c r="K1133" s="23">
        <v>572.55955199999994</v>
      </c>
      <c r="L1133" s="23">
        <v>572.55955199999994</v>
      </c>
      <c r="M1133" s="23">
        <f t="shared" si="89"/>
        <v>0</v>
      </c>
    </row>
    <row r="1134" spans="1:13" x14ac:dyDescent="0.2">
      <c r="A1134" s="19" t="s">
        <v>1262</v>
      </c>
      <c r="B1134" s="21" t="s">
        <v>1265</v>
      </c>
      <c r="C1134" s="25" t="s">
        <v>159</v>
      </c>
      <c r="D1134" s="25" t="s">
        <v>97</v>
      </c>
      <c r="E1134" s="19">
        <v>70045439</v>
      </c>
      <c r="F1134" s="19" t="s">
        <v>1162</v>
      </c>
      <c r="G1134" s="5">
        <v>81</v>
      </c>
      <c r="H1134" s="5">
        <v>81</v>
      </c>
      <c r="I1134" s="5">
        <f t="shared" si="90"/>
        <v>0</v>
      </c>
      <c r="J1134" s="6">
        <f t="shared" si="91"/>
        <v>1</v>
      </c>
      <c r="K1134" s="23">
        <v>3864.7769760000001</v>
      </c>
      <c r="L1134" s="23">
        <v>3864.7769760000001</v>
      </c>
      <c r="M1134" s="23">
        <f t="shared" si="89"/>
        <v>0</v>
      </c>
    </row>
    <row r="1135" spans="1:13" x14ac:dyDescent="0.2">
      <c r="A1135" s="19" t="s">
        <v>1262</v>
      </c>
      <c r="B1135" s="21" t="s">
        <v>1265</v>
      </c>
      <c r="C1135" s="25" t="s">
        <v>159</v>
      </c>
      <c r="D1135" s="25" t="s">
        <v>97</v>
      </c>
      <c r="E1135" s="19">
        <v>70045455</v>
      </c>
      <c r="F1135" s="19" t="s">
        <v>1163</v>
      </c>
      <c r="G1135" s="5">
        <v>79</v>
      </c>
      <c r="H1135" s="5">
        <v>79</v>
      </c>
      <c r="I1135" s="5">
        <f t="shared" si="90"/>
        <v>0</v>
      </c>
      <c r="J1135" s="6">
        <f t="shared" si="91"/>
        <v>1</v>
      </c>
      <c r="K1135" s="23">
        <v>3769.3503839999998</v>
      </c>
      <c r="L1135" s="23">
        <v>3769.3503839999998</v>
      </c>
      <c r="M1135" s="23">
        <f t="shared" si="89"/>
        <v>0</v>
      </c>
    </row>
    <row r="1136" spans="1:13" x14ac:dyDescent="0.2">
      <c r="A1136" s="19" t="s">
        <v>1262</v>
      </c>
      <c r="B1136" s="21" t="s">
        <v>1265</v>
      </c>
      <c r="C1136" s="25" t="s">
        <v>159</v>
      </c>
      <c r="D1136" s="25" t="s">
        <v>97</v>
      </c>
      <c r="E1136" s="19">
        <v>70045486</v>
      </c>
      <c r="F1136" s="19" t="s">
        <v>1164</v>
      </c>
      <c r="G1136" s="5">
        <v>22</v>
      </c>
      <c r="H1136" s="5">
        <v>22</v>
      </c>
      <c r="I1136" s="5">
        <f t="shared" si="90"/>
        <v>0</v>
      </c>
      <c r="J1136" s="6">
        <f t="shared" si="91"/>
        <v>1</v>
      </c>
      <c r="K1136" s="23">
        <v>1012.9529520000001</v>
      </c>
      <c r="L1136" s="23">
        <v>1012.9529520000001</v>
      </c>
      <c r="M1136" s="23">
        <f t="shared" si="89"/>
        <v>0</v>
      </c>
    </row>
    <row r="1137" spans="1:13" x14ac:dyDescent="0.2">
      <c r="A1137" s="19" t="s">
        <v>1262</v>
      </c>
      <c r="B1137" s="21" t="s">
        <v>1265</v>
      </c>
      <c r="C1137" s="25" t="s">
        <v>159</v>
      </c>
      <c r="D1137" s="25" t="s">
        <v>97</v>
      </c>
      <c r="E1137" s="19">
        <v>70345322</v>
      </c>
      <c r="F1137" s="19" t="s">
        <v>232</v>
      </c>
      <c r="G1137" s="5">
        <v>5</v>
      </c>
      <c r="H1137" s="5">
        <v>5</v>
      </c>
      <c r="I1137" s="5">
        <f t="shared" si="90"/>
        <v>0</v>
      </c>
      <c r="J1137" s="6">
        <f t="shared" si="91"/>
        <v>1</v>
      </c>
      <c r="K1137" s="23">
        <v>230.10816</v>
      </c>
      <c r="L1137" s="23">
        <v>230.10816</v>
      </c>
      <c r="M1137" s="23">
        <f t="shared" si="89"/>
        <v>0</v>
      </c>
    </row>
    <row r="1138" spans="1:13" x14ac:dyDescent="0.2">
      <c r="A1138" s="19" t="s">
        <v>1262</v>
      </c>
      <c r="B1138" s="21" t="s">
        <v>1265</v>
      </c>
      <c r="C1138" s="25" t="s">
        <v>159</v>
      </c>
      <c r="D1138" s="25" t="s">
        <v>97</v>
      </c>
      <c r="E1138" s="19">
        <v>70345323</v>
      </c>
      <c r="F1138" s="19" t="s">
        <v>233</v>
      </c>
      <c r="G1138" s="5">
        <v>5</v>
      </c>
      <c r="H1138" s="5">
        <v>5</v>
      </c>
      <c r="I1138" s="5">
        <f t="shared" si="90"/>
        <v>0</v>
      </c>
      <c r="J1138" s="6">
        <f t="shared" si="91"/>
        <v>1</v>
      </c>
      <c r="K1138" s="23">
        <v>230.10816</v>
      </c>
      <c r="L1138" s="23">
        <v>230.10816</v>
      </c>
      <c r="M1138" s="23">
        <f t="shared" si="89"/>
        <v>0</v>
      </c>
    </row>
    <row r="1139" spans="1:13" x14ac:dyDescent="0.2">
      <c r="A1139" s="19" t="s">
        <v>1262</v>
      </c>
      <c r="B1139" s="21" t="s">
        <v>1265</v>
      </c>
      <c r="C1139" s="25" t="s">
        <v>159</v>
      </c>
      <c r="D1139" s="25" t="s">
        <v>97</v>
      </c>
      <c r="E1139" s="19">
        <v>70345324</v>
      </c>
      <c r="F1139" s="19" t="s">
        <v>234</v>
      </c>
      <c r="G1139" s="5">
        <v>10</v>
      </c>
      <c r="H1139" s="5">
        <v>10</v>
      </c>
      <c r="I1139" s="5">
        <f t="shared" si="90"/>
        <v>0</v>
      </c>
      <c r="J1139" s="6">
        <f t="shared" si="91"/>
        <v>1</v>
      </c>
      <c r="K1139" s="23">
        <v>460.21632</v>
      </c>
      <c r="L1139" s="23">
        <v>460.21632</v>
      </c>
      <c r="M1139" s="23">
        <f t="shared" si="89"/>
        <v>0</v>
      </c>
    </row>
    <row r="1140" spans="1:13" x14ac:dyDescent="0.2">
      <c r="A1140" s="19" t="s">
        <v>1262</v>
      </c>
      <c r="B1140" s="21" t="s">
        <v>1265</v>
      </c>
      <c r="C1140" s="25" t="s">
        <v>159</v>
      </c>
      <c r="D1140" s="25" t="s">
        <v>97</v>
      </c>
      <c r="E1140" s="19">
        <v>70345325</v>
      </c>
      <c r="F1140" s="19" t="s">
        <v>235</v>
      </c>
      <c r="G1140" s="5">
        <v>6</v>
      </c>
      <c r="H1140" s="5">
        <v>6</v>
      </c>
      <c r="I1140" s="5">
        <f t="shared" si="90"/>
        <v>0</v>
      </c>
      <c r="J1140" s="6">
        <f t="shared" si="91"/>
        <v>1</v>
      </c>
      <c r="K1140" s="23">
        <v>276.12979200000001</v>
      </c>
      <c r="L1140" s="23">
        <v>276.12979200000001</v>
      </c>
      <c r="M1140" s="23">
        <f t="shared" si="89"/>
        <v>0</v>
      </c>
    </row>
    <row r="1141" spans="1:13" x14ac:dyDescent="0.2">
      <c r="A1141" s="19" t="s">
        <v>1263</v>
      </c>
      <c r="B1141" s="21" t="s">
        <v>1265</v>
      </c>
      <c r="C1141" s="25" t="s">
        <v>159</v>
      </c>
      <c r="D1141" s="25" t="s">
        <v>97</v>
      </c>
      <c r="E1141" s="19">
        <v>70045429</v>
      </c>
      <c r="F1141" s="19" t="s">
        <v>1159</v>
      </c>
      <c r="G1141" s="5">
        <v>2</v>
      </c>
      <c r="H1141" s="5">
        <v>2</v>
      </c>
      <c r="I1141" s="5">
        <f t="shared" si="90"/>
        <v>0</v>
      </c>
      <c r="J1141" s="6">
        <f t="shared" si="91"/>
        <v>1</v>
      </c>
      <c r="K1141" s="23">
        <v>86.751407999999998</v>
      </c>
      <c r="L1141" s="23">
        <v>86.751407999999998</v>
      </c>
      <c r="M1141" s="23">
        <f t="shared" si="89"/>
        <v>0</v>
      </c>
    </row>
    <row r="1142" spans="1:13" x14ac:dyDescent="0.2">
      <c r="A1142" s="19" t="s">
        <v>1263</v>
      </c>
      <c r="B1142" s="21" t="s">
        <v>1265</v>
      </c>
      <c r="C1142" s="25" t="s">
        <v>159</v>
      </c>
      <c r="D1142" s="25" t="s">
        <v>97</v>
      </c>
      <c r="E1142" s="19">
        <v>70045438</v>
      </c>
      <c r="F1142" s="19" t="s">
        <v>1161</v>
      </c>
      <c r="G1142" s="5">
        <v>2</v>
      </c>
      <c r="H1142" s="5">
        <v>2</v>
      </c>
      <c r="I1142" s="5">
        <f t="shared" si="90"/>
        <v>0</v>
      </c>
      <c r="J1142" s="6">
        <f t="shared" si="91"/>
        <v>1</v>
      </c>
      <c r="K1142" s="23">
        <v>95.426591999999999</v>
      </c>
      <c r="L1142" s="23">
        <v>95.426591999999999</v>
      </c>
      <c r="M1142" s="23">
        <f t="shared" si="89"/>
        <v>0</v>
      </c>
    </row>
    <row r="1143" spans="1:13" x14ac:dyDescent="0.2">
      <c r="A1143" s="19" t="s">
        <v>1263</v>
      </c>
      <c r="B1143" s="21" t="s">
        <v>1265</v>
      </c>
      <c r="C1143" s="25" t="s">
        <v>159</v>
      </c>
      <c r="D1143" s="25" t="s">
        <v>97</v>
      </c>
      <c r="E1143" s="19">
        <v>70045439</v>
      </c>
      <c r="F1143" s="19" t="s">
        <v>1162</v>
      </c>
      <c r="G1143" s="5">
        <v>3</v>
      </c>
      <c r="H1143" s="5">
        <v>3</v>
      </c>
      <c r="I1143" s="5">
        <f t="shared" si="90"/>
        <v>0</v>
      </c>
      <c r="J1143" s="6">
        <f t="shared" si="91"/>
        <v>1</v>
      </c>
      <c r="K1143" s="23">
        <v>143.13988799999998</v>
      </c>
      <c r="L1143" s="23">
        <v>143.13988799999998</v>
      </c>
      <c r="M1143" s="23">
        <f t="shared" si="89"/>
        <v>0</v>
      </c>
    </row>
    <row r="1144" spans="1:13" x14ac:dyDescent="0.2">
      <c r="A1144" s="19" t="s">
        <v>1263</v>
      </c>
      <c r="B1144" s="21" t="s">
        <v>1265</v>
      </c>
      <c r="C1144" s="25" t="s">
        <v>159</v>
      </c>
      <c r="D1144" s="25" t="s">
        <v>97</v>
      </c>
      <c r="E1144" s="19">
        <v>70045455</v>
      </c>
      <c r="F1144" s="19" t="s">
        <v>1163</v>
      </c>
      <c r="G1144" s="5">
        <v>5</v>
      </c>
      <c r="H1144" s="5">
        <v>5</v>
      </c>
      <c r="I1144" s="5">
        <f t="shared" si="90"/>
        <v>0</v>
      </c>
      <c r="J1144" s="6">
        <f t="shared" si="91"/>
        <v>1</v>
      </c>
      <c r="K1144" s="23">
        <v>238.56648000000001</v>
      </c>
      <c r="L1144" s="23">
        <v>238.56648000000001</v>
      </c>
      <c r="M1144" s="23">
        <f t="shared" si="89"/>
        <v>0</v>
      </c>
    </row>
    <row r="1145" spans="1:13" x14ac:dyDescent="0.2">
      <c r="A1145" s="19" t="s">
        <v>1263</v>
      </c>
      <c r="B1145" s="21" t="s">
        <v>1265</v>
      </c>
      <c r="C1145" s="25" t="s">
        <v>159</v>
      </c>
      <c r="D1145" s="25" t="s">
        <v>97</v>
      </c>
      <c r="E1145" s="19">
        <v>70345324</v>
      </c>
      <c r="F1145" s="19" t="s">
        <v>234</v>
      </c>
      <c r="G1145" s="5">
        <v>17</v>
      </c>
      <c r="H1145" s="5">
        <v>17</v>
      </c>
      <c r="I1145" s="5">
        <f t="shared" si="90"/>
        <v>0</v>
      </c>
      <c r="J1145" s="6">
        <f t="shared" si="91"/>
        <v>1</v>
      </c>
      <c r="K1145" s="23">
        <v>782.36774400000002</v>
      </c>
      <c r="L1145" s="23">
        <v>782.36774400000002</v>
      </c>
      <c r="M1145" s="23">
        <f t="shared" si="89"/>
        <v>0</v>
      </c>
    </row>
    <row r="1146" spans="1:13" x14ac:dyDescent="0.2">
      <c r="A1146" s="19" t="s">
        <v>1263</v>
      </c>
      <c r="B1146" s="21" t="s">
        <v>1265</v>
      </c>
      <c r="C1146" s="25" t="s">
        <v>159</v>
      </c>
      <c r="D1146" s="25" t="s">
        <v>956</v>
      </c>
      <c r="E1146" s="19">
        <v>70442220</v>
      </c>
      <c r="F1146" s="19" t="s">
        <v>747</v>
      </c>
      <c r="G1146" s="5">
        <v>3</v>
      </c>
      <c r="H1146" s="5">
        <v>3</v>
      </c>
      <c r="I1146" s="5">
        <f t="shared" si="90"/>
        <v>0</v>
      </c>
      <c r="J1146" s="6">
        <f t="shared" si="91"/>
        <v>1</v>
      </c>
      <c r="K1146" s="23">
        <v>126.223344</v>
      </c>
      <c r="L1146" s="23">
        <v>126.223344</v>
      </c>
      <c r="M1146" s="23">
        <f t="shared" si="89"/>
        <v>0</v>
      </c>
    </row>
    <row r="1147" spans="1:13" x14ac:dyDescent="0.2">
      <c r="A1147" s="19" t="s">
        <v>1263</v>
      </c>
      <c r="B1147" s="21" t="s">
        <v>1265</v>
      </c>
      <c r="C1147" s="25" t="s">
        <v>159</v>
      </c>
      <c r="D1147" s="25" t="s">
        <v>956</v>
      </c>
      <c r="E1147" s="19">
        <v>70442221</v>
      </c>
      <c r="F1147" s="19" t="s">
        <v>748</v>
      </c>
      <c r="G1147" s="5">
        <v>15</v>
      </c>
      <c r="H1147" s="5">
        <v>15</v>
      </c>
      <c r="I1147" s="5">
        <f t="shared" si="90"/>
        <v>0</v>
      </c>
      <c r="J1147" s="6">
        <f t="shared" si="91"/>
        <v>1</v>
      </c>
      <c r="K1147" s="23">
        <v>409.90050000000002</v>
      </c>
      <c r="L1147" s="23">
        <v>409.90050000000002</v>
      </c>
      <c r="M1147" s="23">
        <f t="shared" si="89"/>
        <v>0</v>
      </c>
    </row>
    <row r="1148" spans="1:13" x14ac:dyDescent="0.2">
      <c r="A1148" s="19" t="s">
        <v>1263</v>
      </c>
      <c r="B1148" s="21" t="s">
        <v>1265</v>
      </c>
      <c r="C1148" s="25" t="s">
        <v>159</v>
      </c>
      <c r="D1148" s="25" t="s">
        <v>956</v>
      </c>
      <c r="E1148" s="19">
        <v>70442222</v>
      </c>
      <c r="F1148" s="19" t="s">
        <v>713</v>
      </c>
      <c r="G1148" s="5">
        <v>2</v>
      </c>
      <c r="H1148" s="5">
        <v>2</v>
      </c>
      <c r="I1148" s="5">
        <f t="shared" si="90"/>
        <v>0</v>
      </c>
      <c r="J1148" s="6">
        <f t="shared" si="91"/>
        <v>1</v>
      </c>
      <c r="K1148" s="23">
        <v>84.148895999999993</v>
      </c>
      <c r="L1148" s="23">
        <v>84.148895999999993</v>
      </c>
      <c r="M1148" s="23">
        <f t="shared" si="89"/>
        <v>0</v>
      </c>
    </row>
    <row r="1149" spans="1:13" x14ac:dyDescent="0.2">
      <c r="A1149" s="19" t="s">
        <v>1263</v>
      </c>
      <c r="B1149" s="21" t="s">
        <v>1265</v>
      </c>
      <c r="C1149" s="25" t="s">
        <v>159</v>
      </c>
      <c r="D1149" s="25" t="s">
        <v>956</v>
      </c>
      <c r="E1149" s="19">
        <v>70442223</v>
      </c>
      <c r="F1149" s="19" t="s">
        <v>749</v>
      </c>
      <c r="G1149" s="5">
        <v>15</v>
      </c>
      <c r="H1149" s="5">
        <v>15</v>
      </c>
      <c r="I1149" s="5">
        <f t="shared" si="90"/>
        <v>0</v>
      </c>
      <c r="J1149" s="6">
        <f t="shared" si="91"/>
        <v>1</v>
      </c>
      <c r="K1149" s="23">
        <v>409.90050000000002</v>
      </c>
      <c r="L1149" s="23">
        <v>409.90050000000002</v>
      </c>
      <c r="M1149" s="23">
        <f t="shared" si="89"/>
        <v>0</v>
      </c>
    </row>
    <row r="1150" spans="1:13" x14ac:dyDescent="0.2">
      <c r="A1150" s="19" t="s">
        <v>1263</v>
      </c>
      <c r="B1150" s="21" t="s">
        <v>1265</v>
      </c>
      <c r="C1150" s="25" t="s">
        <v>159</v>
      </c>
      <c r="D1150" s="25" t="s">
        <v>956</v>
      </c>
      <c r="E1150" s="19">
        <v>70442224</v>
      </c>
      <c r="F1150" s="19" t="s">
        <v>750</v>
      </c>
      <c r="G1150" s="5">
        <v>4</v>
      </c>
      <c r="H1150" s="5">
        <v>0</v>
      </c>
      <c r="I1150" s="5">
        <f t="shared" si="90"/>
        <v>4</v>
      </c>
      <c r="J1150" s="6">
        <f t="shared" si="91"/>
        <v>0</v>
      </c>
      <c r="K1150" s="23">
        <v>168.29779199999999</v>
      </c>
      <c r="L1150" s="23">
        <v>0</v>
      </c>
      <c r="M1150" s="23">
        <f t="shared" si="89"/>
        <v>168.29779199999999</v>
      </c>
    </row>
    <row r="1151" spans="1:13" x14ac:dyDescent="0.2">
      <c r="A1151" s="19" t="s">
        <v>1263</v>
      </c>
      <c r="B1151" s="21" t="s">
        <v>1265</v>
      </c>
      <c r="C1151" s="25" t="s">
        <v>159</v>
      </c>
      <c r="D1151" s="25" t="s">
        <v>243</v>
      </c>
      <c r="E1151" s="19">
        <v>70045492</v>
      </c>
      <c r="F1151" s="19" t="s">
        <v>1167</v>
      </c>
      <c r="G1151" s="5">
        <v>2</v>
      </c>
      <c r="H1151" s="5">
        <v>0</v>
      </c>
      <c r="I1151" s="5">
        <f t="shared" si="90"/>
        <v>2</v>
      </c>
      <c r="J1151" s="6">
        <f t="shared" si="91"/>
        <v>0</v>
      </c>
      <c r="K1151" s="23">
        <v>121.452</v>
      </c>
      <c r="L1151" s="23">
        <v>0</v>
      </c>
      <c r="M1151" s="23">
        <f t="shared" si="89"/>
        <v>121.452</v>
      </c>
    </row>
    <row r="1152" spans="1:13" x14ac:dyDescent="0.2">
      <c r="A1152" s="19" t="s">
        <v>1266</v>
      </c>
      <c r="B1152" s="21" t="s">
        <v>1267</v>
      </c>
      <c r="C1152" s="25" t="s">
        <v>159</v>
      </c>
      <c r="D1152" s="25" t="s">
        <v>97</v>
      </c>
      <c r="E1152" s="19">
        <v>70345324</v>
      </c>
      <c r="F1152" s="19" t="s">
        <v>234</v>
      </c>
      <c r="G1152" s="5">
        <v>17</v>
      </c>
      <c r="H1152" s="5">
        <v>17</v>
      </c>
      <c r="I1152" s="5">
        <f t="shared" si="90"/>
        <v>0</v>
      </c>
      <c r="J1152" s="6">
        <f t="shared" si="91"/>
        <v>1</v>
      </c>
      <c r="K1152" s="23">
        <v>782.36774400000002</v>
      </c>
      <c r="L1152" s="23">
        <v>782.36774400000002</v>
      </c>
      <c r="M1152" s="23">
        <f t="shared" si="89"/>
        <v>0</v>
      </c>
    </row>
    <row r="1153" spans="1:13" x14ac:dyDescent="0.2">
      <c r="A1153" s="19" t="s">
        <v>1266</v>
      </c>
      <c r="B1153" s="21" t="s">
        <v>1267</v>
      </c>
      <c r="C1153" s="25" t="s">
        <v>159</v>
      </c>
      <c r="D1153" s="25" t="s">
        <v>956</v>
      </c>
      <c r="E1153" s="19">
        <v>70442222</v>
      </c>
      <c r="F1153" s="19" t="s">
        <v>713</v>
      </c>
      <c r="G1153" s="5">
        <v>3</v>
      </c>
      <c r="H1153" s="5">
        <v>3</v>
      </c>
      <c r="I1153" s="5">
        <f t="shared" si="90"/>
        <v>0</v>
      </c>
      <c r="J1153" s="6">
        <f t="shared" si="91"/>
        <v>1</v>
      </c>
      <c r="K1153" s="23">
        <v>126.223344</v>
      </c>
      <c r="L1153" s="23">
        <v>126.223344</v>
      </c>
      <c r="M1153" s="23">
        <f t="shared" si="89"/>
        <v>0</v>
      </c>
    </row>
    <row r="1154" spans="1:13" x14ac:dyDescent="0.2">
      <c r="A1154" s="19" t="s">
        <v>1266</v>
      </c>
      <c r="B1154" s="21" t="s">
        <v>1267</v>
      </c>
      <c r="C1154" s="25" t="s">
        <v>159</v>
      </c>
      <c r="D1154" s="25" t="s">
        <v>243</v>
      </c>
      <c r="E1154" s="19">
        <v>70045489</v>
      </c>
      <c r="F1154" s="19" t="s">
        <v>1165</v>
      </c>
      <c r="G1154" s="5">
        <v>1</v>
      </c>
      <c r="H1154" s="5">
        <v>1</v>
      </c>
      <c r="I1154" s="5">
        <f t="shared" si="90"/>
        <v>0</v>
      </c>
      <c r="J1154" s="6">
        <f t="shared" si="91"/>
        <v>1</v>
      </c>
      <c r="K1154" s="23">
        <v>60.725999999999999</v>
      </c>
      <c r="L1154" s="23">
        <v>60.725999999999999</v>
      </c>
      <c r="M1154" s="23">
        <f t="shared" si="89"/>
        <v>0</v>
      </c>
    </row>
    <row r="1155" spans="1:13" x14ac:dyDescent="0.2">
      <c r="A1155" s="19" t="s">
        <v>1270</v>
      </c>
      <c r="B1155" s="21" t="s">
        <v>1271</v>
      </c>
      <c r="C1155" s="25" t="s">
        <v>159</v>
      </c>
      <c r="D1155" s="25" t="s">
        <v>97</v>
      </c>
      <c r="E1155" s="19">
        <v>70045429</v>
      </c>
      <c r="F1155" s="19" t="s">
        <v>1159</v>
      </c>
      <c r="G1155" s="5">
        <v>2</v>
      </c>
      <c r="H1155" s="5">
        <v>2</v>
      </c>
      <c r="I1155" s="5">
        <f t="shared" si="90"/>
        <v>0</v>
      </c>
      <c r="J1155" s="6">
        <f t="shared" si="91"/>
        <v>1</v>
      </c>
      <c r="K1155" s="23">
        <v>86.751407999999998</v>
      </c>
      <c r="L1155" s="23">
        <v>86.751407999999998</v>
      </c>
      <c r="M1155" s="23">
        <f t="shared" si="89"/>
        <v>0</v>
      </c>
    </row>
    <row r="1156" spans="1:13" x14ac:dyDescent="0.2">
      <c r="A1156" s="19" t="s">
        <v>1270</v>
      </c>
      <c r="B1156" s="21" t="s">
        <v>1271</v>
      </c>
      <c r="C1156" s="25" t="s">
        <v>159</v>
      </c>
      <c r="D1156" s="25" t="s">
        <v>97</v>
      </c>
      <c r="E1156" s="19">
        <v>70045438</v>
      </c>
      <c r="F1156" s="19" t="s">
        <v>1161</v>
      </c>
      <c r="G1156" s="5">
        <v>2</v>
      </c>
      <c r="H1156" s="5">
        <v>2</v>
      </c>
      <c r="I1156" s="5">
        <f t="shared" si="90"/>
        <v>0</v>
      </c>
      <c r="J1156" s="6">
        <f t="shared" si="91"/>
        <v>1</v>
      </c>
      <c r="K1156" s="23">
        <v>95.426591999999999</v>
      </c>
      <c r="L1156" s="23">
        <v>95.426591999999999</v>
      </c>
      <c r="M1156" s="23">
        <f t="shared" si="89"/>
        <v>0</v>
      </c>
    </row>
    <row r="1157" spans="1:13" x14ac:dyDescent="0.2">
      <c r="A1157" s="19" t="s">
        <v>1270</v>
      </c>
      <c r="B1157" s="21" t="s">
        <v>1271</v>
      </c>
      <c r="C1157" s="25" t="s">
        <v>159</v>
      </c>
      <c r="D1157" s="25" t="s">
        <v>97</v>
      </c>
      <c r="E1157" s="19">
        <v>70045439</v>
      </c>
      <c r="F1157" s="19" t="s">
        <v>1162</v>
      </c>
      <c r="G1157" s="5">
        <v>5</v>
      </c>
      <c r="H1157" s="5">
        <v>5</v>
      </c>
      <c r="I1157" s="5">
        <f t="shared" si="90"/>
        <v>0</v>
      </c>
      <c r="J1157" s="6">
        <f t="shared" si="91"/>
        <v>1</v>
      </c>
      <c r="K1157" s="23">
        <v>238.56648000000001</v>
      </c>
      <c r="L1157" s="23">
        <v>238.56648000000001</v>
      </c>
      <c r="M1157" s="23">
        <f t="shared" si="89"/>
        <v>0</v>
      </c>
    </row>
    <row r="1158" spans="1:13" x14ac:dyDescent="0.2">
      <c r="A1158" s="19" t="s">
        <v>1270</v>
      </c>
      <c r="B1158" s="21" t="s">
        <v>1271</v>
      </c>
      <c r="C1158" s="25" t="s">
        <v>159</v>
      </c>
      <c r="D1158" s="25" t="s">
        <v>97</v>
      </c>
      <c r="E1158" s="19">
        <v>70045455</v>
      </c>
      <c r="F1158" s="19" t="s">
        <v>1163</v>
      </c>
      <c r="G1158" s="5">
        <v>5</v>
      </c>
      <c r="H1158" s="5">
        <v>5</v>
      </c>
      <c r="I1158" s="5">
        <f t="shared" si="90"/>
        <v>0</v>
      </c>
      <c r="J1158" s="6">
        <f t="shared" si="91"/>
        <v>1</v>
      </c>
      <c r="K1158" s="23">
        <v>238.56648000000001</v>
      </c>
      <c r="L1158" s="23">
        <v>238.56648000000001</v>
      </c>
      <c r="M1158" s="23">
        <f t="shared" si="89"/>
        <v>0</v>
      </c>
    </row>
    <row r="1159" spans="1:13" x14ac:dyDescent="0.2">
      <c r="A1159" s="19" t="s">
        <v>1270</v>
      </c>
      <c r="B1159" s="21" t="s">
        <v>1271</v>
      </c>
      <c r="C1159" s="25" t="s">
        <v>159</v>
      </c>
      <c r="D1159" s="25" t="s">
        <v>97</v>
      </c>
      <c r="E1159" s="19">
        <v>70345325</v>
      </c>
      <c r="F1159" s="19" t="s">
        <v>235</v>
      </c>
      <c r="G1159" s="5">
        <v>17</v>
      </c>
      <c r="H1159" s="5">
        <v>17</v>
      </c>
      <c r="I1159" s="5">
        <f t="shared" si="90"/>
        <v>0</v>
      </c>
      <c r="J1159" s="6">
        <f t="shared" si="91"/>
        <v>1</v>
      </c>
      <c r="K1159" s="23">
        <v>782.36774400000002</v>
      </c>
      <c r="L1159" s="23">
        <v>782.36774400000002</v>
      </c>
      <c r="M1159" s="23">
        <f t="shared" si="89"/>
        <v>0</v>
      </c>
    </row>
    <row r="1160" spans="1:13" x14ac:dyDescent="0.2">
      <c r="A1160" s="19" t="s">
        <v>1270</v>
      </c>
      <c r="B1160" s="21" t="s">
        <v>1271</v>
      </c>
      <c r="C1160" s="25" t="s">
        <v>159</v>
      </c>
      <c r="D1160" s="25" t="s">
        <v>956</v>
      </c>
      <c r="E1160" s="19">
        <v>70442221</v>
      </c>
      <c r="F1160" s="19" t="s">
        <v>748</v>
      </c>
      <c r="G1160" s="5">
        <v>15</v>
      </c>
      <c r="H1160" s="5">
        <v>15</v>
      </c>
      <c r="I1160" s="5">
        <f t="shared" si="90"/>
        <v>0</v>
      </c>
      <c r="J1160" s="6">
        <f t="shared" si="91"/>
        <v>1</v>
      </c>
      <c r="K1160" s="23">
        <v>409.90050000000002</v>
      </c>
      <c r="L1160" s="23">
        <v>409.90050000000002</v>
      </c>
      <c r="M1160" s="23">
        <f t="shared" si="89"/>
        <v>0</v>
      </c>
    </row>
    <row r="1161" spans="1:13" x14ac:dyDescent="0.2">
      <c r="A1161" s="19" t="s">
        <v>1270</v>
      </c>
      <c r="B1161" s="21" t="s">
        <v>1271</v>
      </c>
      <c r="C1161" s="25" t="s">
        <v>159</v>
      </c>
      <c r="D1161" s="25" t="s">
        <v>956</v>
      </c>
      <c r="E1161" s="19">
        <v>70442223</v>
      </c>
      <c r="F1161" s="19" t="s">
        <v>749</v>
      </c>
      <c r="G1161" s="5">
        <v>15</v>
      </c>
      <c r="H1161" s="5">
        <v>15</v>
      </c>
      <c r="I1161" s="5">
        <f t="shared" si="90"/>
        <v>0</v>
      </c>
      <c r="J1161" s="6">
        <f t="shared" si="91"/>
        <v>1</v>
      </c>
      <c r="K1161" s="23">
        <v>409.90050000000002</v>
      </c>
      <c r="L1161" s="23">
        <v>409.90050000000002</v>
      </c>
      <c r="M1161" s="23">
        <f t="shared" si="89"/>
        <v>0</v>
      </c>
    </row>
    <row r="1162" spans="1:13" x14ac:dyDescent="0.2">
      <c r="A1162" s="19" t="s">
        <v>1270</v>
      </c>
      <c r="B1162" s="21" t="s">
        <v>1271</v>
      </c>
      <c r="C1162" s="25" t="s">
        <v>159</v>
      </c>
      <c r="D1162" s="25" t="s">
        <v>956</v>
      </c>
      <c r="E1162" s="19">
        <v>70442224</v>
      </c>
      <c r="F1162" s="19" t="s">
        <v>750</v>
      </c>
      <c r="G1162" s="5">
        <v>4</v>
      </c>
      <c r="H1162" s="5">
        <v>0</v>
      </c>
      <c r="I1162" s="5">
        <f t="shared" si="90"/>
        <v>4</v>
      </c>
      <c r="J1162" s="6">
        <f t="shared" si="91"/>
        <v>0</v>
      </c>
      <c r="K1162" s="23">
        <v>168.29779199999999</v>
      </c>
      <c r="L1162" s="23">
        <v>0</v>
      </c>
      <c r="M1162" s="23">
        <f t="shared" si="89"/>
        <v>168.29779199999999</v>
      </c>
    </row>
    <row r="1163" spans="1:13" x14ac:dyDescent="0.2">
      <c r="A1163" s="19" t="s">
        <v>1270</v>
      </c>
      <c r="B1163" s="21" t="s">
        <v>1271</v>
      </c>
      <c r="C1163" s="25" t="s">
        <v>159</v>
      </c>
      <c r="D1163" s="25" t="s">
        <v>956</v>
      </c>
      <c r="E1163" s="19">
        <v>70442225</v>
      </c>
      <c r="F1163" s="19" t="s">
        <v>751</v>
      </c>
      <c r="G1163" s="5">
        <v>15</v>
      </c>
      <c r="H1163" s="5">
        <v>15</v>
      </c>
      <c r="I1163" s="5">
        <f t="shared" si="90"/>
        <v>0</v>
      </c>
      <c r="J1163" s="6">
        <f t="shared" si="91"/>
        <v>1</v>
      </c>
      <c r="K1163" s="23">
        <v>409.90050000000002</v>
      </c>
      <c r="L1163" s="23">
        <v>409.90050000000002</v>
      </c>
      <c r="M1163" s="23">
        <f t="shared" si="89"/>
        <v>0</v>
      </c>
    </row>
    <row r="1164" spans="1:13" x14ac:dyDescent="0.2">
      <c r="A1164" s="19" t="s">
        <v>1270</v>
      </c>
      <c r="B1164" s="21" t="s">
        <v>1271</v>
      </c>
      <c r="C1164" s="25" t="s">
        <v>159</v>
      </c>
      <c r="D1164" s="25" t="s">
        <v>243</v>
      </c>
      <c r="E1164" s="19">
        <v>70045489</v>
      </c>
      <c r="F1164" s="19" t="s">
        <v>1165</v>
      </c>
      <c r="G1164" s="5">
        <v>1</v>
      </c>
      <c r="H1164" s="5">
        <v>1</v>
      </c>
      <c r="I1164" s="5">
        <f t="shared" si="90"/>
        <v>0</v>
      </c>
      <c r="J1164" s="6">
        <f t="shared" si="91"/>
        <v>1</v>
      </c>
      <c r="K1164" s="23">
        <v>60.725999999999999</v>
      </c>
      <c r="L1164" s="23">
        <v>60.725999999999999</v>
      </c>
      <c r="M1164" s="23">
        <f t="shared" si="89"/>
        <v>0</v>
      </c>
    </row>
    <row r="1165" spans="1:13" x14ac:dyDescent="0.2">
      <c r="A1165" s="19" t="s">
        <v>1270</v>
      </c>
      <c r="B1165" s="21" t="s">
        <v>1271</v>
      </c>
      <c r="C1165" s="25" t="s">
        <v>159</v>
      </c>
      <c r="D1165" s="25" t="s">
        <v>243</v>
      </c>
      <c r="E1165" s="19">
        <v>70045492</v>
      </c>
      <c r="F1165" s="19" t="s">
        <v>1167</v>
      </c>
      <c r="G1165" s="5">
        <v>1</v>
      </c>
      <c r="H1165" s="5">
        <v>0</v>
      </c>
      <c r="I1165" s="5">
        <f t="shared" si="90"/>
        <v>1</v>
      </c>
      <c r="J1165" s="6">
        <f t="shared" si="91"/>
        <v>0</v>
      </c>
      <c r="K1165" s="23">
        <v>60.725999999999999</v>
      </c>
      <c r="L1165" s="23">
        <v>0</v>
      </c>
      <c r="M1165" s="23">
        <f t="shared" si="89"/>
        <v>60.725999999999999</v>
      </c>
    </row>
    <row r="1166" spans="1:13" x14ac:dyDescent="0.2">
      <c r="A1166" s="19" t="s">
        <v>1270</v>
      </c>
      <c r="B1166" s="21" t="s">
        <v>1271</v>
      </c>
      <c r="C1166" s="25" t="s">
        <v>159</v>
      </c>
      <c r="D1166" s="25" t="s">
        <v>243</v>
      </c>
      <c r="E1166" s="19">
        <v>70067242</v>
      </c>
      <c r="F1166" s="19" t="s">
        <v>1250</v>
      </c>
      <c r="G1166" s="5">
        <v>1</v>
      </c>
      <c r="H1166" s="5">
        <v>1</v>
      </c>
      <c r="I1166" s="5">
        <f t="shared" si="90"/>
        <v>0</v>
      </c>
      <c r="J1166" s="6">
        <f t="shared" si="91"/>
        <v>1</v>
      </c>
      <c r="K1166" s="23">
        <v>60.725999999999999</v>
      </c>
      <c r="L1166" s="23">
        <v>60.725999999999999</v>
      </c>
      <c r="M1166" s="23">
        <f t="shared" si="89"/>
        <v>0</v>
      </c>
    </row>
  </sheetData>
  <autoFilter ref="A6:N1166">
    <filterColumn colId="2">
      <filters>
        <filter val="Diciembre"/>
      </filters>
    </filterColumn>
  </autoFilter>
  <mergeCells count="3">
    <mergeCell ref="B4:E4"/>
    <mergeCell ref="A5:F5"/>
    <mergeCell ref="B2:E3"/>
  </mergeCells>
  <conditionalFormatting sqref="J3">
    <cfRule type="cellIs" dxfId="2" priority="224" operator="lessThan">
      <formula>0.5</formula>
    </cfRule>
    <cfRule type="cellIs" dxfId="1" priority="225" operator="between">
      <formula>0.5</formula>
      <formula>0.9</formula>
    </cfRule>
    <cfRule type="cellIs" dxfId="0" priority="226" operator="greaterThan">
      <formula>0.9</formula>
    </cfRule>
  </conditionalFormatting>
  <pageMargins left="0.7" right="0.7" top="0.75" bottom="0.75" header="0.3" footer="0.3"/>
  <pageSetup orientation="portrait" horizontalDpi="4294967293" verticalDpi="4294967293" r:id="rId1"/>
  <ignoredErrors>
    <ignoredError sqref="J3" unlocked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"/>
  <sheetViews>
    <sheetView workbookViewId="0">
      <selection sqref="A1:BV1048576"/>
    </sheetView>
  </sheetViews>
  <sheetFormatPr baseColWidth="10" defaultRowHeight="12.75" x14ac:dyDescent="0.2"/>
  <cols>
    <col min="1" max="1" width="24.28515625" customWidth="1"/>
    <col min="2" max="2" width="45.85546875" bestFit="1" customWidth="1"/>
    <col min="3" max="3" width="22.85546875" bestFit="1" customWidth="1"/>
    <col min="4" max="5" width="11.28515625" bestFit="1" customWidth="1"/>
    <col min="6" max="7" width="11.28515625" customWidth="1"/>
    <col min="8" max="8" width="11.28515625" bestFit="1" customWidth="1"/>
    <col min="9" max="11" width="11.28515625" customWidth="1"/>
    <col min="12" max="12" width="11.28515625" bestFit="1" customWidth="1"/>
    <col min="13" max="21" width="11.28515625" customWidth="1"/>
    <col min="22" max="22" width="10.28515625" customWidth="1"/>
    <col min="23" max="43" width="11.28515625" customWidth="1"/>
    <col min="44" max="44" width="12.5703125" customWidth="1"/>
    <col min="45" max="45" width="12.140625" customWidth="1"/>
    <col min="46" max="51" width="11.28515625" customWidth="1"/>
    <col min="52" max="52" width="15.28515625" customWidth="1"/>
    <col min="53" max="66" width="11.28515625" customWidth="1"/>
    <col min="67" max="67" width="13.28515625" bestFit="1" customWidth="1"/>
    <col min="68" max="68" width="12.28515625" bestFit="1" customWidth="1"/>
    <col min="69" max="72" width="11.28515625" customWidth="1"/>
    <col min="73" max="73" width="15.5703125" bestFit="1" customWidth="1"/>
    <col min="74" max="74" width="12.85546875" bestFit="1" customWidth="1"/>
  </cols>
  <sheetData>
    <row r="1" spans="1:74" x14ac:dyDescent="0.2">
      <c r="A1" s="158" t="s">
        <v>1133</v>
      </c>
      <c r="C1" s="158" t="s">
        <v>1184</v>
      </c>
    </row>
    <row r="2" spans="1:74" x14ac:dyDescent="0.2">
      <c r="C2" t="s">
        <v>162</v>
      </c>
      <c r="V2" t="s">
        <v>1189</v>
      </c>
      <c r="W2" t="s">
        <v>94</v>
      </c>
      <c r="AR2" t="s">
        <v>1185</v>
      </c>
      <c r="AS2" t="s">
        <v>103</v>
      </c>
      <c r="AZ2" t="s">
        <v>1188</v>
      </c>
      <c r="BA2" t="s">
        <v>130</v>
      </c>
      <c r="BO2" t="s">
        <v>1186</v>
      </c>
      <c r="BP2" t="s">
        <v>146</v>
      </c>
      <c r="BU2" t="s">
        <v>1187</v>
      </c>
      <c r="BV2" t="s">
        <v>1132</v>
      </c>
    </row>
    <row r="3" spans="1:74" x14ac:dyDescent="0.2">
      <c r="A3" s="158" t="s">
        <v>1134</v>
      </c>
      <c r="B3" s="158" t="s">
        <v>3</v>
      </c>
      <c r="C3" t="s">
        <v>994</v>
      </c>
      <c r="D3" t="s">
        <v>1001</v>
      </c>
      <c r="E3" t="s">
        <v>1010</v>
      </c>
      <c r="F3" t="s">
        <v>1013</v>
      </c>
      <c r="G3" t="s">
        <v>1011</v>
      </c>
      <c r="H3" t="s">
        <v>1012</v>
      </c>
      <c r="I3" t="s">
        <v>1014</v>
      </c>
      <c r="J3" t="s">
        <v>1024</v>
      </c>
      <c r="K3" t="s">
        <v>1028</v>
      </c>
      <c r="L3" t="s">
        <v>1025</v>
      </c>
      <c r="M3" t="s">
        <v>1029</v>
      </c>
      <c r="N3" t="s">
        <v>1030</v>
      </c>
      <c r="O3" t="s">
        <v>1031</v>
      </c>
      <c r="P3" t="s">
        <v>1026</v>
      </c>
      <c r="Q3" t="s">
        <v>1027</v>
      </c>
      <c r="R3" t="s">
        <v>1020</v>
      </c>
      <c r="S3" t="s">
        <v>1111</v>
      </c>
      <c r="T3" t="s">
        <v>1097</v>
      </c>
      <c r="U3" t="s">
        <v>1113</v>
      </c>
      <c r="W3" t="s">
        <v>1112</v>
      </c>
      <c r="X3" t="s">
        <v>1098</v>
      </c>
      <c r="Y3" t="s">
        <v>1114</v>
      </c>
      <c r="Z3" t="s">
        <v>1099</v>
      </c>
      <c r="AA3" t="s">
        <v>1115</v>
      </c>
      <c r="AB3" t="s">
        <v>1100</v>
      </c>
      <c r="AC3" t="s">
        <v>1116</v>
      </c>
      <c r="AD3" t="s">
        <v>1117</v>
      </c>
      <c r="AE3" t="s">
        <v>1101</v>
      </c>
      <c r="AF3" t="s">
        <v>1118</v>
      </c>
      <c r="AG3" t="s">
        <v>1102</v>
      </c>
      <c r="AH3" t="s">
        <v>1119</v>
      </c>
      <c r="AI3" t="s">
        <v>1103</v>
      </c>
      <c r="AJ3" t="s">
        <v>1120</v>
      </c>
      <c r="AK3" t="s">
        <v>1104</v>
      </c>
      <c r="AL3" t="s">
        <v>1121</v>
      </c>
      <c r="AM3" t="s">
        <v>1122</v>
      </c>
      <c r="AN3" t="s">
        <v>1105</v>
      </c>
      <c r="AO3" t="s">
        <v>1123</v>
      </c>
      <c r="AP3" t="s">
        <v>1106</v>
      </c>
      <c r="AQ3" t="s">
        <v>1124</v>
      </c>
      <c r="AS3" t="s">
        <v>1107</v>
      </c>
      <c r="AT3" t="s">
        <v>1125</v>
      </c>
      <c r="AU3" t="s">
        <v>1126</v>
      </c>
      <c r="AV3" t="s">
        <v>1127</v>
      </c>
      <c r="AW3" t="s">
        <v>1094</v>
      </c>
      <c r="AX3" t="s">
        <v>1128</v>
      </c>
      <c r="AY3" t="s">
        <v>1129</v>
      </c>
      <c r="BA3" t="s">
        <v>1130</v>
      </c>
      <c r="BB3" t="s">
        <v>1095</v>
      </c>
      <c r="BC3" t="s">
        <v>1096</v>
      </c>
      <c r="BD3" t="s">
        <v>1108</v>
      </c>
      <c r="BE3" t="s">
        <v>1131</v>
      </c>
      <c r="BF3" t="s">
        <v>1109</v>
      </c>
      <c r="BG3" t="s">
        <v>1093</v>
      </c>
      <c r="BH3" t="s">
        <v>1110</v>
      </c>
      <c r="BI3" t="s">
        <v>1140</v>
      </c>
      <c r="BJ3" t="s">
        <v>1141</v>
      </c>
      <c r="BK3" t="s">
        <v>1149</v>
      </c>
      <c r="BL3" t="s">
        <v>1153</v>
      </c>
      <c r="BM3" t="s">
        <v>1154</v>
      </c>
      <c r="BN3" t="s">
        <v>1169</v>
      </c>
      <c r="BP3" t="s">
        <v>1175</v>
      </c>
      <c r="BQ3" t="s">
        <v>1171</v>
      </c>
      <c r="BR3" t="s">
        <v>1173</v>
      </c>
      <c r="BS3" t="s">
        <v>1181</v>
      </c>
      <c r="BT3" t="s">
        <v>1183</v>
      </c>
    </row>
    <row r="4" spans="1:74" x14ac:dyDescent="0.2">
      <c r="A4" s="159" t="s">
        <v>717</v>
      </c>
      <c r="B4" s="159" t="s">
        <v>234</v>
      </c>
      <c r="C4" s="161"/>
      <c r="D4" s="161"/>
      <c r="E4" s="161"/>
      <c r="F4" s="161">
        <v>17</v>
      </c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>
        <v>17</v>
      </c>
      <c r="T4" s="161"/>
      <c r="U4" s="161"/>
      <c r="V4" s="161">
        <v>34</v>
      </c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>
        <v>17</v>
      </c>
      <c r="AL4" s="161"/>
      <c r="AM4" s="161"/>
      <c r="AN4" s="161">
        <v>0</v>
      </c>
      <c r="AO4" s="161"/>
      <c r="AP4" s="161"/>
      <c r="AQ4" s="161"/>
      <c r="AR4" s="161">
        <v>17</v>
      </c>
      <c r="AS4" s="161"/>
      <c r="AT4" s="161">
        <v>0</v>
      </c>
      <c r="AU4" s="161">
        <v>0</v>
      </c>
      <c r="AV4" s="161"/>
      <c r="AW4" s="161">
        <v>0</v>
      </c>
      <c r="AX4" s="161"/>
      <c r="AY4" s="161">
        <v>0</v>
      </c>
      <c r="AZ4" s="161">
        <v>0</v>
      </c>
      <c r="BA4" s="161"/>
      <c r="BB4" s="161"/>
      <c r="BC4" s="161">
        <v>0</v>
      </c>
      <c r="BD4" s="161"/>
      <c r="BE4" s="161"/>
      <c r="BF4" s="161">
        <v>0</v>
      </c>
      <c r="BG4" s="161"/>
      <c r="BH4" s="161"/>
      <c r="BI4" s="161"/>
      <c r="BJ4" s="161">
        <v>0</v>
      </c>
      <c r="BK4" s="161">
        <v>124</v>
      </c>
      <c r="BL4" s="161"/>
      <c r="BM4" s="161">
        <v>42</v>
      </c>
      <c r="BN4" s="161"/>
      <c r="BO4" s="161">
        <v>166</v>
      </c>
      <c r="BP4" s="161">
        <v>17</v>
      </c>
      <c r="BQ4" s="161"/>
      <c r="BR4" s="161">
        <v>17</v>
      </c>
      <c r="BS4" s="161"/>
      <c r="BT4" s="161">
        <v>0</v>
      </c>
      <c r="BU4" s="161">
        <v>34</v>
      </c>
      <c r="BV4" s="161">
        <v>251</v>
      </c>
    </row>
    <row r="5" spans="1:74" x14ac:dyDescent="0.2">
      <c r="B5" s="159" t="s">
        <v>235</v>
      </c>
      <c r="C5" s="161"/>
      <c r="D5" s="161"/>
      <c r="E5" s="161"/>
      <c r="F5" s="161"/>
      <c r="G5" s="161"/>
      <c r="H5" s="161"/>
      <c r="I5" s="161"/>
      <c r="J5" s="161"/>
      <c r="K5" s="161">
        <v>17</v>
      </c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>
        <v>17</v>
      </c>
      <c r="W5" s="161"/>
      <c r="X5" s="161"/>
      <c r="Y5" s="161"/>
      <c r="Z5" s="161"/>
      <c r="AA5" s="161"/>
      <c r="AB5" s="161"/>
      <c r="AC5" s="161"/>
      <c r="AD5" s="161">
        <v>17</v>
      </c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>
        <v>17</v>
      </c>
      <c r="AS5" s="161"/>
      <c r="AT5" s="161">
        <v>0</v>
      </c>
      <c r="AU5" s="161">
        <v>17</v>
      </c>
      <c r="AV5" s="161">
        <v>0</v>
      </c>
      <c r="AW5" s="161"/>
      <c r="AX5" s="161">
        <v>0</v>
      </c>
      <c r="AY5" s="161"/>
      <c r="AZ5" s="161">
        <v>17</v>
      </c>
      <c r="BA5" s="161">
        <v>0</v>
      </c>
      <c r="BB5" s="161"/>
      <c r="BC5" s="161"/>
      <c r="BD5" s="161"/>
      <c r="BE5" s="161">
        <v>0</v>
      </c>
      <c r="BF5" s="161"/>
      <c r="BG5" s="161"/>
      <c r="BH5" s="161"/>
      <c r="BI5" s="161">
        <v>0</v>
      </c>
      <c r="BJ5" s="161"/>
      <c r="BK5" s="161">
        <v>128</v>
      </c>
      <c r="BL5" s="161">
        <v>0</v>
      </c>
      <c r="BM5" s="161">
        <v>16</v>
      </c>
      <c r="BN5" s="161"/>
      <c r="BO5" s="161">
        <v>144</v>
      </c>
      <c r="BP5" s="161"/>
      <c r="BQ5" s="161"/>
      <c r="BR5" s="161">
        <v>34</v>
      </c>
      <c r="BS5" s="161"/>
      <c r="BT5" s="161">
        <v>0</v>
      </c>
      <c r="BU5" s="161">
        <v>34</v>
      </c>
      <c r="BV5" s="161">
        <v>229</v>
      </c>
    </row>
    <row r="6" spans="1:74" x14ac:dyDescent="0.2">
      <c r="B6" s="159" t="s">
        <v>233</v>
      </c>
      <c r="C6" s="161"/>
      <c r="D6" s="161"/>
      <c r="E6" s="161"/>
      <c r="F6" s="161"/>
      <c r="G6" s="161">
        <v>17</v>
      </c>
      <c r="H6" s="161"/>
      <c r="I6" s="161"/>
      <c r="J6" s="161">
        <v>17</v>
      </c>
      <c r="K6" s="161"/>
      <c r="L6" s="161"/>
      <c r="M6" s="161"/>
      <c r="N6" s="161"/>
      <c r="O6" s="161"/>
      <c r="P6" s="161"/>
      <c r="Q6" s="161"/>
      <c r="R6" s="161">
        <v>0</v>
      </c>
      <c r="S6" s="161"/>
      <c r="T6" s="161"/>
      <c r="U6" s="161"/>
      <c r="V6" s="161">
        <v>34</v>
      </c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>
        <v>17</v>
      </c>
      <c r="AI6" s="161"/>
      <c r="AJ6" s="161"/>
      <c r="AK6" s="161"/>
      <c r="AL6" s="161"/>
      <c r="AM6" s="161"/>
      <c r="AN6" s="161"/>
      <c r="AO6" s="161">
        <v>17</v>
      </c>
      <c r="AP6" s="161"/>
      <c r="AQ6" s="161"/>
      <c r="AR6" s="161">
        <v>34</v>
      </c>
      <c r="AS6" s="161"/>
      <c r="AT6" s="161"/>
      <c r="AU6" s="161">
        <v>17</v>
      </c>
      <c r="AV6" s="161"/>
      <c r="AW6" s="161">
        <v>17</v>
      </c>
      <c r="AX6" s="161"/>
      <c r="AY6" s="161"/>
      <c r="AZ6" s="161">
        <v>34</v>
      </c>
      <c r="BA6" s="161"/>
      <c r="BB6" s="161"/>
      <c r="BC6" s="161">
        <v>17</v>
      </c>
      <c r="BD6" s="161"/>
      <c r="BE6" s="161"/>
      <c r="BF6" s="161">
        <v>17</v>
      </c>
      <c r="BG6" s="161"/>
      <c r="BH6" s="161"/>
      <c r="BI6" s="161"/>
      <c r="BJ6" s="161">
        <v>0</v>
      </c>
      <c r="BK6" s="161">
        <v>122</v>
      </c>
      <c r="BL6" s="161">
        <v>0</v>
      </c>
      <c r="BM6" s="161">
        <v>37</v>
      </c>
      <c r="BN6" s="161"/>
      <c r="BO6" s="161">
        <v>193</v>
      </c>
      <c r="BP6" s="161"/>
      <c r="BQ6" s="161"/>
      <c r="BR6" s="161"/>
      <c r="BS6" s="161"/>
      <c r="BT6" s="161">
        <v>0</v>
      </c>
      <c r="BU6" s="161">
        <v>0</v>
      </c>
      <c r="BV6" s="161">
        <v>295</v>
      </c>
    </row>
    <row r="7" spans="1:74" x14ac:dyDescent="0.2">
      <c r="B7" s="159" t="s">
        <v>232</v>
      </c>
      <c r="C7" s="161"/>
      <c r="D7" s="161"/>
      <c r="E7" s="161"/>
      <c r="F7" s="161"/>
      <c r="G7" s="161"/>
      <c r="H7" s="161"/>
      <c r="I7" s="161">
        <v>17</v>
      </c>
      <c r="J7" s="161"/>
      <c r="K7" s="161"/>
      <c r="L7" s="161"/>
      <c r="M7" s="161"/>
      <c r="N7" s="161">
        <v>17</v>
      </c>
      <c r="O7" s="161"/>
      <c r="P7" s="161"/>
      <c r="Q7" s="161"/>
      <c r="R7" s="161">
        <v>0</v>
      </c>
      <c r="S7" s="161"/>
      <c r="T7" s="161"/>
      <c r="U7" s="161"/>
      <c r="V7" s="161">
        <v>34</v>
      </c>
      <c r="W7" s="161"/>
      <c r="X7" s="161"/>
      <c r="Y7" s="161"/>
      <c r="Z7" s="161"/>
      <c r="AA7" s="161"/>
      <c r="AB7" s="161"/>
      <c r="AC7" s="161">
        <v>17</v>
      </c>
      <c r="AD7" s="161"/>
      <c r="AE7" s="161"/>
      <c r="AF7" s="161">
        <v>17</v>
      </c>
      <c r="AG7" s="161"/>
      <c r="AH7" s="161"/>
      <c r="AI7" s="161"/>
      <c r="AJ7" s="161"/>
      <c r="AK7" s="161"/>
      <c r="AL7" s="161"/>
      <c r="AM7" s="161">
        <v>17</v>
      </c>
      <c r="AN7" s="161"/>
      <c r="AO7" s="161"/>
      <c r="AP7" s="161"/>
      <c r="AQ7" s="161"/>
      <c r="AR7" s="161">
        <v>51</v>
      </c>
      <c r="AS7" s="161"/>
      <c r="AT7" s="161">
        <v>0</v>
      </c>
      <c r="AU7" s="161">
        <v>34</v>
      </c>
      <c r="AV7" s="161"/>
      <c r="AW7" s="161">
        <v>17</v>
      </c>
      <c r="AX7" s="161"/>
      <c r="AY7" s="161">
        <v>17</v>
      </c>
      <c r="AZ7" s="161">
        <v>68</v>
      </c>
      <c r="BA7" s="161"/>
      <c r="BB7" s="161"/>
      <c r="BC7" s="161"/>
      <c r="BD7" s="161"/>
      <c r="BE7" s="161">
        <v>17</v>
      </c>
      <c r="BF7" s="161"/>
      <c r="BG7" s="161"/>
      <c r="BH7" s="161"/>
      <c r="BI7" s="161">
        <v>0</v>
      </c>
      <c r="BJ7" s="161"/>
      <c r="BK7" s="161">
        <v>133</v>
      </c>
      <c r="BL7" s="161">
        <v>0</v>
      </c>
      <c r="BM7" s="161">
        <v>20</v>
      </c>
      <c r="BN7" s="161"/>
      <c r="BO7" s="161">
        <v>170</v>
      </c>
      <c r="BP7" s="161"/>
      <c r="BQ7" s="161"/>
      <c r="BR7" s="161">
        <v>34</v>
      </c>
      <c r="BS7" s="161"/>
      <c r="BT7" s="161">
        <v>0</v>
      </c>
      <c r="BU7" s="161">
        <v>34</v>
      </c>
      <c r="BV7" s="161">
        <v>357</v>
      </c>
    </row>
    <row r="8" spans="1:74" x14ac:dyDescent="0.2">
      <c r="B8" s="159" t="s">
        <v>967</v>
      </c>
      <c r="C8" s="161">
        <v>10</v>
      </c>
      <c r="D8" s="161"/>
      <c r="E8" s="161"/>
      <c r="F8" s="161"/>
      <c r="G8" s="161">
        <v>0</v>
      </c>
      <c r="H8" s="161">
        <v>0</v>
      </c>
      <c r="I8" s="161"/>
      <c r="J8" s="161">
        <v>0</v>
      </c>
      <c r="K8" s="161"/>
      <c r="L8" s="161">
        <v>0</v>
      </c>
      <c r="M8" s="161"/>
      <c r="N8" s="161"/>
      <c r="O8" s="161"/>
      <c r="P8" s="161">
        <v>0</v>
      </c>
      <c r="Q8" s="161">
        <v>0</v>
      </c>
      <c r="R8" s="161"/>
      <c r="S8" s="161"/>
      <c r="T8" s="161">
        <v>0</v>
      </c>
      <c r="U8" s="161"/>
      <c r="V8" s="161">
        <v>10</v>
      </c>
      <c r="W8" s="161"/>
      <c r="X8" s="161">
        <v>0</v>
      </c>
      <c r="Y8" s="161"/>
      <c r="Z8" s="161">
        <v>13</v>
      </c>
      <c r="AA8" s="161"/>
      <c r="AB8" s="161">
        <v>9</v>
      </c>
      <c r="AC8" s="161"/>
      <c r="AD8" s="161"/>
      <c r="AE8" s="161">
        <v>0</v>
      </c>
      <c r="AF8" s="161"/>
      <c r="AG8" s="161">
        <v>2</v>
      </c>
      <c r="AH8" s="161"/>
      <c r="AI8" s="161">
        <v>9</v>
      </c>
      <c r="AJ8" s="161"/>
      <c r="AK8" s="161">
        <v>2</v>
      </c>
      <c r="AL8" s="161"/>
      <c r="AM8" s="161"/>
      <c r="AN8" s="161"/>
      <c r="AO8" s="161"/>
      <c r="AP8" s="161"/>
      <c r="AQ8" s="161"/>
      <c r="AR8" s="161">
        <v>35</v>
      </c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>
        <v>137</v>
      </c>
      <c r="BL8" s="161"/>
      <c r="BM8" s="161"/>
      <c r="BN8" s="161"/>
      <c r="BO8" s="161">
        <v>137</v>
      </c>
      <c r="BP8" s="161"/>
      <c r="BQ8" s="161"/>
      <c r="BR8" s="161"/>
      <c r="BS8" s="161"/>
      <c r="BT8" s="161"/>
      <c r="BU8" s="161"/>
      <c r="BV8" s="161">
        <v>182</v>
      </c>
    </row>
    <row r="9" spans="1:74" x14ac:dyDescent="0.2">
      <c r="B9" s="159" t="s">
        <v>423</v>
      </c>
      <c r="C9" s="161">
        <v>12</v>
      </c>
      <c r="D9" s="161"/>
      <c r="E9" s="161">
        <v>2</v>
      </c>
      <c r="F9" s="161"/>
      <c r="G9" s="161">
        <v>10</v>
      </c>
      <c r="H9" s="161">
        <v>4</v>
      </c>
      <c r="I9" s="161"/>
      <c r="J9" s="161">
        <v>12</v>
      </c>
      <c r="K9" s="161"/>
      <c r="L9" s="161">
        <v>2</v>
      </c>
      <c r="M9" s="161"/>
      <c r="N9" s="161"/>
      <c r="O9" s="161"/>
      <c r="P9" s="161">
        <v>12</v>
      </c>
      <c r="Q9" s="161">
        <v>4</v>
      </c>
      <c r="R9" s="161"/>
      <c r="S9" s="161"/>
      <c r="T9" s="161">
        <v>9</v>
      </c>
      <c r="U9" s="161"/>
      <c r="V9" s="161">
        <v>67</v>
      </c>
      <c r="W9" s="161"/>
      <c r="X9" s="161">
        <v>1</v>
      </c>
      <c r="Y9" s="161"/>
      <c r="Z9" s="161">
        <v>2</v>
      </c>
      <c r="AA9" s="161"/>
      <c r="AB9" s="161"/>
      <c r="AC9" s="161"/>
      <c r="AD9" s="161"/>
      <c r="AE9" s="161">
        <v>13</v>
      </c>
      <c r="AF9" s="161"/>
      <c r="AG9" s="161">
        <v>1</v>
      </c>
      <c r="AH9" s="161"/>
      <c r="AI9" s="161">
        <v>11</v>
      </c>
      <c r="AJ9" s="161"/>
      <c r="AK9" s="161">
        <v>3</v>
      </c>
      <c r="AL9" s="161"/>
      <c r="AM9" s="161"/>
      <c r="AN9" s="161">
        <v>10</v>
      </c>
      <c r="AO9" s="161"/>
      <c r="AP9" s="161">
        <v>4</v>
      </c>
      <c r="AQ9" s="161"/>
      <c r="AR9" s="161">
        <v>45</v>
      </c>
      <c r="AS9" s="161">
        <v>8</v>
      </c>
      <c r="AT9" s="161"/>
      <c r="AU9" s="161"/>
      <c r="AV9" s="161"/>
      <c r="AW9" s="161">
        <v>0</v>
      </c>
      <c r="AX9" s="161"/>
      <c r="AY9" s="161"/>
      <c r="AZ9" s="161">
        <v>8</v>
      </c>
      <c r="BA9" s="161"/>
      <c r="BB9" s="161">
        <v>1</v>
      </c>
      <c r="BC9" s="161">
        <v>35</v>
      </c>
      <c r="BD9" s="161">
        <v>14</v>
      </c>
      <c r="BE9" s="161"/>
      <c r="BF9" s="161">
        <v>0</v>
      </c>
      <c r="BG9" s="161"/>
      <c r="BH9" s="161">
        <v>0</v>
      </c>
      <c r="BI9" s="161">
        <v>0</v>
      </c>
      <c r="BJ9" s="161">
        <v>0</v>
      </c>
      <c r="BK9" s="161">
        <v>38</v>
      </c>
      <c r="BL9" s="161"/>
      <c r="BM9" s="161"/>
      <c r="BN9" s="161"/>
      <c r="BO9" s="161">
        <v>88</v>
      </c>
      <c r="BP9" s="161"/>
      <c r="BQ9" s="161"/>
      <c r="BR9" s="161"/>
      <c r="BS9" s="161"/>
      <c r="BT9" s="161"/>
      <c r="BU9" s="161"/>
      <c r="BV9" s="161">
        <v>208</v>
      </c>
    </row>
    <row r="10" spans="1:74" x14ac:dyDescent="0.2">
      <c r="B10" s="159" t="s">
        <v>984</v>
      </c>
      <c r="C10" s="161">
        <v>3</v>
      </c>
      <c r="D10" s="161"/>
      <c r="E10" s="161">
        <v>1</v>
      </c>
      <c r="F10" s="161"/>
      <c r="G10" s="161">
        <v>0</v>
      </c>
      <c r="H10" s="161">
        <v>0</v>
      </c>
      <c r="I10" s="161"/>
      <c r="J10" s="161">
        <v>0</v>
      </c>
      <c r="K10" s="161"/>
      <c r="L10" s="161">
        <v>0</v>
      </c>
      <c r="M10" s="161"/>
      <c r="N10" s="161"/>
      <c r="O10" s="161"/>
      <c r="P10" s="161">
        <v>0</v>
      </c>
      <c r="Q10" s="161">
        <v>0</v>
      </c>
      <c r="R10" s="161"/>
      <c r="S10" s="161"/>
      <c r="T10" s="161">
        <v>0</v>
      </c>
      <c r="U10" s="161"/>
      <c r="V10" s="161">
        <v>4</v>
      </c>
      <c r="W10" s="161"/>
      <c r="X10" s="161">
        <v>0</v>
      </c>
      <c r="Y10" s="161"/>
      <c r="Z10" s="161">
        <v>29</v>
      </c>
      <c r="AA10" s="161"/>
      <c r="AB10" s="161">
        <v>5</v>
      </c>
      <c r="AC10" s="161"/>
      <c r="AD10" s="161"/>
      <c r="AE10" s="161">
        <v>5</v>
      </c>
      <c r="AF10" s="161"/>
      <c r="AG10" s="161"/>
      <c r="AH10" s="161"/>
      <c r="AI10" s="161">
        <v>4</v>
      </c>
      <c r="AJ10" s="161"/>
      <c r="AK10" s="161">
        <v>4</v>
      </c>
      <c r="AL10" s="161"/>
      <c r="AM10" s="161"/>
      <c r="AN10" s="161">
        <v>7</v>
      </c>
      <c r="AO10" s="161"/>
      <c r="AP10" s="161">
        <v>2</v>
      </c>
      <c r="AQ10" s="161"/>
      <c r="AR10" s="161">
        <v>56</v>
      </c>
      <c r="AS10" s="161">
        <v>5</v>
      </c>
      <c r="AT10" s="161"/>
      <c r="AU10" s="161"/>
      <c r="AV10" s="161"/>
      <c r="AW10" s="161"/>
      <c r="AX10" s="161"/>
      <c r="AY10" s="161"/>
      <c r="AZ10" s="161">
        <v>5</v>
      </c>
      <c r="BA10" s="161"/>
      <c r="BB10" s="161"/>
      <c r="BC10" s="161">
        <v>20</v>
      </c>
      <c r="BD10" s="161">
        <v>19</v>
      </c>
      <c r="BE10" s="161"/>
      <c r="BF10" s="161">
        <v>0</v>
      </c>
      <c r="BG10" s="161"/>
      <c r="BH10" s="161">
        <v>1</v>
      </c>
      <c r="BI10" s="161">
        <v>0</v>
      </c>
      <c r="BJ10" s="161">
        <v>0</v>
      </c>
      <c r="BK10" s="161">
        <v>134</v>
      </c>
      <c r="BL10" s="161"/>
      <c r="BM10" s="161"/>
      <c r="BN10" s="161"/>
      <c r="BO10" s="161">
        <v>174</v>
      </c>
      <c r="BP10" s="161"/>
      <c r="BQ10" s="161"/>
      <c r="BR10" s="161"/>
      <c r="BS10" s="161"/>
      <c r="BT10" s="161"/>
      <c r="BU10" s="161"/>
      <c r="BV10" s="161">
        <v>239</v>
      </c>
    </row>
    <row r="11" spans="1:74" x14ac:dyDescent="0.2">
      <c r="B11" s="159" t="s">
        <v>985</v>
      </c>
      <c r="C11" s="161"/>
      <c r="D11" s="161"/>
      <c r="E11" s="161"/>
      <c r="F11" s="161"/>
      <c r="G11" s="161">
        <v>1</v>
      </c>
      <c r="H11" s="161"/>
      <c r="I11" s="161"/>
      <c r="J11" s="161"/>
      <c r="K11" s="161"/>
      <c r="L11" s="161"/>
      <c r="M11" s="161"/>
      <c r="N11" s="161"/>
      <c r="O11" s="161"/>
      <c r="P11" s="161">
        <v>4</v>
      </c>
      <c r="Q11" s="161"/>
      <c r="R11" s="161"/>
      <c r="S11" s="161"/>
      <c r="T11" s="161">
        <v>2</v>
      </c>
      <c r="U11" s="161"/>
      <c r="V11" s="161">
        <v>7</v>
      </c>
      <c r="W11" s="161"/>
      <c r="X11" s="161">
        <v>1</v>
      </c>
      <c r="Y11" s="161"/>
      <c r="Z11" s="161">
        <v>1</v>
      </c>
      <c r="AA11" s="161"/>
      <c r="AB11" s="161">
        <v>1</v>
      </c>
      <c r="AC11" s="161"/>
      <c r="AD11" s="161"/>
      <c r="AE11" s="161">
        <v>3</v>
      </c>
      <c r="AF11" s="161"/>
      <c r="AG11" s="161">
        <v>2</v>
      </c>
      <c r="AH11" s="161"/>
      <c r="AI11" s="161">
        <v>3</v>
      </c>
      <c r="AJ11" s="161"/>
      <c r="AK11" s="161">
        <v>2</v>
      </c>
      <c r="AL11" s="161"/>
      <c r="AM11" s="161"/>
      <c r="AN11" s="161">
        <v>10</v>
      </c>
      <c r="AO11" s="161"/>
      <c r="AP11" s="161">
        <v>1</v>
      </c>
      <c r="AQ11" s="161"/>
      <c r="AR11" s="161">
        <v>24</v>
      </c>
      <c r="AS11" s="161">
        <v>3</v>
      </c>
      <c r="AT11" s="161"/>
      <c r="AU11" s="161"/>
      <c r="AV11" s="161"/>
      <c r="AW11" s="161"/>
      <c r="AX11" s="161"/>
      <c r="AY11" s="161"/>
      <c r="AZ11" s="161">
        <v>3</v>
      </c>
      <c r="BA11" s="161"/>
      <c r="BB11" s="161"/>
      <c r="BC11" s="161">
        <v>19</v>
      </c>
      <c r="BD11" s="161">
        <v>13</v>
      </c>
      <c r="BE11" s="161"/>
      <c r="BF11" s="161">
        <v>0</v>
      </c>
      <c r="BG11" s="161"/>
      <c r="BH11" s="161">
        <v>1</v>
      </c>
      <c r="BI11" s="161">
        <v>0</v>
      </c>
      <c r="BJ11" s="161">
        <v>0</v>
      </c>
      <c r="BK11" s="161">
        <v>4</v>
      </c>
      <c r="BL11" s="161"/>
      <c r="BM11" s="161"/>
      <c r="BN11" s="161"/>
      <c r="BO11" s="161">
        <v>37</v>
      </c>
      <c r="BP11" s="161"/>
      <c r="BQ11" s="161"/>
      <c r="BR11" s="161"/>
      <c r="BS11" s="161"/>
      <c r="BT11" s="161"/>
      <c r="BU11" s="161"/>
      <c r="BV11" s="161">
        <v>71</v>
      </c>
    </row>
    <row r="12" spans="1:74" x14ac:dyDescent="0.2">
      <c r="B12" s="159" t="s">
        <v>424</v>
      </c>
      <c r="C12" s="161">
        <v>9</v>
      </c>
      <c r="D12" s="161"/>
      <c r="E12" s="161">
        <v>4</v>
      </c>
      <c r="F12" s="161"/>
      <c r="G12" s="161">
        <v>15</v>
      </c>
      <c r="H12" s="161">
        <v>4</v>
      </c>
      <c r="I12" s="161"/>
      <c r="J12" s="161">
        <v>15</v>
      </c>
      <c r="K12" s="161"/>
      <c r="L12" s="161">
        <v>1</v>
      </c>
      <c r="M12" s="161"/>
      <c r="N12" s="161"/>
      <c r="O12" s="161"/>
      <c r="P12" s="161">
        <v>13</v>
      </c>
      <c r="Q12" s="161">
        <v>1</v>
      </c>
      <c r="R12" s="161"/>
      <c r="S12" s="161"/>
      <c r="T12" s="161">
        <v>13</v>
      </c>
      <c r="U12" s="161"/>
      <c r="V12" s="161">
        <v>75</v>
      </c>
      <c r="W12" s="161"/>
      <c r="X12" s="161"/>
      <c r="Y12" s="161"/>
      <c r="Z12" s="161"/>
      <c r="AA12" s="161"/>
      <c r="AB12" s="161">
        <v>1</v>
      </c>
      <c r="AC12" s="161"/>
      <c r="AD12" s="161"/>
      <c r="AE12" s="161">
        <v>1</v>
      </c>
      <c r="AF12" s="161"/>
      <c r="AG12" s="161">
        <v>2</v>
      </c>
      <c r="AH12" s="161"/>
      <c r="AI12" s="161">
        <v>4</v>
      </c>
      <c r="AJ12" s="161"/>
      <c r="AK12" s="161">
        <v>4</v>
      </c>
      <c r="AL12" s="161"/>
      <c r="AM12" s="161"/>
      <c r="AN12" s="161">
        <v>5</v>
      </c>
      <c r="AO12" s="161"/>
      <c r="AP12" s="161">
        <v>4</v>
      </c>
      <c r="AQ12" s="161"/>
      <c r="AR12" s="161">
        <v>21</v>
      </c>
      <c r="AS12" s="161">
        <v>2</v>
      </c>
      <c r="AT12" s="161"/>
      <c r="AU12" s="161"/>
      <c r="AV12" s="161"/>
      <c r="AW12" s="161"/>
      <c r="AX12" s="161"/>
      <c r="AY12" s="161"/>
      <c r="AZ12" s="161">
        <v>2</v>
      </c>
      <c r="BA12" s="161"/>
      <c r="BB12" s="161"/>
      <c r="BC12" s="161">
        <v>23</v>
      </c>
      <c r="BD12" s="161">
        <v>0</v>
      </c>
      <c r="BE12" s="161"/>
      <c r="BF12" s="161">
        <v>0</v>
      </c>
      <c r="BG12" s="161"/>
      <c r="BH12" s="161">
        <v>0</v>
      </c>
      <c r="BI12" s="161">
        <v>0</v>
      </c>
      <c r="BJ12" s="161">
        <v>0</v>
      </c>
      <c r="BK12" s="161">
        <v>135</v>
      </c>
      <c r="BL12" s="161"/>
      <c r="BM12" s="161"/>
      <c r="BN12" s="161"/>
      <c r="BO12" s="161">
        <v>158</v>
      </c>
      <c r="BP12" s="161"/>
      <c r="BQ12" s="161"/>
      <c r="BR12" s="161"/>
      <c r="BS12" s="161"/>
      <c r="BT12" s="161"/>
      <c r="BU12" s="161"/>
      <c r="BV12" s="161">
        <v>256</v>
      </c>
    </row>
    <row r="13" spans="1:74" x14ac:dyDescent="0.2">
      <c r="B13" s="159" t="s">
        <v>1159</v>
      </c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>
        <v>5</v>
      </c>
      <c r="BO13" s="161">
        <v>5</v>
      </c>
      <c r="BP13" s="161"/>
      <c r="BQ13" s="161"/>
      <c r="BR13" s="161">
        <v>4</v>
      </c>
      <c r="BS13" s="161">
        <v>3</v>
      </c>
      <c r="BT13" s="161"/>
      <c r="BU13" s="161">
        <v>7</v>
      </c>
      <c r="BV13" s="161">
        <v>12</v>
      </c>
    </row>
    <row r="14" spans="1:74" x14ac:dyDescent="0.2">
      <c r="B14" s="159" t="s">
        <v>1164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>
        <v>3</v>
      </c>
      <c r="BO14" s="161">
        <v>3</v>
      </c>
      <c r="BP14" s="161"/>
      <c r="BQ14" s="161">
        <v>200</v>
      </c>
      <c r="BR14" s="161">
        <v>7</v>
      </c>
      <c r="BS14" s="161"/>
      <c r="BT14" s="161"/>
      <c r="BU14" s="161">
        <v>207</v>
      </c>
      <c r="BV14" s="161">
        <v>210</v>
      </c>
    </row>
    <row r="15" spans="1:74" x14ac:dyDescent="0.2">
      <c r="B15" s="159" t="s">
        <v>1156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>
        <v>112</v>
      </c>
      <c r="BR15" s="161">
        <v>0</v>
      </c>
      <c r="BS15" s="161"/>
      <c r="BT15" s="161"/>
      <c r="BU15" s="161">
        <v>112</v>
      </c>
      <c r="BV15" s="161">
        <v>112</v>
      </c>
    </row>
    <row r="16" spans="1:74" x14ac:dyDescent="0.2">
      <c r="B16" s="159" t="s">
        <v>1158</v>
      </c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/>
      <c r="BQ16" s="161">
        <v>97</v>
      </c>
      <c r="BR16" s="161">
        <v>0</v>
      </c>
      <c r="BS16" s="161"/>
      <c r="BT16" s="161"/>
      <c r="BU16" s="161">
        <v>97</v>
      </c>
      <c r="BV16" s="161">
        <v>97</v>
      </c>
    </row>
    <row r="17" spans="1:74" x14ac:dyDescent="0.2">
      <c r="B17" s="159" t="s">
        <v>1162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>
        <v>0</v>
      </c>
      <c r="BO17" s="161">
        <v>0</v>
      </c>
      <c r="BP17" s="161"/>
      <c r="BQ17" s="161"/>
      <c r="BR17" s="161">
        <v>0</v>
      </c>
      <c r="BS17" s="161"/>
      <c r="BT17" s="161">
        <v>0</v>
      </c>
      <c r="BU17" s="161">
        <v>0</v>
      </c>
      <c r="BV17" s="161">
        <v>0</v>
      </c>
    </row>
    <row r="18" spans="1:74" x14ac:dyDescent="0.2">
      <c r="B18" s="159" t="s">
        <v>1161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>
        <v>0</v>
      </c>
      <c r="BO18" s="161">
        <v>0</v>
      </c>
      <c r="BP18" s="161"/>
      <c r="BQ18" s="161"/>
      <c r="BR18" s="161">
        <v>0</v>
      </c>
      <c r="BS18" s="161">
        <v>0</v>
      </c>
      <c r="BT18" s="161"/>
      <c r="BU18" s="161">
        <v>0</v>
      </c>
      <c r="BV18" s="161">
        <v>0</v>
      </c>
    </row>
    <row r="19" spans="1:74" x14ac:dyDescent="0.2">
      <c r="B19" s="159" t="s">
        <v>1163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>
        <v>10</v>
      </c>
      <c r="BO19" s="161">
        <v>10</v>
      </c>
      <c r="BP19" s="161"/>
      <c r="BQ19" s="161"/>
      <c r="BR19" s="161">
        <v>7</v>
      </c>
      <c r="BS19" s="161">
        <v>9</v>
      </c>
      <c r="BT19" s="161">
        <v>0</v>
      </c>
      <c r="BU19" s="161">
        <v>16</v>
      </c>
      <c r="BV19" s="161">
        <v>26</v>
      </c>
    </row>
    <row r="20" spans="1:74" x14ac:dyDescent="0.2">
      <c r="B20" s="159" t="s">
        <v>1160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>
        <v>3</v>
      </c>
      <c r="BQ20" s="161">
        <v>199</v>
      </c>
      <c r="BR20" s="161">
        <v>4</v>
      </c>
      <c r="BS20" s="161"/>
      <c r="BT20" s="161"/>
      <c r="BU20" s="161">
        <v>206</v>
      </c>
      <c r="BV20" s="161">
        <v>206</v>
      </c>
    </row>
    <row r="21" spans="1:74" x14ac:dyDescent="0.2">
      <c r="B21" s="159" t="s">
        <v>422</v>
      </c>
      <c r="C21" s="161">
        <v>14</v>
      </c>
      <c r="D21" s="161"/>
      <c r="E21" s="161">
        <v>7</v>
      </c>
      <c r="F21" s="161"/>
      <c r="G21" s="161">
        <v>19</v>
      </c>
      <c r="H21" s="161">
        <v>2</v>
      </c>
      <c r="I21" s="161"/>
      <c r="J21" s="161">
        <v>20</v>
      </c>
      <c r="K21" s="161"/>
      <c r="L21" s="161">
        <v>3</v>
      </c>
      <c r="M21" s="161"/>
      <c r="N21" s="161"/>
      <c r="O21" s="161"/>
      <c r="P21" s="161">
        <v>19</v>
      </c>
      <c r="Q21" s="161">
        <v>5</v>
      </c>
      <c r="R21" s="161"/>
      <c r="S21" s="161"/>
      <c r="T21" s="161">
        <v>15</v>
      </c>
      <c r="U21" s="161"/>
      <c r="V21" s="161">
        <v>104</v>
      </c>
      <c r="W21" s="161"/>
      <c r="X21" s="161">
        <v>1</v>
      </c>
      <c r="Y21" s="161"/>
      <c r="Z21" s="161">
        <v>2</v>
      </c>
      <c r="AA21" s="161"/>
      <c r="AB21" s="161">
        <v>4</v>
      </c>
      <c r="AC21" s="161"/>
      <c r="AD21" s="161"/>
      <c r="AE21" s="161">
        <v>0</v>
      </c>
      <c r="AF21" s="161"/>
      <c r="AG21" s="161">
        <v>3</v>
      </c>
      <c r="AH21" s="161"/>
      <c r="AI21" s="161">
        <v>24</v>
      </c>
      <c r="AJ21" s="161"/>
      <c r="AK21" s="161">
        <v>2</v>
      </c>
      <c r="AL21" s="161"/>
      <c r="AM21" s="161"/>
      <c r="AN21" s="161">
        <v>14</v>
      </c>
      <c r="AO21" s="161"/>
      <c r="AP21" s="161">
        <v>6</v>
      </c>
      <c r="AQ21" s="161"/>
      <c r="AR21" s="161">
        <v>56</v>
      </c>
      <c r="AS21" s="161">
        <v>15</v>
      </c>
      <c r="AT21" s="161"/>
      <c r="AU21" s="161"/>
      <c r="AV21" s="161"/>
      <c r="AW21" s="161">
        <v>0</v>
      </c>
      <c r="AX21" s="161"/>
      <c r="AY21" s="161"/>
      <c r="AZ21" s="161">
        <v>15</v>
      </c>
      <c r="BA21" s="161"/>
      <c r="BB21" s="161">
        <v>1</v>
      </c>
      <c r="BC21" s="161">
        <v>34</v>
      </c>
      <c r="BD21" s="161">
        <v>17</v>
      </c>
      <c r="BE21" s="161"/>
      <c r="BF21" s="161">
        <v>0</v>
      </c>
      <c r="BG21" s="161">
        <v>0</v>
      </c>
      <c r="BH21" s="161">
        <v>0</v>
      </c>
      <c r="BI21" s="161">
        <v>0</v>
      </c>
      <c r="BJ21" s="161">
        <v>0</v>
      </c>
      <c r="BK21" s="161">
        <v>43</v>
      </c>
      <c r="BL21" s="161"/>
      <c r="BM21" s="161"/>
      <c r="BN21" s="161"/>
      <c r="BO21" s="161">
        <v>95</v>
      </c>
      <c r="BP21" s="161"/>
      <c r="BQ21" s="161"/>
      <c r="BR21" s="161"/>
      <c r="BS21" s="161"/>
      <c r="BT21" s="161"/>
      <c r="BU21" s="161"/>
      <c r="BV21" s="161">
        <v>270</v>
      </c>
    </row>
    <row r="22" spans="1:74" x14ac:dyDescent="0.2">
      <c r="B22" s="159" t="s">
        <v>1176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/>
      <c r="BQ22" s="161"/>
      <c r="BR22" s="161">
        <v>10</v>
      </c>
      <c r="BS22" s="161"/>
      <c r="BT22" s="161"/>
      <c r="BU22" s="161">
        <v>10</v>
      </c>
      <c r="BV22" s="161">
        <v>10</v>
      </c>
    </row>
    <row r="23" spans="1:74" x14ac:dyDescent="0.2">
      <c r="B23" s="159" t="s">
        <v>649</v>
      </c>
      <c r="C23" s="161">
        <v>13</v>
      </c>
      <c r="D23" s="161"/>
      <c r="E23" s="161">
        <v>16</v>
      </c>
      <c r="F23" s="161"/>
      <c r="G23" s="161">
        <v>30</v>
      </c>
      <c r="H23" s="161">
        <v>7</v>
      </c>
      <c r="I23" s="161"/>
      <c r="J23" s="161">
        <v>20</v>
      </c>
      <c r="K23" s="161"/>
      <c r="L23" s="161">
        <v>4</v>
      </c>
      <c r="M23" s="161"/>
      <c r="N23" s="161"/>
      <c r="O23" s="161"/>
      <c r="P23" s="161">
        <v>18</v>
      </c>
      <c r="Q23" s="161"/>
      <c r="R23" s="161"/>
      <c r="S23" s="161"/>
      <c r="T23" s="161">
        <v>18</v>
      </c>
      <c r="U23" s="161"/>
      <c r="V23" s="161">
        <v>126</v>
      </c>
      <c r="W23" s="161"/>
      <c r="X23" s="161"/>
      <c r="Y23" s="161"/>
      <c r="Z23" s="161">
        <v>4</v>
      </c>
      <c r="AA23" s="161"/>
      <c r="AB23" s="161">
        <v>3</v>
      </c>
      <c r="AC23" s="161"/>
      <c r="AD23" s="161"/>
      <c r="AE23" s="161">
        <v>9</v>
      </c>
      <c r="AF23" s="161"/>
      <c r="AG23" s="161">
        <v>8</v>
      </c>
      <c r="AH23" s="161"/>
      <c r="AI23" s="161">
        <v>9</v>
      </c>
      <c r="AJ23" s="161"/>
      <c r="AK23" s="161">
        <v>5</v>
      </c>
      <c r="AL23" s="161"/>
      <c r="AM23" s="161"/>
      <c r="AN23" s="161">
        <v>8</v>
      </c>
      <c r="AO23" s="161"/>
      <c r="AP23" s="161">
        <v>13</v>
      </c>
      <c r="AQ23" s="161"/>
      <c r="AR23" s="161">
        <v>59</v>
      </c>
      <c r="AS23" s="161">
        <v>8</v>
      </c>
      <c r="AT23" s="161"/>
      <c r="AU23" s="161"/>
      <c r="AV23" s="161"/>
      <c r="AW23" s="161"/>
      <c r="AX23" s="161"/>
      <c r="AY23" s="161"/>
      <c r="AZ23" s="161">
        <v>8</v>
      </c>
      <c r="BA23" s="161"/>
      <c r="BB23" s="161"/>
      <c r="BC23" s="161">
        <v>30</v>
      </c>
      <c r="BD23" s="161">
        <v>30</v>
      </c>
      <c r="BE23" s="161"/>
      <c r="BF23" s="161">
        <v>0</v>
      </c>
      <c r="BG23" s="161"/>
      <c r="BH23" s="161">
        <v>1</v>
      </c>
      <c r="BI23" s="161">
        <v>0</v>
      </c>
      <c r="BJ23" s="161">
        <v>0</v>
      </c>
      <c r="BK23" s="161">
        <v>139</v>
      </c>
      <c r="BL23" s="161"/>
      <c r="BM23" s="161"/>
      <c r="BN23" s="161"/>
      <c r="BO23" s="161">
        <v>200</v>
      </c>
      <c r="BP23" s="161"/>
      <c r="BQ23" s="161"/>
      <c r="BR23" s="161"/>
      <c r="BS23" s="161"/>
      <c r="BT23" s="161"/>
      <c r="BU23" s="161"/>
      <c r="BV23" s="161">
        <v>393</v>
      </c>
    </row>
    <row r="24" spans="1:74" x14ac:dyDescent="0.2">
      <c r="B24" s="159" t="s">
        <v>650</v>
      </c>
      <c r="C24" s="161">
        <v>7</v>
      </c>
      <c r="D24" s="161"/>
      <c r="E24" s="161"/>
      <c r="F24" s="161"/>
      <c r="G24" s="161">
        <v>8</v>
      </c>
      <c r="H24" s="161">
        <v>2</v>
      </c>
      <c r="I24" s="161"/>
      <c r="J24" s="161">
        <v>6</v>
      </c>
      <c r="K24" s="161"/>
      <c r="L24" s="161">
        <v>1</v>
      </c>
      <c r="M24" s="161"/>
      <c r="N24" s="161"/>
      <c r="O24" s="161"/>
      <c r="P24" s="161">
        <v>7</v>
      </c>
      <c r="Q24" s="161">
        <v>1</v>
      </c>
      <c r="R24" s="161"/>
      <c r="S24" s="161"/>
      <c r="T24" s="161">
        <v>7</v>
      </c>
      <c r="U24" s="161"/>
      <c r="V24" s="161">
        <v>39</v>
      </c>
      <c r="W24" s="161"/>
      <c r="X24" s="161"/>
      <c r="Y24" s="161"/>
      <c r="Z24" s="161"/>
      <c r="AA24" s="161"/>
      <c r="AB24" s="161">
        <v>1</v>
      </c>
      <c r="AC24" s="161"/>
      <c r="AD24" s="161"/>
      <c r="AE24" s="161"/>
      <c r="AF24" s="161"/>
      <c r="AG24" s="161">
        <v>1</v>
      </c>
      <c r="AH24" s="161"/>
      <c r="AI24" s="161">
        <v>6</v>
      </c>
      <c r="AJ24" s="161"/>
      <c r="AK24" s="161">
        <v>4</v>
      </c>
      <c r="AL24" s="161"/>
      <c r="AM24" s="161"/>
      <c r="AN24" s="161">
        <v>4</v>
      </c>
      <c r="AO24" s="161"/>
      <c r="AP24" s="161">
        <v>2</v>
      </c>
      <c r="AQ24" s="161"/>
      <c r="AR24" s="161">
        <v>18</v>
      </c>
      <c r="AS24" s="161">
        <v>3</v>
      </c>
      <c r="AT24" s="161"/>
      <c r="AU24" s="161"/>
      <c r="AV24" s="161"/>
      <c r="AW24" s="161"/>
      <c r="AX24" s="161"/>
      <c r="AY24" s="161"/>
      <c r="AZ24" s="161">
        <v>3</v>
      </c>
      <c r="BA24" s="161"/>
      <c r="BB24" s="161"/>
      <c r="BC24" s="161">
        <v>7</v>
      </c>
      <c r="BD24" s="161">
        <v>12</v>
      </c>
      <c r="BE24" s="161"/>
      <c r="BF24" s="161">
        <v>0</v>
      </c>
      <c r="BG24" s="161"/>
      <c r="BH24" s="161"/>
      <c r="BI24" s="161">
        <v>0</v>
      </c>
      <c r="BJ24" s="161">
        <v>0</v>
      </c>
      <c r="BK24" s="161">
        <v>1</v>
      </c>
      <c r="BL24" s="161"/>
      <c r="BM24" s="161"/>
      <c r="BN24" s="161"/>
      <c r="BO24" s="161">
        <v>20</v>
      </c>
      <c r="BP24" s="161"/>
      <c r="BQ24" s="161"/>
      <c r="BR24" s="161"/>
      <c r="BS24" s="161"/>
      <c r="BT24" s="161"/>
      <c r="BU24" s="161"/>
      <c r="BV24" s="161">
        <v>80</v>
      </c>
    </row>
    <row r="25" spans="1:74" x14ac:dyDescent="0.2">
      <c r="A25" s="159" t="s">
        <v>745</v>
      </c>
      <c r="B25" s="159" t="s">
        <v>750</v>
      </c>
      <c r="C25" s="161"/>
      <c r="D25" s="161"/>
      <c r="E25" s="161"/>
      <c r="F25" s="161">
        <v>2</v>
      </c>
      <c r="G25" s="161"/>
      <c r="H25" s="161"/>
      <c r="I25" s="161"/>
      <c r="J25" s="161"/>
      <c r="K25" s="161">
        <v>0</v>
      </c>
      <c r="L25" s="161"/>
      <c r="M25" s="161"/>
      <c r="N25" s="161"/>
      <c r="O25" s="161"/>
      <c r="P25" s="161"/>
      <c r="Q25" s="161"/>
      <c r="R25" s="161">
        <v>0</v>
      </c>
      <c r="S25" s="161"/>
      <c r="T25" s="161"/>
      <c r="U25" s="161"/>
      <c r="V25" s="161">
        <v>2</v>
      </c>
      <c r="W25" s="161"/>
      <c r="X25" s="161"/>
      <c r="Y25" s="161"/>
      <c r="Z25" s="161"/>
      <c r="AA25" s="161">
        <v>0</v>
      </c>
      <c r="AB25" s="161"/>
      <c r="AC25" s="161">
        <v>1</v>
      </c>
      <c r="AD25" s="161"/>
      <c r="AE25" s="161"/>
      <c r="AF25" s="161">
        <v>0</v>
      </c>
      <c r="AG25" s="161"/>
      <c r="AH25" s="161">
        <v>0</v>
      </c>
      <c r="AI25" s="161"/>
      <c r="AJ25" s="161">
        <v>0</v>
      </c>
      <c r="AK25" s="161"/>
      <c r="AL25" s="161">
        <v>0</v>
      </c>
      <c r="AM25" s="161"/>
      <c r="AN25" s="161">
        <v>0</v>
      </c>
      <c r="AO25" s="161"/>
      <c r="AP25" s="161"/>
      <c r="AQ25" s="161">
        <v>8</v>
      </c>
      <c r="AR25" s="161">
        <v>9</v>
      </c>
      <c r="AS25" s="161"/>
      <c r="AT25" s="161">
        <v>0</v>
      </c>
      <c r="AU25" s="161"/>
      <c r="AV25" s="161">
        <v>6</v>
      </c>
      <c r="AW25" s="161">
        <v>5</v>
      </c>
      <c r="AX25" s="161"/>
      <c r="AY25" s="161">
        <v>1</v>
      </c>
      <c r="AZ25" s="161">
        <v>12</v>
      </c>
      <c r="BA25" s="161"/>
      <c r="BB25" s="161"/>
      <c r="BC25" s="161">
        <v>1</v>
      </c>
      <c r="BD25" s="161"/>
      <c r="BE25" s="161"/>
      <c r="BF25" s="161">
        <v>0</v>
      </c>
      <c r="BG25" s="161"/>
      <c r="BH25" s="161"/>
      <c r="BI25" s="161"/>
      <c r="BJ25" s="161">
        <v>0</v>
      </c>
      <c r="BK25" s="161"/>
      <c r="BL25" s="161">
        <v>0</v>
      </c>
      <c r="BM25" s="161">
        <v>6</v>
      </c>
      <c r="BN25" s="161"/>
      <c r="BO25" s="161">
        <v>7</v>
      </c>
      <c r="BP25" s="161">
        <v>6</v>
      </c>
      <c r="BQ25" s="161"/>
      <c r="BR25" s="161"/>
      <c r="BS25" s="161"/>
      <c r="BT25" s="161"/>
      <c r="BU25" s="161">
        <v>6</v>
      </c>
      <c r="BV25" s="161">
        <v>36</v>
      </c>
    </row>
    <row r="26" spans="1:74" x14ac:dyDescent="0.2">
      <c r="B26" s="159" t="s">
        <v>747</v>
      </c>
      <c r="C26" s="161"/>
      <c r="D26" s="161"/>
      <c r="E26" s="161"/>
      <c r="F26" s="161"/>
      <c r="G26" s="161"/>
      <c r="H26" s="161"/>
      <c r="I26" s="161">
        <v>0</v>
      </c>
      <c r="J26" s="161"/>
      <c r="K26" s="161"/>
      <c r="L26" s="161"/>
      <c r="M26" s="161">
        <v>0</v>
      </c>
      <c r="N26" s="161"/>
      <c r="O26" s="161"/>
      <c r="P26" s="161"/>
      <c r="Q26" s="161"/>
      <c r="R26" s="161">
        <v>0</v>
      </c>
      <c r="S26" s="161"/>
      <c r="T26" s="161"/>
      <c r="U26" s="161"/>
      <c r="V26" s="161">
        <v>0</v>
      </c>
      <c r="W26" s="161"/>
      <c r="X26" s="161"/>
      <c r="Y26" s="161"/>
      <c r="Z26" s="161"/>
      <c r="AA26" s="161"/>
      <c r="AB26" s="161"/>
      <c r="AC26" s="161"/>
      <c r="AD26" s="161"/>
      <c r="AE26" s="161"/>
      <c r="AF26" s="161">
        <v>0</v>
      </c>
      <c r="AG26" s="161"/>
      <c r="AH26" s="161"/>
      <c r="AI26" s="161"/>
      <c r="AJ26" s="161">
        <v>0</v>
      </c>
      <c r="AK26" s="161"/>
      <c r="AL26" s="161">
        <v>0</v>
      </c>
      <c r="AM26" s="161"/>
      <c r="AN26" s="161">
        <v>0</v>
      </c>
      <c r="AO26" s="161">
        <v>0</v>
      </c>
      <c r="AP26" s="161"/>
      <c r="AQ26" s="161">
        <v>0</v>
      </c>
      <c r="AR26" s="161">
        <v>0</v>
      </c>
      <c r="AS26" s="161"/>
      <c r="AT26" s="161">
        <v>0</v>
      </c>
      <c r="AU26" s="161">
        <v>8</v>
      </c>
      <c r="AV26" s="161">
        <v>3</v>
      </c>
      <c r="AW26" s="161">
        <v>5</v>
      </c>
      <c r="AX26" s="161"/>
      <c r="AY26" s="161">
        <v>1</v>
      </c>
      <c r="AZ26" s="161">
        <v>17</v>
      </c>
      <c r="BA26" s="161"/>
      <c r="BB26" s="161"/>
      <c r="BC26" s="161">
        <v>14</v>
      </c>
      <c r="BD26" s="161"/>
      <c r="BE26" s="161"/>
      <c r="BF26" s="161"/>
      <c r="BG26" s="161"/>
      <c r="BH26" s="161"/>
      <c r="BI26" s="161"/>
      <c r="BJ26" s="161">
        <v>0</v>
      </c>
      <c r="BK26" s="161"/>
      <c r="BL26" s="161"/>
      <c r="BM26" s="161">
        <v>11</v>
      </c>
      <c r="BN26" s="161"/>
      <c r="BO26" s="161">
        <v>25</v>
      </c>
      <c r="BP26" s="161">
        <v>0</v>
      </c>
      <c r="BQ26" s="161"/>
      <c r="BR26" s="161"/>
      <c r="BS26" s="161">
        <v>0</v>
      </c>
      <c r="BT26" s="161">
        <v>0</v>
      </c>
      <c r="BU26" s="161">
        <v>0</v>
      </c>
      <c r="BV26" s="161">
        <v>42</v>
      </c>
    </row>
    <row r="27" spans="1:74" x14ac:dyDescent="0.2">
      <c r="B27" s="159" t="s">
        <v>713</v>
      </c>
      <c r="C27" s="161"/>
      <c r="D27" s="161">
        <v>2</v>
      </c>
      <c r="E27" s="161"/>
      <c r="F27" s="161">
        <v>10</v>
      </c>
      <c r="G27" s="161"/>
      <c r="H27" s="161"/>
      <c r="I27" s="161"/>
      <c r="J27" s="161"/>
      <c r="K27" s="161"/>
      <c r="L27" s="161"/>
      <c r="M27" s="161">
        <v>0</v>
      </c>
      <c r="N27" s="161"/>
      <c r="O27" s="161"/>
      <c r="P27" s="161"/>
      <c r="Q27" s="161"/>
      <c r="R27" s="161"/>
      <c r="S27" s="161"/>
      <c r="T27" s="161"/>
      <c r="U27" s="161"/>
      <c r="V27" s="161">
        <v>12</v>
      </c>
      <c r="W27" s="161"/>
      <c r="X27" s="161"/>
      <c r="Y27" s="161">
        <v>0</v>
      </c>
      <c r="Z27" s="161"/>
      <c r="AA27" s="161"/>
      <c r="AB27" s="161"/>
      <c r="AC27" s="161">
        <v>0</v>
      </c>
      <c r="AD27" s="161"/>
      <c r="AE27" s="161"/>
      <c r="AF27" s="161"/>
      <c r="AG27" s="161"/>
      <c r="AH27" s="161">
        <v>0</v>
      </c>
      <c r="AI27" s="161"/>
      <c r="AJ27" s="161"/>
      <c r="AK27" s="161"/>
      <c r="AL27" s="161">
        <v>0</v>
      </c>
      <c r="AM27" s="161"/>
      <c r="AN27" s="161"/>
      <c r="AO27" s="161"/>
      <c r="AP27" s="161"/>
      <c r="AQ27" s="161">
        <v>7</v>
      </c>
      <c r="AR27" s="161">
        <v>7</v>
      </c>
      <c r="AS27" s="161"/>
      <c r="AT27" s="161"/>
      <c r="AU27" s="161"/>
      <c r="AV27" s="161">
        <v>5</v>
      </c>
      <c r="AW27" s="161"/>
      <c r="AX27" s="161">
        <v>0</v>
      </c>
      <c r="AY27" s="161"/>
      <c r="AZ27" s="161">
        <v>5</v>
      </c>
      <c r="BA27" s="161">
        <v>0</v>
      </c>
      <c r="BB27" s="161"/>
      <c r="BC27" s="161">
        <v>10</v>
      </c>
      <c r="BD27" s="161"/>
      <c r="BE27" s="161"/>
      <c r="BF27" s="161"/>
      <c r="BG27" s="161"/>
      <c r="BH27" s="161"/>
      <c r="BI27" s="161">
        <v>0</v>
      </c>
      <c r="BJ27" s="161">
        <v>0</v>
      </c>
      <c r="BK27" s="161"/>
      <c r="BL27" s="161"/>
      <c r="BM27" s="161">
        <v>0</v>
      </c>
      <c r="BN27" s="161"/>
      <c r="BO27" s="161">
        <v>10</v>
      </c>
      <c r="BP27" s="161">
        <v>8</v>
      </c>
      <c r="BQ27" s="161"/>
      <c r="BR27" s="161"/>
      <c r="BS27" s="161"/>
      <c r="BT27" s="161">
        <v>0</v>
      </c>
      <c r="BU27" s="161">
        <v>8</v>
      </c>
      <c r="BV27" s="161">
        <v>42</v>
      </c>
    </row>
    <row r="28" spans="1:74" x14ac:dyDescent="0.2">
      <c r="B28" s="159" t="s">
        <v>751</v>
      </c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>
        <v>0</v>
      </c>
      <c r="P28" s="161"/>
      <c r="Q28" s="161"/>
      <c r="R28" s="161"/>
      <c r="S28" s="161"/>
      <c r="T28" s="161"/>
      <c r="U28" s="161">
        <v>150</v>
      </c>
      <c r="V28" s="161">
        <v>150</v>
      </c>
      <c r="W28" s="161">
        <v>15</v>
      </c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>
        <v>15</v>
      </c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/>
      <c r="BQ28" s="161"/>
      <c r="BR28" s="161"/>
      <c r="BS28" s="161"/>
      <c r="BT28" s="161"/>
      <c r="BU28" s="161"/>
      <c r="BV28" s="161">
        <v>165</v>
      </c>
    </row>
    <row r="29" spans="1:74" x14ac:dyDescent="0.2">
      <c r="B29" s="159" t="s">
        <v>748</v>
      </c>
      <c r="C29" s="161"/>
      <c r="D29" s="161"/>
      <c r="E29" s="161"/>
      <c r="F29" s="161"/>
      <c r="G29" s="161"/>
      <c r="H29" s="161"/>
      <c r="I29" s="161">
        <v>0</v>
      </c>
      <c r="J29" s="161"/>
      <c r="K29" s="161"/>
      <c r="L29" s="161"/>
      <c r="M29" s="161">
        <v>0</v>
      </c>
      <c r="N29" s="161"/>
      <c r="O29" s="161">
        <v>0</v>
      </c>
      <c r="P29" s="161"/>
      <c r="Q29" s="161"/>
      <c r="R29" s="161"/>
      <c r="S29" s="161"/>
      <c r="T29" s="161"/>
      <c r="U29" s="161">
        <v>150</v>
      </c>
      <c r="V29" s="161">
        <v>150</v>
      </c>
      <c r="W29" s="161">
        <v>30</v>
      </c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>
        <v>30</v>
      </c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/>
      <c r="BQ29" s="161"/>
      <c r="BR29" s="161"/>
      <c r="BS29" s="161"/>
      <c r="BT29" s="161"/>
      <c r="BU29" s="161"/>
      <c r="BV29" s="161">
        <v>180</v>
      </c>
    </row>
    <row r="30" spans="1:74" x14ac:dyDescent="0.2">
      <c r="B30" s="159" t="s">
        <v>749</v>
      </c>
      <c r="C30" s="161"/>
      <c r="D30" s="161"/>
      <c r="E30" s="161"/>
      <c r="F30" s="161">
        <v>15</v>
      </c>
      <c r="G30" s="161"/>
      <c r="H30" s="161"/>
      <c r="I30" s="161"/>
      <c r="J30" s="161"/>
      <c r="K30" s="161"/>
      <c r="L30" s="161"/>
      <c r="M30" s="161">
        <v>0</v>
      </c>
      <c r="N30" s="161"/>
      <c r="O30" s="161">
        <v>0</v>
      </c>
      <c r="P30" s="161"/>
      <c r="Q30" s="161"/>
      <c r="R30" s="161"/>
      <c r="S30" s="161"/>
      <c r="T30" s="161"/>
      <c r="U30" s="161">
        <v>150</v>
      </c>
      <c r="V30" s="161">
        <v>165</v>
      </c>
      <c r="W30" s="161">
        <v>30</v>
      </c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>
        <v>30</v>
      </c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1"/>
      <c r="BV30" s="161">
        <v>195</v>
      </c>
    </row>
    <row r="31" spans="1:74" x14ac:dyDescent="0.2">
      <c r="A31" s="159" t="s">
        <v>718</v>
      </c>
      <c r="B31" s="159" t="s">
        <v>221</v>
      </c>
      <c r="C31" s="161">
        <v>1</v>
      </c>
      <c r="D31" s="161"/>
      <c r="E31" s="161"/>
      <c r="F31" s="161"/>
      <c r="G31" s="161">
        <v>1</v>
      </c>
      <c r="H31" s="161">
        <v>1</v>
      </c>
      <c r="I31" s="161"/>
      <c r="J31" s="161">
        <v>1</v>
      </c>
      <c r="K31" s="161"/>
      <c r="L31" s="161"/>
      <c r="M31" s="161"/>
      <c r="N31" s="161"/>
      <c r="O31" s="161"/>
      <c r="P31" s="161">
        <v>1</v>
      </c>
      <c r="Q31" s="161"/>
      <c r="R31" s="161"/>
      <c r="S31" s="161"/>
      <c r="T31" s="161"/>
      <c r="U31" s="161"/>
      <c r="V31" s="161">
        <v>5</v>
      </c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BS31" s="161"/>
      <c r="BT31" s="161"/>
      <c r="BU31" s="161"/>
      <c r="BV31" s="161">
        <v>5</v>
      </c>
    </row>
    <row r="32" spans="1:74" x14ac:dyDescent="0.2">
      <c r="B32" s="159" t="s">
        <v>223</v>
      </c>
      <c r="C32" s="161">
        <v>1</v>
      </c>
      <c r="D32" s="161"/>
      <c r="E32" s="161">
        <v>1</v>
      </c>
      <c r="F32" s="161"/>
      <c r="G32" s="161"/>
      <c r="H32" s="161">
        <v>1</v>
      </c>
      <c r="I32" s="161"/>
      <c r="J32" s="161">
        <v>1</v>
      </c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>
        <v>4</v>
      </c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>
        <v>2</v>
      </c>
      <c r="AJ32" s="161"/>
      <c r="AK32" s="161"/>
      <c r="AL32" s="161"/>
      <c r="AM32" s="161"/>
      <c r="AN32" s="161"/>
      <c r="AO32" s="161"/>
      <c r="AP32" s="161"/>
      <c r="AQ32" s="161"/>
      <c r="AR32" s="161">
        <v>2</v>
      </c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  <c r="BC32" s="161">
        <v>0</v>
      </c>
      <c r="BD32" s="161"/>
      <c r="BE32" s="161"/>
      <c r="BF32" s="161">
        <v>0</v>
      </c>
      <c r="BG32" s="161"/>
      <c r="BH32" s="161"/>
      <c r="BI32" s="161"/>
      <c r="BJ32" s="161">
        <v>0</v>
      </c>
      <c r="BK32" s="161"/>
      <c r="BL32" s="161"/>
      <c r="BM32" s="161"/>
      <c r="BN32" s="161"/>
      <c r="BO32" s="161">
        <v>0</v>
      </c>
      <c r="BP32" s="161"/>
      <c r="BQ32" s="161"/>
      <c r="BR32" s="161"/>
      <c r="BS32" s="161"/>
      <c r="BT32" s="161"/>
      <c r="BU32" s="161"/>
      <c r="BV32" s="161">
        <v>6</v>
      </c>
    </row>
    <row r="33" spans="1:74" x14ac:dyDescent="0.2">
      <c r="B33" s="159" t="s">
        <v>1167</v>
      </c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>
        <v>0</v>
      </c>
      <c r="BO33" s="161">
        <v>0</v>
      </c>
      <c r="BP33" s="161"/>
      <c r="BQ33" s="161"/>
      <c r="BR33" s="161">
        <v>0</v>
      </c>
      <c r="BS33" s="161"/>
      <c r="BT33" s="161">
        <v>0</v>
      </c>
      <c r="BU33" s="161">
        <v>0</v>
      </c>
      <c r="BV33" s="161">
        <v>0</v>
      </c>
    </row>
    <row r="34" spans="1:74" x14ac:dyDescent="0.2">
      <c r="B34" s="159" t="s">
        <v>222</v>
      </c>
      <c r="C34" s="161"/>
      <c r="D34" s="161"/>
      <c r="E34" s="161"/>
      <c r="F34" s="161"/>
      <c r="G34" s="161">
        <v>1</v>
      </c>
      <c r="H34" s="161">
        <v>1</v>
      </c>
      <c r="I34" s="161"/>
      <c r="J34" s="161">
        <v>2</v>
      </c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>
        <v>4</v>
      </c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>
        <v>1</v>
      </c>
      <c r="AJ34" s="161"/>
      <c r="AK34" s="161"/>
      <c r="AL34" s="161"/>
      <c r="AM34" s="161"/>
      <c r="AN34" s="161"/>
      <c r="AO34" s="161"/>
      <c r="AP34" s="161">
        <v>1</v>
      </c>
      <c r="AQ34" s="161"/>
      <c r="AR34" s="161">
        <v>2</v>
      </c>
      <c r="AS34" s="161">
        <v>1</v>
      </c>
      <c r="AT34" s="161"/>
      <c r="AU34" s="161"/>
      <c r="AV34" s="161"/>
      <c r="AW34" s="161"/>
      <c r="AX34" s="161"/>
      <c r="AY34" s="161"/>
      <c r="AZ34" s="161">
        <v>1</v>
      </c>
      <c r="BA34" s="161"/>
      <c r="BB34" s="161"/>
      <c r="BC34" s="161">
        <v>1</v>
      </c>
      <c r="BD34" s="161">
        <v>1</v>
      </c>
      <c r="BE34" s="161"/>
      <c r="BF34" s="161">
        <v>0</v>
      </c>
      <c r="BG34" s="161"/>
      <c r="BH34" s="161"/>
      <c r="BI34" s="161"/>
      <c r="BJ34" s="161">
        <v>0</v>
      </c>
      <c r="BK34" s="161"/>
      <c r="BL34" s="161"/>
      <c r="BM34" s="161"/>
      <c r="BN34" s="161"/>
      <c r="BO34" s="161">
        <v>2</v>
      </c>
      <c r="BP34" s="161"/>
      <c r="BQ34" s="161"/>
      <c r="BR34" s="161"/>
      <c r="BS34" s="161"/>
      <c r="BT34" s="161"/>
      <c r="BU34" s="161"/>
      <c r="BV34" s="161">
        <v>9</v>
      </c>
    </row>
    <row r="35" spans="1:74" x14ac:dyDescent="0.2">
      <c r="B35" s="159" t="s">
        <v>1166</v>
      </c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>
        <v>2</v>
      </c>
      <c r="BO35" s="161">
        <v>2</v>
      </c>
      <c r="BP35" s="161"/>
      <c r="BQ35" s="161">
        <v>0</v>
      </c>
      <c r="BR35" s="161"/>
      <c r="BS35" s="161">
        <v>3</v>
      </c>
      <c r="BT35" s="161">
        <v>0</v>
      </c>
      <c r="BU35" s="161">
        <v>3</v>
      </c>
      <c r="BV35" s="161">
        <v>5</v>
      </c>
    </row>
    <row r="36" spans="1:74" x14ac:dyDescent="0.2">
      <c r="B36" s="159" t="s">
        <v>220</v>
      </c>
      <c r="C36" s="161">
        <v>2</v>
      </c>
      <c r="D36" s="161"/>
      <c r="E36" s="161"/>
      <c r="F36" s="161"/>
      <c r="G36" s="161">
        <v>3</v>
      </c>
      <c r="H36" s="161">
        <v>2</v>
      </c>
      <c r="I36" s="161"/>
      <c r="J36" s="161">
        <v>1</v>
      </c>
      <c r="K36" s="161"/>
      <c r="L36" s="161"/>
      <c r="M36" s="161"/>
      <c r="N36" s="161"/>
      <c r="O36" s="161"/>
      <c r="P36" s="161"/>
      <c r="Q36" s="161">
        <v>1</v>
      </c>
      <c r="R36" s="161"/>
      <c r="S36" s="161"/>
      <c r="T36" s="161">
        <v>2</v>
      </c>
      <c r="U36" s="161"/>
      <c r="V36" s="161">
        <v>11</v>
      </c>
      <c r="W36" s="161"/>
      <c r="X36" s="161"/>
      <c r="Y36" s="161"/>
      <c r="Z36" s="161">
        <v>1</v>
      </c>
      <c r="AA36" s="161"/>
      <c r="AB36" s="161"/>
      <c r="AC36" s="161"/>
      <c r="AD36" s="161"/>
      <c r="AE36" s="161"/>
      <c r="AF36" s="161"/>
      <c r="AG36" s="161"/>
      <c r="AH36" s="161"/>
      <c r="AI36" s="161">
        <v>2</v>
      </c>
      <c r="AJ36" s="161"/>
      <c r="AK36" s="161">
        <v>1</v>
      </c>
      <c r="AL36" s="161"/>
      <c r="AM36" s="161"/>
      <c r="AN36" s="161"/>
      <c r="AO36" s="161"/>
      <c r="AP36" s="161"/>
      <c r="AQ36" s="161"/>
      <c r="AR36" s="161">
        <v>4</v>
      </c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  <c r="BC36" s="161">
        <v>1</v>
      </c>
      <c r="BD36" s="161">
        <v>6</v>
      </c>
      <c r="BE36" s="161"/>
      <c r="BF36" s="161">
        <v>0</v>
      </c>
      <c r="BG36" s="161"/>
      <c r="BH36" s="161">
        <v>1</v>
      </c>
      <c r="BI36" s="161">
        <v>0</v>
      </c>
      <c r="BJ36" s="161">
        <v>0</v>
      </c>
      <c r="BK36" s="161"/>
      <c r="BL36" s="161"/>
      <c r="BM36" s="161"/>
      <c r="BN36" s="161"/>
      <c r="BO36" s="161">
        <v>8</v>
      </c>
      <c r="BP36" s="161"/>
      <c r="BQ36" s="161"/>
      <c r="BR36" s="161"/>
      <c r="BS36" s="161"/>
      <c r="BT36" s="161"/>
      <c r="BU36" s="161"/>
      <c r="BV36" s="161">
        <v>23</v>
      </c>
    </row>
    <row r="37" spans="1:74" x14ac:dyDescent="0.2">
      <c r="B37" s="159" t="s">
        <v>1165</v>
      </c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>
        <v>3</v>
      </c>
      <c r="BO37" s="161">
        <v>3</v>
      </c>
      <c r="BP37" s="161"/>
      <c r="BQ37" s="161"/>
      <c r="BR37" s="161"/>
      <c r="BS37" s="161">
        <v>2</v>
      </c>
      <c r="BT37" s="161">
        <v>0</v>
      </c>
      <c r="BU37" s="161">
        <v>2</v>
      </c>
      <c r="BV37" s="161">
        <v>5</v>
      </c>
    </row>
    <row r="38" spans="1:74" x14ac:dyDescent="0.2">
      <c r="A38" s="159" t="s">
        <v>1132</v>
      </c>
      <c r="C38" s="161">
        <v>72</v>
      </c>
      <c r="D38" s="161">
        <v>2</v>
      </c>
      <c r="E38" s="161">
        <v>31</v>
      </c>
      <c r="F38" s="161">
        <v>44</v>
      </c>
      <c r="G38" s="161">
        <v>105</v>
      </c>
      <c r="H38" s="161">
        <v>24</v>
      </c>
      <c r="I38" s="161">
        <v>17</v>
      </c>
      <c r="J38" s="161">
        <v>95</v>
      </c>
      <c r="K38" s="161">
        <v>17</v>
      </c>
      <c r="L38" s="161">
        <v>11</v>
      </c>
      <c r="M38" s="161">
        <v>0</v>
      </c>
      <c r="N38" s="161">
        <v>17</v>
      </c>
      <c r="O38" s="161">
        <v>0</v>
      </c>
      <c r="P38" s="161">
        <v>74</v>
      </c>
      <c r="Q38" s="161">
        <v>12</v>
      </c>
      <c r="R38" s="161">
        <v>0</v>
      </c>
      <c r="S38" s="161">
        <v>17</v>
      </c>
      <c r="T38" s="161">
        <v>66</v>
      </c>
      <c r="U38" s="161">
        <v>450</v>
      </c>
      <c r="V38" s="161">
        <v>1054</v>
      </c>
      <c r="W38" s="161">
        <v>75</v>
      </c>
      <c r="X38" s="161">
        <v>3</v>
      </c>
      <c r="Y38" s="161">
        <v>0</v>
      </c>
      <c r="Z38" s="161">
        <v>52</v>
      </c>
      <c r="AA38" s="161">
        <v>0</v>
      </c>
      <c r="AB38" s="161">
        <v>24</v>
      </c>
      <c r="AC38" s="161">
        <v>18</v>
      </c>
      <c r="AD38" s="161">
        <v>17</v>
      </c>
      <c r="AE38" s="161">
        <v>31</v>
      </c>
      <c r="AF38" s="161">
        <v>17</v>
      </c>
      <c r="AG38" s="161">
        <v>19</v>
      </c>
      <c r="AH38" s="161">
        <v>17</v>
      </c>
      <c r="AI38" s="161">
        <v>75</v>
      </c>
      <c r="AJ38" s="161">
        <v>0</v>
      </c>
      <c r="AK38" s="161">
        <v>44</v>
      </c>
      <c r="AL38" s="161">
        <v>0</v>
      </c>
      <c r="AM38" s="161">
        <v>17</v>
      </c>
      <c r="AN38" s="161">
        <v>58</v>
      </c>
      <c r="AO38" s="161">
        <v>17</v>
      </c>
      <c r="AP38" s="161">
        <v>33</v>
      </c>
      <c r="AQ38" s="161">
        <v>15</v>
      </c>
      <c r="AR38" s="161">
        <v>532</v>
      </c>
      <c r="AS38" s="161">
        <v>45</v>
      </c>
      <c r="AT38" s="161">
        <v>0</v>
      </c>
      <c r="AU38" s="161">
        <v>76</v>
      </c>
      <c r="AV38" s="161">
        <v>14</v>
      </c>
      <c r="AW38" s="161">
        <v>44</v>
      </c>
      <c r="AX38" s="161">
        <v>0</v>
      </c>
      <c r="AY38" s="161">
        <v>19</v>
      </c>
      <c r="AZ38" s="161">
        <v>198</v>
      </c>
      <c r="BA38" s="161">
        <v>0</v>
      </c>
      <c r="BB38" s="161">
        <v>2</v>
      </c>
      <c r="BC38" s="161">
        <v>212</v>
      </c>
      <c r="BD38" s="161">
        <v>112</v>
      </c>
      <c r="BE38" s="161">
        <v>17</v>
      </c>
      <c r="BF38" s="161">
        <v>17</v>
      </c>
      <c r="BG38" s="161">
        <v>0</v>
      </c>
      <c r="BH38" s="161">
        <v>4</v>
      </c>
      <c r="BI38" s="161">
        <v>0</v>
      </c>
      <c r="BJ38" s="161">
        <v>0</v>
      </c>
      <c r="BK38" s="161">
        <v>1138</v>
      </c>
      <c r="BL38" s="161">
        <v>0</v>
      </c>
      <c r="BM38" s="161">
        <v>132</v>
      </c>
      <c r="BN38" s="161">
        <v>23</v>
      </c>
      <c r="BO38" s="161">
        <v>1657</v>
      </c>
      <c r="BP38" s="161">
        <v>34</v>
      </c>
      <c r="BQ38" s="161">
        <v>608</v>
      </c>
      <c r="BR38" s="161">
        <v>117</v>
      </c>
      <c r="BS38" s="161">
        <v>17</v>
      </c>
      <c r="BT38" s="161">
        <v>0</v>
      </c>
      <c r="BU38" s="161">
        <v>776</v>
      </c>
      <c r="BV38" s="161">
        <v>4217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33"/>
  <sheetViews>
    <sheetView zoomScale="90" zoomScaleNormal="90" workbookViewId="0">
      <selection activeCell="C11" sqref="C11"/>
    </sheetView>
  </sheetViews>
  <sheetFormatPr baseColWidth="10" defaultColWidth="11.5703125" defaultRowHeight="12.75" x14ac:dyDescent="0.2"/>
  <cols>
    <col min="1" max="1" width="3.140625" style="2" customWidth="1"/>
    <col min="2" max="2" width="11" style="2" bestFit="1" customWidth="1"/>
    <col min="3" max="3" width="31.42578125" style="2" bestFit="1" customWidth="1"/>
    <col min="4" max="12" width="6.28515625" style="5" bestFit="1" customWidth="1"/>
    <col min="13" max="17" width="6" style="5" bestFit="1" customWidth="1"/>
    <col min="18" max="21" width="6.42578125" style="5" bestFit="1" customWidth="1"/>
    <col min="22" max="25" width="5.7109375" style="5" bestFit="1" customWidth="1"/>
    <col min="26" max="26" width="5.5703125" style="2" customWidth="1"/>
    <col min="27" max="27" width="4.7109375" style="5" bestFit="1" customWidth="1"/>
    <col min="28" max="28" width="9.7109375" style="5" bestFit="1" customWidth="1"/>
    <col min="29" max="29" width="9.85546875" style="5" bestFit="1" customWidth="1"/>
    <col min="30" max="30" width="7.85546875" style="5" bestFit="1" customWidth="1"/>
    <col min="31" max="31" width="5.28515625" style="5" bestFit="1" customWidth="1"/>
    <col min="32" max="16384" width="11.5703125" style="2"/>
  </cols>
  <sheetData>
    <row r="2" spans="2:31" ht="20.25" x14ac:dyDescent="0.2">
      <c r="B2" s="299" t="s">
        <v>1201</v>
      </c>
      <c r="C2" s="299"/>
      <c r="D2" s="299"/>
    </row>
    <row r="3" spans="2:31" x14ac:dyDescent="0.2">
      <c r="S3" s="199">
        <v>42</v>
      </c>
      <c r="T3" s="199">
        <v>43</v>
      </c>
      <c r="U3" s="199">
        <v>44</v>
      </c>
      <c r="V3" s="199">
        <v>45</v>
      </c>
      <c r="W3" s="199">
        <v>46</v>
      </c>
      <c r="X3" s="199">
        <v>47</v>
      </c>
      <c r="Y3" s="199">
        <v>48</v>
      </c>
      <c r="AA3" s="217"/>
      <c r="AB3" s="217"/>
      <c r="AC3" s="217"/>
    </row>
    <row r="4" spans="2:31" s="182" customFormat="1" x14ac:dyDescent="0.2">
      <c r="B4" s="188" t="s">
        <v>1190</v>
      </c>
      <c r="C4" s="188" t="s">
        <v>1191</v>
      </c>
      <c r="D4" s="189">
        <v>37104</v>
      </c>
      <c r="E4" s="189">
        <v>39295</v>
      </c>
      <c r="F4" s="189">
        <v>41852</v>
      </c>
      <c r="G4" s="189">
        <v>44409</v>
      </c>
      <c r="H4" s="196">
        <v>46966</v>
      </c>
      <c r="I4" s="195">
        <v>38231</v>
      </c>
      <c r="J4" s="189">
        <v>40787</v>
      </c>
      <c r="K4" s="189">
        <v>43344</v>
      </c>
      <c r="L4" s="196">
        <v>45901</v>
      </c>
      <c r="M4" s="195">
        <v>37530</v>
      </c>
      <c r="N4" s="189">
        <v>40087</v>
      </c>
      <c r="O4" s="189">
        <v>42644</v>
      </c>
      <c r="P4" s="189">
        <v>45200</v>
      </c>
      <c r="Q4" s="196">
        <v>11232</v>
      </c>
      <c r="R4" s="197">
        <v>39022</v>
      </c>
      <c r="S4" s="189">
        <v>41579</v>
      </c>
      <c r="T4" s="189">
        <v>44136</v>
      </c>
      <c r="U4" s="196">
        <v>46692</v>
      </c>
      <c r="V4" s="195">
        <v>38322</v>
      </c>
      <c r="W4" s="189">
        <v>40878</v>
      </c>
      <c r="X4" s="189">
        <v>43435</v>
      </c>
      <c r="Y4" s="196">
        <v>45992</v>
      </c>
      <c r="AA4" s="217" t="s">
        <v>1218</v>
      </c>
      <c r="AB4" s="217" t="s">
        <v>1219</v>
      </c>
      <c r="AC4" s="217" t="s">
        <v>1220</v>
      </c>
      <c r="AD4" s="217" t="s">
        <v>1222</v>
      </c>
      <c r="AE4" s="217" t="s">
        <v>1221</v>
      </c>
    </row>
    <row r="5" spans="2:31" x14ac:dyDescent="0.2">
      <c r="B5" s="304" t="s">
        <v>97</v>
      </c>
      <c r="C5" s="183" t="s">
        <v>1192</v>
      </c>
      <c r="D5" s="184">
        <v>0</v>
      </c>
      <c r="E5" s="184">
        <v>0</v>
      </c>
      <c r="F5" s="184">
        <v>0</v>
      </c>
      <c r="G5" s="184">
        <v>17</v>
      </c>
      <c r="H5" s="186">
        <v>0</v>
      </c>
      <c r="I5" s="185">
        <v>0</v>
      </c>
      <c r="J5" s="184">
        <v>0</v>
      </c>
      <c r="K5" s="184">
        <v>0</v>
      </c>
      <c r="L5" s="186">
        <v>0</v>
      </c>
      <c r="M5" s="185">
        <v>0</v>
      </c>
      <c r="N5" s="184">
        <v>0</v>
      </c>
      <c r="O5" s="184">
        <v>124</v>
      </c>
      <c r="P5" s="184">
        <v>42</v>
      </c>
      <c r="Q5" s="186">
        <v>17</v>
      </c>
      <c r="R5" s="198">
        <v>17</v>
      </c>
      <c r="S5" s="203">
        <v>16.802500000000002</v>
      </c>
      <c r="T5" s="203">
        <v>16.526666666666667</v>
      </c>
      <c r="U5" s="204">
        <v>16.825833333333335</v>
      </c>
      <c r="V5" s="205">
        <v>18.580833333333338</v>
      </c>
      <c r="W5" s="203">
        <v>18.93833333333334</v>
      </c>
      <c r="X5" s="203">
        <v>19.22333333333334</v>
      </c>
      <c r="Y5" s="204">
        <v>19.196666666666673</v>
      </c>
      <c r="AA5" s="5">
        <v>18</v>
      </c>
      <c r="AB5" s="5">
        <v>34</v>
      </c>
      <c r="AC5" s="5">
        <v>1</v>
      </c>
      <c r="AD5" s="5">
        <v>0</v>
      </c>
      <c r="AE5" s="5">
        <v>12</v>
      </c>
    </row>
    <row r="6" spans="2:31" x14ac:dyDescent="0.2">
      <c r="B6" s="304"/>
      <c r="C6" s="183" t="s">
        <v>1193</v>
      </c>
      <c r="D6" s="184">
        <v>0</v>
      </c>
      <c r="E6" s="184">
        <v>17</v>
      </c>
      <c r="F6" s="184">
        <v>0</v>
      </c>
      <c r="G6" s="184">
        <v>0</v>
      </c>
      <c r="H6" s="186">
        <v>0</v>
      </c>
      <c r="I6" s="185">
        <v>0</v>
      </c>
      <c r="J6" s="184">
        <v>17</v>
      </c>
      <c r="K6" s="184">
        <v>0</v>
      </c>
      <c r="L6" s="186">
        <v>0</v>
      </c>
      <c r="M6" s="185">
        <v>0</v>
      </c>
      <c r="N6" s="184">
        <v>0</v>
      </c>
      <c r="O6" s="184">
        <v>128</v>
      </c>
      <c r="P6" s="184">
        <v>16</v>
      </c>
      <c r="Q6" s="186">
        <v>0</v>
      </c>
      <c r="R6" s="198">
        <v>34</v>
      </c>
      <c r="S6" s="203">
        <v>18.970000000000006</v>
      </c>
      <c r="T6" s="203">
        <v>18.959166666666668</v>
      </c>
      <c r="U6" s="204">
        <v>18.993333333333336</v>
      </c>
      <c r="V6" s="205">
        <v>20.85916666666667</v>
      </c>
      <c r="W6" s="203">
        <v>21.306666666666668</v>
      </c>
      <c r="X6" s="203">
        <v>21.580000000000002</v>
      </c>
      <c r="Y6" s="204">
        <v>21.527500000000003</v>
      </c>
      <c r="AA6" s="5">
        <v>19</v>
      </c>
      <c r="AB6" s="5">
        <v>34</v>
      </c>
      <c r="AC6" s="5">
        <v>1</v>
      </c>
      <c r="AD6" s="5">
        <v>2</v>
      </c>
      <c r="AE6" s="5">
        <v>12</v>
      </c>
    </row>
    <row r="7" spans="2:31" x14ac:dyDescent="0.2">
      <c r="B7" s="304"/>
      <c r="C7" s="183" t="s">
        <v>1194</v>
      </c>
      <c r="D7" s="184">
        <v>0</v>
      </c>
      <c r="E7" s="184">
        <v>0</v>
      </c>
      <c r="F7" s="184">
        <v>17</v>
      </c>
      <c r="G7" s="184">
        <v>0</v>
      </c>
      <c r="H7" s="186">
        <v>17</v>
      </c>
      <c r="I7" s="185">
        <v>0</v>
      </c>
      <c r="J7" s="184">
        <v>17</v>
      </c>
      <c r="K7" s="184">
        <v>17</v>
      </c>
      <c r="L7" s="186">
        <v>0</v>
      </c>
      <c r="M7" s="185">
        <v>17</v>
      </c>
      <c r="N7" s="184">
        <v>17</v>
      </c>
      <c r="O7" s="184">
        <v>122</v>
      </c>
      <c r="P7" s="184">
        <v>37</v>
      </c>
      <c r="Q7" s="186">
        <v>0</v>
      </c>
      <c r="R7" s="198">
        <v>0</v>
      </c>
      <c r="S7" s="203">
        <v>25.5625</v>
      </c>
      <c r="T7" s="203">
        <v>25.481666666666669</v>
      </c>
      <c r="U7" s="204">
        <v>25.594166666666666</v>
      </c>
      <c r="V7" s="205">
        <v>26.599166666666672</v>
      </c>
      <c r="W7" s="203">
        <v>27.021666666666665</v>
      </c>
      <c r="X7" s="203">
        <v>27.307500000000005</v>
      </c>
      <c r="Y7" s="204">
        <v>27.255833333333339</v>
      </c>
      <c r="AA7" s="5">
        <v>20</v>
      </c>
      <c r="AB7" s="5">
        <v>51</v>
      </c>
      <c r="AC7" s="5">
        <v>1</v>
      </c>
      <c r="AD7" s="5">
        <v>1</v>
      </c>
      <c r="AE7" s="5">
        <v>12</v>
      </c>
    </row>
    <row r="8" spans="2:31" x14ac:dyDescent="0.2">
      <c r="B8" s="304"/>
      <c r="C8" s="183" t="s">
        <v>1195</v>
      </c>
      <c r="D8" s="184">
        <v>0</v>
      </c>
      <c r="E8" s="203">
        <v>17</v>
      </c>
      <c r="F8" s="203">
        <v>17</v>
      </c>
      <c r="G8" s="203">
        <v>17</v>
      </c>
      <c r="H8" s="204">
        <v>0</v>
      </c>
      <c r="I8" s="205">
        <v>0</v>
      </c>
      <c r="J8" s="203">
        <v>34</v>
      </c>
      <c r="K8" s="203">
        <v>17</v>
      </c>
      <c r="L8" s="204">
        <v>17</v>
      </c>
      <c r="M8" s="205">
        <v>0</v>
      </c>
      <c r="N8" s="203">
        <v>17</v>
      </c>
      <c r="O8" s="203">
        <v>133</v>
      </c>
      <c r="P8" s="203">
        <v>20</v>
      </c>
      <c r="Q8" s="204">
        <v>0</v>
      </c>
      <c r="R8" s="206">
        <v>34</v>
      </c>
      <c r="S8" s="203">
        <v>28.388333333333339</v>
      </c>
      <c r="T8" s="203">
        <v>28.372500000000006</v>
      </c>
      <c r="U8" s="204">
        <v>28.418333333333347</v>
      </c>
      <c r="V8" s="205">
        <v>29.444166666666671</v>
      </c>
      <c r="W8" s="203">
        <v>29.835833333333337</v>
      </c>
      <c r="X8" s="203">
        <v>30.096666666666668</v>
      </c>
      <c r="Y8" s="204">
        <v>30.070000000000004</v>
      </c>
      <c r="AA8" s="5">
        <v>30</v>
      </c>
      <c r="AB8" s="5">
        <v>51</v>
      </c>
      <c r="AC8" s="5">
        <v>3</v>
      </c>
      <c r="AD8" s="5">
        <v>3</v>
      </c>
      <c r="AE8" s="5">
        <v>12</v>
      </c>
    </row>
    <row r="9" spans="2:31" x14ac:dyDescent="0.2">
      <c r="B9" s="304"/>
      <c r="C9" s="183" t="s">
        <v>1196</v>
      </c>
      <c r="D9" s="184">
        <v>3</v>
      </c>
      <c r="E9" s="203">
        <v>13</v>
      </c>
      <c r="F9" s="203">
        <v>12</v>
      </c>
      <c r="G9" s="203">
        <v>13</v>
      </c>
      <c r="H9" s="204">
        <v>12</v>
      </c>
      <c r="I9" s="205">
        <v>0</v>
      </c>
      <c r="J9" s="203">
        <v>0</v>
      </c>
      <c r="K9" s="203">
        <v>0</v>
      </c>
      <c r="L9" s="204">
        <v>0</v>
      </c>
      <c r="M9" s="205">
        <v>50</v>
      </c>
      <c r="N9" s="203">
        <v>0</v>
      </c>
      <c r="O9" s="203">
        <v>38</v>
      </c>
      <c r="P9" s="203">
        <v>0</v>
      </c>
      <c r="Q9" s="204">
        <v>10</v>
      </c>
      <c r="R9" s="206">
        <v>16</v>
      </c>
      <c r="S9" s="203">
        <v>18.592916666666664</v>
      </c>
      <c r="T9" s="203">
        <v>18.379166666666674</v>
      </c>
      <c r="U9" s="204">
        <v>18.537916666666664</v>
      </c>
      <c r="V9" s="205">
        <v>18.388749999999973</v>
      </c>
      <c r="W9" s="203">
        <v>19.271666666666697</v>
      </c>
      <c r="X9" s="203">
        <v>19.692083333333347</v>
      </c>
      <c r="Y9" s="204">
        <v>19.235416666666669</v>
      </c>
      <c r="AA9" s="5">
        <v>0</v>
      </c>
      <c r="AB9" s="5">
        <v>10</v>
      </c>
      <c r="AC9" s="5">
        <v>1</v>
      </c>
      <c r="AD9" s="5">
        <v>6</v>
      </c>
      <c r="AE9" s="5">
        <v>24</v>
      </c>
    </row>
    <row r="10" spans="2:31" x14ac:dyDescent="0.2">
      <c r="B10" s="304"/>
      <c r="C10" s="183" t="s">
        <v>1197</v>
      </c>
      <c r="D10" s="184">
        <v>29</v>
      </c>
      <c r="E10" s="203">
        <v>10</v>
      </c>
      <c r="F10" s="203">
        <v>4</v>
      </c>
      <c r="G10" s="203">
        <v>11</v>
      </c>
      <c r="H10" s="204">
        <v>7</v>
      </c>
      <c r="I10" s="205">
        <v>0</v>
      </c>
      <c r="J10" s="203">
        <v>0</v>
      </c>
      <c r="K10" s="203">
        <v>0</v>
      </c>
      <c r="L10" s="204">
        <v>0</v>
      </c>
      <c r="M10" s="205">
        <v>39</v>
      </c>
      <c r="N10" s="203">
        <v>1</v>
      </c>
      <c r="O10" s="203">
        <v>134</v>
      </c>
      <c r="P10" s="203">
        <v>0</v>
      </c>
      <c r="Q10" s="204">
        <v>0</v>
      </c>
      <c r="R10" s="206">
        <v>97</v>
      </c>
      <c r="S10" s="203">
        <v>14.520833333333343</v>
      </c>
      <c r="T10" s="203">
        <v>14.150833333333331</v>
      </c>
      <c r="U10" s="204">
        <v>14.495833333333332</v>
      </c>
      <c r="V10" s="205">
        <v>14.130833333333326</v>
      </c>
      <c r="W10" s="203">
        <v>14.723333333333334</v>
      </c>
      <c r="X10" s="203">
        <v>15.136666666666668</v>
      </c>
      <c r="Y10" s="204">
        <v>15.04</v>
      </c>
      <c r="AA10" s="5">
        <v>83</v>
      </c>
      <c r="AB10" s="5">
        <v>0</v>
      </c>
      <c r="AC10" s="5">
        <v>1</v>
      </c>
      <c r="AD10" s="5">
        <v>4</v>
      </c>
      <c r="AE10" s="5">
        <v>12</v>
      </c>
    </row>
    <row r="11" spans="2:31" x14ac:dyDescent="0.2">
      <c r="B11" s="304"/>
      <c r="C11" s="183" t="s">
        <v>1202</v>
      </c>
      <c r="D11" s="184">
        <v>2</v>
      </c>
      <c r="E11" s="203">
        <v>4</v>
      </c>
      <c r="F11" s="203">
        <v>5</v>
      </c>
      <c r="G11" s="203">
        <v>12</v>
      </c>
      <c r="H11" s="204">
        <v>4</v>
      </c>
      <c r="I11" s="205">
        <v>0</v>
      </c>
      <c r="J11" s="203">
        <v>0</v>
      </c>
      <c r="K11" s="203">
        <v>0</v>
      </c>
      <c r="L11" s="204">
        <v>0</v>
      </c>
      <c r="M11" s="205">
        <v>32</v>
      </c>
      <c r="N11" s="203">
        <v>1</v>
      </c>
      <c r="O11" s="203">
        <v>4</v>
      </c>
      <c r="P11" s="203">
        <v>0</v>
      </c>
      <c r="Q11" s="204">
        <v>5</v>
      </c>
      <c r="R11" s="206">
        <v>7</v>
      </c>
      <c r="S11" s="203">
        <v>8.8779166666666676</v>
      </c>
      <c r="T11" s="203">
        <v>8.8804166666666671</v>
      </c>
      <c r="U11" s="204">
        <v>8.8054166666666553</v>
      </c>
      <c r="V11" s="205">
        <v>8.9016666666666691</v>
      </c>
      <c r="W11" s="203">
        <v>9.4258333333333333</v>
      </c>
      <c r="X11" s="203">
        <v>9.5545833333333405</v>
      </c>
      <c r="Y11" s="204">
        <v>9.1820833333333347</v>
      </c>
      <c r="AA11" s="5">
        <v>0</v>
      </c>
      <c r="AB11" s="5">
        <v>17</v>
      </c>
      <c r="AC11" s="5">
        <v>0</v>
      </c>
      <c r="AD11" s="5">
        <v>4</v>
      </c>
      <c r="AE11" s="5">
        <v>24</v>
      </c>
    </row>
    <row r="12" spans="2:31" x14ac:dyDescent="0.2">
      <c r="B12" s="304"/>
      <c r="C12" s="183" t="s">
        <v>1203</v>
      </c>
      <c r="D12" s="184">
        <v>0</v>
      </c>
      <c r="E12" s="203">
        <v>2</v>
      </c>
      <c r="F12" s="203">
        <v>6</v>
      </c>
      <c r="G12" s="203">
        <v>9</v>
      </c>
      <c r="H12" s="204">
        <v>6</v>
      </c>
      <c r="I12" s="205">
        <v>0</v>
      </c>
      <c r="J12" s="203">
        <v>0</v>
      </c>
      <c r="K12" s="203">
        <v>0</v>
      </c>
      <c r="L12" s="204">
        <v>0</v>
      </c>
      <c r="M12" s="205">
        <v>23</v>
      </c>
      <c r="N12" s="203">
        <v>0</v>
      </c>
      <c r="O12" s="203">
        <v>135</v>
      </c>
      <c r="P12" s="203">
        <v>0</v>
      </c>
      <c r="Q12" s="204">
        <v>3</v>
      </c>
      <c r="R12" s="206">
        <v>203</v>
      </c>
      <c r="S12" s="203">
        <v>18.902500000000014</v>
      </c>
      <c r="T12" s="203">
        <v>18.633333333333344</v>
      </c>
      <c r="U12" s="204">
        <v>18.894166666666667</v>
      </c>
      <c r="V12" s="205">
        <v>18.34666666666666</v>
      </c>
      <c r="W12" s="203">
        <v>18.916666666666671</v>
      </c>
      <c r="X12" s="203">
        <v>19.225000000000005</v>
      </c>
      <c r="Y12" s="204">
        <v>19.14916666666667</v>
      </c>
      <c r="AA12" s="5">
        <v>167</v>
      </c>
      <c r="AB12" s="5">
        <v>0</v>
      </c>
      <c r="AC12" s="5">
        <v>4</v>
      </c>
      <c r="AD12" s="5">
        <v>2</v>
      </c>
      <c r="AE12" s="5">
        <v>12</v>
      </c>
    </row>
    <row r="13" spans="2:31" x14ac:dyDescent="0.2">
      <c r="B13" s="304"/>
      <c r="C13" s="183" t="s">
        <v>1204</v>
      </c>
      <c r="D13" s="184">
        <v>3</v>
      </c>
      <c r="E13" s="203">
        <v>4</v>
      </c>
      <c r="F13" s="203">
        <v>27</v>
      </c>
      <c r="G13" s="203">
        <v>16</v>
      </c>
      <c r="H13" s="204">
        <v>21</v>
      </c>
      <c r="I13" s="205">
        <v>0</v>
      </c>
      <c r="J13" s="203">
        <v>0</v>
      </c>
      <c r="K13" s="203">
        <v>0</v>
      </c>
      <c r="L13" s="204">
        <v>0</v>
      </c>
      <c r="M13" s="205">
        <v>52</v>
      </c>
      <c r="N13" s="203">
        <v>0</v>
      </c>
      <c r="O13" s="203">
        <v>43</v>
      </c>
      <c r="P13" s="203">
        <v>0</v>
      </c>
      <c r="Q13" s="204">
        <v>0</v>
      </c>
      <c r="R13" s="206">
        <v>0</v>
      </c>
      <c r="S13" s="203">
        <v>20.27375000000001</v>
      </c>
      <c r="T13" s="203">
        <v>19.96208333333335</v>
      </c>
      <c r="U13" s="204">
        <v>20.249583333333344</v>
      </c>
      <c r="V13" s="205">
        <v>20.062499999999961</v>
      </c>
      <c r="W13" s="203">
        <v>21.032083333333354</v>
      </c>
      <c r="X13" s="203">
        <v>21.581250000000011</v>
      </c>
      <c r="Y13" s="204">
        <v>21.090416666666645</v>
      </c>
      <c r="AA13" s="5">
        <v>0</v>
      </c>
      <c r="AB13" s="5">
        <v>30</v>
      </c>
      <c r="AC13" s="5">
        <v>0</v>
      </c>
      <c r="AD13" s="5">
        <v>5</v>
      </c>
      <c r="AE13" s="5">
        <v>24</v>
      </c>
    </row>
    <row r="14" spans="2:31" x14ac:dyDescent="0.2">
      <c r="B14" s="304"/>
      <c r="C14" s="183" t="s">
        <v>1205</v>
      </c>
      <c r="D14" s="184">
        <v>4</v>
      </c>
      <c r="E14" s="203">
        <v>12</v>
      </c>
      <c r="F14" s="203">
        <v>17</v>
      </c>
      <c r="G14" s="203">
        <v>13</v>
      </c>
      <c r="H14" s="204">
        <v>21</v>
      </c>
      <c r="I14" s="205">
        <v>0</v>
      </c>
      <c r="J14" s="203">
        <v>0</v>
      </c>
      <c r="K14" s="203">
        <v>0</v>
      </c>
      <c r="L14" s="204">
        <v>0</v>
      </c>
      <c r="M14" s="205">
        <v>60</v>
      </c>
      <c r="N14" s="203">
        <v>1</v>
      </c>
      <c r="O14" s="203">
        <v>139</v>
      </c>
      <c r="P14" s="203">
        <v>0</v>
      </c>
      <c r="Q14" s="204">
        <v>3</v>
      </c>
      <c r="R14" s="206">
        <v>207</v>
      </c>
      <c r="S14" s="203">
        <v>17.713333333333335</v>
      </c>
      <c r="T14" s="203">
        <v>17.427499999999998</v>
      </c>
      <c r="U14" s="204">
        <v>17.659999999999993</v>
      </c>
      <c r="V14" s="205">
        <v>17.081666666666653</v>
      </c>
      <c r="W14" s="203">
        <v>17.615833333333327</v>
      </c>
      <c r="X14" s="203">
        <v>17.894166666666671</v>
      </c>
      <c r="Y14" s="204">
        <v>17.821666666666669</v>
      </c>
      <c r="AA14" s="5">
        <v>178</v>
      </c>
      <c r="AB14" s="5">
        <v>0</v>
      </c>
      <c r="AC14" s="5">
        <v>8</v>
      </c>
      <c r="AD14" s="5">
        <v>4</v>
      </c>
      <c r="AE14" s="5">
        <v>12</v>
      </c>
    </row>
    <row r="15" spans="2:31" x14ac:dyDescent="0.2">
      <c r="B15" s="304"/>
      <c r="C15" s="183" t="s">
        <v>1206</v>
      </c>
      <c r="D15" s="184">
        <v>0</v>
      </c>
      <c r="E15" s="203">
        <v>1</v>
      </c>
      <c r="F15" s="203">
        <v>7</v>
      </c>
      <c r="G15" s="203">
        <v>8</v>
      </c>
      <c r="H15" s="204">
        <v>5</v>
      </c>
      <c r="I15" s="205">
        <v>0</v>
      </c>
      <c r="J15" s="203">
        <v>0</v>
      </c>
      <c r="K15" s="203">
        <v>0</v>
      </c>
      <c r="L15" s="204">
        <v>0</v>
      </c>
      <c r="M15" s="205">
        <v>19</v>
      </c>
      <c r="N15" s="203">
        <v>0</v>
      </c>
      <c r="O15" s="203">
        <v>1</v>
      </c>
      <c r="P15" s="203">
        <v>0</v>
      </c>
      <c r="Q15" s="204">
        <v>0</v>
      </c>
      <c r="R15" s="206">
        <v>0</v>
      </c>
      <c r="S15" s="203">
        <v>8.3170833333333363</v>
      </c>
      <c r="T15" s="203">
        <v>8.0583333333333353</v>
      </c>
      <c r="U15" s="204">
        <v>8.3033333333333292</v>
      </c>
      <c r="V15" s="205">
        <v>8.0824999999999978</v>
      </c>
      <c r="W15" s="203">
        <v>8.396250000000002</v>
      </c>
      <c r="X15" s="203">
        <v>8.5983333333333309</v>
      </c>
      <c r="Y15" s="204">
        <v>8.5299999999999994</v>
      </c>
      <c r="AA15" s="5">
        <v>0</v>
      </c>
      <c r="AB15" s="5">
        <v>6</v>
      </c>
      <c r="AC15" s="5">
        <v>0</v>
      </c>
      <c r="AD15" s="5">
        <v>2</v>
      </c>
      <c r="AE15" s="5">
        <v>24</v>
      </c>
    </row>
    <row r="16" spans="2:31" x14ac:dyDescent="0.2">
      <c r="B16" s="304"/>
      <c r="C16" s="183" t="s">
        <v>1207</v>
      </c>
      <c r="D16" s="184">
        <v>13</v>
      </c>
      <c r="E16" s="203">
        <v>9</v>
      </c>
      <c r="F16" s="203">
        <v>11</v>
      </c>
      <c r="G16" s="203">
        <v>2</v>
      </c>
      <c r="H16" s="204">
        <v>0</v>
      </c>
      <c r="I16" s="205">
        <v>0</v>
      </c>
      <c r="J16" s="203">
        <v>0</v>
      </c>
      <c r="K16" s="203">
        <v>0</v>
      </c>
      <c r="L16" s="204">
        <v>0</v>
      </c>
      <c r="M16" s="205">
        <v>0</v>
      </c>
      <c r="N16" s="203">
        <v>0</v>
      </c>
      <c r="O16" s="203">
        <v>137</v>
      </c>
      <c r="P16" s="203">
        <v>0</v>
      </c>
      <c r="Q16" s="204">
        <v>0</v>
      </c>
      <c r="R16" s="206">
        <v>112</v>
      </c>
      <c r="S16" s="203">
        <v>6</v>
      </c>
      <c r="T16" s="203">
        <v>6</v>
      </c>
      <c r="U16" s="204">
        <v>6</v>
      </c>
      <c r="V16" s="205">
        <v>6</v>
      </c>
      <c r="W16" s="203">
        <v>6</v>
      </c>
      <c r="X16" s="203">
        <v>6</v>
      </c>
      <c r="Y16" s="204">
        <v>6</v>
      </c>
      <c r="AA16" s="5">
        <v>1</v>
      </c>
      <c r="AB16" s="5">
        <v>0</v>
      </c>
      <c r="AC16" s="5">
        <v>1</v>
      </c>
      <c r="AD16" s="5">
        <v>0</v>
      </c>
      <c r="AE16" s="5">
        <v>12</v>
      </c>
    </row>
    <row r="17" spans="2:31" x14ac:dyDescent="0.2">
      <c r="B17" s="304"/>
      <c r="C17" s="183" t="s">
        <v>1176</v>
      </c>
      <c r="D17" s="184">
        <v>0</v>
      </c>
      <c r="E17" s="203">
        <v>0</v>
      </c>
      <c r="F17" s="203">
        <v>0</v>
      </c>
      <c r="G17" s="203">
        <v>0</v>
      </c>
      <c r="H17" s="204">
        <v>0</v>
      </c>
      <c r="I17" s="205">
        <v>0</v>
      </c>
      <c r="J17" s="203">
        <v>0</v>
      </c>
      <c r="K17" s="203">
        <v>0</v>
      </c>
      <c r="L17" s="204">
        <v>0</v>
      </c>
      <c r="M17" s="205">
        <v>0</v>
      </c>
      <c r="N17" s="203">
        <v>0</v>
      </c>
      <c r="O17" s="203">
        <v>0</v>
      </c>
      <c r="P17" s="203">
        <v>0</v>
      </c>
      <c r="Q17" s="204">
        <v>0</v>
      </c>
      <c r="R17" s="206">
        <v>10</v>
      </c>
      <c r="S17" s="203">
        <v>4</v>
      </c>
      <c r="T17" s="203">
        <v>4</v>
      </c>
      <c r="U17" s="204">
        <v>4</v>
      </c>
      <c r="V17" s="205">
        <v>4</v>
      </c>
      <c r="W17" s="203">
        <v>4</v>
      </c>
      <c r="X17" s="203">
        <v>4</v>
      </c>
      <c r="Y17" s="204">
        <v>4</v>
      </c>
      <c r="AA17" s="5">
        <v>87</v>
      </c>
      <c r="AB17" s="5">
        <v>0</v>
      </c>
      <c r="AC17" s="5">
        <v>1</v>
      </c>
      <c r="AD17" s="5">
        <v>5</v>
      </c>
      <c r="AE17" s="5">
        <v>12</v>
      </c>
    </row>
    <row r="18" spans="2:31" s="182" customFormat="1" x14ac:dyDescent="0.2">
      <c r="B18" s="192"/>
      <c r="C18" s="193" t="s">
        <v>1198</v>
      </c>
      <c r="D18" s="212">
        <f t="shared" ref="D18:Y18" si="0">SUM(D5:D17)</f>
        <v>54</v>
      </c>
      <c r="E18" s="213">
        <f t="shared" si="0"/>
        <v>89</v>
      </c>
      <c r="F18" s="213">
        <f t="shared" si="0"/>
        <v>123</v>
      </c>
      <c r="G18" s="213">
        <f t="shared" si="0"/>
        <v>118</v>
      </c>
      <c r="H18" s="214">
        <f t="shared" si="0"/>
        <v>93</v>
      </c>
      <c r="I18" s="215">
        <f t="shared" si="0"/>
        <v>0</v>
      </c>
      <c r="J18" s="213">
        <f t="shared" si="0"/>
        <v>68</v>
      </c>
      <c r="K18" s="213">
        <f t="shared" si="0"/>
        <v>34</v>
      </c>
      <c r="L18" s="214">
        <f t="shared" si="0"/>
        <v>17</v>
      </c>
      <c r="M18" s="215">
        <f t="shared" si="0"/>
        <v>292</v>
      </c>
      <c r="N18" s="213">
        <f t="shared" si="0"/>
        <v>37</v>
      </c>
      <c r="O18" s="213">
        <f t="shared" si="0"/>
        <v>1138</v>
      </c>
      <c r="P18" s="213">
        <f t="shared" si="0"/>
        <v>115</v>
      </c>
      <c r="Q18" s="214">
        <f t="shared" si="0"/>
        <v>38</v>
      </c>
      <c r="R18" s="216">
        <f t="shared" si="0"/>
        <v>737</v>
      </c>
      <c r="S18" s="213">
        <f t="shared" si="0"/>
        <v>206.92166666666671</v>
      </c>
      <c r="T18" s="213">
        <f t="shared" si="0"/>
        <v>204.83166666666671</v>
      </c>
      <c r="U18" s="214">
        <f t="shared" si="0"/>
        <v>206.7779166666667</v>
      </c>
      <c r="V18" s="215">
        <f t="shared" si="0"/>
        <v>210.47791666666663</v>
      </c>
      <c r="W18" s="213">
        <f t="shared" si="0"/>
        <v>216.48416666666674</v>
      </c>
      <c r="X18" s="213">
        <f t="shared" si="0"/>
        <v>219.88958333333338</v>
      </c>
      <c r="Y18" s="214">
        <f t="shared" si="0"/>
        <v>218.09875</v>
      </c>
      <c r="AA18" s="217"/>
      <c r="AB18" s="217"/>
      <c r="AC18" s="217"/>
      <c r="AD18" s="217"/>
      <c r="AE18" s="217"/>
    </row>
    <row r="19" spans="2:31" x14ac:dyDescent="0.2">
      <c r="B19" s="305" t="s">
        <v>956</v>
      </c>
      <c r="C19" s="190" t="s">
        <v>1208</v>
      </c>
      <c r="D19" s="191">
        <v>0</v>
      </c>
      <c r="E19" s="208">
        <v>1</v>
      </c>
      <c r="F19" s="208">
        <v>0</v>
      </c>
      <c r="G19" s="208">
        <v>0</v>
      </c>
      <c r="H19" s="209">
        <v>8</v>
      </c>
      <c r="I19" s="210">
        <v>0</v>
      </c>
      <c r="J19" s="208">
        <v>0</v>
      </c>
      <c r="K19" s="208">
        <v>11</v>
      </c>
      <c r="L19" s="209">
        <v>1</v>
      </c>
      <c r="M19" s="210">
        <v>1</v>
      </c>
      <c r="N19" s="208">
        <v>0</v>
      </c>
      <c r="O19" s="208">
        <v>0</v>
      </c>
      <c r="P19" s="208">
        <v>6</v>
      </c>
      <c r="Q19" s="209">
        <v>6</v>
      </c>
      <c r="R19" s="211">
        <v>0</v>
      </c>
      <c r="S19" s="208">
        <v>5.0937499999999991</v>
      </c>
      <c r="T19" s="208">
        <v>5.0049999999999999</v>
      </c>
      <c r="U19" s="209">
        <v>5.1020833333333329</v>
      </c>
      <c r="V19" s="210">
        <v>5.5249999999999977</v>
      </c>
      <c r="W19" s="208">
        <v>5.6362499999999969</v>
      </c>
      <c r="X19" s="208">
        <v>5.693749999999997</v>
      </c>
      <c r="Y19" s="209">
        <v>5.6662499999999945</v>
      </c>
      <c r="AA19" s="5">
        <v>11</v>
      </c>
      <c r="AB19" s="5">
        <v>0</v>
      </c>
      <c r="AC19" s="5">
        <v>0</v>
      </c>
      <c r="AD19" s="5">
        <v>1</v>
      </c>
      <c r="AE19" s="5">
        <v>24</v>
      </c>
    </row>
    <row r="20" spans="2:31" x14ac:dyDescent="0.2">
      <c r="B20" s="306"/>
      <c r="C20" s="183" t="s">
        <v>1209</v>
      </c>
      <c r="D20" s="184">
        <v>0</v>
      </c>
      <c r="E20" s="203">
        <v>0</v>
      </c>
      <c r="F20" s="203">
        <v>0</v>
      </c>
      <c r="G20" s="203">
        <v>0</v>
      </c>
      <c r="H20" s="204">
        <v>0</v>
      </c>
      <c r="I20" s="205">
        <v>0</v>
      </c>
      <c r="J20" s="203">
        <v>8</v>
      </c>
      <c r="K20" s="203">
        <v>8</v>
      </c>
      <c r="L20" s="204">
        <v>1</v>
      </c>
      <c r="M20" s="205">
        <v>14</v>
      </c>
      <c r="N20" s="203">
        <v>0</v>
      </c>
      <c r="O20" s="203">
        <v>0</v>
      </c>
      <c r="P20" s="203">
        <v>11</v>
      </c>
      <c r="Q20" s="204">
        <v>0</v>
      </c>
      <c r="R20" s="206">
        <v>0</v>
      </c>
      <c r="S20" s="203">
        <v>4.7704166666666667</v>
      </c>
      <c r="T20" s="203">
        <v>4.691250000000001</v>
      </c>
      <c r="U20" s="204">
        <v>4.7787500000000005</v>
      </c>
      <c r="V20" s="205">
        <v>5.25</v>
      </c>
      <c r="W20" s="203">
        <v>5.3395833333333336</v>
      </c>
      <c r="X20" s="203">
        <v>5.4274999999999984</v>
      </c>
      <c r="Y20" s="204">
        <v>5.4045833333333322</v>
      </c>
      <c r="AA20" s="5">
        <v>0</v>
      </c>
      <c r="AB20" s="5">
        <v>11</v>
      </c>
      <c r="AC20" s="5">
        <v>0</v>
      </c>
      <c r="AD20" s="5">
        <v>4</v>
      </c>
      <c r="AE20" s="5">
        <v>24</v>
      </c>
    </row>
    <row r="21" spans="2:31" x14ac:dyDescent="0.2">
      <c r="B21" s="306"/>
      <c r="C21" s="183" t="s">
        <v>1210</v>
      </c>
      <c r="D21" s="184">
        <v>0</v>
      </c>
      <c r="E21" s="203">
        <v>0</v>
      </c>
      <c r="F21" s="203">
        <v>0</v>
      </c>
      <c r="G21" s="203">
        <v>0</v>
      </c>
      <c r="H21" s="204">
        <v>7</v>
      </c>
      <c r="I21" s="205">
        <v>0</v>
      </c>
      <c r="J21" s="203">
        <v>0</v>
      </c>
      <c r="K21" s="203">
        <v>5</v>
      </c>
      <c r="L21" s="204">
        <v>0</v>
      </c>
      <c r="M21" s="205">
        <v>10</v>
      </c>
      <c r="N21" s="203">
        <v>0</v>
      </c>
      <c r="O21" s="203">
        <v>0</v>
      </c>
      <c r="P21" s="203">
        <v>0</v>
      </c>
      <c r="Q21" s="204">
        <v>8</v>
      </c>
      <c r="R21" s="206">
        <v>0</v>
      </c>
      <c r="S21" s="203">
        <v>5.3387500000000001</v>
      </c>
      <c r="T21" s="203">
        <v>5.2387500000000005</v>
      </c>
      <c r="U21" s="204">
        <v>5.347083333333333</v>
      </c>
      <c r="V21" s="205">
        <v>5.8449999999999998</v>
      </c>
      <c r="W21" s="203">
        <v>5.9466666666666654</v>
      </c>
      <c r="X21" s="203">
        <v>6.0020833333333323</v>
      </c>
      <c r="Y21" s="204">
        <v>5.9729166666666655</v>
      </c>
      <c r="AA21" s="5">
        <v>0</v>
      </c>
      <c r="AB21" s="5">
        <v>7</v>
      </c>
      <c r="AC21" s="5">
        <v>0</v>
      </c>
      <c r="AD21" s="5">
        <v>0</v>
      </c>
      <c r="AE21" s="5">
        <v>24</v>
      </c>
    </row>
    <row r="22" spans="2:31" x14ac:dyDescent="0.2">
      <c r="B22" s="306"/>
      <c r="C22" s="183" t="s">
        <v>1211</v>
      </c>
      <c r="D22" s="184">
        <v>15</v>
      </c>
      <c r="E22" s="203">
        <v>0</v>
      </c>
      <c r="F22" s="203">
        <v>0</v>
      </c>
      <c r="G22" s="203">
        <v>0</v>
      </c>
      <c r="H22" s="204">
        <v>0</v>
      </c>
      <c r="I22" s="205">
        <v>0</v>
      </c>
      <c r="J22" s="203">
        <v>0</v>
      </c>
      <c r="K22" s="203">
        <v>0</v>
      </c>
      <c r="L22" s="204">
        <v>0</v>
      </c>
      <c r="M22" s="205">
        <v>0</v>
      </c>
      <c r="N22" s="203">
        <v>0</v>
      </c>
      <c r="O22" s="203">
        <v>0</v>
      </c>
      <c r="P22" s="203">
        <v>0</v>
      </c>
      <c r="Q22" s="204">
        <v>0</v>
      </c>
      <c r="R22" s="206">
        <v>0</v>
      </c>
      <c r="S22" s="203">
        <v>10.181111111111111</v>
      </c>
      <c r="T22" s="203">
        <v>10.092222222222217</v>
      </c>
      <c r="U22" s="204">
        <v>10.200555555555557</v>
      </c>
      <c r="V22" s="205">
        <v>11.283888888888894</v>
      </c>
      <c r="W22" s="203">
        <v>11.432222222222229</v>
      </c>
      <c r="X22" s="203">
        <v>11.523333333333341</v>
      </c>
      <c r="Y22" s="204">
        <v>11.490555555555563</v>
      </c>
      <c r="AA22" s="5">
        <v>79</v>
      </c>
      <c r="AB22" s="5">
        <v>0</v>
      </c>
      <c r="AC22" s="5">
        <v>0</v>
      </c>
      <c r="AD22" s="5">
        <v>2</v>
      </c>
      <c r="AE22" s="5">
        <v>18</v>
      </c>
    </row>
    <row r="23" spans="2:31" x14ac:dyDescent="0.2">
      <c r="B23" s="306"/>
      <c r="C23" s="183" t="s">
        <v>1212</v>
      </c>
      <c r="D23" s="184">
        <v>30</v>
      </c>
      <c r="E23" s="203">
        <v>0</v>
      </c>
      <c r="F23" s="203">
        <v>0</v>
      </c>
      <c r="G23" s="203">
        <v>0</v>
      </c>
      <c r="H23" s="204">
        <v>0</v>
      </c>
      <c r="I23" s="205">
        <v>0</v>
      </c>
      <c r="J23" s="203">
        <v>0</v>
      </c>
      <c r="K23" s="203">
        <v>0</v>
      </c>
      <c r="L23" s="204">
        <v>0</v>
      </c>
      <c r="M23" s="205">
        <v>0</v>
      </c>
      <c r="N23" s="203">
        <v>0</v>
      </c>
      <c r="O23" s="203">
        <v>0</v>
      </c>
      <c r="P23" s="203">
        <v>0</v>
      </c>
      <c r="Q23" s="204">
        <v>0</v>
      </c>
      <c r="R23" s="206">
        <v>0</v>
      </c>
      <c r="S23" s="203">
        <v>13.56166666666666</v>
      </c>
      <c r="T23" s="203">
        <v>13.332222222222217</v>
      </c>
      <c r="U23" s="204">
        <v>13.574999999999996</v>
      </c>
      <c r="V23" s="205">
        <v>15.09222222222223</v>
      </c>
      <c r="W23" s="203">
        <v>15.246666666666666</v>
      </c>
      <c r="X23" s="203">
        <v>15.448333333333339</v>
      </c>
      <c r="Y23" s="204">
        <v>15.424444444444454</v>
      </c>
      <c r="AA23" s="5">
        <v>24</v>
      </c>
      <c r="AB23" s="5">
        <v>0</v>
      </c>
      <c r="AC23" s="5">
        <v>0</v>
      </c>
      <c r="AD23" s="5">
        <v>0</v>
      </c>
      <c r="AE23" s="5">
        <v>18</v>
      </c>
    </row>
    <row r="24" spans="2:31" x14ac:dyDescent="0.2">
      <c r="B24" s="306"/>
      <c r="C24" s="183" t="s">
        <v>1213</v>
      </c>
      <c r="D24" s="184">
        <v>30</v>
      </c>
      <c r="E24" s="203">
        <v>0</v>
      </c>
      <c r="F24" s="203">
        <v>0</v>
      </c>
      <c r="G24" s="203">
        <v>0</v>
      </c>
      <c r="H24" s="204">
        <v>0</v>
      </c>
      <c r="I24" s="205">
        <v>0</v>
      </c>
      <c r="J24" s="203">
        <v>0</v>
      </c>
      <c r="K24" s="203">
        <v>0</v>
      </c>
      <c r="L24" s="204">
        <v>0</v>
      </c>
      <c r="M24" s="205">
        <v>0</v>
      </c>
      <c r="N24" s="203">
        <v>0</v>
      </c>
      <c r="O24" s="203">
        <v>0</v>
      </c>
      <c r="P24" s="203">
        <v>0</v>
      </c>
      <c r="Q24" s="204">
        <v>0</v>
      </c>
      <c r="R24" s="206">
        <v>0</v>
      </c>
      <c r="S24" s="203">
        <v>15.475555555555555</v>
      </c>
      <c r="T24" s="203">
        <v>15.160555555555558</v>
      </c>
      <c r="U24" s="204">
        <v>15.488888888888887</v>
      </c>
      <c r="V24" s="205">
        <v>16.821111111111112</v>
      </c>
      <c r="W24" s="203">
        <v>17.021666666666668</v>
      </c>
      <c r="X24" s="203">
        <v>17.193333333333335</v>
      </c>
      <c r="Y24" s="204">
        <v>17.132222222222222</v>
      </c>
      <c r="AA24" s="5">
        <v>25</v>
      </c>
      <c r="AB24" s="5">
        <v>0</v>
      </c>
      <c r="AC24" s="5">
        <v>1</v>
      </c>
      <c r="AD24" s="5">
        <v>0</v>
      </c>
      <c r="AE24" s="5">
        <v>18</v>
      </c>
    </row>
    <row r="25" spans="2:31" s="182" customFormat="1" x14ac:dyDescent="0.2">
      <c r="B25" s="194"/>
      <c r="C25" s="193" t="s">
        <v>1199</v>
      </c>
      <c r="D25" s="212">
        <f>SUM(D19:D24)</f>
        <v>75</v>
      </c>
      <c r="E25" s="213">
        <f t="shared" ref="E25:Y25" si="1">SUM(E19:E24)</f>
        <v>1</v>
      </c>
      <c r="F25" s="213">
        <f t="shared" si="1"/>
        <v>0</v>
      </c>
      <c r="G25" s="213">
        <f t="shared" si="1"/>
        <v>0</v>
      </c>
      <c r="H25" s="214">
        <f t="shared" si="1"/>
        <v>15</v>
      </c>
      <c r="I25" s="215">
        <f t="shared" si="1"/>
        <v>0</v>
      </c>
      <c r="J25" s="213">
        <f t="shared" si="1"/>
        <v>8</v>
      </c>
      <c r="K25" s="213">
        <f t="shared" si="1"/>
        <v>24</v>
      </c>
      <c r="L25" s="214">
        <f t="shared" si="1"/>
        <v>2</v>
      </c>
      <c r="M25" s="215">
        <f t="shared" si="1"/>
        <v>25</v>
      </c>
      <c r="N25" s="213">
        <f t="shared" si="1"/>
        <v>0</v>
      </c>
      <c r="O25" s="213">
        <f t="shared" si="1"/>
        <v>0</v>
      </c>
      <c r="P25" s="213">
        <f t="shared" si="1"/>
        <v>17</v>
      </c>
      <c r="Q25" s="214">
        <f t="shared" si="1"/>
        <v>14</v>
      </c>
      <c r="R25" s="216">
        <f t="shared" si="1"/>
        <v>0</v>
      </c>
      <c r="S25" s="213">
        <f t="shared" si="1"/>
        <v>54.421250000000001</v>
      </c>
      <c r="T25" s="213">
        <f t="shared" si="1"/>
        <v>53.519999999999996</v>
      </c>
      <c r="U25" s="214">
        <f t="shared" si="1"/>
        <v>54.492361111111101</v>
      </c>
      <c r="V25" s="215">
        <f t="shared" si="1"/>
        <v>59.817222222222227</v>
      </c>
      <c r="W25" s="213">
        <f t="shared" si="1"/>
        <v>60.62305555555556</v>
      </c>
      <c r="X25" s="213">
        <f t="shared" si="1"/>
        <v>61.288333333333341</v>
      </c>
      <c r="Y25" s="214">
        <f t="shared" si="1"/>
        <v>61.090972222222234</v>
      </c>
      <c r="AA25" s="217"/>
      <c r="AB25" s="217"/>
      <c r="AC25" s="217"/>
      <c r="AD25" s="217"/>
      <c r="AE25" s="217"/>
    </row>
    <row r="26" spans="2:31" x14ac:dyDescent="0.2">
      <c r="B26" s="305" t="s">
        <v>243</v>
      </c>
      <c r="C26" s="190" t="s">
        <v>1214</v>
      </c>
      <c r="D26" s="191">
        <v>0</v>
      </c>
      <c r="E26" s="208">
        <v>0</v>
      </c>
      <c r="F26" s="208">
        <v>0</v>
      </c>
      <c r="G26" s="208">
        <v>0</v>
      </c>
      <c r="H26" s="209">
        <v>0</v>
      </c>
      <c r="I26" s="210">
        <v>0</v>
      </c>
      <c r="J26" s="208">
        <v>0</v>
      </c>
      <c r="K26" s="208">
        <v>0</v>
      </c>
      <c r="L26" s="209">
        <v>0</v>
      </c>
      <c r="M26" s="210">
        <v>0</v>
      </c>
      <c r="N26" s="208">
        <v>0</v>
      </c>
      <c r="O26" s="208">
        <v>0</v>
      </c>
      <c r="P26" s="208">
        <v>0</v>
      </c>
      <c r="Q26" s="209">
        <v>0</v>
      </c>
      <c r="R26" s="211">
        <v>0</v>
      </c>
      <c r="S26" s="208">
        <v>0</v>
      </c>
      <c r="T26" s="208">
        <v>0</v>
      </c>
      <c r="U26" s="209">
        <v>0</v>
      </c>
      <c r="V26" s="210">
        <v>0</v>
      </c>
      <c r="W26" s="208">
        <v>0</v>
      </c>
      <c r="X26" s="208">
        <v>0</v>
      </c>
      <c r="Y26" s="209">
        <v>0</v>
      </c>
      <c r="AA26" s="5">
        <v>0</v>
      </c>
      <c r="AB26" s="5">
        <v>0</v>
      </c>
      <c r="AC26" s="5">
        <v>0</v>
      </c>
      <c r="AD26" s="5">
        <v>0</v>
      </c>
      <c r="AE26" s="5">
        <v>24</v>
      </c>
    </row>
    <row r="27" spans="2:31" x14ac:dyDescent="0.2">
      <c r="B27" s="306"/>
      <c r="C27" s="183" t="s">
        <v>1215</v>
      </c>
      <c r="D27" s="184">
        <v>0</v>
      </c>
      <c r="E27" s="203">
        <v>0</v>
      </c>
      <c r="F27" s="203">
        <v>2</v>
      </c>
      <c r="G27" s="203">
        <v>0</v>
      </c>
      <c r="H27" s="204">
        <v>0</v>
      </c>
      <c r="I27" s="205">
        <v>0</v>
      </c>
      <c r="J27" s="203">
        <v>0</v>
      </c>
      <c r="K27" s="203">
        <v>0</v>
      </c>
      <c r="L27" s="204">
        <v>0</v>
      </c>
      <c r="M27" s="205">
        <v>0</v>
      </c>
      <c r="N27" s="203">
        <v>0</v>
      </c>
      <c r="O27" s="203">
        <v>0</v>
      </c>
      <c r="P27" s="203">
        <v>0</v>
      </c>
      <c r="Q27" s="204">
        <v>0</v>
      </c>
      <c r="R27" s="206">
        <v>0</v>
      </c>
      <c r="S27" s="203">
        <v>6.6020833333333391</v>
      </c>
      <c r="T27" s="203">
        <v>6.3987500000000024</v>
      </c>
      <c r="U27" s="204">
        <v>6.5266666666666664</v>
      </c>
      <c r="V27" s="205">
        <v>6.2954166666666671</v>
      </c>
      <c r="W27" s="203">
        <v>6.5316666666666672</v>
      </c>
      <c r="X27" s="203">
        <v>6.6895833333333314</v>
      </c>
      <c r="Y27" s="204">
        <v>6.6045833333333333</v>
      </c>
      <c r="AA27" s="5">
        <v>0</v>
      </c>
      <c r="AB27" s="5">
        <v>5</v>
      </c>
      <c r="AC27" s="5">
        <v>0</v>
      </c>
      <c r="AD27" s="5">
        <v>4</v>
      </c>
      <c r="AE27" s="5">
        <v>24</v>
      </c>
    </row>
    <row r="28" spans="2:31" x14ac:dyDescent="0.2">
      <c r="B28" s="306"/>
      <c r="C28" s="183" t="s">
        <v>1216</v>
      </c>
      <c r="D28" s="184">
        <v>0</v>
      </c>
      <c r="E28" s="203">
        <v>0</v>
      </c>
      <c r="F28" s="203">
        <v>1</v>
      </c>
      <c r="G28" s="203">
        <v>0</v>
      </c>
      <c r="H28" s="204">
        <v>2</v>
      </c>
      <c r="I28" s="205">
        <v>0</v>
      </c>
      <c r="J28" s="203">
        <v>0</v>
      </c>
      <c r="K28" s="203">
        <v>0</v>
      </c>
      <c r="L28" s="204">
        <v>0</v>
      </c>
      <c r="M28" s="205">
        <v>2</v>
      </c>
      <c r="N28" s="203">
        <v>0</v>
      </c>
      <c r="O28" s="203">
        <v>0</v>
      </c>
      <c r="P28" s="203">
        <v>0</v>
      </c>
      <c r="Q28" s="204">
        <v>2</v>
      </c>
      <c r="R28" s="206">
        <v>3</v>
      </c>
      <c r="S28" s="203">
        <v>6.7066666666666714</v>
      </c>
      <c r="T28" s="203">
        <v>6.5062500000000023</v>
      </c>
      <c r="U28" s="204">
        <v>6.6633333333333313</v>
      </c>
      <c r="V28" s="205">
        <v>6.424999999999998</v>
      </c>
      <c r="W28" s="203">
        <v>6.7008333333333354</v>
      </c>
      <c r="X28" s="203">
        <v>6.9004166666666658</v>
      </c>
      <c r="Y28" s="204">
        <v>6.8287499999999994</v>
      </c>
      <c r="AA28" s="5">
        <v>0</v>
      </c>
      <c r="AB28" s="5">
        <v>1</v>
      </c>
      <c r="AC28" s="5">
        <v>0</v>
      </c>
      <c r="AD28" s="5">
        <v>0</v>
      </c>
      <c r="AE28" s="5">
        <v>24</v>
      </c>
    </row>
    <row r="29" spans="2:31" x14ac:dyDescent="0.2">
      <c r="B29" s="306"/>
      <c r="C29" s="183" t="s">
        <v>1217</v>
      </c>
      <c r="D29" s="184">
        <v>1</v>
      </c>
      <c r="E29" s="203">
        <v>0</v>
      </c>
      <c r="F29" s="203">
        <v>2</v>
      </c>
      <c r="G29" s="203">
        <v>1</v>
      </c>
      <c r="H29" s="204">
        <v>0</v>
      </c>
      <c r="I29" s="205">
        <v>0</v>
      </c>
      <c r="J29" s="203">
        <v>0</v>
      </c>
      <c r="K29" s="203">
        <v>0</v>
      </c>
      <c r="L29" s="204">
        <v>0</v>
      </c>
      <c r="M29" s="205">
        <v>7</v>
      </c>
      <c r="N29" s="203">
        <v>1</v>
      </c>
      <c r="O29" s="203">
        <v>0</v>
      </c>
      <c r="P29" s="203">
        <v>0</v>
      </c>
      <c r="Q29" s="204">
        <v>3</v>
      </c>
      <c r="R29" s="206">
        <v>2</v>
      </c>
      <c r="S29" s="203">
        <v>7.7504166666666725</v>
      </c>
      <c r="T29" s="203">
        <v>7.5500000000000016</v>
      </c>
      <c r="U29" s="204">
        <v>7.702916666666666</v>
      </c>
      <c r="V29" s="205">
        <v>7.5058333333333342</v>
      </c>
      <c r="W29" s="203">
        <v>7.7841666666666702</v>
      </c>
      <c r="X29" s="203">
        <v>7.9995833333333328</v>
      </c>
      <c r="Y29" s="204">
        <v>7.9074999999999962</v>
      </c>
      <c r="AA29" s="5">
        <v>0</v>
      </c>
      <c r="AB29" s="5">
        <v>1</v>
      </c>
      <c r="AC29" s="5">
        <v>0</v>
      </c>
      <c r="AD29" s="5">
        <v>1</v>
      </c>
      <c r="AE29" s="5">
        <v>24</v>
      </c>
    </row>
    <row r="30" spans="2:31" s="182" customFormat="1" x14ac:dyDescent="0.2">
      <c r="B30" s="194"/>
      <c r="C30" s="193" t="s">
        <v>1200</v>
      </c>
      <c r="D30" s="212">
        <f>SUM(D26:D29)</f>
        <v>1</v>
      </c>
      <c r="E30" s="213">
        <f t="shared" ref="E30:Y30" si="2">SUM(E26:E29)</f>
        <v>0</v>
      </c>
      <c r="F30" s="213">
        <f t="shared" si="2"/>
        <v>5</v>
      </c>
      <c r="G30" s="213">
        <f t="shared" si="2"/>
        <v>1</v>
      </c>
      <c r="H30" s="214">
        <f t="shared" si="2"/>
        <v>2</v>
      </c>
      <c r="I30" s="215">
        <f t="shared" si="2"/>
        <v>0</v>
      </c>
      <c r="J30" s="213">
        <f t="shared" si="2"/>
        <v>0</v>
      </c>
      <c r="K30" s="213">
        <f t="shared" si="2"/>
        <v>0</v>
      </c>
      <c r="L30" s="214">
        <f t="shared" si="2"/>
        <v>0</v>
      </c>
      <c r="M30" s="215">
        <f t="shared" si="2"/>
        <v>9</v>
      </c>
      <c r="N30" s="213">
        <f t="shared" si="2"/>
        <v>1</v>
      </c>
      <c r="O30" s="213">
        <f t="shared" si="2"/>
        <v>0</v>
      </c>
      <c r="P30" s="213">
        <f t="shared" si="2"/>
        <v>0</v>
      </c>
      <c r="Q30" s="214">
        <f t="shared" si="2"/>
        <v>5</v>
      </c>
      <c r="R30" s="216">
        <f t="shared" si="2"/>
        <v>5</v>
      </c>
      <c r="S30" s="213">
        <f t="shared" si="2"/>
        <v>21.059166666666684</v>
      </c>
      <c r="T30" s="213">
        <f t="shared" si="2"/>
        <v>20.455000000000005</v>
      </c>
      <c r="U30" s="214">
        <f t="shared" si="2"/>
        <v>20.892916666666665</v>
      </c>
      <c r="V30" s="215">
        <f t="shared" si="2"/>
        <v>20.22625</v>
      </c>
      <c r="W30" s="213">
        <f t="shared" si="2"/>
        <v>21.016666666666673</v>
      </c>
      <c r="X30" s="213">
        <f t="shared" si="2"/>
        <v>21.58958333333333</v>
      </c>
      <c r="Y30" s="214">
        <f t="shared" si="2"/>
        <v>21.340833333333329</v>
      </c>
      <c r="AA30" s="217"/>
      <c r="AB30" s="217"/>
      <c r="AC30" s="217"/>
      <c r="AD30" s="217"/>
      <c r="AE30" s="217"/>
    </row>
    <row r="31" spans="2:31" x14ac:dyDescent="0.2">
      <c r="B31" s="190" t="s">
        <v>1132</v>
      </c>
      <c r="C31" s="190"/>
      <c r="D31" s="187">
        <f>SUM(D18+D25+D30)</f>
        <v>130</v>
      </c>
      <c r="E31" s="200">
        <f t="shared" ref="E31:Y31" si="3">SUM(E18+E25+E30)</f>
        <v>90</v>
      </c>
      <c r="F31" s="200">
        <f t="shared" si="3"/>
        <v>128</v>
      </c>
      <c r="G31" s="200">
        <f t="shared" si="3"/>
        <v>119</v>
      </c>
      <c r="H31" s="202">
        <f t="shared" si="3"/>
        <v>110</v>
      </c>
      <c r="I31" s="201">
        <f t="shared" si="3"/>
        <v>0</v>
      </c>
      <c r="J31" s="200">
        <f t="shared" si="3"/>
        <v>76</v>
      </c>
      <c r="K31" s="200">
        <f t="shared" si="3"/>
        <v>58</v>
      </c>
      <c r="L31" s="202">
        <f t="shared" si="3"/>
        <v>19</v>
      </c>
      <c r="M31" s="201">
        <f t="shared" si="3"/>
        <v>326</v>
      </c>
      <c r="N31" s="200">
        <f t="shared" si="3"/>
        <v>38</v>
      </c>
      <c r="O31" s="200">
        <f t="shared" si="3"/>
        <v>1138</v>
      </c>
      <c r="P31" s="200">
        <f t="shared" si="3"/>
        <v>132</v>
      </c>
      <c r="Q31" s="202">
        <f t="shared" si="3"/>
        <v>57</v>
      </c>
      <c r="R31" s="207">
        <f t="shared" si="3"/>
        <v>742</v>
      </c>
      <c r="S31" s="200">
        <f t="shared" si="3"/>
        <v>282.40208333333339</v>
      </c>
      <c r="T31" s="200">
        <f t="shared" si="3"/>
        <v>278.80666666666667</v>
      </c>
      <c r="U31" s="202">
        <f t="shared" si="3"/>
        <v>282.16319444444446</v>
      </c>
      <c r="V31" s="201">
        <f t="shared" si="3"/>
        <v>290.52138888888885</v>
      </c>
      <c r="W31" s="200">
        <f t="shared" si="3"/>
        <v>298.12388888888893</v>
      </c>
      <c r="X31" s="200">
        <f t="shared" si="3"/>
        <v>302.76750000000004</v>
      </c>
      <c r="Y31" s="202">
        <f t="shared" si="3"/>
        <v>300.53055555555557</v>
      </c>
    </row>
    <row r="33" spans="18:25" x14ac:dyDescent="0.2">
      <c r="R33" s="303">
        <f>+SUM(R31:U31)</f>
        <v>1585.3719444444446</v>
      </c>
      <c r="S33" s="303"/>
      <c r="T33" s="303"/>
      <c r="U33" s="303"/>
      <c r="V33" s="303">
        <f>SUM(V31:Y31)</f>
        <v>1191.9433333333334</v>
      </c>
      <c r="W33" s="303"/>
      <c r="X33" s="303"/>
      <c r="Y33" s="303"/>
    </row>
  </sheetData>
  <mergeCells count="6">
    <mergeCell ref="V33:Y33"/>
    <mergeCell ref="B5:B17"/>
    <mergeCell ref="B19:B24"/>
    <mergeCell ref="B26:B29"/>
    <mergeCell ref="B2:D2"/>
    <mergeCell ref="R33:U33"/>
  </mergeCells>
  <pageMargins left="0.7" right="0.7" top="0.75" bottom="0.75" header="0.3" footer="0.3"/>
  <ignoredErrors>
    <ignoredError sqref="D18:Y18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0"/>
  <sheetViews>
    <sheetView workbookViewId="0">
      <selection activeCell="F12" sqref="F12"/>
    </sheetView>
  </sheetViews>
  <sheetFormatPr baseColWidth="10" defaultColWidth="9.140625" defaultRowHeight="12.75" x14ac:dyDescent="0.2"/>
  <cols>
    <col min="1" max="1" width="9.140625" style="12"/>
    <col min="2" max="2" width="13.140625" style="12" customWidth="1"/>
    <col min="3" max="3" width="13.140625" style="149" customWidth="1"/>
    <col min="4" max="6" width="9.140625" style="138" customWidth="1"/>
    <col min="7" max="7" width="38.85546875" style="12" bestFit="1" customWidth="1"/>
    <col min="8" max="8" width="13.140625" style="12" bestFit="1" customWidth="1"/>
    <col min="9" max="16384" width="9.140625" style="12"/>
  </cols>
  <sheetData>
    <row r="5" spans="2:8" s="155" customFormat="1" ht="15" x14ac:dyDescent="0.2">
      <c r="B5" s="150" t="s">
        <v>0</v>
      </c>
      <c r="C5" s="151" t="s">
        <v>1018</v>
      </c>
      <c r="D5" s="152" t="s">
        <v>9</v>
      </c>
      <c r="E5" s="151" t="s">
        <v>716</v>
      </c>
      <c r="F5" s="152" t="s">
        <v>2</v>
      </c>
      <c r="G5" s="153" t="s">
        <v>1019</v>
      </c>
      <c r="H5" s="154" t="s">
        <v>95</v>
      </c>
    </row>
    <row r="6" spans="2:8" x14ac:dyDescent="0.2">
      <c r="B6" s="133" t="s">
        <v>1021</v>
      </c>
      <c r="C6" s="146" t="s">
        <v>1022</v>
      </c>
      <c r="D6" s="136" t="s">
        <v>162</v>
      </c>
      <c r="E6" s="137" t="s">
        <v>956</v>
      </c>
      <c r="F6" s="139">
        <v>70442220</v>
      </c>
      <c r="G6" s="135" t="s">
        <v>747</v>
      </c>
      <c r="H6" s="134">
        <v>8</v>
      </c>
    </row>
    <row r="7" spans="2:8" x14ac:dyDescent="0.2">
      <c r="B7" s="133"/>
      <c r="C7" s="146"/>
      <c r="D7" s="136"/>
      <c r="E7" s="137"/>
      <c r="F7" s="139">
        <v>70442224</v>
      </c>
      <c r="G7" s="135" t="s">
        <v>750</v>
      </c>
      <c r="H7" s="134">
        <v>1</v>
      </c>
    </row>
    <row r="8" spans="2:8" x14ac:dyDescent="0.2">
      <c r="B8" s="140">
        <v>7750183729</v>
      </c>
      <c r="C8" s="147" t="s">
        <v>1023</v>
      </c>
      <c r="D8" s="142" t="s">
        <v>94</v>
      </c>
      <c r="E8" s="143" t="s">
        <v>956</v>
      </c>
      <c r="F8" s="144">
        <v>70442221</v>
      </c>
      <c r="G8" s="141" t="s">
        <v>748</v>
      </c>
      <c r="H8" s="145">
        <v>30</v>
      </c>
    </row>
    <row r="9" spans="2:8" x14ac:dyDescent="0.2">
      <c r="B9" s="140"/>
      <c r="C9" s="148"/>
      <c r="D9" s="142"/>
      <c r="E9" s="143"/>
      <c r="F9" s="144">
        <v>70442223</v>
      </c>
      <c r="G9" s="141" t="s">
        <v>749</v>
      </c>
      <c r="H9" s="145">
        <v>30</v>
      </c>
    </row>
    <row r="10" spans="2:8" x14ac:dyDescent="0.2">
      <c r="B10" s="140"/>
      <c r="C10" s="148"/>
      <c r="D10" s="142"/>
      <c r="E10" s="143"/>
      <c r="F10" s="144">
        <v>70442225</v>
      </c>
      <c r="G10" s="141" t="s">
        <v>751</v>
      </c>
      <c r="H10" s="145">
        <v>15</v>
      </c>
    </row>
  </sheetData>
  <pageMargins left="0.7" right="0.7" top="0.75" bottom="0.75" header="0.3" footer="0.3"/>
  <ignoredErrors>
    <ignoredError sqref="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zoomScaleNormal="100" workbookViewId="0">
      <selection activeCell="M18" sqref="M18"/>
    </sheetView>
  </sheetViews>
  <sheetFormatPr baseColWidth="10" defaultColWidth="9.140625" defaultRowHeight="12.75" x14ac:dyDescent="0.2"/>
  <cols>
    <col min="1" max="1" width="11" style="19" bestFit="1" customWidth="1"/>
    <col min="2" max="2" width="11.28515625" style="19" bestFit="1" customWidth="1"/>
    <col min="3" max="3" width="9.42578125" style="116" customWidth="1"/>
    <col min="4" max="4" width="42" style="19" bestFit="1" customWidth="1"/>
    <col min="5" max="5" width="4.7109375" style="19" bestFit="1" customWidth="1"/>
    <col min="6" max="8" width="13.7109375" style="5" customWidth="1"/>
    <col min="9" max="9" width="7.85546875" style="2" customWidth="1"/>
    <col min="10" max="10" width="15.28515625" style="2" bestFit="1" customWidth="1"/>
    <col min="11" max="11" width="14.5703125" style="10" bestFit="1" customWidth="1"/>
    <col min="12" max="12" width="14.7109375" style="5" bestFit="1" customWidth="1"/>
    <col min="13" max="16384" width="9.140625" style="2"/>
  </cols>
  <sheetData>
    <row r="1" spans="1:13" ht="5.25" customHeight="1" x14ac:dyDescent="0.2">
      <c r="B1" s="112"/>
      <c r="C1" s="111"/>
    </row>
    <row r="2" spans="1:13" ht="20.25" x14ac:dyDescent="0.2">
      <c r="A2" s="2"/>
      <c r="B2" s="299" t="s">
        <v>1241</v>
      </c>
      <c r="C2" s="299"/>
      <c r="D2" s="299"/>
      <c r="E2" s="167"/>
      <c r="F2" s="312" t="s">
        <v>1177</v>
      </c>
      <c r="G2" s="312"/>
      <c r="H2" s="312"/>
      <c r="I2" s="125"/>
      <c r="J2" s="168"/>
      <c r="K2" s="169"/>
      <c r="L2" s="169"/>
    </row>
    <row r="3" spans="1:13" x14ac:dyDescent="0.2">
      <c r="E3" s="35" t="s">
        <v>1155</v>
      </c>
      <c r="F3" s="35" t="s">
        <v>1242</v>
      </c>
      <c r="G3" s="35" t="s">
        <v>385</v>
      </c>
      <c r="H3" s="35" t="s">
        <v>1243</v>
      </c>
      <c r="I3" s="33"/>
      <c r="J3" s="35"/>
      <c r="K3" s="35"/>
      <c r="L3" s="35"/>
      <c r="M3" s="35"/>
    </row>
    <row r="4" spans="1:13" ht="15.75" customHeight="1" x14ac:dyDescent="0.2">
      <c r="A4" s="39"/>
      <c r="B4" s="307" t="s">
        <v>717</v>
      </c>
      <c r="C4" s="117">
        <v>70045407</v>
      </c>
      <c r="D4" s="113" t="s">
        <v>1156</v>
      </c>
      <c r="E4" s="170" t="s">
        <v>1157</v>
      </c>
      <c r="F4" s="173">
        <v>68</v>
      </c>
      <c r="G4" s="174">
        <v>0</v>
      </c>
      <c r="H4" s="175">
        <v>2</v>
      </c>
      <c r="I4" s="40"/>
      <c r="J4" s="33"/>
      <c r="K4" s="23"/>
    </row>
    <row r="5" spans="1:13" ht="15.75" customHeight="1" x14ac:dyDescent="0.2">
      <c r="A5" s="39"/>
      <c r="B5" s="308"/>
      <c r="C5" s="118">
        <v>70045428</v>
      </c>
      <c r="D5" s="114" t="s">
        <v>1158</v>
      </c>
      <c r="E5" s="171" t="s">
        <v>1157</v>
      </c>
      <c r="F5" s="176">
        <v>53</v>
      </c>
      <c r="G5" s="177">
        <v>0</v>
      </c>
      <c r="H5" s="178">
        <v>3</v>
      </c>
      <c r="I5" s="40"/>
      <c r="J5" s="33"/>
      <c r="K5" s="23"/>
    </row>
    <row r="6" spans="1:13" ht="15.75" customHeight="1" x14ac:dyDescent="0.2">
      <c r="A6" s="39"/>
      <c r="B6" s="308"/>
      <c r="C6" s="118">
        <v>70045429</v>
      </c>
      <c r="D6" s="114" t="s">
        <v>1159</v>
      </c>
      <c r="E6" s="171" t="s">
        <v>1157</v>
      </c>
      <c r="F6" s="176">
        <v>14</v>
      </c>
      <c r="G6" s="177">
        <v>0</v>
      </c>
      <c r="H6" s="178">
        <v>8</v>
      </c>
      <c r="I6" s="40"/>
      <c r="J6" s="33"/>
      <c r="K6" s="23"/>
    </row>
    <row r="7" spans="1:13" ht="15.75" customHeight="1" x14ac:dyDescent="0.2">
      <c r="A7" s="39"/>
      <c r="B7" s="308"/>
      <c r="C7" s="118">
        <v>70045430</v>
      </c>
      <c r="D7" s="114" t="s">
        <v>1160</v>
      </c>
      <c r="E7" s="171" t="s">
        <v>1157</v>
      </c>
      <c r="F7" s="176">
        <v>144</v>
      </c>
      <c r="G7" s="177">
        <v>0</v>
      </c>
      <c r="H7" s="178">
        <v>0</v>
      </c>
      <c r="I7" s="40"/>
      <c r="J7" s="33"/>
      <c r="K7" s="23"/>
    </row>
    <row r="8" spans="1:13" ht="15.75" customHeight="1" x14ac:dyDescent="0.25">
      <c r="A8" s="39"/>
      <c r="B8" s="308"/>
      <c r="C8" s="118">
        <v>70045438</v>
      </c>
      <c r="D8" s="114" t="s">
        <v>1161</v>
      </c>
      <c r="E8" s="171" t="s">
        <v>1157</v>
      </c>
      <c r="F8" s="223">
        <v>0</v>
      </c>
      <c r="G8" s="177">
        <v>9</v>
      </c>
      <c r="H8" s="178">
        <v>8</v>
      </c>
      <c r="I8" s="40"/>
      <c r="J8" s="33"/>
      <c r="K8" s="23"/>
    </row>
    <row r="9" spans="1:13" ht="15.75" customHeight="1" x14ac:dyDescent="0.2">
      <c r="A9" s="39"/>
      <c r="B9" s="308"/>
      <c r="C9" s="118">
        <v>70045439</v>
      </c>
      <c r="D9" s="114" t="s">
        <v>1162</v>
      </c>
      <c r="E9" s="171" t="s">
        <v>1157</v>
      </c>
      <c r="F9" s="176">
        <v>33</v>
      </c>
      <c r="G9" s="177">
        <v>0</v>
      </c>
      <c r="H9" s="178">
        <v>42</v>
      </c>
      <c r="I9" s="40"/>
      <c r="J9" s="33"/>
      <c r="K9" s="23"/>
    </row>
    <row r="10" spans="1:13" ht="15.75" customHeight="1" x14ac:dyDescent="0.25">
      <c r="A10" s="39"/>
      <c r="B10" s="308"/>
      <c r="C10" s="118">
        <v>70045455</v>
      </c>
      <c r="D10" s="114" t="s">
        <v>1163</v>
      </c>
      <c r="E10" s="171" t="s">
        <v>1157</v>
      </c>
      <c r="F10" s="223">
        <v>0</v>
      </c>
      <c r="G10" s="177">
        <v>27</v>
      </c>
      <c r="H10" s="178">
        <v>6</v>
      </c>
      <c r="I10" s="40"/>
      <c r="J10" s="33"/>
      <c r="K10" s="23"/>
    </row>
    <row r="11" spans="1:13" ht="15.75" customHeight="1" x14ac:dyDescent="0.2">
      <c r="A11" s="39"/>
      <c r="B11" s="308"/>
      <c r="C11" s="118">
        <v>70045486</v>
      </c>
      <c r="D11" s="114" t="s">
        <v>1164</v>
      </c>
      <c r="E11" s="171" t="s">
        <v>1157</v>
      </c>
      <c r="F11" s="176">
        <v>142</v>
      </c>
      <c r="G11" s="177">
        <v>0</v>
      </c>
      <c r="H11" s="178">
        <v>5</v>
      </c>
      <c r="I11" s="40"/>
      <c r="J11" s="33"/>
      <c r="K11" s="23"/>
    </row>
    <row r="12" spans="1:13" ht="15.75" customHeight="1" x14ac:dyDescent="0.2">
      <c r="A12" s="39"/>
      <c r="B12" s="308"/>
      <c r="C12" s="118">
        <v>70345322</v>
      </c>
      <c r="D12" s="114" t="s">
        <v>232</v>
      </c>
      <c r="E12" s="171" t="s">
        <v>1157</v>
      </c>
      <c r="F12" s="176">
        <v>69</v>
      </c>
      <c r="G12" s="177">
        <v>17</v>
      </c>
      <c r="H12" s="178">
        <v>1</v>
      </c>
      <c r="I12" s="40"/>
      <c r="J12" s="33"/>
      <c r="K12" s="23"/>
    </row>
    <row r="13" spans="1:13" ht="15.75" customHeight="1" x14ac:dyDescent="0.2">
      <c r="A13" s="39"/>
      <c r="B13" s="308"/>
      <c r="C13" s="118">
        <v>70345323</v>
      </c>
      <c r="D13" s="114" t="s">
        <v>233</v>
      </c>
      <c r="E13" s="171" t="s">
        <v>1157</v>
      </c>
      <c r="F13" s="176">
        <v>64</v>
      </c>
      <c r="G13" s="177">
        <v>17</v>
      </c>
      <c r="H13" s="178">
        <v>1</v>
      </c>
      <c r="I13" s="40"/>
      <c r="J13" s="33"/>
      <c r="K13" s="23"/>
    </row>
    <row r="14" spans="1:13" ht="15.75" customHeight="1" x14ac:dyDescent="0.2">
      <c r="A14" s="39"/>
      <c r="B14" s="308"/>
      <c r="C14" s="118">
        <v>70345324</v>
      </c>
      <c r="D14" s="114" t="s">
        <v>234</v>
      </c>
      <c r="E14" s="171" t="s">
        <v>1157</v>
      </c>
      <c r="F14" s="176">
        <v>50</v>
      </c>
      <c r="G14" s="177">
        <v>17</v>
      </c>
      <c r="H14" s="178">
        <v>5</v>
      </c>
      <c r="I14" s="40"/>
      <c r="J14" s="33"/>
      <c r="K14" s="23"/>
    </row>
    <row r="15" spans="1:13" ht="15.75" customHeight="1" x14ac:dyDescent="0.2">
      <c r="A15" s="39"/>
      <c r="B15" s="308"/>
      <c r="C15" s="118">
        <v>70345325</v>
      </c>
      <c r="D15" s="114" t="s">
        <v>235</v>
      </c>
      <c r="E15" s="171" t="s">
        <v>1157</v>
      </c>
      <c r="F15" s="176">
        <v>54</v>
      </c>
      <c r="G15" s="177">
        <v>0</v>
      </c>
      <c r="H15" s="178">
        <v>1</v>
      </c>
      <c r="I15" s="40"/>
      <c r="J15" s="33"/>
      <c r="K15" s="23"/>
    </row>
    <row r="16" spans="1:13" ht="15.75" customHeight="1" x14ac:dyDescent="0.25">
      <c r="A16" s="39"/>
      <c r="B16" s="309"/>
      <c r="C16" s="119">
        <v>70556068</v>
      </c>
      <c r="D16" s="115" t="s">
        <v>1176</v>
      </c>
      <c r="E16" s="172" t="s">
        <v>1157</v>
      </c>
      <c r="F16" s="224">
        <v>1</v>
      </c>
      <c r="G16" s="180">
        <v>0</v>
      </c>
      <c r="H16" s="181">
        <v>0</v>
      </c>
      <c r="I16" s="40"/>
      <c r="J16" s="33"/>
      <c r="K16" s="23"/>
    </row>
    <row r="17" spans="1:11" ht="15" customHeight="1" x14ac:dyDescent="0.2">
      <c r="A17" s="39"/>
      <c r="B17" s="310" t="s">
        <v>745</v>
      </c>
      <c r="C17" s="118">
        <v>70442220</v>
      </c>
      <c r="D17" s="114" t="s">
        <v>747</v>
      </c>
      <c r="E17" s="171" t="s">
        <v>1157</v>
      </c>
      <c r="F17" s="173">
        <v>7</v>
      </c>
      <c r="G17" s="177">
        <v>3</v>
      </c>
      <c r="H17" s="178">
        <v>1</v>
      </c>
      <c r="I17" s="40"/>
      <c r="J17" s="33"/>
      <c r="K17" s="23"/>
    </row>
    <row r="18" spans="1:11" x14ac:dyDescent="0.2">
      <c r="A18" s="39"/>
      <c r="B18" s="310"/>
      <c r="C18" s="118">
        <v>70442221</v>
      </c>
      <c r="D18" s="114" t="s">
        <v>748</v>
      </c>
      <c r="E18" s="171" t="s">
        <v>1157</v>
      </c>
      <c r="F18" s="176">
        <v>21</v>
      </c>
      <c r="G18" s="177">
        <v>0</v>
      </c>
      <c r="H18" s="178">
        <v>5</v>
      </c>
      <c r="I18" s="40"/>
      <c r="J18" s="33"/>
      <c r="K18" s="23"/>
    </row>
    <row r="19" spans="1:11" x14ac:dyDescent="0.2">
      <c r="A19" s="39"/>
      <c r="B19" s="310"/>
      <c r="C19" s="118">
        <v>70442222</v>
      </c>
      <c r="D19" s="114" t="s">
        <v>713</v>
      </c>
      <c r="E19" s="171" t="s">
        <v>1157</v>
      </c>
      <c r="F19" s="176">
        <v>2</v>
      </c>
      <c r="G19" s="177">
        <v>6</v>
      </c>
      <c r="H19" s="178">
        <v>1</v>
      </c>
      <c r="I19" s="40"/>
      <c r="J19" s="33"/>
      <c r="K19" s="23"/>
    </row>
    <row r="20" spans="1:11" x14ac:dyDescent="0.2">
      <c r="A20" s="39"/>
      <c r="B20" s="310"/>
      <c r="C20" s="118">
        <v>70442223</v>
      </c>
      <c r="D20" s="114" t="s">
        <v>749</v>
      </c>
      <c r="E20" s="171" t="s">
        <v>1157</v>
      </c>
      <c r="F20" s="176">
        <v>22</v>
      </c>
      <c r="G20" s="177">
        <v>0</v>
      </c>
      <c r="H20" s="178">
        <v>2</v>
      </c>
      <c r="I20" s="40"/>
      <c r="J20" s="33"/>
      <c r="K20" s="23"/>
    </row>
    <row r="21" spans="1:11" x14ac:dyDescent="0.2">
      <c r="A21" s="39"/>
      <c r="B21" s="310"/>
      <c r="C21" s="118">
        <v>70442224</v>
      </c>
      <c r="D21" s="114" t="s">
        <v>750</v>
      </c>
      <c r="E21" s="171" t="s">
        <v>1157</v>
      </c>
      <c r="F21" s="176">
        <v>3</v>
      </c>
      <c r="G21" s="177">
        <v>3</v>
      </c>
      <c r="H21" s="178">
        <v>2</v>
      </c>
      <c r="I21" s="40"/>
      <c r="J21" s="33"/>
      <c r="K21" s="23"/>
    </row>
    <row r="22" spans="1:11" x14ac:dyDescent="0.2">
      <c r="A22" s="39"/>
      <c r="B22" s="311"/>
      <c r="C22" s="119">
        <v>70442225</v>
      </c>
      <c r="D22" s="115" t="s">
        <v>751</v>
      </c>
      <c r="E22" s="172" t="s">
        <v>1157</v>
      </c>
      <c r="F22" s="179">
        <v>66</v>
      </c>
      <c r="G22" s="180">
        <v>0</v>
      </c>
      <c r="H22" s="181">
        <v>1</v>
      </c>
      <c r="I22" s="40"/>
      <c r="J22" s="33"/>
      <c r="K22" s="23"/>
    </row>
    <row r="23" spans="1:11" x14ac:dyDescent="0.2">
      <c r="A23" s="2"/>
      <c r="B23" s="2"/>
      <c r="I23" s="33"/>
      <c r="J23" s="33"/>
      <c r="K23" s="2"/>
    </row>
    <row r="24" spans="1:11" x14ac:dyDescent="0.2">
      <c r="A24" s="2"/>
      <c r="B24" s="2"/>
      <c r="I24" s="33"/>
      <c r="J24" s="33"/>
      <c r="K24" s="2"/>
    </row>
    <row r="25" spans="1:11" x14ac:dyDescent="0.2">
      <c r="A25" s="2"/>
      <c r="B25" s="2"/>
      <c r="I25" s="33"/>
      <c r="J25" s="33"/>
      <c r="K25" s="2"/>
    </row>
    <row r="26" spans="1:11" x14ac:dyDescent="0.2">
      <c r="A26" s="2"/>
      <c r="B26" s="2"/>
      <c r="I26" s="33"/>
      <c r="J26" s="33"/>
      <c r="K26" s="2"/>
    </row>
    <row r="27" spans="1:11" x14ac:dyDescent="0.2">
      <c r="A27" s="2"/>
      <c r="B27" s="2"/>
      <c r="I27" s="33"/>
      <c r="J27" s="33"/>
      <c r="K27" s="2"/>
    </row>
    <row r="28" spans="1:11" x14ac:dyDescent="0.2">
      <c r="A28" s="2"/>
      <c r="B28" s="2"/>
      <c r="I28" s="33"/>
      <c r="J28" s="33"/>
      <c r="K28" s="2"/>
    </row>
    <row r="29" spans="1:11" x14ac:dyDescent="0.2">
      <c r="A29" s="2"/>
      <c r="B29" s="2"/>
      <c r="I29" s="33"/>
      <c r="J29" s="33"/>
      <c r="K29" s="2"/>
    </row>
    <row r="30" spans="1:11" x14ac:dyDescent="0.2">
      <c r="A30" s="2"/>
      <c r="B30" s="2"/>
      <c r="I30" s="33"/>
      <c r="J30" s="33"/>
      <c r="K30" s="2"/>
    </row>
    <row r="31" spans="1:11" x14ac:dyDescent="0.2">
      <c r="A31" s="2"/>
      <c r="B31" s="2"/>
      <c r="I31" s="33"/>
      <c r="J31" s="33"/>
      <c r="K31" s="2"/>
    </row>
    <row r="32" spans="1:11" x14ac:dyDescent="0.2">
      <c r="A32" s="2"/>
      <c r="B32" s="2"/>
      <c r="I32" s="33"/>
      <c r="J32" s="33"/>
      <c r="K32" s="2"/>
    </row>
    <row r="33" spans="1:11" x14ac:dyDescent="0.2">
      <c r="A33" s="2"/>
      <c r="B33" s="2"/>
      <c r="I33" s="33"/>
      <c r="J33" s="33"/>
      <c r="K33" s="2"/>
    </row>
    <row r="34" spans="1:11" x14ac:dyDescent="0.2">
      <c r="A34" s="2"/>
      <c r="B34" s="2"/>
      <c r="I34" s="33"/>
      <c r="J34" s="33"/>
      <c r="K34" s="2"/>
    </row>
    <row r="35" spans="1:11" x14ac:dyDescent="0.2">
      <c r="A35" s="2"/>
      <c r="B35" s="2"/>
      <c r="I35" s="33"/>
      <c r="J35" s="33"/>
      <c r="K35" s="2"/>
    </row>
    <row r="36" spans="1:11" x14ac:dyDescent="0.2">
      <c r="A36" s="2"/>
      <c r="B36" s="2"/>
      <c r="I36" s="33"/>
      <c r="J36" s="33"/>
      <c r="K36" s="2"/>
    </row>
    <row r="37" spans="1:11" x14ac:dyDescent="0.2">
      <c r="A37" s="2"/>
      <c r="B37" s="2"/>
      <c r="I37" s="33"/>
      <c r="J37" s="33"/>
      <c r="K37" s="2"/>
    </row>
    <row r="38" spans="1:11" x14ac:dyDescent="0.2">
      <c r="A38" s="2"/>
      <c r="B38" s="2"/>
      <c r="I38" s="33"/>
      <c r="J38" s="33"/>
      <c r="K38" s="2"/>
    </row>
    <row r="39" spans="1:11" x14ac:dyDescent="0.2">
      <c r="A39" s="2"/>
      <c r="B39" s="2"/>
      <c r="I39" s="33"/>
      <c r="J39" s="33"/>
      <c r="K39" s="2"/>
    </row>
    <row r="40" spans="1:11" x14ac:dyDescent="0.2">
      <c r="A40" s="2"/>
      <c r="B40" s="2"/>
      <c r="I40" s="33"/>
      <c r="J40" s="33"/>
      <c r="K40" s="2"/>
    </row>
    <row r="41" spans="1:11" x14ac:dyDescent="0.2">
      <c r="A41" s="2"/>
      <c r="B41" s="2"/>
      <c r="I41" s="33"/>
      <c r="J41" s="33"/>
      <c r="K41" s="2"/>
    </row>
    <row r="42" spans="1:11" x14ac:dyDescent="0.2">
      <c r="A42" s="2"/>
      <c r="B42" s="2"/>
      <c r="I42" s="33"/>
      <c r="J42" s="33"/>
      <c r="K42" s="2"/>
    </row>
    <row r="43" spans="1:11" x14ac:dyDescent="0.2">
      <c r="A43" s="2"/>
      <c r="B43" s="2"/>
      <c r="I43" s="33"/>
      <c r="J43" s="33"/>
      <c r="K43" s="2"/>
    </row>
    <row r="44" spans="1:11" x14ac:dyDescent="0.2">
      <c r="A44" s="2"/>
      <c r="B44" s="2"/>
      <c r="I44" s="33"/>
      <c r="J44" s="33"/>
      <c r="K44" s="2"/>
    </row>
    <row r="45" spans="1:11" x14ac:dyDescent="0.2">
      <c r="A45" s="2"/>
      <c r="B45" s="2"/>
      <c r="I45" s="33"/>
      <c r="J45" s="33"/>
      <c r="K45" s="2"/>
    </row>
    <row r="46" spans="1:11" x14ac:dyDescent="0.2">
      <c r="A46" s="2"/>
      <c r="B46" s="2"/>
      <c r="I46" s="33"/>
      <c r="J46" s="33"/>
      <c r="K46" s="2"/>
    </row>
    <row r="47" spans="1:11" x14ac:dyDescent="0.2">
      <c r="A47" s="2"/>
      <c r="B47" s="2"/>
      <c r="I47" s="33"/>
      <c r="J47" s="33"/>
      <c r="K47" s="2"/>
    </row>
    <row r="48" spans="1:11" x14ac:dyDescent="0.2">
      <c r="A48" s="2"/>
      <c r="B48" s="2"/>
      <c r="I48" s="33"/>
      <c r="J48" s="33"/>
      <c r="K48" s="2"/>
    </row>
    <row r="49" spans="1:11" x14ac:dyDescent="0.2">
      <c r="A49" s="2"/>
      <c r="B49" s="2"/>
      <c r="I49" s="33"/>
      <c r="J49" s="33"/>
      <c r="K49" s="2"/>
    </row>
    <row r="50" spans="1:11" x14ac:dyDescent="0.2">
      <c r="A50" s="2"/>
      <c r="B50" s="2"/>
      <c r="I50" s="33"/>
      <c r="J50" s="33"/>
      <c r="K50" s="2"/>
    </row>
    <row r="51" spans="1:11" x14ac:dyDescent="0.2">
      <c r="A51" s="2"/>
      <c r="B51" s="2"/>
      <c r="I51" s="33"/>
      <c r="J51" s="33"/>
      <c r="K51" s="2"/>
    </row>
    <row r="52" spans="1:11" x14ac:dyDescent="0.2">
      <c r="A52" s="2"/>
      <c r="B52" s="2"/>
      <c r="I52" s="33"/>
      <c r="J52" s="33"/>
      <c r="K52" s="2"/>
    </row>
    <row r="53" spans="1:11" x14ac:dyDescent="0.2">
      <c r="A53" s="2"/>
      <c r="B53" s="2"/>
      <c r="I53" s="33"/>
      <c r="J53" s="33"/>
      <c r="K53" s="2"/>
    </row>
    <row r="54" spans="1:11" x14ac:dyDescent="0.2">
      <c r="A54" s="2"/>
      <c r="B54" s="2"/>
      <c r="I54" s="33"/>
      <c r="J54" s="33"/>
      <c r="K54" s="2"/>
    </row>
    <row r="55" spans="1:11" x14ac:dyDescent="0.2">
      <c r="A55" s="2"/>
      <c r="B55" s="2"/>
      <c r="I55" s="33"/>
      <c r="J55" s="33"/>
      <c r="K55" s="2"/>
    </row>
    <row r="56" spans="1:11" x14ac:dyDescent="0.2">
      <c r="A56" s="2"/>
      <c r="B56" s="2"/>
      <c r="I56" s="33"/>
      <c r="J56" s="33"/>
      <c r="K56" s="2"/>
    </row>
    <row r="57" spans="1:11" x14ac:dyDescent="0.2">
      <c r="A57" s="2"/>
      <c r="B57" s="2"/>
      <c r="I57" s="33"/>
      <c r="J57" s="33"/>
      <c r="K57" s="2"/>
    </row>
    <row r="58" spans="1:11" x14ac:dyDescent="0.2">
      <c r="A58" s="2"/>
      <c r="B58" s="2"/>
      <c r="I58" s="33"/>
      <c r="J58" s="33"/>
      <c r="K58" s="2"/>
    </row>
    <row r="59" spans="1:11" x14ac:dyDescent="0.2">
      <c r="A59" s="2"/>
      <c r="B59" s="2"/>
      <c r="I59" s="33"/>
      <c r="J59" s="33"/>
      <c r="K59" s="2"/>
    </row>
    <row r="60" spans="1:11" x14ac:dyDescent="0.2">
      <c r="A60" s="2"/>
      <c r="B60" s="2"/>
      <c r="I60" s="33"/>
      <c r="J60" s="33"/>
      <c r="K60" s="2"/>
    </row>
    <row r="61" spans="1:11" x14ac:dyDescent="0.2">
      <c r="A61" s="2"/>
      <c r="B61" s="2"/>
      <c r="I61" s="33"/>
      <c r="J61" s="33"/>
      <c r="K61" s="2"/>
    </row>
    <row r="62" spans="1:11" x14ac:dyDescent="0.2">
      <c r="A62" s="2"/>
      <c r="B62" s="2"/>
      <c r="I62" s="33"/>
      <c r="J62" s="33"/>
      <c r="K62" s="2"/>
    </row>
    <row r="63" spans="1:11" x14ac:dyDescent="0.2">
      <c r="A63" s="2"/>
      <c r="B63" s="2"/>
      <c r="I63" s="33"/>
      <c r="J63" s="33"/>
      <c r="K63" s="2"/>
    </row>
    <row r="64" spans="1:11" x14ac:dyDescent="0.2">
      <c r="A64" s="2"/>
      <c r="B64" s="2"/>
      <c r="I64" s="33"/>
      <c r="J64" s="33"/>
      <c r="K64" s="2"/>
    </row>
    <row r="65" spans="1:11" x14ac:dyDescent="0.2">
      <c r="A65" s="2"/>
      <c r="B65" s="2"/>
      <c r="I65" s="33"/>
      <c r="J65" s="33"/>
      <c r="K65" s="2"/>
    </row>
    <row r="66" spans="1:11" x14ac:dyDescent="0.2">
      <c r="A66" s="2"/>
      <c r="B66" s="2"/>
      <c r="I66" s="33"/>
      <c r="J66" s="33"/>
      <c r="K66" s="2"/>
    </row>
    <row r="67" spans="1:11" x14ac:dyDescent="0.2">
      <c r="A67" s="2"/>
      <c r="B67" s="2"/>
      <c r="I67" s="33"/>
      <c r="J67" s="33"/>
      <c r="K67" s="2"/>
    </row>
    <row r="68" spans="1:11" x14ac:dyDescent="0.2">
      <c r="A68" s="2"/>
      <c r="B68" s="2"/>
      <c r="I68" s="33"/>
      <c r="J68" s="33"/>
      <c r="K68" s="2"/>
    </row>
    <row r="69" spans="1:11" x14ac:dyDescent="0.2">
      <c r="A69" s="2"/>
      <c r="B69" s="2"/>
      <c r="I69" s="33"/>
      <c r="J69" s="33"/>
      <c r="K69" s="2"/>
    </row>
    <row r="70" spans="1:11" x14ac:dyDescent="0.2">
      <c r="A70" s="2"/>
      <c r="B70" s="2"/>
      <c r="I70" s="33"/>
      <c r="J70" s="33"/>
      <c r="K70" s="2"/>
    </row>
    <row r="71" spans="1:11" x14ac:dyDescent="0.2">
      <c r="A71" s="2"/>
      <c r="B71" s="2"/>
      <c r="I71" s="33"/>
      <c r="J71" s="33"/>
      <c r="K71" s="2"/>
    </row>
    <row r="72" spans="1:11" x14ac:dyDescent="0.2">
      <c r="A72" s="2"/>
      <c r="B72" s="2"/>
      <c r="I72" s="33"/>
      <c r="J72" s="33"/>
      <c r="K72" s="2"/>
    </row>
    <row r="73" spans="1:11" x14ac:dyDescent="0.2">
      <c r="A73" s="2"/>
      <c r="B73" s="2"/>
      <c r="I73" s="33"/>
      <c r="J73" s="33"/>
      <c r="K73" s="2"/>
    </row>
    <row r="74" spans="1:11" x14ac:dyDescent="0.2">
      <c r="A74" s="2"/>
      <c r="B74" s="2"/>
      <c r="I74" s="33"/>
      <c r="J74" s="33"/>
      <c r="K74" s="2"/>
    </row>
    <row r="75" spans="1:11" x14ac:dyDescent="0.2">
      <c r="A75" s="2"/>
      <c r="B75" s="2"/>
      <c r="I75" s="33"/>
      <c r="J75" s="33"/>
      <c r="K75" s="2"/>
    </row>
    <row r="76" spans="1:11" x14ac:dyDescent="0.2">
      <c r="A76" s="2"/>
      <c r="B76" s="2"/>
      <c r="I76" s="33"/>
      <c r="J76" s="33"/>
      <c r="K76" s="2"/>
    </row>
    <row r="77" spans="1:11" x14ac:dyDescent="0.2">
      <c r="A77" s="2"/>
      <c r="B77" s="2"/>
      <c r="I77" s="33"/>
      <c r="J77" s="33"/>
      <c r="K77" s="2"/>
    </row>
    <row r="78" spans="1:11" x14ac:dyDescent="0.2">
      <c r="A78" s="2"/>
      <c r="B78" s="2"/>
      <c r="I78" s="33"/>
      <c r="J78" s="33"/>
      <c r="K78" s="2"/>
    </row>
    <row r="79" spans="1:11" x14ac:dyDescent="0.2">
      <c r="A79" s="2"/>
      <c r="B79" s="2"/>
      <c r="I79" s="33"/>
      <c r="J79" s="33"/>
      <c r="K79" s="2"/>
    </row>
    <row r="80" spans="1:11" x14ac:dyDescent="0.2">
      <c r="A80" s="2"/>
      <c r="B80" s="2"/>
      <c r="I80" s="33"/>
      <c r="J80" s="33"/>
      <c r="K80" s="2"/>
    </row>
    <row r="81" spans="1:11" x14ac:dyDescent="0.2">
      <c r="A81" s="2"/>
      <c r="B81" s="2"/>
      <c r="I81" s="33"/>
      <c r="J81" s="33"/>
      <c r="K81" s="2"/>
    </row>
    <row r="82" spans="1:11" x14ac:dyDescent="0.2">
      <c r="A82" s="2"/>
      <c r="B82" s="2"/>
      <c r="I82" s="33"/>
      <c r="J82" s="33"/>
      <c r="K82" s="2"/>
    </row>
    <row r="83" spans="1:11" x14ac:dyDescent="0.2">
      <c r="A83" s="2"/>
      <c r="B83" s="2"/>
      <c r="I83" s="33"/>
      <c r="J83" s="33"/>
      <c r="K83" s="2"/>
    </row>
    <row r="84" spans="1:11" x14ac:dyDescent="0.2">
      <c r="A84" s="2"/>
      <c r="B84" s="2"/>
      <c r="I84" s="33"/>
      <c r="J84" s="33"/>
      <c r="K84" s="2"/>
    </row>
    <row r="85" spans="1:11" x14ac:dyDescent="0.2">
      <c r="A85" s="2"/>
      <c r="B85" s="2"/>
      <c r="I85" s="33"/>
      <c r="J85" s="33"/>
      <c r="K85" s="2"/>
    </row>
    <row r="86" spans="1:11" x14ac:dyDescent="0.2">
      <c r="A86" s="2"/>
      <c r="B86" s="2"/>
      <c r="I86" s="33"/>
      <c r="J86" s="33"/>
      <c r="K86" s="2"/>
    </row>
    <row r="87" spans="1:11" x14ac:dyDescent="0.2">
      <c r="A87" s="2"/>
      <c r="B87" s="2"/>
      <c r="I87" s="33"/>
      <c r="J87" s="33"/>
      <c r="K87" s="2"/>
    </row>
    <row r="88" spans="1:11" x14ac:dyDescent="0.2">
      <c r="A88" s="2"/>
      <c r="B88" s="2"/>
      <c r="I88" s="33"/>
      <c r="J88" s="33"/>
      <c r="K88" s="2"/>
    </row>
    <row r="89" spans="1:11" x14ac:dyDescent="0.2">
      <c r="A89" s="2"/>
      <c r="B89" s="2"/>
      <c r="I89" s="33"/>
      <c r="J89" s="33"/>
      <c r="K89" s="2"/>
    </row>
    <row r="90" spans="1:11" x14ac:dyDescent="0.2">
      <c r="A90" s="2"/>
      <c r="B90" s="2"/>
      <c r="I90" s="33"/>
      <c r="J90" s="33"/>
      <c r="K90" s="2"/>
    </row>
    <row r="91" spans="1:11" x14ac:dyDescent="0.2">
      <c r="A91" s="2"/>
      <c r="B91" s="2"/>
      <c r="I91" s="33"/>
      <c r="J91" s="33"/>
      <c r="K91" s="2"/>
    </row>
    <row r="92" spans="1:11" x14ac:dyDescent="0.2">
      <c r="A92" s="2"/>
      <c r="B92" s="2"/>
      <c r="I92" s="33"/>
      <c r="J92" s="33"/>
      <c r="K92" s="2"/>
    </row>
    <row r="93" spans="1:11" x14ac:dyDescent="0.2">
      <c r="A93" s="2"/>
      <c r="B93" s="2"/>
      <c r="I93" s="33"/>
      <c r="J93" s="33"/>
      <c r="K93" s="2"/>
    </row>
    <row r="94" spans="1:11" x14ac:dyDescent="0.2">
      <c r="A94" s="2"/>
      <c r="B94" s="2"/>
      <c r="I94" s="33"/>
      <c r="J94" s="33"/>
      <c r="K94" s="2"/>
    </row>
    <row r="95" spans="1:11" x14ac:dyDescent="0.2">
      <c r="A95" s="2"/>
      <c r="B95" s="2"/>
      <c r="I95" s="33"/>
      <c r="J95" s="33"/>
      <c r="K95" s="2"/>
    </row>
    <row r="96" spans="1:11" x14ac:dyDescent="0.2">
      <c r="A96" s="2"/>
      <c r="B96" s="2"/>
      <c r="I96" s="33"/>
      <c r="J96" s="33"/>
      <c r="K96" s="2"/>
    </row>
    <row r="97" spans="1:11" x14ac:dyDescent="0.2">
      <c r="A97" s="2"/>
      <c r="B97" s="2"/>
      <c r="I97" s="33"/>
      <c r="J97" s="33"/>
      <c r="K97" s="2"/>
    </row>
    <row r="98" spans="1:11" x14ac:dyDescent="0.2">
      <c r="A98" s="2"/>
      <c r="B98" s="2"/>
      <c r="I98" s="33"/>
      <c r="J98" s="33"/>
      <c r="K98" s="2"/>
    </row>
    <row r="99" spans="1:11" x14ac:dyDescent="0.2">
      <c r="A99" s="2"/>
      <c r="B99" s="2"/>
      <c r="I99" s="33"/>
      <c r="J99" s="33"/>
      <c r="K99" s="2"/>
    </row>
    <row r="100" spans="1:11" x14ac:dyDescent="0.2">
      <c r="A100" s="2"/>
      <c r="B100" s="2"/>
      <c r="I100" s="33"/>
      <c r="J100" s="33"/>
      <c r="K100" s="2"/>
    </row>
    <row r="101" spans="1:11" x14ac:dyDescent="0.2">
      <c r="A101" s="2"/>
      <c r="B101" s="2"/>
      <c r="I101" s="33"/>
      <c r="J101" s="33"/>
      <c r="K101" s="2"/>
    </row>
    <row r="102" spans="1:11" x14ac:dyDescent="0.2">
      <c r="A102" s="2"/>
      <c r="B102" s="2"/>
      <c r="I102" s="33"/>
      <c r="J102" s="33"/>
      <c r="K102" s="2"/>
    </row>
    <row r="103" spans="1:11" x14ac:dyDescent="0.2">
      <c r="A103" s="2"/>
      <c r="B103" s="2"/>
      <c r="I103" s="33"/>
      <c r="J103" s="33"/>
      <c r="K103" s="2"/>
    </row>
    <row r="104" spans="1:11" x14ac:dyDescent="0.2">
      <c r="A104" s="2"/>
      <c r="B104" s="2"/>
      <c r="I104" s="33"/>
      <c r="J104" s="33"/>
      <c r="K104" s="2"/>
    </row>
    <row r="105" spans="1:11" x14ac:dyDescent="0.2">
      <c r="A105" s="2"/>
      <c r="B105" s="2"/>
      <c r="I105" s="33"/>
      <c r="J105" s="33"/>
      <c r="K105" s="2"/>
    </row>
    <row r="106" spans="1:11" x14ac:dyDescent="0.2">
      <c r="A106" s="2"/>
      <c r="B106" s="2"/>
      <c r="I106" s="33"/>
      <c r="J106" s="33"/>
      <c r="K106" s="2"/>
    </row>
    <row r="107" spans="1:11" x14ac:dyDescent="0.2">
      <c r="A107" s="2"/>
      <c r="B107" s="2"/>
      <c r="I107" s="33"/>
      <c r="J107" s="33"/>
      <c r="K107" s="2"/>
    </row>
    <row r="108" spans="1:11" x14ac:dyDescent="0.2">
      <c r="A108" s="2"/>
      <c r="B108" s="2"/>
      <c r="I108" s="33"/>
      <c r="J108" s="33"/>
      <c r="K108" s="2"/>
    </row>
    <row r="109" spans="1:11" x14ac:dyDescent="0.2">
      <c r="A109" s="2"/>
      <c r="B109" s="2"/>
      <c r="I109" s="33"/>
      <c r="J109" s="33"/>
      <c r="K109" s="2"/>
    </row>
    <row r="110" spans="1:11" x14ac:dyDescent="0.2">
      <c r="A110" s="2"/>
      <c r="B110" s="2"/>
      <c r="I110" s="33"/>
      <c r="J110" s="33"/>
      <c r="K110" s="2"/>
    </row>
    <row r="111" spans="1:11" x14ac:dyDescent="0.2">
      <c r="A111" s="2"/>
      <c r="B111" s="2"/>
      <c r="I111" s="33"/>
      <c r="J111" s="33"/>
      <c r="K111" s="2"/>
    </row>
    <row r="112" spans="1:11" x14ac:dyDescent="0.2">
      <c r="A112" s="2"/>
      <c r="B112" s="2"/>
      <c r="I112" s="33"/>
      <c r="J112" s="33"/>
      <c r="K112" s="2"/>
    </row>
    <row r="113" spans="1:11" x14ac:dyDescent="0.2">
      <c r="A113" s="2"/>
      <c r="B113" s="2"/>
      <c r="I113" s="33"/>
      <c r="J113" s="33"/>
      <c r="K113" s="2"/>
    </row>
    <row r="114" spans="1:11" x14ac:dyDescent="0.2">
      <c r="A114" s="2"/>
      <c r="B114" s="2"/>
      <c r="I114" s="33"/>
      <c r="J114" s="33"/>
      <c r="K114" s="2"/>
    </row>
    <row r="115" spans="1:11" x14ac:dyDescent="0.2">
      <c r="A115" s="2"/>
      <c r="B115" s="2"/>
      <c r="I115" s="33"/>
      <c r="J115" s="33"/>
      <c r="K115" s="2"/>
    </row>
    <row r="116" spans="1:11" x14ac:dyDescent="0.2">
      <c r="A116" s="2"/>
      <c r="B116" s="2"/>
      <c r="I116" s="33"/>
      <c r="J116" s="33"/>
      <c r="K116" s="2"/>
    </row>
    <row r="117" spans="1:11" x14ac:dyDescent="0.2">
      <c r="A117" s="2"/>
      <c r="B117" s="2"/>
      <c r="I117" s="33"/>
      <c r="J117" s="33"/>
      <c r="K117" s="2"/>
    </row>
    <row r="118" spans="1:11" x14ac:dyDescent="0.2">
      <c r="A118" s="2"/>
      <c r="B118" s="2"/>
      <c r="I118" s="33"/>
      <c r="J118" s="33"/>
      <c r="K118" s="2"/>
    </row>
    <row r="119" spans="1:11" x14ac:dyDescent="0.2">
      <c r="A119" s="2"/>
      <c r="B119" s="2"/>
      <c r="I119" s="33"/>
      <c r="J119" s="33"/>
      <c r="K119" s="2"/>
    </row>
    <row r="120" spans="1:11" x14ac:dyDescent="0.2">
      <c r="A120" s="2"/>
      <c r="B120" s="2"/>
      <c r="I120" s="33"/>
      <c r="J120" s="33"/>
      <c r="K120" s="2"/>
    </row>
    <row r="121" spans="1:11" x14ac:dyDescent="0.2">
      <c r="A121" s="2"/>
      <c r="B121" s="2"/>
      <c r="I121" s="33"/>
      <c r="J121" s="33"/>
      <c r="K121" s="2"/>
    </row>
    <row r="122" spans="1:11" x14ac:dyDescent="0.2">
      <c r="A122" s="2"/>
      <c r="B122" s="2"/>
      <c r="I122" s="33"/>
      <c r="J122" s="33"/>
      <c r="K122" s="2"/>
    </row>
    <row r="123" spans="1:11" x14ac:dyDescent="0.2">
      <c r="A123" s="2"/>
      <c r="B123" s="2"/>
      <c r="I123" s="33"/>
      <c r="J123" s="33"/>
      <c r="K123" s="2"/>
    </row>
    <row r="124" spans="1:11" x14ac:dyDescent="0.2">
      <c r="A124" s="2"/>
      <c r="B124" s="2"/>
      <c r="I124" s="33"/>
      <c r="J124" s="33"/>
      <c r="K124" s="2"/>
    </row>
    <row r="125" spans="1:11" x14ac:dyDescent="0.2">
      <c r="A125" s="2"/>
      <c r="B125" s="2"/>
      <c r="I125" s="33"/>
      <c r="J125" s="33"/>
      <c r="K125" s="2"/>
    </row>
    <row r="126" spans="1:11" x14ac:dyDescent="0.2">
      <c r="A126" s="2"/>
      <c r="B126" s="2"/>
      <c r="I126" s="33"/>
      <c r="J126" s="33"/>
      <c r="K126" s="2"/>
    </row>
    <row r="127" spans="1:11" x14ac:dyDescent="0.2">
      <c r="A127" s="2"/>
      <c r="B127" s="2"/>
      <c r="I127" s="33"/>
      <c r="J127" s="33"/>
      <c r="K127" s="2"/>
    </row>
    <row r="128" spans="1:11" x14ac:dyDescent="0.2">
      <c r="A128" s="2"/>
      <c r="B128" s="2"/>
      <c r="I128" s="33"/>
      <c r="J128" s="33"/>
      <c r="K128" s="2"/>
    </row>
    <row r="129" spans="1:11" x14ac:dyDescent="0.2">
      <c r="A129" s="2"/>
      <c r="B129" s="2"/>
      <c r="I129" s="33"/>
      <c r="J129" s="33"/>
      <c r="K129" s="2"/>
    </row>
    <row r="130" spans="1:11" x14ac:dyDescent="0.2">
      <c r="A130" s="2"/>
      <c r="B130" s="2"/>
      <c r="I130" s="33"/>
      <c r="J130" s="33"/>
      <c r="K130" s="2"/>
    </row>
    <row r="131" spans="1:11" x14ac:dyDescent="0.2">
      <c r="A131" s="2"/>
      <c r="B131" s="2"/>
      <c r="I131" s="33"/>
      <c r="J131" s="33"/>
      <c r="K131" s="2"/>
    </row>
    <row r="132" spans="1:11" x14ac:dyDescent="0.2">
      <c r="A132" s="2"/>
      <c r="B132" s="2"/>
      <c r="I132" s="33"/>
      <c r="J132" s="33"/>
      <c r="K132" s="2"/>
    </row>
    <row r="133" spans="1:11" x14ac:dyDescent="0.2">
      <c r="A133" s="2"/>
      <c r="B133" s="2"/>
      <c r="I133" s="33"/>
      <c r="J133" s="33"/>
      <c r="K133" s="2"/>
    </row>
    <row r="134" spans="1:11" x14ac:dyDescent="0.2">
      <c r="A134" s="2"/>
      <c r="B134" s="2"/>
      <c r="I134" s="33"/>
      <c r="J134" s="33"/>
      <c r="K134" s="2"/>
    </row>
    <row r="135" spans="1:11" x14ac:dyDescent="0.2">
      <c r="A135" s="2"/>
      <c r="B135" s="2"/>
      <c r="I135" s="33"/>
      <c r="J135" s="33"/>
      <c r="K135" s="2"/>
    </row>
    <row r="136" spans="1:11" x14ac:dyDescent="0.2">
      <c r="A136" s="2"/>
      <c r="B136" s="2"/>
      <c r="I136" s="33"/>
      <c r="J136" s="33"/>
      <c r="K136" s="2"/>
    </row>
    <row r="137" spans="1:11" x14ac:dyDescent="0.2">
      <c r="A137" s="2"/>
      <c r="B137" s="2"/>
      <c r="I137" s="33"/>
      <c r="J137" s="33"/>
      <c r="K137" s="2"/>
    </row>
    <row r="138" spans="1:11" x14ac:dyDescent="0.2">
      <c r="A138" s="2"/>
      <c r="B138" s="2"/>
      <c r="I138" s="33"/>
      <c r="J138" s="33"/>
      <c r="K138" s="2"/>
    </row>
    <row r="139" spans="1:11" x14ac:dyDescent="0.2">
      <c r="A139" s="2"/>
      <c r="B139" s="2"/>
      <c r="I139" s="33"/>
      <c r="J139" s="33"/>
      <c r="K139" s="2"/>
    </row>
    <row r="140" spans="1:11" x14ac:dyDescent="0.2">
      <c r="A140" s="2"/>
      <c r="B140" s="2"/>
      <c r="I140" s="33"/>
      <c r="J140" s="33"/>
      <c r="K140" s="2"/>
    </row>
    <row r="141" spans="1:11" x14ac:dyDescent="0.2">
      <c r="A141" s="2"/>
      <c r="B141" s="2"/>
      <c r="I141" s="33"/>
      <c r="J141" s="33"/>
      <c r="K141" s="2"/>
    </row>
    <row r="142" spans="1:11" x14ac:dyDescent="0.2">
      <c r="A142" s="2"/>
      <c r="B142" s="2"/>
      <c r="I142" s="33"/>
      <c r="J142" s="33"/>
      <c r="K142" s="2"/>
    </row>
    <row r="143" spans="1:11" x14ac:dyDescent="0.2">
      <c r="A143" s="2"/>
      <c r="B143" s="2"/>
      <c r="I143" s="33"/>
      <c r="J143" s="33"/>
      <c r="K143" s="2"/>
    </row>
    <row r="144" spans="1:11" x14ac:dyDescent="0.2">
      <c r="A144" s="2"/>
      <c r="B144" s="2"/>
      <c r="I144" s="33"/>
      <c r="J144" s="33"/>
      <c r="K144" s="2"/>
    </row>
    <row r="145" spans="1:11" x14ac:dyDescent="0.2">
      <c r="A145" s="2"/>
      <c r="B145" s="2"/>
      <c r="I145" s="33"/>
      <c r="J145" s="33"/>
      <c r="K145" s="2"/>
    </row>
    <row r="146" spans="1:11" x14ac:dyDescent="0.2">
      <c r="A146" s="2"/>
      <c r="B146" s="2"/>
      <c r="I146" s="33"/>
      <c r="J146" s="33"/>
      <c r="K146" s="2"/>
    </row>
    <row r="147" spans="1:11" x14ac:dyDescent="0.2">
      <c r="A147" s="2"/>
      <c r="B147" s="2"/>
      <c r="I147" s="33"/>
      <c r="J147" s="33"/>
      <c r="K147" s="2"/>
    </row>
    <row r="148" spans="1:11" x14ac:dyDescent="0.2">
      <c r="A148" s="2"/>
      <c r="B148" s="2"/>
      <c r="I148" s="33"/>
      <c r="J148" s="33"/>
      <c r="K148" s="2"/>
    </row>
    <row r="149" spans="1:11" x14ac:dyDescent="0.2">
      <c r="A149" s="2"/>
      <c r="B149" s="2"/>
      <c r="I149" s="33"/>
      <c r="J149" s="33"/>
      <c r="K149" s="2"/>
    </row>
    <row r="150" spans="1:11" x14ac:dyDescent="0.2">
      <c r="A150" s="2"/>
      <c r="B150" s="2"/>
      <c r="I150" s="33"/>
      <c r="J150" s="33"/>
      <c r="K150" s="2"/>
    </row>
    <row r="151" spans="1:11" x14ac:dyDescent="0.2">
      <c r="A151" s="2"/>
      <c r="B151" s="2"/>
      <c r="I151" s="33"/>
      <c r="J151" s="33"/>
      <c r="K151" s="2"/>
    </row>
    <row r="152" spans="1:11" x14ac:dyDescent="0.2">
      <c r="A152" s="2"/>
      <c r="B152" s="2"/>
      <c r="I152" s="33"/>
      <c r="J152" s="33"/>
      <c r="K152" s="2"/>
    </row>
    <row r="153" spans="1:11" x14ac:dyDescent="0.2">
      <c r="A153" s="2"/>
      <c r="B153" s="2"/>
      <c r="I153" s="33"/>
      <c r="J153" s="33"/>
      <c r="K153" s="2"/>
    </row>
    <row r="154" spans="1:11" x14ac:dyDescent="0.2">
      <c r="A154" s="2"/>
      <c r="B154" s="2"/>
      <c r="I154" s="33"/>
      <c r="J154" s="33"/>
      <c r="K154" s="2"/>
    </row>
    <row r="155" spans="1:11" x14ac:dyDescent="0.2">
      <c r="A155" s="2"/>
      <c r="B155" s="2"/>
      <c r="I155" s="33"/>
      <c r="J155" s="33"/>
      <c r="K155" s="2"/>
    </row>
    <row r="156" spans="1:11" x14ac:dyDescent="0.2">
      <c r="A156" s="2"/>
      <c r="B156" s="2"/>
      <c r="I156" s="33"/>
      <c r="J156" s="33"/>
      <c r="K156" s="2"/>
    </row>
    <row r="157" spans="1:11" x14ac:dyDescent="0.2">
      <c r="A157" s="2"/>
      <c r="B157" s="2"/>
      <c r="I157" s="33"/>
      <c r="J157" s="33"/>
      <c r="K157" s="2"/>
    </row>
    <row r="158" spans="1:11" x14ac:dyDescent="0.2">
      <c r="A158" s="2"/>
      <c r="B158" s="2"/>
      <c r="I158" s="33"/>
      <c r="J158" s="33"/>
      <c r="K158" s="2"/>
    </row>
    <row r="159" spans="1:11" x14ac:dyDescent="0.2">
      <c r="A159" s="2"/>
      <c r="B159" s="2"/>
      <c r="I159" s="33"/>
      <c r="J159" s="33"/>
      <c r="K159" s="2"/>
    </row>
    <row r="160" spans="1:11" x14ac:dyDescent="0.2">
      <c r="A160" s="2"/>
      <c r="B160" s="2"/>
      <c r="I160" s="33"/>
      <c r="J160" s="33"/>
      <c r="K160" s="2"/>
    </row>
    <row r="161" spans="1:11" x14ac:dyDescent="0.2">
      <c r="A161" s="2"/>
      <c r="B161" s="2"/>
      <c r="I161" s="33"/>
      <c r="J161" s="33"/>
      <c r="K161" s="2"/>
    </row>
    <row r="162" spans="1:11" x14ac:dyDescent="0.2">
      <c r="A162" s="2"/>
      <c r="B162" s="2"/>
      <c r="I162" s="33"/>
      <c r="J162" s="33"/>
      <c r="K162" s="2"/>
    </row>
    <row r="163" spans="1:11" x14ac:dyDescent="0.2">
      <c r="A163" s="2"/>
      <c r="B163" s="2"/>
      <c r="I163" s="33"/>
      <c r="J163" s="33"/>
      <c r="K163" s="2"/>
    </row>
    <row r="164" spans="1:11" x14ac:dyDescent="0.2">
      <c r="A164" s="2"/>
      <c r="B164" s="2"/>
      <c r="I164" s="33"/>
      <c r="J164" s="33"/>
      <c r="K164" s="2"/>
    </row>
    <row r="165" spans="1:11" x14ac:dyDescent="0.2">
      <c r="A165" s="2"/>
      <c r="B165" s="2"/>
      <c r="I165" s="33"/>
      <c r="J165" s="33"/>
      <c r="K165" s="2"/>
    </row>
    <row r="166" spans="1:11" x14ac:dyDescent="0.2">
      <c r="A166" s="2"/>
      <c r="B166" s="2"/>
      <c r="I166" s="33"/>
      <c r="J166" s="33"/>
      <c r="K166" s="2"/>
    </row>
    <row r="167" spans="1:11" x14ac:dyDescent="0.2">
      <c r="A167" s="2"/>
      <c r="B167" s="2"/>
      <c r="I167" s="33"/>
      <c r="J167" s="33"/>
      <c r="K167" s="2"/>
    </row>
    <row r="168" spans="1:11" x14ac:dyDescent="0.2">
      <c r="A168" s="2"/>
      <c r="B168" s="2"/>
      <c r="I168" s="33"/>
      <c r="J168" s="33"/>
      <c r="K168" s="2"/>
    </row>
    <row r="169" spans="1:11" x14ac:dyDescent="0.2">
      <c r="A169" s="2"/>
      <c r="B169" s="2"/>
      <c r="I169" s="33"/>
      <c r="J169" s="33"/>
      <c r="K169" s="2"/>
    </row>
    <row r="170" spans="1:11" x14ac:dyDescent="0.2">
      <c r="A170" s="2"/>
      <c r="B170" s="2"/>
      <c r="I170" s="33"/>
      <c r="J170" s="33"/>
      <c r="K170" s="2"/>
    </row>
    <row r="171" spans="1:11" x14ac:dyDescent="0.2">
      <c r="A171" s="2"/>
      <c r="B171" s="2"/>
      <c r="I171" s="33"/>
      <c r="J171" s="33"/>
      <c r="K171" s="2"/>
    </row>
    <row r="172" spans="1:11" x14ac:dyDescent="0.2">
      <c r="A172" s="2"/>
      <c r="B172" s="2"/>
      <c r="I172" s="33"/>
      <c r="J172" s="33"/>
      <c r="K172" s="2"/>
    </row>
    <row r="173" spans="1:11" x14ac:dyDescent="0.2">
      <c r="A173" s="2"/>
      <c r="B173" s="2"/>
      <c r="I173" s="33"/>
      <c r="J173" s="33"/>
      <c r="K173" s="2"/>
    </row>
    <row r="174" spans="1:11" x14ac:dyDescent="0.2">
      <c r="A174" s="2"/>
      <c r="B174" s="2"/>
      <c r="I174" s="33"/>
      <c r="J174" s="33"/>
      <c r="K174" s="2"/>
    </row>
    <row r="175" spans="1:11" x14ac:dyDescent="0.2">
      <c r="A175" s="2"/>
      <c r="B175" s="2"/>
      <c r="I175" s="33"/>
      <c r="J175" s="33"/>
      <c r="K175" s="2"/>
    </row>
    <row r="176" spans="1:11" x14ac:dyDescent="0.2">
      <c r="A176" s="2"/>
      <c r="B176" s="2"/>
      <c r="I176" s="33"/>
      <c r="J176" s="33"/>
      <c r="K176" s="2"/>
    </row>
    <row r="177" spans="1:11" x14ac:dyDescent="0.2">
      <c r="A177" s="2"/>
      <c r="B177" s="2"/>
      <c r="I177" s="33"/>
      <c r="J177" s="33"/>
      <c r="K177" s="2"/>
    </row>
    <row r="178" spans="1:11" x14ac:dyDescent="0.2">
      <c r="A178" s="2"/>
      <c r="B178" s="2"/>
      <c r="I178" s="33"/>
      <c r="J178" s="33"/>
      <c r="K178" s="2"/>
    </row>
    <row r="179" spans="1:11" x14ac:dyDescent="0.2">
      <c r="A179" s="2"/>
      <c r="B179" s="2"/>
      <c r="I179" s="33"/>
      <c r="J179" s="33"/>
      <c r="K179" s="2"/>
    </row>
    <row r="180" spans="1:11" x14ac:dyDescent="0.2">
      <c r="A180" s="2"/>
      <c r="B180" s="2"/>
      <c r="I180" s="33"/>
      <c r="J180" s="33"/>
      <c r="K180" s="2"/>
    </row>
    <row r="181" spans="1:11" x14ac:dyDescent="0.2">
      <c r="A181" s="2"/>
      <c r="B181" s="2"/>
      <c r="I181" s="33"/>
      <c r="J181" s="33"/>
      <c r="K181" s="2"/>
    </row>
    <row r="182" spans="1:11" x14ac:dyDescent="0.2">
      <c r="A182" s="2"/>
      <c r="B182" s="2"/>
      <c r="I182" s="33"/>
      <c r="J182" s="33"/>
      <c r="K182" s="2"/>
    </row>
    <row r="183" spans="1:11" x14ac:dyDescent="0.2">
      <c r="A183" s="2"/>
      <c r="B183" s="2"/>
      <c r="I183" s="33"/>
      <c r="J183" s="33"/>
      <c r="K183" s="2"/>
    </row>
    <row r="184" spans="1:11" x14ac:dyDescent="0.2">
      <c r="A184" s="2"/>
      <c r="B184" s="2"/>
      <c r="I184" s="33"/>
      <c r="J184" s="33"/>
      <c r="K184" s="2"/>
    </row>
    <row r="185" spans="1:11" x14ac:dyDescent="0.2">
      <c r="A185" s="2"/>
      <c r="B185" s="2"/>
      <c r="I185" s="33"/>
      <c r="J185" s="33"/>
      <c r="K185" s="2"/>
    </row>
    <row r="186" spans="1:11" x14ac:dyDescent="0.2">
      <c r="A186" s="2"/>
      <c r="B186" s="2"/>
      <c r="I186" s="33"/>
      <c r="J186" s="33"/>
      <c r="K186" s="2"/>
    </row>
    <row r="187" spans="1:11" x14ac:dyDescent="0.2">
      <c r="A187" s="2"/>
      <c r="B187" s="2"/>
      <c r="I187" s="33"/>
      <c r="J187" s="33"/>
      <c r="K187" s="2"/>
    </row>
    <row r="188" spans="1:11" x14ac:dyDescent="0.2">
      <c r="A188" s="2"/>
      <c r="B188" s="2"/>
      <c r="I188" s="33"/>
      <c r="J188" s="33"/>
      <c r="K188" s="2"/>
    </row>
    <row r="189" spans="1:11" x14ac:dyDescent="0.2">
      <c r="A189" s="2"/>
      <c r="B189" s="2"/>
      <c r="I189" s="33"/>
      <c r="J189" s="33"/>
      <c r="K189" s="2"/>
    </row>
    <row r="190" spans="1:11" x14ac:dyDescent="0.2">
      <c r="A190" s="2"/>
      <c r="B190" s="2"/>
      <c r="I190" s="33"/>
      <c r="J190" s="33"/>
      <c r="K190" s="2"/>
    </row>
    <row r="191" spans="1:11" x14ac:dyDescent="0.2">
      <c r="A191" s="2"/>
      <c r="B191" s="2"/>
      <c r="I191" s="33"/>
      <c r="J191" s="33"/>
      <c r="K191" s="2"/>
    </row>
    <row r="192" spans="1:11" x14ac:dyDescent="0.2">
      <c r="A192" s="2"/>
      <c r="B192" s="2"/>
      <c r="I192" s="33"/>
      <c r="J192" s="33"/>
      <c r="K192" s="2"/>
    </row>
    <row r="193" spans="1:11" x14ac:dyDescent="0.2">
      <c r="A193" s="2"/>
      <c r="B193" s="2"/>
      <c r="I193" s="33"/>
      <c r="J193" s="33"/>
      <c r="K193" s="2"/>
    </row>
    <row r="194" spans="1:11" x14ac:dyDescent="0.2">
      <c r="A194" s="2"/>
      <c r="B194" s="2"/>
      <c r="I194" s="33"/>
      <c r="J194" s="33"/>
      <c r="K194" s="2"/>
    </row>
    <row r="195" spans="1:11" x14ac:dyDescent="0.2">
      <c r="A195" s="2"/>
      <c r="B195" s="2"/>
      <c r="I195" s="33"/>
      <c r="J195" s="33"/>
      <c r="K195" s="2"/>
    </row>
    <row r="196" spans="1:11" x14ac:dyDescent="0.2">
      <c r="A196" s="2"/>
      <c r="B196" s="2"/>
      <c r="I196" s="33"/>
      <c r="J196" s="33"/>
      <c r="K196" s="2"/>
    </row>
    <row r="197" spans="1:11" x14ac:dyDescent="0.2">
      <c r="A197" s="2"/>
      <c r="B197" s="2"/>
      <c r="I197" s="33"/>
      <c r="J197" s="33"/>
      <c r="K197" s="2"/>
    </row>
    <row r="198" spans="1:11" x14ac:dyDescent="0.2">
      <c r="A198" s="2"/>
      <c r="B198" s="2"/>
      <c r="I198" s="33"/>
      <c r="J198" s="33"/>
      <c r="K198" s="2"/>
    </row>
    <row r="199" spans="1:11" x14ac:dyDescent="0.2">
      <c r="A199" s="2"/>
      <c r="B199" s="2"/>
      <c r="I199" s="33"/>
      <c r="J199" s="33"/>
      <c r="K199" s="2"/>
    </row>
    <row r="200" spans="1:11" x14ac:dyDescent="0.2">
      <c r="A200" s="2"/>
      <c r="B200" s="2"/>
      <c r="I200" s="33"/>
      <c r="J200" s="33"/>
      <c r="K200" s="2"/>
    </row>
    <row r="201" spans="1:11" x14ac:dyDescent="0.2">
      <c r="A201" s="2"/>
      <c r="B201" s="2"/>
      <c r="I201" s="33"/>
      <c r="J201" s="33"/>
      <c r="K201" s="2"/>
    </row>
    <row r="202" spans="1:11" x14ac:dyDescent="0.2">
      <c r="A202" s="2"/>
      <c r="B202" s="2"/>
      <c r="I202" s="33"/>
      <c r="J202" s="33"/>
      <c r="K202" s="2"/>
    </row>
    <row r="203" spans="1:11" x14ac:dyDescent="0.2">
      <c r="A203" s="2"/>
      <c r="B203" s="2"/>
      <c r="I203" s="33"/>
      <c r="J203" s="33"/>
      <c r="K203" s="2"/>
    </row>
    <row r="204" spans="1:11" x14ac:dyDescent="0.2">
      <c r="A204" s="2"/>
      <c r="B204" s="2"/>
      <c r="I204" s="33"/>
      <c r="J204" s="33"/>
      <c r="K204" s="2"/>
    </row>
    <row r="205" spans="1:11" x14ac:dyDescent="0.2">
      <c r="A205" s="2"/>
      <c r="B205" s="2"/>
      <c r="I205" s="33"/>
      <c r="J205" s="33"/>
      <c r="K205" s="2"/>
    </row>
    <row r="206" spans="1:11" x14ac:dyDescent="0.2">
      <c r="A206" s="2"/>
      <c r="B206" s="2"/>
      <c r="I206" s="33"/>
      <c r="J206" s="33"/>
      <c r="K206" s="2"/>
    </row>
    <row r="207" spans="1:11" x14ac:dyDescent="0.2">
      <c r="A207" s="2"/>
      <c r="B207" s="2"/>
      <c r="I207" s="33"/>
      <c r="J207" s="33"/>
      <c r="K207" s="2"/>
    </row>
    <row r="208" spans="1:11" x14ac:dyDescent="0.2">
      <c r="A208" s="2"/>
      <c r="B208" s="2"/>
      <c r="I208" s="33"/>
      <c r="J208" s="33"/>
      <c r="K208" s="2"/>
    </row>
    <row r="209" spans="1:11" x14ac:dyDescent="0.2">
      <c r="A209" s="2"/>
      <c r="B209" s="2"/>
      <c r="I209" s="33"/>
      <c r="J209" s="33"/>
      <c r="K209" s="2"/>
    </row>
    <row r="210" spans="1:11" x14ac:dyDescent="0.2">
      <c r="A210" s="2"/>
      <c r="B210" s="2"/>
      <c r="I210" s="33"/>
      <c r="J210" s="33"/>
      <c r="K210" s="2"/>
    </row>
    <row r="211" spans="1:11" x14ac:dyDescent="0.2">
      <c r="A211" s="2"/>
      <c r="B211" s="2"/>
      <c r="I211" s="33"/>
      <c r="J211" s="33"/>
      <c r="K211" s="2"/>
    </row>
    <row r="212" spans="1:11" x14ac:dyDescent="0.2">
      <c r="A212" s="2"/>
      <c r="B212" s="2"/>
      <c r="I212" s="33"/>
      <c r="J212" s="33"/>
      <c r="K212" s="2"/>
    </row>
    <row r="213" spans="1:11" x14ac:dyDescent="0.2">
      <c r="A213" s="2"/>
      <c r="B213" s="2"/>
      <c r="I213" s="33"/>
      <c r="J213" s="33"/>
      <c r="K213" s="2"/>
    </row>
    <row r="214" spans="1:11" x14ac:dyDescent="0.2">
      <c r="A214" s="2"/>
      <c r="B214" s="2"/>
      <c r="I214" s="33"/>
      <c r="J214" s="33"/>
      <c r="K214" s="2"/>
    </row>
    <row r="215" spans="1:11" x14ac:dyDescent="0.2">
      <c r="A215" s="2"/>
      <c r="B215" s="2"/>
      <c r="I215" s="33"/>
      <c r="J215" s="33"/>
      <c r="K215" s="2"/>
    </row>
    <row r="216" spans="1:11" x14ac:dyDescent="0.2">
      <c r="A216" s="2"/>
      <c r="B216" s="2"/>
      <c r="I216" s="33"/>
      <c r="J216" s="33"/>
      <c r="K216" s="2"/>
    </row>
    <row r="217" spans="1:11" x14ac:dyDescent="0.2">
      <c r="A217" s="2"/>
      <c r="B217" s="2"/>
      <c r="I217" s="33"/>
      <c r="J217" s="33"/>
      <c r="K217" s="2"/>
    </row>
    <row r="218" spans="1:11" x14ac:dyDescent="0.2">
      <c r="A218" s="2"/>
      <c r="B218" s="2"/>
      <c r="I218" s="33"/>
      <c r="J218" s="33"/>
      <c r="K218" s="2"/>
    </row>
    <row r="219" spans="1:11" x14ac:dyDescent="0.2">
      <c r="A219" s="2"/>
      <c r="B219" s="2"/>
      <c r="I219" s="33"/>
      <c r="J219" s="33"/>
      <c r="K219" s="2"/>
    </row>
    <row r="220" spans="1:11" x14ac:dyDescent="0.2">
      <c r="A220" s="2"/>
      <c r="B220" s="2"/>
      <c r="I220" s="33"/>
      <c r="J220" s="33"/>
      <c r="K220" s="2"/>
    </row>
    <row r="221" spans="1:11" x14ac:dyDescent="0.2">
      <c r="A221" s="2"/>
      <c r="B221" s="2"/>
      <c r="I221" s="33"/>
      <c r="J221" s="33"/>
      <c r="K221" s="2"/>
    </row>
    <row r="222" spans="1:11" x14ac:dyDescent="0.2">
      <c r="A222" s="2"/>
      <c r="B222" s="2"/>
      <c r="I222" s="33"/>
      <c r="J222" s="33"/>
      <c r="K222" s="2"/>
    </row>
    <row r="223" spans="1:11" x14ac:dyDescent="0.2">
      <c r="A223" s="2"/>
      <c r="B223" s="2"/>
      <c r="I223" s="33"/>
      <c r="J223" s="33"/>
      <c r="K223" s="2"/>
    </row>
    <row r="224" spans="1:11" x14ac:dyDescent="0.2">
      <c r="A224" s="2"/>
      <c r="B224" s="2"/>
      <c r="I224" s="33"/>
      <c r="J224" s="33"/>
      <c r="K224" s="2"/>
    </row>
    <row r="225" spans="1:11" x14ac:dyDescent="0.2">
      <c r="A225" s="2"/>
      <c r="B225" s="2"/>
      <c r="I225" s="33"/>
      <c r="J225" s="33"/>
      <c r="K225" s="2"/>
    </row>
    <row r="226" spans="1:11" x14ac:dyDescent="0.2">
      <c r="A226" s="2"/>
      <c r="B226" s="2"/>
      <c r="I226" s="33"/>
      <c r="J226" s="33"/>
      <c r="K226" s="2"/>
    </row>
    <row r="227" spans="1:11" x14ac:dyDescent="0.2">
      <c r="A227" s="2"/>
      <c r="B227" s="2"/>
      <c r="I227" s="33"/>
      <c r="J227" s="33"/>
      <c r="K227" s="2"/>
    </row>
    <row r="228" spans="1:11" x14ac:dyDescent="0.2">
      <c r="A228" s="2"/>
      <c r="B228" s="2"/>
      <c r="I228" s="33"/>
      <c r="J228" s="33"/>
      <c r="K228" s="2"/>
    </row>
    <row r="229" spans="1:11" x14ac:dyDescent="0.2">
      <c r="A229" s="2"/>
      <c r="B229" s="2"/>
      <c r="I229" s="33"/>
      <c r="J229" s="33"/>
      <c r="K229" s="2"/>
    </row>
    <row r="230" spans="1:11" x14ac:dyDescent="0.2">
      <c r="A230" s="2"/>
      <c r="B230" s="2"/>
      <c r="I230" s="33"/>
      <c r="J230" s="33"/>
      <c r="K230" s="2"/>
    </row>
    <row r="231" spans="1:11" x14ac:dyDescent="0.2">
      <c r="A231" s="2"/>
      <c r="B231" s="2"/>
      <c r="I231" s="33"/>
      <c r="J231" s="33"/>
      <c r="K231" s="2"/>
    </row>
    <row r="232" spans="1:11" x14ac:dyDescent="0.2">
      <c r="A232" s="2"/>
      <c r="B232" s="2"/>
      <c r="I232" s="33"/>
      <c r="J232" s="33"/>
      <c r="K232" s="2"/>
    </row>
    <row r="233" spans="1:11" x14ac:dyDescent="0.2">
      <c r="A233" s="2"/>
      <c r="B233" s="2"/>
      <c r="I233" s="33"/>
      <c r="J233" s="33"/>
      <c r="K233" s="2"/>
    </row>
    <row r="234" spans="1:11" x14ac:dyDescent="0.2">
      <c r="A234" s="2"/>
      <c r="B234" s="2"/>
      <c r="I234" s="33"/>
      <c r="J234" s="33"/>
      <c r="K234" s="2"/>
    </row>
    <row r="235" spans="1:11" x14ac:dyDescent="0.2">
      <c r="A235" s="2"/>
      <c r="B235" s="2"/>
      <c r="I235" s="33"/>
      <c r="J235" s="33"/>
      <c r="K235" s="2"/>
    </row>
    <row r="236" spans="1:11" x14ac:dyDescent="0.2">
      <c r="A236" s="2"/>
      <c r="B236" s="2"/>
      <c r="I236" s="33"/>
      <c r="J236" s="33"/>
      <c r="K236" s="2"/>
    </row>
    <row r="237" spans="1:11" x14ac:dyDescent="0.2">
      <c r="A237" s="2"/>
      <c r="B237" s="2"/>
      <c r="I237" s="33"/>
      <c r="J237" s="33"/>
      <c r="K237" s="2"/>
    </row>
    <row r="238" spans="1:11" x14ac:dyDescent="0.2">
      <c r="A238" s="2"/>
      <c r="B238" s="2"/>
      <c r="I238" s="33"/>
      <c r="J238" s="33"/>
      <c r="K238" s="2"/>
    </row>
    <row r="239" spans="1:11" x14ac:dyDescent="0.2">
      <c r="A239" s="2"/>
      <c r="B239" s="2"/>
      <c r="I239" s="33"/>
      <c r="J239" s="33"/>
      <c r="K239" s="2"/>
    </row>
    <row r="240" spans="1:11" x14ac:dyDescent="0.2">
      <c r="A240" s="2"/>
      <c r="B240" s="2"/>
      <c r="I240" s="33"/>
      <c r="J240" s="33"/>
      <c r="K240" s="2"/>
    </row>
    <row r="241" spans="1:11" x14ac:dyDescent="0.2">
      <c r="A241" s="2"/>
      <c r="B241" s="2"/>
      <c r="I241" s="33"/>
      <c r="J241" s="33"/>
      <c r="K241" s="2"/>
    </row>
    <row r="242" spans="1:11" x14ac:dyDescent="0.2">
      <c r="A242" s="2"/>
      <c r="B242" s="2"/>
      <c r="I242" s="33"/>
      <c r="J242" s="33"/>
      <c r="K242" s="2"/>
    </row>
    <row r="243" spans="1:11" x14ac:dyDescent="0.2">
      <c r="A243" s="2"/>
      <c r="B243" s="2"/>
      <c r="I243" s="33"/>
      <c r="J243" s="33"/>
      <c r="K243" s="2"/>
    </row>
    <row r="244" spans="1:11" x14ac:dyDescent="0.2">
      <c r="A244" s="2"/>
      <c r="B244" s="2"/>
      <c r="I244" s="33"/>
      <c r="J244" s="33"/>
      <c r="K244" s="2"/>
    </row>
    <row r="245" spans="1:11" x14ac:dyDescent="0.2">
      <c r="A245" s="2"/>
      <c r="B245" s="2"/>
      <c r="I245" s="33"/>
      <c r="J245" s="33"/>
      <c r="K245" s="2"/>
    </row>
    <row r="246" spans="1:11" x14ac:dyDescent="0.2">
      <c r="A246" s="2"/>
      <c r="B246" s="2"/>
      <c r="I246" s="33"/>
      <c r="J246" s="33"/>
      <c r="K246" s="2"/>
    </row>
    <row r="247" spans="1:11" x14ac:dyDescent="0.2">
      <c r="A247" s="2"/>
      <c r="B247" s="2"/>
      <c r="I247" s="33"/>
      <c r="J247" s="33"/>
      <c r="K247" s="2"/>
    </row>
    <row r="248" spans="1:11" x14ac:dyDescent="0.2">
      <c r="A248" s="2"/>
      <c r="B248" s="2"/>
      <c r="I248" s="33"/>
      <c r="J248" s="33"/>
      <c r="K248" s="2"/>
    </row>
    <row r="249" spans="1:11" x14ac:dyDescent="0.2">
      <c r="A249" s="2"/>
      <c r="B249" s="2"/>
      <c r="I249" s="33"/>
      <c r="J249" s="33"/>
      <c r="K249" s="2"/>
    </row>
    <row r="250" spans="1:11" x14ac:dyDescent="0.2">
      <c r="A250" s="2"/>
      <c r="B250" s="2"/>
      <c r="I250" s="33"/>
      <c r="J250" s="33"/>
      <c r="K250" s="2"/>
    </row>
    <row r="251" spans="1:11" x14ac:dyDescent="0.2">
      <c r="A251" s="2"/>
      <c r="B251" s="2"/>
      <c r="I251" s="33"/>
      <c r="J251" s="33"/>
      <c r="K251" s="2"/>
    </row>
    <row r="252" spans="1:11" x14ac:dyDescent="0.2">
      <c r="A252" s="2"/>
      <c r="B252" s="2"/>
      <c r="I252" s="33"/>
      <c r="J252" s="33"/>
      <c r="K252" s="2"/>
    </row>
    <row r="253" spans="1:11" x14ac:dyDescent="0.2">
      <c r="A253" s="2"/>
      <c r="B253" s="2"/>
      <c r="I253" s="33"/>
      <c r="J253" s="33"/>
      <c r="K253" s="2"/>
    </row>
    <row r="254" spans="1:11" x14ac:dyDescent="0.2">
      <c r="A254" s="2"/>
      <c r="B254" s="2"/>
      <c r="I254" s="33"/>
      <c r="J254" s="33"/>
      <c r="K254" s="2"/>
    </row>
    <row r="255" spans="1:11" x14ac:dyDescent="0.2">
      <c r="A255" s="2"/>
      <c r="B255" s="2"/>
      <c r="I255" s="33"/>
      <c r="J255" s="33"/>
      <c r="K255" s="2"/>
    </row>
    <row r="256" spans="1:11" x14ac:dyDescent="0.2">
      <c r="A256" s="2"/>
      <c r="B256" s="2"/>
      <c r="I256" s="33"/>
      <c r="J256" s="33"/>
      <c r="K256" s="2"/>
    </row>
    <row r="257" spans="1:11" x14ac:dyDescent="0.2">
      <c r="A257" s="2"/>
      <c r="B257" s="2"/>
      <c r="I257" s="33"/>
      <c r="J257" s="33"/>
      <c r="K257" s="2"/>
    </row>
    <row r="258" spans="1:11" x14ac:dyDescent="0.2">
      <c r="A258" s="2"/>
      <c r="B258" s="2"/>
      <c r="I258" s="33"/>
      <c r="J258" s="33"/>
      <c r="K258" s="2"/>
    </row>
    <row r="259" spans="1:11" x14ac:dyDescent="0.2">
      <c r="A259" s="2"/>
      <c r="B259" s="2"/>
      <c r="I259" s="33"/>
      <c r="J259" s="33"/>
      <c r="K259" s="2"/>
    </row>
    <row r="260" spans="1:11" x14ac:dyDescent="0.2">
      <c r="A260" s="2"/>
      <c r="B260" s="2"/>
      <c r="I260" s="33"/>
      <c r="J260" s="33"/>
      <c r="K260" s="2"/>
    </row>
    <row r="261" spans="1:11" x14ac:dyDescent="0.2">
      <c r="A261" s="2"/>
      <c r="B261" s="2"/>
      <c r="I261" s="33"/>
      <c r="J261" s="33"/>
      <c r="K261" s="2"/>
    </row>
    <row r="262" spans="1:11" x14ac:dyDescent="0.2">
      <c r="A262" s="2"/>
      <c r="B262" s="2"/>
      <c r="I262" s="33"/>
      <c r="J262" s="33"/>
      <c r="K262" s="2"/>
    </row>
    <row r="263" spans="1:11" x14ac:dyDescent="0.2">
      <c r="A263" s="2"/>
      <c r="B263" s="2"/>
      <c r="I263" s="33"/>
      <c r="J263" s="33"/>
      <c r="K263" s="2"/>
    </row>
    <row r="264" spans="1:11" x14ac:dyDescent="0.2">
      <c r="A264" s="2"/>
      <c r="B264" s="2"/>
      <c r="I264" s="33"/>
      <c r="J264" s="33"/>
      <c r="K264" s="2"/>
    </row>
    <row r="265" spans="1:11" x14ac:dyDescent="0.2">
      <c r="A265" s="2"/>
      <c r="B265" s="2"/>
      <c r="I265" s="33"/>
      <c r="J265" s="33"/>
      <c r="K265" s="2"/>
    </row>
    <row r="266" spans="1:11" x14ac:dyDescent="0.2">
      <c r="A266" s="2"/>
      <c r="B266" s="2"/>
      <c r="I266" s="33"/>
      <c r="J266" s="33"/>
      <c r="K266" s="2"/>
    </row>
    <row r="267" spans="1:11" x14ac:dyDescent="0.2">
      <c r="A267" s="2"/>
      <c r="B267" s="2"/>
      <c r="I267" s="33"/>
      <c r="J267" s="33"/>
      <c r="K267" s="2"/>
    </row>
    <row r="268" spans="1:11" x14ac:dyDescent="0.2">
      <c r="A268" s="2"/>
      <c r="B268" s="2"/>
      <c r="I268" s="33"/>
      <c r="J268" s="33"/>
      <c r="K268" s="2"/>
    </row>
    <row r="269" spans="1:11" x14ac:dyDescent="0.2">
      <c r="A269" s="2"/>
      <c r="B269" s="2"/>
      <c r="I269" s="33"/>
      <c r="J269" s="33"/>
      <c r="K269" s="2"/>
    </row>
    <row r="270" spans="1:11" x14ac:dyDescent="0.2">
      <c r="A270" s="2"/>
      <c r="B270" s="2"/>
      <c r="I270" s="33"/>
      <c r="J270" s="33"/>
      <c r="K270" s="2"/>
    </row>
    <row r="271" spans="1:11" x14ac:dyDescent="0.2">
      <c r="A271" s="2"/>
      <c r="B271" s="2"/>
      <c r="I271" s="33"/>
      <c r="J271" s="33"/>
      <c r="K271" s="2"/>
    </row>
    <row r="272" spans="1:11" x14ac:dyDescent="0.2">
      <c r="A272" s="2"/>
      <c r="B272" s="2"/>
      <c r="I272" s="33"/>
      <c r="J272" s="33"/>
      <c r="K272" s="2"/>
    </row>
    <row r="273" spans="1:11" x14ac:dyDescent="0.2">
      <c r="A273" s="2"/>
      <c r="B273" s="2"/>
      <c r="I273" s="33"/>
      <c r="J273" s="33"/>
      <c r="K273" s="2"/>
    </row>
    <row r="274" spans="1:11" x14ac:dyDescent="0.2">
      <c r="A274" s="2"/>
      <c r="B274" s="2"/>
      <c r="I274" s="33"/>
      <c r="J274" s="33"/>
      <c r="K274" s="2"/>
    </row>
    <row r="275" spans="1:11" x14ac:dyDescent="0.2">
      <c r="A275" s="2"/>
      <c r="B275" s="2"/>
      <c r="I275" s="33"/>
      <c r="J275" s="33"/>
      <c r="K275" s="2"/>
    </row>
    <row r="276" spans="1:11" x14ac:dyDescent="0.2">
      <c r="A276" s="2"/>
      <c r="B276" s="2"/>
      <c r="I276" s="33"/>
      <c r="J276" s="33"/>
      <c r="K276" s="2"/>
    </row>
    <row r="277" spans="1:11" x14ac:dyDescent="0.2">
      <c r="A277" s="2"/>
      <c r="B277" s="2"/>
      <c r="I277" s="33"/>
      <c r="J277" s="33"/>
      <c r="K277" s="2"/>
    </row>
    <row r="278" spans="1:11" x14ac:dyDescent="0.2">
      <c r="A278" s="2"/>
      <c r="B278" s="2"/>
      <c r="I278" s="33"/>
      <c r="J278" s="33"/>
      <c r="K278" s="2"/>
    </row>
    <row r="279" spans="1:11" x14ac:dyDescent="0.2">
      <c r="A279" s="2"/>
      <c r="B279" s="2"/>
      <c r="I279" s="33"/>
      <c r="J279" s="33"/>
      <c r="K279" s="2"/>
    </row>
    <row r="280" spans="1:11" x14ac:dyDescent="0.2">
      <c r="A280" s="2"/>
      <c r="B280" s="2"/>
      <c r="I280" s="33"/>
      <c r="J280" s="33"/>
      <c r="K280" s="2"/>
    </row>
    <row r="281" spans="1:11" x14ac:dyDescent="0.2">
      <c r="A281" s="2"/>
      <c r="B281" s="2"/>
      <c r="I281" s="33"/>
      <c r="J281" s="33"/>
      <c r="K281" s="2"/>
    </row>
    <row r="282" spans="1:11" x14ac:dyDescent="0.2">
      <c r="A282" s="2"/>
      <c r="B282" s="2"/>
      <c r="I282" s="33"/>
      <c r="J282" s="33"/>
      <c r="K282" s="2"/>
    </row>
    <row r="283" spans="1:11" x14ac:dyDescent="0.2">
      <c r="A283" s="2"/>
      <c r="B283" s="2"/>
      <c r="I283" s="33"/>
      <c r="J283" s="33"/>
      <c r="K283" s="2"/>
    </row>
    <row r="284" spans="1:11" x14ac:dyDescent="0.2">
      <c r="A284" s="2"/>
      <c r="B284" s="2"/>
      <c r="I284" s="33"/>
      <c r="J284" s="33"/>
      <c r="K284" s="2"/>
    </row>
    <row r="285" spans="1:11" x14ac:dyDescent="0.2">
      <c r="A285" s="2"/>
      <c r="B285" s="2"/>
      <c r="I285" s="33"/>
      <c r="J285" s="33"/>
      <c r="K285" s="2"/>
    </row>
    <row r="286" spans="1:11" x14ac:dyDescent="0.2">
      <c r="A286" s="2"/>
      <c r="B286" s="2"/>
      <c r="I286" s="33"/>
      <c r="J286" s="33"/>
      <c r="K286" s="2"/>
    </row>
    <row r="287" spans="1:11" x14ac:dyDescent="0.2">
      <c r="A287" s="2"/>
      <c r="B287" s="2"/>
      <c r="I287" s="33"/>
      <c r="J287" s="33"/>
      <c r="K287" s="2"/>
    </row>
    <row r="288" spans="1:11" x14ac:dyDescent="0.2">
      <c r="A288" s="2"/>
      <c r="B288" s="2"/>
      <c r="I288" s="33"/>
      <c r="J288" s="33"/>
      <c r="K288" s="2"/>
    </row>
    <row r="289" spans="1:11" x14ac:dyDescent="0.2">
      <c r="A289" s="2"/>
      <c r="B289" s="2"/>
      <c r="I289" s="33"/>
      <c r="J289" s="33"/>
      <c r="K289" s="2"/>
    </row>
    <row r="290" spans="1:11" x14ac:dyDescent="0.2">
      <c r="A290" s="2"/>
      <c r="B290" s="2"/>
      <c r="I290" s="33"/>
      <c r="J290" s="33"/>
      <c r="K290" s="2"/>
    </row>
    <row r="291" spans="1:11" x14ac:dyDescent="0.2">
      <c r="A291" s="2"/>
      <c r="B291" s="2"/>
      <c r="I291" s="33"/>
      <c r="J291" s="33"/>
      <c r="K291" s="2"/>
    </row>
    <row r="292" spans="1:11" x14ac:dyDescent="0.2">
      <c r="A292" s="2"/>
      <c r="B292" s="2"/>
      <c r="I292" s="33"/>
      <c r="J292" s="33"/>
      <c r="K292" s="2"/>
    </row>
    <row r="293" spans="1:11" x14ac:dyDescent="0.2">
      <c r="A293" s="2"/>
      <c r="B293" s="2"/>
      <c r="I293" s="33"/>
      <c r="J293" s="33"/>
      <c r="K293" s="2"/>
    </row>
    <row r="294" spans="1:11" x14ac:dyDescent="0.2">
      <c r="A294" s="2"/>
      <c r="B294" s="2"/>
      <c r="I294" s="33"/>
      <c r="J294" s="33"/>
      <c r="K294" s="2"/>
    </row>
    <row r="295" spans="1:11" x14ac:dyDescent="0.2">
      <c r="A295" s="2"/>
      <c r="B295" s="2"/>
      <c r="I295" s="33"/>
      <c r="J295" s="33"/>
      <c r="K295" s="2"/>
    </row>
    <row r="296" spans="1:11" x14ac:dyDescent="0.2">
      <c r="A296" s="2"/>
      <c r="B296" s="2"/>
      <c r="I296" s="33"/>
      <c r="J296" s="33"/>
      <c r="K296" s="2"/>
    </row>
  </sheetData>
  <mergeCells count="4">
    <mergeCell ref="B4:B16"/>
    <mergeCell ref="B17:B22"/>
    <mergeCell ref="B2:D2"/>
    <mergeCell ref="F2:H2"/>
  </mergeCells>
  <pageMargins left="0.7" right="0.7" top="0.75" bottom="0.75" header="0.3" footer="0.3"/>
  <pageSetup orientation="portrait" horizontalDpi="4294967293" verticalDpi="4294967293" r:id="rId1"/>
  <ignoredErrors>
    <ignoredError sqref="E4:E13 E15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review</vt:lpstr>
      <vt:lpstr>2014</vt:lpstr>
      <vt:lpstr>2015</vt:lpstr>
      <vt:lpstr>pivot 2015</vt:lpstr>
      <vt:lpstr>review mes</vt:lpstr>
      <vt:lpstr>pivot</vt:lpstr>
      <vt:lpstr>2017</vt:lpstr>
      <vt:lpstr>Tendencia</vt:lpstr>
      <vt:lpstr>Hoja3</vt:lpstr>
      <vt:lpstr>acumulado</vt:lpstr>
      <vt:lpstr>2016</vt:lpstr>
      <vt:lpstr>Hoja1</vt:lpstr>
      <vt:lpstr>Hoja2</vt:lpstr>
      <vt:lpstr>open order</vt:lpstr>
      <vt:lpstr>CEDI</vt:lpstr>
      <vt:lpstr>'2014'!Títulos_a_imprimir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Manuel</dc:creator>
  <cp:lastModifiedBy>David</cp:lastModifiedBy>
  <dcterms:created xsi:type="dcterms:W3CDTF">2013-05-21T18:17:11Z</dcterms:created>
  <dcterms:modified xsi:type="dcterms:W3CDTF">2017-09-18T16:26:23Z</dcterms:modified>
</cp:coreProperties>
</file>