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w\Documents\Bachelorarbeit\"/>
    </mc:Choice>
  </mc:AlternateContent>
  <xr:revisionPtr revIDLastSave="0" documentId="13_ncr:1_{3AC3F351-BEBA-4D77-BA14-6D6AE6E81681}" xr6:coauthVersionLast="47" xr6:coauthVersionMax="47" xr10:uidLastSave="{00000000-0000-0000-0000-000000000000}"/>
  <bookViews>
    <workbookView xWindow="-26430" yWindow="2355" windowWidth="17250" windowHeight="8865" activeTab="3" xr2:uid="{792DB4E6-6EB3-4013-96D5-D0A7CF584459}"/>
  </bookViews>
  <sheets>
    <sheet name="train params" sheetId="1" r:id="rId1"/>
    <sheet name="grid search" sheetId="2" r:id="rId2"/>
    <sheet name="percentage (wrong)" sheetId="5" r:id="rId3"/>
    <sheet name="model performance" sheetId="4" r:id="rId4"/>
    <sheet name="triangles" sheetId="6" r:id="rId5"/>
    <sheet name="random" sheetId="7" r:id="rId6"/>
    <sheet name="res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8" l="1"/>
  <c r="F19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3" i="7"/>
  <c r="O7" i="8"/>
  <c r="O8" i="8"/>
  <c r="O9" i="8"/>
  <c r="O10" i="8"/>
  <c r="O11" i="8"/>
  <c r="O12" i="8"/>
  <c r="O13" i="8"/>
  <c r="O14" i="8"/>
  <c r="O15" i="8"/>
  <c r="O16" i="8"/>
  <c r="O17" i="8"/>
  <c r="O18" i="8"/>
  <c r="O6" i="8"/>
  <c r="N7" i="8"/>
  <c r="N8" i="8"/>
  <c r="N9" i="8"/>
  <c r="N10" i="8"/>
  <c r="N11" i="8"/>
  <c r="N12" i="8"/>
  <c r="N13" i="8"/>
  <c r="N14" i="8"/>
  <c r="N15" i="8"/>
  <c r="N16" i="8"/>
  <c r="N17" i="8"/>
  <c r="N18" i="8"/>
  <c r="N6" i="8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3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10" i="6"/>
  <c r="N4" i="6"/>
  <c r="N5" i="6"/>
  <c r="N6" i="6"/>
  <c r="N7" i="6"/>
  <c r="N8" i="6"/>
  <c r="N9" i="6"/>
  <c r="N3" i="6"/>
  <c r="K33" i="5"/>
  <c r="K34" i="5"/>
  <c r="K35" i="5"/>
  <c r="K36" i="5"/>
  <c r="K37" i="5"/>
  <c r="K38" i="5"/>
  <c r="K39" i="5"/>
  <c r="K40" i="5"/>
  <c r="K41" i="5"/>
  <c r="K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tc={36D6CA51-1C47-440A-A8B0-8B17DB4F5AB7}</author>
    <author>tc={1B4618D6-F375-4F9F-AD14-5A92D4FA5B89}</author>
  </authors>
  <commentList>
    <comment ref="N2" authorId="0" shapeId="0" xr:uid="{36D6CA51-1C47-440A-A8B0-8B17DB4F5AB7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fact/hour</t>
      </text>
    </comment>
    <comment ref="B3" authorId="1" shapeId="0" xr:uid="{1B4618D6-F375-4F9F-AD14-5A92D4FA5B89}">
      <text>
        <t>[Threaded comment]
Your version of Excel allows you to read this threaded comment; however, any edits to it will get removed if the file is opened in a newer version of Excel. Learn more: https://go.microsoft.com/fwlink/?linkid=870924
Comment:
    TOP_N doesn't change total time much
Reply:
    MAX_CANDIDATES heavily impacts total time bzw. generation time
Reply:
    MR is highest with MAX_CANDIDATES = 100
Reply:
    MR stabilizes for MAX_CANDIDATES &gt; 100, however HITS@10 keeps rising the higher the MAX_CANDIDATES</t>
      </text>
    </comment>
  </commentList>
</comments>
</file>

<file path=xl/sharedStrings.xml><?xml version="1.0" encoding="utf-8"?>
<sst xmlns="http://schemas.openxmlformats.org/spreadsheetml/2006/main" count="542" uniqueCount="280">
  <si>
    <t>Model</t>
  </si>
  <si>
    <t>MR</t>
  </si>
  <si>
    <t>MRR</t>
  </si>
  <si>
    <t>Hits@1</t>
  </si>
  <si>
    <t>Hits@3</t>
  </si>
  <si>
    <t>Hits@10</t>
  </si>
  <si>
    <t>Hyperparameters</t>
  </si>
  <si>
    <t>TransE</t>
  </si>
  <si>
    <t>0.31</t>
  </si>
  <si>
    <t>0.22</t>
  </si>
  <si>
    <t>0.35</t>
  </si>
  <si>
    <t>0.50</t>
  </si>
  <si>
    <t>k: 400; epochs: 4000; eta: 30; loss: multiclass_nll; regularizer: LP; regularizer_params: lambda: 0.0001; p: 2; optimizer: adam; optimizer_params: lr: 0.0001; embedding_model_params: norm: 1; normalize_ent_emb: false; seed: 0; batches_count: 64;</t>
  </si>
  <si>
    <t>DistMult</t>
  </si>
  <si>
    <t>0.49</t>
  </si>
  <si>
    <t>k: 300; epochs: 4000; eta: 50; loss: multiclass_nll; regularizer: LP; regularizer_params: lambda: 0.0001; p: 3; optimizer: adam; optimizer_params: lr: 0.00005; seed: 0; batches_count: 50; normalize_ent_emb: false;</t>
  </si>
  <si>
    <t>ComplEx</t>
  </si>
  <si>
    <t>0.32</t>
  </si>
  <si>
    <t>0.23</t>
  </si>
  <si>
    <t>k: 350; epochs: 4000; eta: 30; loss: multiclass_nll; optimizer: adam; optimizer_params: lr: 0.00005; seed: 0; regularizer: LP; regularizer_params: lambda: 0.0001; p: 3; batches_count: 64;</t>
  </si>
  <si>
    <t>HolE</t>
  </si>
  <si>
    <t>0.34</t>
  </si>
  <si>
    <t>k: 350; epochs: 4000; eta: 50; loss: multiclass_nll; regularizer: LP; regularizer_params: lambda: 0.0001; p: 2; optimizer: adam; optimizer_params: lr: 0.0001; seed: 0; batches_count: 64;</t>
  </si>
  <si>
    <t>ConvKB</t>
  </si>
  <si>
    <t>0.15</t>
  </si>
  <si>
    <t>0.25</t>
  </si>
  <si>
    <t>0.40</t>
  </si>
  <si>
    <t>k: 200; epochs: 500; eta: 10; loss: multiclass_nll; loss_params: {} optimizer: adam; optimizer_params: lr: 0.0001; embedding_model_params:{ num_filters: 32, filter_sizes: 1, dropout: 0.1}; seed: 0; batches_count: 300;</t>
  </si>
  <si>
    <t>ConvE</t>
  </si>
  <si>
    <t>0.26</t>
  </si>
  <si>
    <t>0.19</t>
  </si>
  <si>
    <t>0.28</t>
  </si>
  <si>
    <t>0.38</t>
  </si>
  <si>
    <t>k: 200; epochs: 4000; loss: bce; loss_params: {label_smoothing=0.1} optimizer: adam; optimizer_params: lr: 0.0001; embedding_model_params:{ conv_filters: 32, conv_kernel_size: 3, dropout_embed: 0.2, dropout_conv: 0.1, dropout_dense: 0.3, use_batchnorm: True, use_bias: True}; seed: 0; batches_count: 100;</t>
  </si>
  <si>
    <t>ConvE(1-N)</t>
  </si>
  <si>
    <t>FB15K-237</t>
  </si>
  <si>
    <t>WN18RR</t>
  </si>
  <si>
    <t>0.03</t>
  </si>
  <si>
    <t>0.37</t>
  </si>
  <si>
    <t>0.54</t>
  </si>
  <si>
    <t>k: 350; epochs: 4000; eta: 30; loss: multiclass_nll; optimizer: adam; optimizer_params: lr: 0.0001; regularizer: LP; regularizer_params: lambda: 0.0001; p: 2; seed: 0; normalize_ent_emb: false; embedding_model_params: norm: 1; batches_count: 150;</t>
  </si>
  <si>
    <t>0.47</t>
  </si>
  <si>
    <t>0.43</t>
  </si>
  <si>
    <t>0.48</t>
  </si>
  <si>
    <t>0.53</t>
  </si>
  <si>
    <t>k: 350; epochs: 4000; eta: 30; loss: multiclass_nll; optimizer: adam; optimizer_params: lr: 0.0001; regularizer: LP; regularizer_params: lambda: 0.0001; p: 2; seed: 0; normalize_ent_emb: false; batches_count: 100;</t>
  </si>
  <si>
    <t>0.51</t>
  </si>
  <si>
    <t>0.46</t>
  </si>
  <si>
    <t>0.58</t>
  </si>
  <si>
    <t>k: 200; epochs: 4000; eta: 20; loss: multiclass_nll; loss_params: margin: 1; optimizer: adam; optimizer_params: lr: 0.0005; seed: 0; regularizer: LP; regularizer_params: lambda: 0.05; p: 3; batches_count: 10;</t>
  </si>
  <si>
    <t>0.44</t>
  </si>
  <si>
    <t>k: 200; epochs: 4000; eta: 20; loss: self_adversarial; loss_params: margin: 1; optimizer: adam; optimizer_params: lr: 0.0005; seed: 0; batches_count: 50;</t>
  </si>
  <si>
    <t>0.39</t>
  </si>
  <si>
    <t>0.33</t>
  </si>
  <si>
    <t>0.42</t>
  </si>
  <si>
    <t>0.45</t>
  </si>
  <si>
    <t>0.52</t>
  </si>
  <si>
    <t>YAGO3-10</t>
  </si>
  <si>
    <t>0.41</t>
  </si>
  <si>
    <t>0.57</t>
  </si>
  <si>
    <t>0.67</t>
  </si>
  <si>
    <t>k: 350; epochs: 4000; eta: 30; loss: multiclass_nll; optimizer: adam; optimizer_params: lr: 0.0001; regularizer: LP; regularizer_params: lambda: 0.0001; p: 2; embedding_model_params: norm: 1; normalize_ent_emb: false; seed: 0; batches_count: 100;</t>
  </si>
  <si>
    <t>0.55</t>
  </si>
  <si>
    <t>0.66</t>
  </si>
  <si>
    <t>k: 350; epochs: 4000; eta: 50; loss: multiclass_nll; optimizer: adam; optimizer_params: lr: 5e-05; regularizer: LP; regularizer_params: lambda: 0.0001; p: 3; seed: 0; normalize_ent_emb: false; batches_count: 100;</t>
  </si>
  <si>
    <t>k: 350; epochs: 4000; eta: 30; loss: multiclass_nll; optimizer: adam; optimizer_params: lr: 5e-05; regularizer: LP; regularizer_params: lambda: 0.0001; p: 3; seed: 0; batches_count: 100</t>
  </si>
  <si>
    <t>0.56</t>
  </si>
  <si>
    <t>0.65</t>
  </si>
  <si>
    <t>k: 350; epochs: 4000; eta: 30; loss: self_adversarial; loss_params: alpha: 1; margin: 0.5; optimizer: adam; optimizer_params: lr: 0.0001; seed: 0; batches_count: 100</t>
  </si>
  <si>
    <t>0.30</t>
  </si>
  <si>
    <t>0.21</t>
  </si>
  <si>
    <t>k: 200; epochs: 500; eta: 10; loss: multiclass_nll; loss_params: {} optimizer: adam; optimizer_params: lr: 0.0001; embedding_model_params:{ num_filters: 32, filter_sizes: 1, dropout: 0.1}; seed: 0; batches_count: 3000;</t>
  </si>
  <si>
    <t>k: 300; epochs: 4000; loss: bce; loss_params: {label_smoothing=0.1} optimizer: adam; optimizer_params: lr: 0.0001; embedding_model_params:{ conv_filters: 32, conv_kernel_size: 3, dropout_embed: 0.2, dropout_conv: 0.1, dropout_dense: 0.3, use_batchnorm: True, use_bias: True}; seed: 0; batches_count: 300;</t>
  </si>
  <si>
    <t>0.60</t>
  </si>
  <si>
    <t>0.69</t>
  </si>
  <si>
    <t>MR :  231.66740874840983</t>
  </si>
  <si>
    <t>MRR :  0.23038654118617583</t>
  </si>
  <si>
    <t>Hits@1 :  0.1023338878559546</t>
  </si>
  <si>
    <t>Hits@10 :  0.46636167922497307</t>
  </si>
  <si>
    <t>FB15K</t>
  </si>
  <si>
    <t>ConvE Gridsearch</t>
  </si>
  <si>
    <t>MR :  519.2083374107056</t>
  </si>
  <si>
    <t>MRR :  0.29335332556429394</t>
  </si>
  <si>
    <t>Hits@1 :  0.2037381348468539</t>
  </si>
  <si>
    <t>Hits@10 :  0.4747284470104707</t>
  </si>
  <si>
    <t>MR :  716.9295430081221</t>
  </si>
  <si>
    <t>MRR :  0.2875513934349974</t>
  </si>
  <si>
    <t>Hits@1 :  0.1993101086211958</t>
  </si>
  <si>
    <t>Hits@10 :  0.46822096095508364</t>
  </si>
  <si>
    <t>MR :  782.9269008709267</t>
  </si>
  <si>
    <t>MRR :  0.28699652087433325</t>
  </si>
  <si>
    <t>Hits@1 :  0.20019082101966926</t>
  </si>
  <si>
    <t>Hits@10 :  0.46457579019473527</t>
  </si>
  <si>
    <t>MR :  800.2467462569723</t>
  </si>
  <si>
    <t>MRR :  0.2866670065983056</t>
  </si>
  <si>
    <t>Hits@1 :  0.19923671592132303</t>
  </si>
  <si>
    <t>Hits@10 :  0.4634748996966435</t>
  </si>
  <si>
    <t>MR :  262.3705597416577</t>
  </si>
  <si>
    <t>MRR :  0.3000258306249454</t>
  </si>
  <si>
    <t>Hits@1 :  0.2106615128681867</t>
  </si>
  <si>
    <t>Hits@10 :  0.4781289754379098</t>
  </si>
  <si>
    <t>MR :  357.989994128584</t>
  </si>
  <si>
    <t>MRR :  0.2965924745403681</t>
  </si>
  <si>
    <t>Hits@1 :  0.2068206282415109</t>
  </si>
  <si>
    <t>Hits@10 :  0.4792543301692925</t>
  </si>
  <si>
    <t>MR :  584.873691163519</t>
  </si>
  <si>
    <t>MRR :  0.2894610707468664</t>
  </si>
  <si>
    <t>Hits@1 :  0.20094921225168802</t>
  </si>
  <si>
    <t>Hits@10 :  0.46939524415304823</t>
  </si>
  <si>
    <t>MR :  666.0564145219689</t>
  </si>
  <si>
    <t>MRR :  0.288248422500331</t>
  </si>
  <si>
    <t>Hits@1 :  0.20068010568548783</t>
  </si>
  <si>
    <t>Hits@10 :  0.46922399452001173</t>
  </si>
  <si>
    <t>MR :  7930.781805745554</t>
  </si>
  <si>
    <t>MRR :  0.14900868750749968</t>
  </si>
  <si>
    <t>Hits@1 :  0.09815321477428181</t>
  </si>
  <si>
    <t>Hits@10 :  0.2503419972640219</t>
  </si>
  <si>
    <t>MR :  9874.561388508891</t>
  </si>
  <si>
    <t>MRR :  0.41150089293912917</t>
  </si>
  <si>
    <t>Hits@1 :  0.3765389876880985</t>
  </si>
  <si>
    <t>Hits@10 :  0.4688782489740082</t>
  </si>
  <si>
    <t>MR :  12017.391586867305</t>
  </si>
  <si>
    <t>MRR :  0.44528276371599335</t>
  </si>
  <si>
    <t>Hits@1 :  0.4201436388508892</t>
  </si>
  <si>
    <t>Hits@10 :  0.48820109439124487</t>
  </si>
  <si>
    <t>MR :  262.30409041980624</t>
  </si>
  <si>
    <t>MRR :  0.26911115633102356</t>
  </si>
  <si>
    <t>Hits@1 :  0.18927977297191506</t>
  </si>
  <si>
    <t>Hits@10 :  0.428662295723652</t>
  </si>
  <si>
    <t>MR :  12242.938098495211</t>
  </si>
  <si>
    <t>MRR :  0.44941295329041564</t>
  </si>
  <si>
    <t>Hits@1 :  0.42458960328317374</t>
  </si>
  <si>
    <t>Hits@10 :  0.49726402188782487</t>
  </si>
  <si>
    <t>MR :  12396.092852257181</t>
  </si>
  <si>
    <t>MRR :  0.4546739560651154</t>
  </si>
  <si>
    <t>Hits@1 :  0.4283515731874145</t>
  </si>
  <si>
    <t>Hits@10 :  0.5018809849521204</t>
  </si>
  <si>
    <t>MR :  12474.512039660056</t>
  </si>
  <si>
    <t>MRR :  0.4501029649221501</t>
  </si>
  <si>
    <t>Hits@1 :  0.4228045325779037</t>
  </si>
  <si>
    <t>Hits@10 :  0.5003541076487252</t>
  </si>
  <si>
    <t>MR :  11827.856940509915</t>
  </si>
  <si>
    <t>MRR :  0.447410079729495</t>
  </si>
  <si>
    <t>Hits@1 :  0.4213881019830028</t>
  </si>
  <si>
    <t>Hits@10 :  0.5</t>
  </si>
  <si>
    <t>MR :  11560.98902266289</t>
  </si>
  <si>
    <t>MRR :  0.44552794289539693</t>
  </si>
  <si>
    <t>Hits@1 :  0.42209631728045327</t>
  </si>
  <si>
    <t>Hits@10 :  0.4918555240793201</t>
  </si>
  <si>
    <t>MR :  9534.94192634561</t>
  </si>
  <si>
    <t>MRR :  0.4071913930185922</t>
  </si>
  <si>
    <t>Hits@1 :  0.3696883852691218</t>
  </si>
  <si>
    <t>Hits@10 :  0.471671388101983</t>
  </si>
  <si>
    <t>MR :  7837.050283286119</t>
  </si>
  <si>
    <t>MRR :  0.15135324061200303</t>
  </si>
  <si>
    <t>Hits@1 :  0.10092067988668556</t>
  </si>
  <si>
    <t>Hits@10 :  0.24610481586402266</t>
  </si>
  <si>
    <t>valid</t>
  </si>
  <si>
    <t>test</t>
  </si>
  <si>
    <t>ConvEYAGO</t>
  </si>
  <si>
    <t>ConvEWN</t>
  </si>
  <si>
    <t>MR :  10679.326838087585</t>
  </si>
  <si>
    <t>MRR :  0.5503476551682367</t>
  </si>
  <si>
    <t>Hits@1 :  0.4704700683005223</t>
  </si>
  <si>
    <t>Hits@10 :  0.6934511852149458</t>
  </si>
  <si>
    <t>MR :  12850.521293692245</t>
  </si>
  <si>
    <t>MRR :  0.5577162101420832</t>
  </si>
  <si>
    <t>Hits@1 :  0.4823222177581358</t>
  </si>
  <si>
    <t>Hits@10 :  0.6906388107673764</t>
  </si>
  <si>
    <t>MR :  12115.401566894336</t>
  </si>
  <si>
    <t>MRR :  0.5537341960883284</t>
  </si>
  <si>
    <t>Hits@1 :  0.476295701084773</t>
  </si>
  <si>
    <t>Hits@10 :  0.6872237846524709</t>
  </si>
  <si>
    <t>MR :  2044.8972634053948</t>
  </si>
  <si>
    <t>MRR :  0.24575713156212872</t>
  </si>
  <si>
    <t>Hits@1 :  0.1744170857553393</t>
  </si>
  <si>
    <t>Hits@10 :  0.3834008229377572</t>
  </si>
  <si>
    <t>codex</t>
  </si>
  <si>
    <t>MR :  9871.748292486942</t>
  </si>
  <si>
    <t>MRR :  0.5465206056159958</t>
  </si>
  <si>
    <t>Hits@1 :  0.4664523905182804</t>
  </si>
  <si>
    <t>Hits@10 :  0.6846122940940137</t>
  </si>
  <si>
    <t>transe</t>
  </si>
  <si>
    <t>k350</t>
  </si>
  <si>
    <t>MR :  2089.7508653908953</t>
  </si>
  <si>
    <t>MRR :  0.2468347004013173</t>
  </si>
  <si>
    <t>Hits@1 :  0.1765397426686696</t>
  </si>
  <si>
    <t>Hits@10 :  0.38163738488668275</t>
  </si>
  <si>
    <t>k400</t>
  </si>
  <si>
    <t>FB15k-237</t>
  </si>
  <si>
    <t>Epochs</t>
  </si>
  <si>
    <t>Metrics</t>
  </si>
  <si>
    <t>YAGO</t>
  </si>
  <si>
    <t>complex</t>
  </si>
  <si>
    <t>k250</t>
  </si>
  <si>
    <t>MR :  2134.347266671021</t>
  </si>
  <si>
    <t>MRR :  0.21605328570860727</t>
  </si>
  <si>
    <t>Hits@1 :  0.14825942133106917</t>
  </si>
  <si>
    <t>Hits@10 :  0.34375612304878844</t>
  </si>
  <si>
    <t>MR :  2198.688540918294</t>
  </si>
  <si>
    <t>MRR :  0.21049962600666672</t>
  </si>
  <si>
    <t>Hits@1 :  0.14463457644830513</t>
  </si>
  <si>
    <t>Hits@10 :  0.33534713604598</t>
  </si>
  <si>
    <t>CoDEx</t>
  </si>
  <si>
    <t>MR :  13491.74364835739</t>
  </si>
  <si>
    <t>MRR :  0.2752438478394341</t>
  </si>
  <si>
    <t>Hits@1 :  0.21752334922604663</t>
  </si>
  <si>
    <t>Hits@10 :  0.38181699431781074</t>
  </si>
  <si>
    <t>MR :  15537.6718372412</t>
  </si>
  <si>
    <t>MRR :  0.28138445772428045</t>
  </si>
  <si>
    <t>Hits@1 :  0.22447913264972896</t>
  </si>
  <si>
    <t>Hits@10 :  0.3893605904251845</t>
  </si>
  <si>
    <t>MR :  16444.90297825093</t>
  </si>
  <si>
    <t>MRR :  0.28420844022563</t>
  </si>
  <si>
    <t>Hits@1 :  0.22745085232839135</t>
  </si>
  <si>
    <t>Hits@10 :  0.3919077787211809</t>
  </si>
  <si>
    <t>MR :  16326.710567565802</t>
  </si>
  <si>
    <t>MRR :  0.2858478490334601</t>
  </si>
  <si>
    <t>Hits@1 :  0.22937757168049114</t>
  </si>
  <si>
    <t>Hits@10 :  0.39177715368036053</t>
  </si>
  <si>
    <t>Dataset</t>
  </si>
  <si>
    <t>ConvE(1-n)</t>
  </si>
  <si>
    <t>max_candidates</t>
  </si>
  <si>
    <t>top_n</t>
  </si>
  <si>
    <t>strategy</t>
  </si>
  <si>
    <t>cluster_squares</t>
  </si>
  <si>
    <t>cluster_triangles</t>
  </si>
  <si>
    <t>fact percentage</t>
  </si>
  <si>
    <t>Generated candidates</t>
  </si>
  <si>
    <t>Fact percentage</t>
  </si>
  <si>
    <t>Time</t>
  </si>
  <si>
    <t>Generation time</t>
  </si>
  <si>
    <t>Evaluation time</t>
  </si>
  <si>
    <t>random_baseline</t>
  </si>
  <si>
    <t>cluster_coefficient</t>
  </si>
  <si>
    <t>entity_frequency</t>
  </si>
  <si>
    <t>graph_degree</t>
  </si>
  <si>
    <t>generated candidates</t>
  </si>
  <si>
    <t>gen time</t>
  </si>
  <si>
    <t>eval time</t>
  </si>
  <si>
    <t>total time</t>
  </si>
  <si>
    <t xml:space="preserve"> </t>
  </si>
  <si>
    <t>common triples</t>
  </si>
  <si>
    <t>triangles</t>
  </si>
  <si>
    <t>squares</t>
  </si>
  <si>
    <t>0.08731884057971015</t>
  </si>
  <si>
    <t>0.04809384164222874</t>
  </si>
  <si>
    <t>0.031382845711427854</t>
  </si>
  <si>
    <t>0.025989604158336666</t>
  </si>
  <si>
    <t>0.2508551881413911</t>
  </si>
  <si>
    <t>0.26496815286624203</t>
  </si>
  <si>
    <t>0.10086956521739131</t>
  </si>
  <si>
    <t>0.0540478905359179</t>
  </si>
  <si>
    <t>0.03474406634257935</t>
  </si>
  <si>
    <t>0.0292411232304479</t>
  </si>
  <si>
    <t>0.27370030581039756</t>
  </si>
  <si>
    <t>0.12117647058823529</t>
  </si>
  <si>
    <t>0.062481579722959035</t>
  </si>
  <si>
    <t>0.03948791922106022</t>
  </si>
  <si>
    <t>0.034954407294832825</t>
  </si>
  <si>
    <t>model</t>
  </si>
  <si>
    <t>dataset</t>
  </si>
  <si>
    <t>fb15k</t>
  </si>
  <si>
    <t>all</t>
  </si>
  <si>
    <t>topn</t>
  </si>
  <si>
    <t>to see trend in other strategies</t>
  </si>
  <si>
    <t>choose different benchmark parameters for differnet strategies</t>
  </si>
  <si>
    <t>0.04650721336370539</t>
  </si>
  <si>
    <t>mrr</t>
  </si>
  <si>
    <t>hits@3</t>
  </si>
  <si>
    <t>hits@10</t>
  </si>
  <si>
    <t>mr</t>
  </si>
  <si>
    <t>random</t>
  </si>
  <si>
    <t>gen candidates</t>
  </si>
  <si>
    <t>for the remaining, top_n is fixed at 500 and we test max_candidates at values {100, 300, 500, 700}</t>
  </si>
  <si>
    <t>#gen/tot_time</t>
  </si>
  <si>
    <t>#gen/gen_time</t>
  </si>
  <si>
    <t>gen:eval</t>
  </si>
  <si>
    <t>#gen/gentime</t>
  </si>
  <si>
    <t>#gen/totime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</si>
</sst>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9"/>
      <color rgb="FF404040"/>
      <name val="Lato"/>
      <family val="2"/>
    </font>
    <font>
      <sz val="9"/>
      <color rgb="FF404040"/>
      <name val="Lato"/>
      <family val="2"/>
    </font>
    <font>
      <sz val="8"/>
      <color rgb="FF000000"/>
      <name val="Courier New"/>
      <family val="3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9"/>
      <color theme="1"/>
      <name val="Courier New"/>
      <family val="3"/>
    </font>
    <font>
      <sz val="9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medium">
        <color rgb="FFE1E4E5"/>
      </left>
      <right style="thin">
        <color rgb="FF000000"/>
      </right>
      <top style="thin">
        <color rgb="FF000000"/>
      </top>
      <bottom style="medium">
        <color rgb="FFE1E4E5"/>
      </bottom>
      <diagonal/>
    </border>
    <border>
      <left style="medium">
        <color rgb="FFE1E4E5"/>
      </left>
      <right style="thin">
        <color rgb="FFE1E4E5"/>
      </right>
      <top style="medium">
        <color rgb="FFE1E4E5"/>
      </top>
      <bottom style="medium">
        <color rgb="FFE1E4E5"/>
      </bottom>
      <diagonal/>
    </border>
    <border>
      <left style="thin">
        <color rgb="FFE1E4E5"/>
      </left>
      <right style="thin">
        <color rgb="FFE1E4E5"/>
      </right>
      <top style="medium">
        <color rgb="FFE1E4E5"/>
      </top>
      <bottom style="medium">
        <color rgb="FFE1E4E5"/>
      </bottom>
      <diagonal/>
    </border>
    <border>
      <left style="thin">
        <color rgb="FFE1E4E5"/>
      </left>
      <right style="medium">
        <color rgb="FFE1E4E5"/>
      </right>
      <top style="medium">
        <color rgb="FFE1E4E5"/>
      </top>
      <bottom style="medium">
        <color rgb="FFE1E4E5"/>
      </bottom>
      <diagonal/>
    </border>
    <border>
      <left style="medium">
        <color rgb="FFE1E4E5"/>
      </left>
      <right style="medium">
        <color rgb="FFE1E4E5"/>
      </right>
      <top style="thin">
        <color rgb="FF000000"/>
      </top>
      <bottom style="medium">
        <color rgb="FFE1E4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4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0" fillId="4" borderId="0" xfId="0" applyFill="1"/>
    <xf numFmtId="0" fontId="2" fillId="5" borderId="1" xfId="0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 applyBorder="1"/>
    <xf numFmtId="0" fontId="0" fillId="9" borderId="0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" fontId="7" fillId="0" borderId="12" xfId="0" applyNumberFormat="1" applyFont="1" applyBorder="1" applyAlignment="1">
      <alignment horizontal="right" vertical="center"/>
    </xf>
    <xf numFmtId="4" fontId="7" fillId="0" borderId="13" xfId="0" applyNumberFormat="1" applyFont="1" applyBorder="1" applyAlignment="1">
      <alignment horizontal="right" vertical="center"/>
    </xf>
    <xf numFmtId="4" fontId="7" fillId="0" borderId="14" xfId="0" applyNumberFormat="1" applyFont="1" applyBorder="1" applyAlignment="1">
      <alignment horizontal="right" vertical="center"/>
    </xf>
    <xf numFmtId="4" fontId="7" fillId="0" borderId="11" xfId="0" applyNumberFormat="1" applyFont="1" applyBorder="1" applyAlignment="1">
      <alignment horizontal="right" vertical="center"/>
    </xf>
    <xf numFmtId="4" fontId="7" fillId="0" borderId="10" xfId="0" applyNumberFormat="1" applyFont="1" applyBorder="1" applyAlignment="1">
      <alignment horizontal="right" vertical="center"/>
    </xf>
    <xf numFmtId="4" fontId="7" fillId="0" borderId="15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right"/>
    </xf>
    <xf numFmtId="4" fontId="6" fillId="0" borderId="10" xfId="0" applyNumberFormat="1" applyFont="1" applyBorder="1" applyAlignment="1">
      <alignment horizontal="right"/>
    </xf>
    <xf numFmtId="4" fontId="6" fillId="0" borderId="15" xfId="0" applyNumberFormat="1" applyFont="1" applyBorder="1" applyAlignment="1">
      <alignment horizontal="right"/>
    </xf>
    <xf numFmtId="4" fontId="6" fillId="0" borderId="22" xfId="0" applyNumberFormat="1" applyFont="1" applyBorder="1" applyAlignment="1">
      <alignment horizontal="right"/>
    </xf>
    <xf numFmtId="4" fontId="6" fillId="0" borderId="16" xfId="0" applyNumberFormat="1" applyFont="1" applyBorder="1" applyAlignment="1">
      <alignment horizontal="right"/>
    </xf>
    <xf numFmtId="4" fontId="6" fillId="0" borderId="17" xfId="0" applyNumberFormat="1" applyFont="1" applyBorder="1" applyAlignment="1">
      <alignment horizontal="right"/>
    </xf>
    <xf numFmtId="4" fontId="0" fillId="0" borderId="0" xfId="0" applyNumberFormat="1"/>
    <xf numFmtId="0" fontId="0" fillId="0" borderId="23" xfId="0" applyBorder="1"/>
    <xf numFmtId="0" fontId="0" fillId="0" borderId="24" xfId="0" applyBorder="1"/>
    <xf numFmtId="0" fontId="0" fillId="0" borderId="16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41" xfId="0" applyBorder="1"/>
    <xf numFmtId="0" fontId="0" fillId="0" borderId="42" xfId="0" applyBorder="1"/>
    <xf numFmtId="3" fontId="0" fillId="0" borderId="42" xfId="0" applyNumberFormat="1" applyBorder="1"/>
    <xf numFmtId="3" fontId="0" fillId="0" borderId="41" xfId="0" applyNumberFormat="1" applyBorder="1"/>
    <xf numFmtId="3" fontId="0" fillId="0" borderId="0" xfId="0" applyNumberFormat="1" applyBorder="1"/>
    <xf numFmtId="4" fontId="7" fillId="0" borderId="43" xfId="0" applyNumberFormat="1" applyFont="1" applyBorder="1" applyAlignment="1">
      <alignment horizontal="right" vertical="center"/>
    </xf>
    <xf numFmtId="4" fontId="7" fillId="0" borderId="44" xfId="0" applyNumberFormat="1" applyFont="1" applyBorder="1" applyAlignment="1">
      <alignment horizontal="right" vertical="center"/>
    </xf>
    <xf numFmtId="4" fontId="6" fillId="0" borderId="45" xfId="0" applyNumberFormat="1" applyFont="1" applyBorder="1" applyAlignment="1">
      <alignment horizontal="right"/>
    </xf>
    <xf numFmtId="4" fontId="6" fillId="0" borderId="46" xfId="0" applyNumberFormat="1" applyFont="1" applyBorder="1" applyAlignment="1">
      <alignment horizontal="right"/>
    </xf>
    <xf numFmtId="4" fontId="6" fillId="0" borderId="47" xfId="0" applyNumberFormat="1" applyFont="1" applyBorder="1" applyAlignment="1">
      <alignment horizontal="right"/>
    </xf>
    <xf numFmtId="4" fontId="6" fillId="0" borderId="48" xfId="0" applyNumberFormat="1" applyFont="1" applyBorder="1" applyAlignment="1">
      <alignment horizontal="right"/>
    </xf>
    <xf numFmtId="4" fontId="6" fillId="0" borderId="43" xfId="0" applyNumberFormat="1" applyFont="1" applyBorder="1" applyAlignment="1">
      <alignment horizontal="right"/>
    </xf>
    <xf numFmtId="4" fontId="6" fillId="0" borderId="44" xfId="0" applyNumberFormat="1" applyFont="1" applyBorder="1" applyAlignment="1">
      <alignment horizontal="right"/>
    </xf>
    <xf numFmtId="4" fontId="7" fillId="0" borderId="40" xfId="0" applyNumberFormat="1" applyFont="1" applyBorder="1" applyAlignment="1">
      <alignment horizontal="right" vertical="center"/>
    </xf>
    <xf numFmtId="0" fontId="9" fillId="0" borderId="23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8" fillId="0" borderId="4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42" xfId="0" applyFont="1" applyBorder="1" applyAlignment="1">
      <alignment horizontal="right"/>
    </xf>
    <xf numFmtId="0" fontId="9" fillId="0" borderId="41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0" borderId="42" xfId="0" applyFont="1" applyBorder="1" applyAlignment="1">
      <alignment horizontal="right" vertical="center"/>
    </xf>
    <xf numFmtId="3" fontId="0" fillId="0" borderId="34" xfId="0" applyNumberFormat="1" applyBorder="1"/>
    <xf numFmtId="3" fontId="0" fillId="0" borderId="31" xfId="0" applyNumberFormat="1" applyBorder="1"/>
    <xf numFmtId="3" fontId="0" fillId="0" borderId="0" xfId="0" applyNumberFormat="1"/>
    <xf numFmtId="0" fontId="9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26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ont="1" applyFill="1" applyBorder="1" applyAlignment="1">
      <alignment horizontal="left" vertical="center"/>
    </xf>
    <xf numFmtId="3" fontId="0" fillId="0" borderId="42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/>
    </xf>
    <xf numFmtId="0" fontId="0" fillId="0" borderId="53" xfId="0" applyFont="1" applyFill="1" applyBorder="1" applyAlignment="1">
      <alignment horizontal="center" vertical="center"/>
    </xf>
    <xf numFmtId="3" fontId="0" fillId="0" borderId="53" xfId="0" applyNumberFormat="1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left" vertical="center"/>
    </xf>
    <xf numFmtId="0" fontId="10" fillId="0" borderId="51" xfId="0" applyFont="1" applyFill="1" applyBorder="1" applyAlignment="1">
      <alignment horizontal="left" vertical="center"/>
    </xf>
    <xf numFmtId="3" fontId="0" fillId="0" borderId="52" xfId="0" applyNumberFormat="1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2" xfId="0" applyFill="1" applyBorder="1" applyAlignment="1">
      <alignment horizontal="left"/>
    </xf>
    <xf numFmtId="0" fontId="0" fillId="0" borderId="50" xfId="0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3" fontId="0" fillId="0" borderId="41" xfId="0" applyNumberFormat="1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3" fontId="0" fillId="0" borderId="53" xfId="0" applyNumberFormat="1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10" fillId="0" borderId="53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3" fontId="0" fillId="0" borderId="4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24" xfId="0" applyBorder="1" applyAlignment="1">
      <alignment horizontal="left"/>
    </xf>
    <xf numFmtId="1" fontId="0" fillId="0" borderId="41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53" xfId="0" applyNumberFormat="1" applyFont="1" applyBorder="1" applyAlignment="1">
      <alignment horizontal="center" vertical="center"/>
    </xf>
    <xf numFmtId="1" fontId="0" fillId="0" borderId="52" xfId="0" applyNumberFormat="1" applyFont="1" applyFill="1" applyBorder="1" applyAlignment="1">
      <alignment horizontal="center" vertical="center"/>
    </xf>
    <xf numFmtId="1" fontId="10" fillId="0" borderId="53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5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53" xfId="0" applyNumberFormat="1" applyFont="1" applyFill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64" fontId="0" fillId="0" borderId="41" xfId="0" applyNumberFormat="1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64" fontId="0" fillId="0" borderId="53" xfId="0" applyNumberFormat="1" applyFont="1" applyBorder="1" applyAlignment="1">
      <alignment horizontal="left" vertical="center"/>
    </xf>
    <xf numFmtId="164" fontId="0" fillId="0" borderId="52" xfId="0" applyNumberFormat="1" applyFont="1" applyFill="1" applyBorder="1" applyAlignment="1">
      <alignment horizontal="left"/>
    </xf>
    <xf numFmtId="164" fontId="10" fillId="0" borderId="53" xfId="0" applyNumberFormat="1" applyFont="1" applyFill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4" fontId="0" fillId="0" borderId="52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42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3" fontId="0" fillId="0" borderId="53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3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53" xfId="0" applyFill="1" applyBorder="1" applyAlignment="1">
      <alignment horizontal="left"/>
    </xf>
    <xf numFmtId="0" fontId="10" fillId="0" borderId="42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3" fontId="10" fillId="0" borderId="42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5" fillId="0" borderId="41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42" xfId="0" applyFill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0" borderId="0" xfId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10" fillId="0" borderId="0" xfId="0" applyNumberFormat="1" applyFont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/>
    <xf numFmtId="4" fontId="7" fillId="10" borderId="13" xfId="0" applyNumberFormat="1" applyFont="1" applyFill="1" applyBorder="1" applyAlignment="1">
      <alignment horizontal="right" vertical="center"/>
    </xf>
    <xf numFmtId="4" fontId="7" fillId="10" borderId="10" xfId="0" applyNumberFormat="1" applyFont="1" applyFill="1" applyBorder="1" applyAlignment="1">
      <alignment horizontal="right" vertical="center"/>
    </xf>
    <xf numFmtId="4" fontId="6" fillId="10" borderId="16" xfId="0" applyNumberFormat="1" applyFont="1" applyFill="1" applyBorder="1" applyAlignment="1">
      <alignment horizontal="right"/>
    </xf>
    <xf numFmtId="4" fontId="7" fillId="10" borderId="43" xfId="0" applyNumberFormat="1" applyFont="1" applyFill="1" applyBorder="1" applyAlignment="1">
      <alignment horizontal="right" vertical="center"/>
    </xf>
    <xf numFmtId="4" fontId="6" fillId="10" borderId="46" xfId="0" applyNumberFormat="1" applyFont="1" applyFill="1" applyBorder="1" applyAlignment="1">
      <alignment horizontal="right"/>
    </xf>
    <xf numFmtId="4" fontId="6" fillId="10" borderId="10" xfId="0" applyNumberFormat="1" applyFont="1" applyFill="1" applyBorder="1" applyAlignment="1">
      <alignment horizontal="right"/>
    </xf>
    <xf numFmtId="4" fontId="6" fillId="10" borderId="43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1" fillId="4" borderId="0" xfId="0" applyFont="1" applyFill="1" applyAlignment="1">
      <alignment horizontal="center" wrapText="1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a Bhagaskoro" id="{2F45EBBA-03BE-44B0-BCF9-A9BCB47AE277}" userId="a2111df6fd1dd8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2-08-24T13:43:35.62" personId="{2F45EBBA-03BE-44B0-BCF9-A9BCB47AE277}" id="{36D6CA51-1C47-440A-A8B0-8B17DB4F5AB7}">
    <text>fact/hour</text>
  </threadedComment>
  <threadedComment ref="B3" dT="2022-07-21T17:27:38.90" personId="{2F45EBBA-03BE-44B0-BCF9-A9BCB47AE277}" id="{1B4618D6-F375-4F9F-AD14-5A92D4FA5B89}">
    <text>TOP_N doesn't change total time much</text>
  </threadedComment>
  <threadedComment ref="B3" dT="2022-07-21T17:29:23.42" personId="{2F45EBBA-03BE-44B0-BCF9-A9BCB47AE277}" id="{22244B7D-67F3-45E5-A8E6-DB9DD738AE4B}" parentId="{1B4618D6-F375-4F9F-AD14-5A92D4FA5B89}">
    <text>MAX_CANDIDATES heavily impacts total time bzw. generation time</text>
  </threadedComment>
  <threadedComment ref="B3" dT="2022-07-21T17:31:16.56" personId="{2F45EBBA-03BE-44B0-BCF9-A9BCB47AE277}" id="{B1C68BBC-22AB-4827-8F34-C6C6C6F81188}" parentId="{1B4618D6-F375-4F9F-AD14-5A92D4FA5B89}">
    <text>MR is highest with MAX_CANDIDATES = 100</text>
  </threadedComment>
  <threadedComment ref="B3" dT="2022-07-21T17:31:55.19" personId="{2F45EBBA-03BE-44B0-BCF9-A9BCB47AE277}" id="{952439D9-56A9-4D7E-995C-0B4A773CA628}" parentId="{1B4618D6-F375-4F9F-AD14-5A92D4FA5B89}">
    <text>MR stabilizes for MAX_CANDIDATES &gt; 100, however HITS@10 keeps rising the higher the MAX_CANDIDATES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10%20:%20%200.38163738488668275" TargetMode="External"/><Relationship Id="rId2" Type="http://schemas.openxmlformats.org/officeDocument/2006/relationships/hyperlink" Target="mailto:Hits@10" TargetMode="External"/><Relationship Id="rId1" Type="http://schemas.openxmlformats.org/officeDocument/2006/relationships/hyperlink" Target="mailto:Hits@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hits@10" TargetMode="External"/><Relationship Id="rId1" Type="http://schemas.openxmlformats.org/officeDocument/2006/relationships/hyperlink" Target="mailto:hits@3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its@10" TargetMode="External"/><Relationship Id="rId1" Type="http://schemas.openxmlformats.org/officeDocument/2006/relationships/hyperlink" Target="mailto:hits@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hits@10" TargetMode="External"/><Relationship Id="rId1" Type="http://schemas.openxmlformats.org/officeDocument/2006/relationships/hyperlink" Target="mailto:hits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E940-D33B-441C-84AB-778939088352}">
  <dimension ref="A1:G145"/>
  <sheetViews>
    <sheetView workbookViewId="0">
      <selection activeCell="G20" sqref="G20"/>
    </sheetView>
  </sheetViews>
  <sheetFormatPr defaultRowHeight="14.4" x14ac:dyDescent="0.3"/>
  <cols>
    <col min="7" max="7" width="237.33203125" bestFit="1" customWidth="1"/>
  </cols>
  <sheetData>
    <row r="1" spans="1:7" ht="15" thickBot="1" x14ac:dyDescent="0.35">
      <c r="A1" t="s">
        <v>35</v>
      </c>
    </row>
    <row r="2" spans="1:7" ht="15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ht="15" thickBot="1" x14ac:dyDescent="0.35">
      <c r="A3" s="9" t="s">
        <v>7</v>
      </c>
      <c r="B3" s="9">
        <v>208</v>
      </c>
      <c r="C3" s="9" t="s">
        <v>8</v>
      </c>
      <c r="D3" s="9" t="s">
        <v>9</v>
      </c>
      <c r="E3" s="9" t="s">
        <v>10</v>
      </c>
      <c r="F3" s="9" t="s">
        <v>11</v>
      </c>
      <c r="G3" s="10" t="s">
        <v>12</v>
      </c>
    </row>
    <row r="4" spans="1:7" ht="15" thickBot="1" x14ac:dyDescent="0.35">
      <c r="A4" s="12" t="s">
        <v>13</v>
      </c>
      <c r="B4" s="12">
        <v>199</v>
      </c>
      <c r="C4" s="12" t="s">
        <v>8</v>
      </c>
      <c r="D4" s="12" t="s">
        <v>9</v>
      </c>
      <c r="E4" s="12" t="s">
        <v>10</v>
      </c>
      <c r="F4" s="12" t="s">
        <v>14</v>
      </c>
      <c r="G4" s="13" t="s">
        <v>15</v>
      </c>
    </row>
    <row r="5" spans="1:7" ht="15" thickBot="1" x14ac:dyDescent="0.35">
      <c r="A5" s="9" t="s">
        <v>16</v>
      </c>
      <c r="B5" s="9">
        <v>184</v>
      </c>
      <c r="C5" s="9" t="s">
        <v>17</v>
      </c>
      <c r="D5" s="9" t="s">
        <v>18</v>
      </c>
      <c r="E5" s="9" t="s">
        <v>10</v>
      </c>
      <c r="F5" s="9" t="s">
        <v>11</v>
      </c>
      <c r="G5" s="10" t="s">
        <v>19</v>
      </c>
    </row>
    <row r="6" spans="1:7" ht="15" thickBot="1" x14ac:dyDescent="0.35">
      <c r="A6" s="2" t="s">
        <v>20</v>
      </c>
      <c r="B6" s="2">
        <v>184</v>
      </c>
      <c r="C6" s="2" t="s">
        <v>8</v>
      </c>
      <c r="D6" s="2" t="s">
        <v>9</v>
      </c>
      <c r="E6" s="2" t="s">
        <v>21</v>
      </c>
      <c r="F6" s="2" t="s">
        <v>14</v>
      </c>
      <c r="G6" s="7" t="s">
        <v>22</v>
      </c>
    </row>
    <row r="7" spans="1:7" ht="15" thickBot="1" x14ac:dyDescent="0.35">
      <c r="A7" s="1" t="s">
        <v>23</v>
      </c>
      <c r="B7" s="1">
        <v>327</v>
      </c>
      <c r="C7" s="1" t="s">
        <v>18</v>
      </c>
      <c r="D7" s="1" t="s">
        <v>24</v>
      </c>
      <c r="E7" s="1" t="s">
        <v>25</v>
      </c>
      <c r="F7" s="1" t="s">
        <v>26</v>
      </c>
      <c r="G7" s="6" t="s">
        <v>27</v>
      </c>
    </row>
    <row r="8" spans="1:7" ht="15" thickBot="1" x14ac:dyDescent="0.35">
      <c r="A8" s="2" t="s">
        <v>28</v>
      </c>
      <c r="B8" s="2">
        <v>1060</v>
      </c>
      <c r="C8" s="2" t="s">
        <v>29</v>
      </c>
      <c r="D8" s="2" t="s">
        <v>30</v>
      </c>
      <c r="E8" s="2" t="s">
        <v>31</v>
      </c>
      <c r="F8" s="2" t="s">
        <v>32</v>
      </c>
      <c r="G8" s="7" t="s">
        <v>33</v>
      </c>
    </row>
    <row r="9" spans="1:7" ht="15" thickBot="1" x14ac:dyDescent="0.35">
      <c r="A9" s="9" t="s">
        <v>34</v>
      </c>
      <c r="B9" s="9">
        <v>234</v>
      </c>
      <c r="C9" s="9" t="s">
        <v>17</v>
      </c>
      <c r="D9" s="9" t="s">
        <v>18</v>
      </c>
      <c r="E9" s="9" t="s">
        <v>10</v>
      </c>
      <c r="F9" s="9" t="s">
        <v>11</v>
      </c>
      <c r="G9" s="10" t="s">
        <v>33</v>
      </c>
    </row>
    <row r="10" spans="1:7" x14ac:dyDescent="0.3">
      <c r="A10" s="8"/>
      <c r="B10" s="8"/>
      <c r="C10" s="8"/>
      <c r="D10" s="8"/>
      <c r="E10" s="8"/>
      <c r="F10" s="8"/>
      <c r="G10" s="8"/>
    </row>
    <row r="11" spans="1:7" x14ac:dyDescent="0.3">
      <c r="A11" s="8"/>
      <c r="B11" s="8"/>
      <c r="C11" s="8"/>
      <c r="D11" s="8"/>
      <c r="E11" s="8"/>
      <c r="F11" s="8"/>
      <c r="G11" s="8"/>
    </row>
    <row r="12" spans="1:7" ht="15" thickBot="1" x14ac:dyDescent="0.35">
      <c r="A12" t="s">
        <v>36</v>
      </c>
    </row>
    <row r="13" spans="1:7" ht="15" thickBot="1" x14ac:dyDescent="0.35">
      <c r="A13" s="3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5" t="s">
        <v>6</v>
      </c>
    </row>
    <row r="14" spans="1:7" ht="15" thickBot="1" x14ac:dyDescent="0.35">
      <c r="A14" s="9" t="s">
        <v>7</v>
      </c>
      <c r="B14" s="9">
        <v>2692</v>
      </c>
      <c r="C14" s="9" t="s">
        <v>9</v>
      </c>
      <c r="D14" s="9" t="s">
        <v>37</v>
      </c>
      <c r="E14" s="9" t="s">
        <v>38</v>
      </c>
      <c r="F14" s="9" t="s">
        <v>39</v>
      </c>
      <c r="G14" s="10" t="s">
        <v>40</v>
      </c>
    </row>
    <row r="15" spans="1:7" ht="15" thickBot="1" x14ac:dyDescent="0.35">
      <c r="A15" s="12" t="s">
        <v>13</v>
      </c>
      <c r="B15" s="12">
        <v>5531</v>
      </c>
      <c r="C15" s="12" t="s">
        <v>41</v>
      </c>
      <c r="D15" s="12" t="s">
        <v>42</v>
      </c>
      <c r="E15" s="12" t="s">
        <v>43</v>
      </c>
      <c r="F15" s="12" t="s">
        <v>44</v>
      </c>
      <c r="G15" s="13" t="s">
        <v>45</v>
      </c>
    </row>
    <row r="16" spans="1:7" ht="15" thickBot="1" x14ac:dyDescent="0.35">
      <c r="A16" s="9" t="s">
        <v>16</v>
      </c>
      <c r="B16" s="9">
        <v>4177</v>
      </c>
      <c r="C16" s="9" t="s">
        <v>46</v>
      </c>
      <c r="D16" s="9" t="s">
        <v>47</v>
      </c>
      <c r="E16" s="9" t="s">
        <v>44</v>
      </c>
      <c r="F16" s="9" t="s">
        <v>48</v>
      </c>
      <c r="G16" s="10" t="s">
        <v>49</v>
      </c>
    </row>
    <row r="17" spans="1:7" ht="15" thickBot="1" x14ac:dyDescent="0.35">
      <c r="A17" s="2" t="s">
        <v>20</v>
      </c>
      <c r="B17" s="2">
        <v>7028</v>
      </c>
      <c r="C17" s="2" t="s">
        <v>41</v>
      </c>
      <c r="D17" s="2" t="s">
        <v>50</v>
      </c>
      <c r="E17" s="2" t="s">
        <v>43</v>
      </c>
      <c r="F17" s="2" t="s">
        <v>44</v>
      </c>
      <c r="G17" s="7" t="s">
        <v>51</v>
      </c>
    </row>
    <row r="18" spans="1:7" ht="15" thickBot="1" x14ac:dyDescent="0.35">
      <c r="A18" s="1" t="s">
        <v>23</v>
      </c>
      <c r="B18" s="1">
        <v>3652</v>
      </c>
      <c r="C18" s="1" t="s">
        <v>52</v>
      </c>
      <c r="D18" s="1" t="s">
        <v>53</v>
      </c>
      <c r="E18" s="1" t="s">
        <v>54</v>
      </c>
      <c r="F18" s="1" t="s">
        <v>43</v>
      </c>
      <c r="G18" s="6" t="s">
        <v>27</v>
      </c>
    </row>
    <row r="19" spans="1:7" ht="15" thickBot="1" x14ac:dyDescent="0.35">
      <c r="A19" s="2" t="s">
        <v>28</v>
      </c>
      <c r="B19" s="2">
        <v>5346</v>
      </c>
      <c r="C19" s="2" t="s">
        <v>55</v>
      </c>
      <c r="D19" s="2" t="s">
        <v>54</v>
      </c>
      <c r="E19" s="2" t="s">
        <v>41</v>
      </c>
      <c r="F19" s="2" t="s">
        <v>56</v>
      </c>
      <c r="G19" s="7" t="s">
        <v>33</v>
      </c>
    </row>
    <row r="20" spans="1:7" ht="15" thickBot="1" x14ac:dyDescent="0.35">
      <c r="A20" s="9" t="s">
        <v>34</v>
      </c>
      <c r="B20" s="9">
        <v>4842</v>
      </c>
      <c r="C20" s="9" t="s">
        <v>43</v>
      </c>
      <c r="D20" s="9" t="s">
        <v>55</v>
      </c>
      <c r="E20" s="9" t="s">
        <v>14</v>
      </c>
      <c r="F20" s="9" t="s">
        <v>39</v>
      </c>
      <c r="G20" s="10" t="s">
        <v>33</v>
      </c>
    </row>
    <row r="21" spans="1:7" x14ac:dyDescent="0.3">
      <c r="A21" s="8"/>
      <c r="B21" s="8"/>
      <c r="C21" s="8"/>
      <c r="D21" s="8"/>
      <c r="E21" s="8"/>
      <c r="F21" s="8"/>
      <c r="G21" s="8"/>
    </row>
    <row r="22" spans="1:7" x14ac:dyDescent="0.3">
      <c r="A22" s="8"/>
      <c r="B22" s="8"/>
      <c r="C22" s="8"/>
      <c r="D22" s="8"/>
      <c r="E22" s="8"/>
      <c r="F22" s="8"/>
      <c r="G22" s="8"/>
    </row>
    <row r="23" spans="1:7" ht="15" thickBot="1" x14ac:dyDescent="0.35">
      <c r="A23" t="s">
        <v>57</v>
      </c>
    </row>
    <row r="24" spans="1:7" ht="15" thickBot="1" x14ac:dyDescent="0.35">
      <c r="A24" s="3" t="s">
        <v>0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5" t="s">
        <v>6</v>
      </c>
    </row>
    <row r="25" spans="1:7" ht="15" thickBot="1" x14ac:dyDescent="0.35">
      <c r="A25" s="9" t="s">
        <v>7</v>
      </c>
      <c r="B25" s="9">
        <v>1264</v>
      </c>
      <c r="C25" s="9" t="s">
        <v>46</v>
      </c>
      <c r="D25" s="9" t="s">
        <v>58</v>
      </c>
      <c r="E25" s="9" t="s">
        <v>59</v>
      </c>
      <c r="F25" s="9" t="s">
        <v>60</v>
      </c>
      <c r="G25" s="10" t="s">
        <v>61</v>
      </c>
    </row>
    <row r="26" spans="1:7" ht="15" thickBot="1" x14ac:dyDescent="0.35">
      <c r="A26" s="12" t="s">
        <v>13</v>
      </c>
      <c r="B26" s="12">
        <v>1107</v>
      </c>
      <c r="C26" s="12" t="s">
        <v>11</v>
      </c>
      <c r="D26" s="12" t="s">
        <v>58</v>
      </c>
      <c r="E26" s="12" t="s">
        <v>62</v>
      </c>
      <c r="F26" s="12" t="s">
        <v>63</v>
      </c>
      <c r="G26" s="13" t="s">
        <v>64</v>
      </c>
    </row>
    <row r="27" spans="1:7" ht="15" thickBot="1" x14ac:dyDescent="0.35">
      <c r="A27" s="9" t="s">
        <v>16</v>
      </c>
      <c r="B27" s="9">
        <v>1227</v>
      </c>
      <c r="C27" s="9" t="s">
        <v>14</v>
      </c>
      <c r="D27" s="9" t="s">
        <v>26</v>
      </c>
      <c r="E27" s="9" t="s">
        <v>39</v>
      </c>
      <c r="F27" s="9" t="s">
        <v>63</v>
      </c>
      <c r="G27" s="10" t="s">
        <v>65</v>
      </c>
    </row>
    <row r="28" spans="1:7" ht="15" thickBot="1" x14ac:dyDescent="0.35">
      <c r="A28" s="2" t="s">
        <v>20</v>
      </c>
      <c r="B28" s="2">
        <v>6776</v>
      </c>
      <c r="C28" s="2" t="s">
        <v>11</v>
      </c>
      <c r="D28" s="2" t="s">
        <v>54</v>
      </c>
      <c r="E28" s="2" t="s">
        <v>66</v>
      </c>
      <c r="F28" s="2" t="s">
        <v>67</v>
      </c>
      <c r="G28" s="7" t="s">
        <v>68</v>
      </c>
    </row>
    <row r="29" spans="1:7" ht="15" thickBot="1" x14ac:dyDescent="0.35">
      <c r="A29" s="1" t="s">
        <v>23</v>
      </c>
      <c r="B29" s="1">
        <v>2820</v>
      </c>
      <c r="C29" s="1" t="s">
        <v>69</v>
      </c>
      <c r="D29" s="1" t="s">
        <v>70</v>
      </c>
      <c r="E29" s="1" t="s">
        <v>21</v>
      </c>
      <c r="F29" s="1" t="s">
        <v>11</v>
      </c>
      <c r="G29" s="6" t="s">
        <v>71</v>
      </c>
    </row>
    <row r="30" spans="1:7" ht="15" thickBot="1" x14ac:dyDescent="0.35">
      <c r="A30" s="2" t="s">
        <v>28</v>
      </c>
      <c r="B30" s="2">
        <v>6063</v>
      </c>
      <c r="C30" s="2" t="s">
        <v>26</v>
      </c>
      <c r="D30" s="2" t="s">
        <v>53</v>
      </c>
      <c r="E30" s="2" t="s">
        <v>54</v>
      </c>
      <c r="F30" s="2" t="s">
        <v>44</v>
      </c>
      <c r="G30" s="7" t="s">
        <v>72</v>
      </c>
    </row>
    <row r="31" spans="1:7" ht="15" thickBot="1" x14ac:dyDescent="0.35">
      <c r="A31" s="9" t="s">
        <v>34</v>
      </c>
      <c r="B31" s="9">
        <v>2741</v>
      </c>
      <c r="C31" s="9" t="s">
        <v>62</v>
      </c>
      <c r="D31" s="9" t="s">
        <v>43</v>
      </c>
      <c r="E31" s="9" t="s">
        <v>73</v>
      </c>
      <c r="F31" s="9" t="s">
        <v>74</v>
      </c>
      <c r="G31" s="10" t="s">
        <v>72</v>
      </c>
    </row>
    <row r="33" spans="1:4" x14ac:dyDescent="0.3">
      <c r="A33" t="s">
        <v>79</v>
      </c>
    </row>
    <row r="34" spans="1:4" x14ac:dyDescent="0.3">
      <c r="A34" s="11" t="s">
        <v>75</v>
      </c>
    </row>
    <row r="35" spans="1:4" x14ac:dyDescent="0.3">
      <c r="A35" s="11" t="s">
        <v>76</v>
      </c>
    </row>
    <row r="36" spans="1:4" x14ac:dyDescent="0.3">
      <c r="A36" s="11" t="s">
        <v>77</v>
      </c>
    </row>
    <row r="37" spans="1:4" x14ac:dyDescent="0.3">
      <c r="A37" s="11" t="s">
        <v>78</v>
      </c>
    </row>
    <row r="41" spans="1:4" x14ac:dyDescent="0.3">
      <c r="A41" t="s">
        <v>80</v>
      </c>
    </row>
    <row r="42" spans="1:4" x14ac:dyDescent="0.3">
      <c r="A42">
        <v>200</v>
      </c>
      <c r="B42" t="s">
        <v>125</v>
      </c>
    </row>
    <row r="43" spans="1:4" x14ac:dyDescent="0.3">
      <c r="B43" t="s">
        <v>126</v>
      </c>
    </row>
    <row r="44" spans="1:4" x14ac:dyDescent="0.3">
      <c r="B44" t="s">
        <v>127</v>
      </c>
    </row>
    <row r="45" spans="1:4" x14ac:dyDescent="0.3">
      <c r="B45" t="s">
        <v>128</v>
      </c>
    </row>
    <row r="48" spans="1:4" x14ac:dyDescent="0.3">
      <c r="A48" s="14">
        <v>300</v>
      </c>
      <c r="B48" s="14" t="s">
        <v>97</v>
      </c>
      <c r="C48" s="14"/>
      <c r="D48" s="14"/>
    </row>
    <row r="49" spans="1:4" x14ac:dyDescent="0.3">
      <c r="A49" s="14"/>
      <c r="B49" s="14" t="s">
        <v>98</v>
      </c>
      <c r="C49" s="14"/>
      <c r="D49" s="14"/>
    </row>
    <row r="50" spans="1:4" x14ac:dyDescent="0.3">
      <c r="A50" s="14"/>
      <c r="B50" s="14" t="s">
        <v>99</v>
      </c>
      <c r="C50" s="14"/>
      <c r="D50" s="14"/>
    </row>
    <row r="51" spans="1:4" x14ac:dyDescent="0.3">
      <c r="A51" s="14"/>
      <c r="B51" s="14" t="s">
        <v>100</v>
      </c>
      <c r="C51" s="14"/>
      <c r="D51" s="14"/>
    </row>
    <row r="53" spans="1:4" x14ac:dyDescent="0.3">
      <c r="A53">
        <v>400</v>
      </c>
      <c r="B53" t="s">
        <v>101</v>
      </c>
    </row>
    <row r="54" spans="1:4" x14ac:dyDescent="0.3">
      <c r="B54" t="s">
        <v>102</v>
      </c>
    </row>
    <row r="55" spans="1:4" x14ac:dyDescent="0.3">
      <c r="B55" t="s">
        <v>103</v>
      </c>
    </row>
    <row r="56" spans="1:4" x14ac:dyDescent="0.3">
      <c r="B56" t="s">
        <v>104</v>
      </c>
    </row>
    <row r="58" spans="1:4" x14ac:dyDescent="0.3">
      <c r="A58">
        <v>500</v>
      </c>
      <c r="B58" t="s">
        <v>81</v>
      </c>
    </row>
    <row r="59" spans="1:4" x14ac:dyDescent="0.3">
      <c r="B59" t="s">
        <v>82</v>
      </c>
    </row>
    <row r="60" spans="1:4" x14ac:dyDescent="0.3">
      <c r="B60" t="s">
        <v>83</v>
      </c>
    </row>
    <row r="61" spans="1:4" x14ac:dyDescent="0.3">
      <c r="B61" t="s">
        <v>84</v>
      </c>
    </row>
    <row r="63" spans="1:4" x14ac:dyDescent="0.3">
      <c r="A63">
        <v>600</v>
      </c>
      <c r="B63" t="s">
        <v>105</v>
      </c>
    </row>
    <row r="64" spans="1:4" x14ac:dyDescent="0.3">
      <c r="B64" t="s">
        <v>106</v>
      </c>
    </row>
    <row r="65" spans="1:2" x14ac:dyDescent="0.3">
      <c r="B65" t="s">
        <v>107</v>
      </c>
    </row>
    <row r="66" spans="1:2" x14ac:dyDescent="0.3">
      <c r="B66" t="s">
        <v>108</v>
      </c>
    </row>
    <row r="68" spans="1:2" x14ac:dyDescent="0.3">
      <c r="A68">
        <v>700</v>
      </c>
      <c r="B68" t="s">
        <v>109</v>
      </c>
    </row>
    <row r="69" spans="1:2" x14ac:dyDescent="0.3">
      <c r="B69" t="s">
        <v>110</v>
      </c>
    </row>
    <row r="70" spans="1:2" x14ac:dyDescent="0.3">
      <c r="B70" t="s">
        <v>111</v>
      </c>
    </row>
    <row r="71" spans="1:2" x14ac:dyDescent="0.3">
      <c r="B71" t="s">
        <v>112</v>
      </c>
    </row>
    <row r="73" spans="1:2" x14ac:dyDescent="0.3">
      <c r="A73">
        <v>1000</v>
      </c>
      <c r="B73" t="s">
        <v>85</v>
      </c>
    </row>
    <row r="74" spans="1:2" x14ac:dyDescent="0.3">
      <c r="B74" t="s">
        <v>86</v>
      </c>
    </row>
    <row r="75" spans="1:2" x14ac:dyDescent="0.3">
      <c r="B75" t="s">
        <v>87</v>
      </c>
    </row>
    <row r="76" spans="1:2" x14ac:dyDescent="0.3">
      <c r="B76" t="s">
        <v>88</v>
      </c>
    </row>
    <row r="78" spans="1:2" x14ac:dyDescent="0.3">
      <c r="A78">
        <v>1500</v>
      </c>
      <c r="B78" t="s">
        <v>89</v>
      </c>
    </row>
    <row r="79" spans="1:2" x14ac:dyDescent="0.3">
      <c r="B79" t="s">
        <v>90</v>
      </c>
    </row>
    <row r="80" spans="1:2" x14ac:dyDescent="0.3">
      <c r="B80" t="s">
        <v>91</v>
      </c>
    </row>
    <row r="81" spans="1:6" x14ac:dyDescent="0.3">
      <c r="B81" t="s">
        <v>92</v>
      </c>
    </row>
    <row r="83" spans="1:6" x14ac:dyDescent="0.3">
      <c r="A83">
        <v>2000</v>
      </c>
      <c r="B83" t="s">
        <v>93</v>
      </c>
    </row>
    <row r="84" spans="1:6" x14ac:dyDescent="0.3">
      <c r="B84" t="s">
        <v>94</v>
      </c>
    </row>
    <row r="85" spans="1:6" x14ac:dyDescent="0.3">
      <c r="B85" t="s">
        <v>95</v>
      </c>
    </row>
    <row r="86" spans="1:6" x14ac:dyDescent="0.3">
      <c r="B86" t="s">
        <v>96</v>
      </c>
    </row>
    <row r="88" spans="1:6" x14ac:dyDescent="0.3">
      <c r="A88" t="s">
        <v>160</v>
      </c>
      <c r="B88" t="s">
        <v>158</v>
      </c>
      <c r="F88" t="s">
        <v>157</v>
      </c>
    </row>
    <row r="89" spans="1:6" x14ac:dyDescent="0.3">
      <c r="A89">
        <v>300</v>
      </c>
      <c r="B89" t="s">
        <v>113</v>
      </c>
      <c r="F89" t="s">
        <v>153</v>
      </c>
    </row>
    <row r="90" spans="1:6" x14ac:dyDescent="0.3">
      <c r="B90" t="s">
        <v>114</v>
      </c>
      <c r="F90" t="s">
        <v>154</v>
      </c>
    </row>
    <row r="91" spans="1:6" x14ac:dyDescent="0.3">
      <c r="B91" t="s">
        <v>115</v>
      </c>
      <c r="F91" t="s">
        <v>155</v>
      </c>
    </row>
    <row r="92" spans="1:6" x14ac:dyDescent="0.3">
      <c r="B92" t="s">
        <v>116</v>
      </c>
      <c r="F92" t="s">
        <v>156</v>
      </c>
    </row>
    <row r="94" spans="1:6" x14ac:dyDescent="0.3">
      <c r="A94">
        <v>400</v>
      </c>
      <c r="B94" t="s">
        <v>117</v>
      </c>
      <c r="F94" t="s">
        <v>149</v>
      </c>
    </row>
    <row r="95" spans="1:6" x14ac:dyDescent="0.3">
      <c r="B95" t="s">
        <v>118</v>
      </c>
      <c r="F95" t="s">
        <v>150</v>
      </c>
    </row>
    <row r="96" spans="1:6" x14ac:dyDescent="0.3">
      <c r="B96" t="s">
        <v>119</v>
      </c>
      <c r="F96" t="s">
        <v>151</v>
      </c>
    </row>
    <row r="97" spans="1:6" x14ac:dyDescent="0.3">
      <c r="B97" t="s">
        <v>120</v>
      </c>
      <c r="F97" t="s">
        <v>152</v>
      </c>
    </row>
    <row r="99" spans="1:6" x14ac:dyDescent="0.3">
      <c r="A99">
        <v>500</v>
      </c>
      <c r="B99" t="s">
        <v>121</v>
      </c>
      <c r="F99" t="s">
        <v>145</v>
      </c>
    </row>
    <row r="100" spans="1:6" x14ac:dyDescent="0.3">
      <c r="B100" t="s">
        <v>122</v>
      </c>
      <c r="F100" t="s">
        <v>146</v>
      </c>
    </row>
    <row r="101" spans="1:6" x14ac:dyDescent="0.3">
      <c r="B101" t="s">
        <v>123</v>
      </c>
      <c r="F101" t="s">
        <v>147</v>
      </c>
    </row>
    <row r="102" spans="1:6" x14ac:dyDescent="0.3">
      <c r="B102" t="s">
        <v>124</v>
      </c>
      <c r="F102" t="s">
        <v>148</v>
      </c>
    </row>
    <row r="104" spans="1:6" x14ac:dyDescent="0.3">
      <c r="A104">
        <v>600</v>
      </c>
      <c r="B104" t="s">
        <v>129</v>
      </c>
      <c r="F104" t="s">
        <v>141</v>
      </c>
    </row>
    <row r="105" spans="1:6" x14ac:dyDescent="0.3">
      <c r="B105" t="s">
        <v>130</v>
      </c>
      <c r="F105" t="s">
        <v>142</v>
      </c>
    </row>
    <row r="106" spans="1:6" x14ac:dyDescent="0.3">
      <c r="B106" t="s">
        <v>131</v>
      </c>
      <c r="F106" t="s">
        <v>143</v>
      </c>
    </row>
    <row r="107" spans="1:6" x14ac:dyDescent="0.3">
      <c r="B107" t="s">
        <v>132</v>
      </c>
      <c r="F107" t="s">
        <v>144</v>
      </c>
    </row>
    <row r="109" spans="1:6" x14ac:dyDescent="0.3">
      <c r="A109">
        <v>700</v>
      </c>
      <c r="B109" s="15" t="s">
        <v>133</v>
      </c>
      <c r="C109" s="15"/>
      <c r="D109" s="15"/>
      <c r="F109" s="16" t="s">
        <v>137</v>
      </c>
    </row>
    <row r="110" spans="1:6" x14ac:dyDescent="0.3">
      <c r="B110" s="15" t="s">
        <v>134</v>
      </c>
      <c r="C110" s="15"/>
      <c r="D110" s="15"/>
      <c r="F110" s="16" t="s">
        <v>138</v>
      </c>
    </row>
    <row r="111" spans="1:6" x14ac:dyDescent="0.3">
      <c r="B111" s="15" t="s">
        <v>135</v>
      </c>
      <c r="C111" s="15"/>
      <c r="D111" s="15"/>
      <c r="F111" s="16" t="s">
        <v>139</v>
      </c>
    </row>
    <row r="112" spans="1:6" x14ac:dyDescent="0.3">
      <c r="B112" s="15" t="s">
        <v>136</v>
      </c>
      <c r="C112" s="15"/>
      <c r="D112" s="15"/>
      <c r="F112" s="16" t="s">
        <v>140</v>
      </c>
    </row>
    <row r="114" spans="1:4" x14ac:dyDescent="0.3">
      <c r="A114" t="s">
        <v>159</v>
      </c>
    </row>
    <row r="115" spans="1:4" x14ac:dyDescent="0.3">
      <c r="A115">
        <v>300</v>
      </c>
      <c r="B115" t="s">
        <v>178</v>
      </c>
    </row>
    <row r="116" spans="1:4" x14ac:dyDescent="0.3">
      <c r="B116" t="s">
        <v>179</v>
      </c>
    </row>
    <row r="117" spans="1:4" x14ac:dyDescent="0.3">
      <c r="B117" t="s">
        <v>180</v>
      </c>
    </row>
    <row r="118" spans="1:4" x14ac:dyDescent="0.3">
      <c r="B118" t="s">
        <v>181</v>
      </c>
    </row>
    <row r="120" spans="1:4" x14ac:dyDescent="0.3">
      <c r="A120">
        <v>400</v>
      </c>
      <c r="B120" t="s">
        <v>161</v>
      </c>
    </row>
    <row r="121" spans="1:4" x14ac:dyDescent="0.3">
      <c r="B121" t="s">
        <v>162</v>
      </c>
    </row>
    <row r="122" spans="1:4" x14ac:dyDescent="0.3">
      <c r="B122" t="s">
        <v>163</v>
      </c>
    </row>
    <row r="123" spans="1:4" x14ac:dyDescent="0.3">
      <c r="B123" t="s">
        <v>164</v>
      </c>
    </row>
    <row r="125" spans="1:4" x14ac:dyDescent="0.3">
      <c r="A125">
        <v>500</v>
      </c>
      <c r="B125" s="17" t="s">
        <v>165</v>
      </c>
      <c r="C125" s="17"/>
      <c r="D125" s="17"/>
    </row>
    <row r="126" spans="1:4" x14ac:dyDescent="0.3">
      <c r="B126" s="17" t="s">
        <v>166</v>
      </c>
      <c r="C126" s="17"/>
      <c r="D126" s="17"/>
    </row>
    <row r="127" spans="1:4" x14ac:dyDescent="0.3">
      <c r="B127" s="17" t="s">
        <v>167</v>
      </c>
      <c r="C127" s="17"/>
      <c r="D127" s="17"/>
    </row>
    <row r="128" spans="1:4" x14ac:dyDescent="0.3">
      <c r="B128" s="17" t="s">
        <v>168</v>
      </c>
      <c r="C128" s="17"/>
      <c r="D128" s="17"/>
    </row>
    <row r="130" spans="1:5" x14ac:dyDescent="0.3">
      <c r="A130">
        <v>600</v>
      </c>
      <c r="B130" t="s">
        <v>169</v>
      </c>
    </row>
    <row r="131" spans="1:5" x14ac:dyDescent="0.3">
      <c r="B131" t="s">
        <v>170</v>
      </c>
    </row>
    <row r="132" spans="1:5" x14ac:dyDescent="0.3">
      <c r="B132" t="s">
        <v>171</v>
      </c>
    </row>
    <row r="133" spans="1:5" x14ac:dyDescent="0.3">
      <c r="B133" t="s">
        <v>172</v>
      </c>
    </row>
    <row r="135" spans="1:5" x14ac:dyDescent="0.3">
      <c r="A135" t="s">
        <v>177</v>
      </c>
      <c r="B135" t="s">
        <v>182</v>
      </c>
      <c r="C135" t="s">
        <v>183</v>
      </c>
    </row>
    <row r="136" spans="1:5" x14ac:dyDescent="0.3">
      <c r="C136" t="s">
        <v>173</v>
      </c>
    </row>
    <row r="137" spans="1:5" x14ac:dyDescent="0.3">
      <c r="C137" t="s">
        <v>174</v>
      </c>
    </row>
    <row r="138" spans="1:5" x14ac:dyDescent="0.3">
      <c r="C138" t="s">
        <v>175</v>
      </c>
    </row>
    <row r="139" spans="1:5" x14ac:dyDescent="0.3">
      <c r="C139" t="s">
        <v>176</v>
      </c>
    </row>
    <row r="141" spans="1:5" x14ac:dyDescent="0.3">
      <c r="C141" t="s">
        <v>188</v>
      </c>
    </row>
    <row r="142" spans="1:5" x14ac:dyDescent="0.3">
      <c r="C142" s="16" t="s">
        <v>184</v>
      </c>
      <c r="D142" s="16"/>
      <c r="E142" s="16"/>
    </row>
    <row r="143" spans="1:5" x14ac:dyDescent="0.3">
      <c r="C143" s="16" t="s">
        <v>185</v>
      </c>
      <c r="D143" s="16"/>
      <c r="E143" s="16"/>
    </row>
    <row r="144" spans="1:5" x14ac:dyDescent="0.3">
      <c r="C144" s="16" t="s">
        <v>186</v>
      </c>
      <c r="D144" s="16"/>
      <c r="E144" s="16"/>
    </row>
    <row r="145" spans="3:5" x14ac:dyDescent="0.3">
      <c r="C145" s="16" t="s">
        <v>187</v>
      </c>
      <c r="D145" s="16"/>
      <c r="E14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0BB4-E5E8-4E1D-B3C3-07844A6C2D11}">
  <dimension ref="B1:W50"/>
  <sheetViews>
    <sheetView zoomScaleNormal="100" workbookViewId="0">
      <selection activeCell="B28" sqref="B28"/>
    </sheetView>
  </sheetViews>
  <sheetFormatPr defaultRowHeight="14.4" x14ac:dyDescent="0.3"/>
  <cols>
    <col min="3" max="3" width="28.77734375" customWidth="1"/>
    <col min="4" max="4" width="2.6640625" customWidth="1"/>
    <col min="6" max="6" width="28.77734375" bestFit="1" customWidth="1"/>
    <col min="7" max="7" width="2.77734375" customWidth="1"/>
    <col min="9" max="9" width="27.77734375" bestFit="1" customWidth="1"/>
    <col min="10" max="10" width="2.88671875" customWidth="1"/>
    <col min="12" max="12" width="28.77734375" bestFit="1" customWidth="1"/>
  </cols>
  <sheetData>
    <row r="1" spans="2:23" x14ac:dyDescent="0.3">
      <c r="B1" s="21"/>
      <c r="C1" s="21"/>
      <c r="D1" s="21"/>
      <c r="E1" s="21"/>
      <c r="F1" s="21"/>
      <c r="G1" s="21"/>
      <c r="H1" s="21"/>
      <c r="I1" s="21"/>
    </row>
    <row r="2" spans="2:23" ht="21" x14ac:dyDescent="0.4">
      <c r="B2" s="214" t="s">
        <v>28</v>
      </c>
      <c r="C2" s="214"/>
      <c r="D2" s="214"/>
      <c r="E2" s="214"/>
      <c r="F2" s="214"/>
      <c r="G2" s="214"/>
      <c r="H2" s="214"/>
      <c r="I2" s="214"/>
      <c r="J2" s="21"/>
    </row>
    <row r="3" spans="2:23" x14ac:dyDescent="0.3">
      <c r="B3" s="213" t="s">
        <v>189</v>
      </c>
      <c r="C3" s="213"/>
      <c r="D3" s="20"/>
      <c r="E3" s="213" t="s">
        <v>36</v>
      </c>
      <c r="F3" s="213"/>
      <c r="G3" s="21"/>
      <c r="H3" s="213" t="s">
        <v>192</v>
      </c>
      <c r="I3" s="213"/>
      <c r="K3" s="215" t="s">
        <v>203</v>
      </c>
      <c r="L3" s="215"/>
    </row>
    <row r="4" spans="2:23" x14ac:dyDescent="0.3">
      <c r="B4" s="22" t="s">
        <v>190</v>
      </c>
      <c r="C4" s="22" t="s">
        <v>191</v>
      </c>
      <c r="D4" s="20"/>
      <c r="E4" s="22" t="s">
        <v>190</v>
      </c>
      <c r="F4" s="22" t="s">
        <v>191</v>
      </c>
      <c r="G4" s="21"/>
      <c r="H4" s="22" t="s">
        <v>190</v>
      </c>
      <c r="I4" s="22" t="s">
        <v>191</v>
      </c>
      <c r="K4" s="22" t="s">
        <v>190</v>
      </c>
      <c r="L4" s="22" t="s">
        <v>191</v>
      </c>
      <c r="S4" t="s">
        <v>177</v>
      </c>
      <c r="T4" t="s">
        <v>182</v>
      </c>
      <c r="U4" t="s">
        <v>183</v>
      </c>
    </row>
    <row r="5" spans="2:23" x14ac:dyDescent="0.3">
      <c r="B5" s="216"/>
      <c r="C5" s="216"/>
      <c r="D5" s="23"/>
      <c r="E5" s="23"/>
      <c r="F5" s="23"/>
      <c r="G5" s="23"/>
      <c r="H5" s="23"/>
      <c r="I5" s="23"/>
      <c r="J5" s="8"/>
      <c r="K5" s="8"/>
      <c r="L5" s="8"/>
      <c r="U5" t="s">
        <v>173</v>
      </c>
    </row>
    <row r="6" spans="2:23" x14ac:dyDescent="0.3">
      <c r="B6" s="27">
        <v>200</v>
      </c>
      <c r="C6" s="21" t="s">
        <v>125</v>
      </c>
      <c r="D6" s="24"/>
      <c r="E6" s="21">
        <v>300</v>
      </c>
      <c r="F6" s="21" t="s">
        <v>153</v>
      </c>
      <c r="G6" s="24"/>
      <c r="H6" s="21">
        <v>300</v>
      </c>
      <c r="I6" s="21" t="s">
        <v>178</v>
      </c>
      <c r="J6" s="19"/>
      <c r="K6">
        <v>200</v>
      </c>
      <c r="L6" t="s">
        <v>204</v>
      </c>
      <c r="U6" t="s">
        <v>174</v>
      </c>
    </row>
    <row r="7" spans="2:23" x14ac:dyDescent="0.3">
      <c r="B7" s="27"/>
      <c r="C7" s="21" t="s">
        <v>126</v>
      </c>
      <c r="D7" s="24"/>
      <c r="E7" s="21"/>
      <c r="F7" s="21" t="s">
        <v>154</v>
      </c>
      <c r="G7" s="24"/>
      <c r="H7" s="21"/>
      <c r="I7" s="21" t="s">
        <v>179</v>
      </c>
      <c r="J7" s="19"/>
      <c r="L7" t="s">
        <v>205</v>
      </c>
      <c r="U7" t="s">
        <v>175</v>
      </c>
    </row>
    <row r="8" spans="2:23" x14ac:dyDescent="0.3">
      <c r="B8" s="27"/>
      <c r="C8" s="21" t="s">
        <v>127</v>
      </c>
      <c r="D8" s="24"/>
      <c r="E8" s="21"/>
      <c r="F8" s="21" t="s">
        <v>155</v>
      </c>
      <c r="G8" s="24"/>
      <c r="H8" s="21"/>
      <c r="I8" s="21" t="s">
        <v>180</v>
      </c>
      <c r="J8" s="19"/>
      <c r="L8" t="s">
        <v>206</v>
      </c>
      <c r="U8" t="s">
        <v>176</v>
      </c>
    </row>
    <row r="9" spans="2:23" x14ac:dyDescent="0.3">
      <c r="B9" s="27"/>
      <c r="C9" s="21" t="s">
        <v>128</v>
      </c>
      <c r="D9" s="24"/>
      <c r="E9" s="21"/>
      <c r="F9" s="21" t="s">
        <v>156</v>
      </c>
      <c r="G9" s="24"/>
      <c r="H9" s="21"/>
      <c r="I9" s="21" t="s">
        <v>181</v>
      </c>
      <c r="J9" s="19"/>
      <c r="L9" t="s">
        <v>207</v>
      </c>
    </row>
    <row r="10" spans="2:23" x14ac:dyDescent="0.3">
      <c r="B10" s="27"/>
      <c r="C10" s="21"/>
      <c r="D10" s="24"/>
      <c r="E10" s="21"/>
      <c r="F10" s="21"/>
      <c r="G10" s="24"/>
      <c r="H10" s="21"/>
      <c r="I10" s="21"/>
      <c r="J10" s="19"/>
      <c r="U10" s="14" t="s">
        <v>188</v>
      </c>
      <c r="V10" s="14"/>
      <c r="W10" s="14"/>
    </row>
    <row r="11" spans="2:23" x14ac:dyDescent="0.3">
      <c r="B11" s="27"/>
      <c r="C11" s="21"/>
      <c r="D11" s="24"/>
      <c r="E11" s="21">
        <v>400</v>
      </c>
      <c r="F11" s="21" t="s">
        <v>149</v>
      </c>
      <c r="G11" s="24"/>
      <c r="H11" s="21">
        <v>400</v>
      </c>
      <c r="I11" s="21" t="s">
        <v>161</v>
      </c>
      <c r="J11" s="19"/>
      <c r="K11">
        <v>300</v>
      </c>
      <c r="L11" t="s">
        <v>208</v>
      </c>
      <c r="U11" s="14" t="s">
        <v>184</v>
      </c>
      <c r="V11" s="14"/>
      <c r="W11" s="14"/>
    </row>
    <row r="12" spans="2:23" x14ac:dyDescent="0.3">
      <c r="B12" s="28">
        <v>300</v>
      </c>
      <c r="C12" s="25" t="s">
        <v>97</v>
      </c>
      <c r="D12" s="24"/>
      <c r="E12" s="21"/>
      <c r="F12" s="21" t="s">
        <v>150</v>
      </c>
      <c r="G12" s="24"/>
      <c r="H12" s="21"/>
      <c r="I12" s="21" t="s">
        <v>162</v>
      </c>
      <c r="J12" s="19"/>
      <c r="L12" t="s">
        <v>209</v>
      </c>
      <c r="U12" s="14" t="s">
        <v>185</v>
      </c>
      <c r="V12" s="14"/>
      <c r="W12" s="14"/>
    </row>
    <row r="13" spans="2:23" x14ac:dyDescent="0.3">
      <c r="B13" s="28"/>
      <c r="C13" s="25" t="s">
        <v>98</v>
      </c>
      <c r="D13" s="24"/>
      <c r="E13" s="21"/>
      <c r="F13" s="21" t="s">
        <v>151</v>
      </c>
      <c r="G13" s="24"/>
      <c r="H13" s="21"/>
      <c r="I13" s="21" t="s">
        <v>163</v>
      </c>
      <c r="J13" s="19"/>
      <c r="L13" t="s">
        <v>210</v>
      </c>
      <c r="U13" s="14" t="s">
        <v>186</v>
      </c>
      <c r="V13" s="14"/>
      <c r="W13" s="14"/>
    </row>
    <row r="14" spans="2:23" x14ac:dyDescent="0.3">
      <c r="B14" s="28"/>
      <c r="C14" s="25" t="s">
        <v>99</v>
      </c>
      <c r="D14" s="24"/>
      <c r="E14" s="21"/>
      <c r="F14" s="21" t="s">
        <v>152</v>
      </c>
      <c r="G14" s="24"/>
      <c r="H14" s="21"/>
      <c r="I14" s="21" t="s">
        <v>164</v>
      </c>
      <c r="J14" s="19"/>
      <c r="L14" t="s">
        <v>211</v>
      </c>
      <c r="U14" s="14" t="s">
        <v>187</v>
      </c>
      <c r="V14" s="14"/>
      <c r="W14" s="14"/>
    </row>
    <row r="15" spans="2:23" x14ac:dyDescent="0.3">
      <c r="B15" s="28"/>
      <c r="C15" s="25" t="s">
        <v>100</v>
      </c>
      <c r="D15" s="24"/>
      <c r="E15" s="21"/>
      <c r="F15" s="21"/>
      <c r="G15" s="24"/>
      <c r="H15" s="21"/>
      <c r="I15" s="21"/>
      <c r="J15" s="19"/>
    </row>
    <row r="16" spans="2:23" x14ac:dyDescent="0.3">
      <c r="B16" s="27"/>
      <c r="C16" s="21"/>
      <c r="D16" s="24"/>
      <c r="E16" s="21">
        <v>500</v>
      </c>
      <c r="F16" s="21" t="s">
        <v>145</v>
      </c>
      <c r="G16" s="24"/>
      <c r="H16" s="25">
        <v>500</v>
      </c>
      <c r="I16" s="25" t="s">
        <v>165</v>
      </c>
      <c r="J16" s="19"/>
      <c r="K16" s="18">
        <v>400</v>
      </c>
      <c r="L16" t="s">
        <v>212</v>
      </c>
      <c r="T16" t="s">
        <v>193</v>
      </c>
      <c r="U16" s="18" t="s">
        <v>194</v>
      </c>
    </row>
    <row r="17" spans="2:23" x14ac:dyDescent="0.3">
      <c r="B17" s="27">
        <v>400</v>
      </c>
      <c r="C17" s="21" t="s">
        <v>101</v>
      </c>
      <c r="D17" s="24"/>
      <c r="E17" s="21"/>
      <c r="F17" s="21" t="s">
        <v>146</v>
      </c>
      <c r="G17" s="24"/>
      <c r="H17" s="25"/>
      <c r="I17" s="25" t="s">
        <v>166</v>
      </c>
      <c r="J17" s="19"/>
      <c r="K17" s="18"/>
      <c r="L17" t="s">
        <v>213</v>
      </c>
      <c r="U17" t="s">
        <v>199</v>
      </c>
    </row>
    <row r="18" spans="2:23" x14ac:dyDescent="0.3">
      <c r="B18" s="27"/>
      <c r="C18" s="21" t="s">
        <v>102</v>
      </c>
      <c r="D18" s="24"/>
      <c r="E18" s="21"/>
      <c r="F18" s="21" t="s">
        <v>147</v>
      </c>
      <c r="G18" s="24"/>
      <c r="H18" s="25"/>
      <c r="I18" s="25" t="s">
        <v>167</v>
      </c>
      <c r="J18" s="19"/>
      <c r="K18" s="18"/>
      <c r="L18" t="s">
        <v>214</v>
      </c>
      <c r="U18" t="s">
        <v>200</v>
      </c>
    </row>
    <row r="19" spans="2:23" x14ac:dyDescent="0.3">
      <c r="B19" s="27"/>
      <c r="C19" s="21" t="s">
        <v>103</v>
      </c>
      <c r="D19" s="24"/>
      <c r="E19" s="21"/>
      <c r="F19" s="21" t="s">
        <v>148</v>
      </c>
      <c r="G19" s="24"/>
      <c r="H19" s="25"/>
      <c r="I19" s="25" t="s">
        <v>168</v>
      </c>
      <c r="J19" s="19"/>
      <c r="K19" s="18"/>
      <c r="L19" t="s">
        <v>215</v>
      </c>
      <c r="U19" t="s">
        <v>201</v>
      </c>
    </row>
    <row r="20" spans="2:23" x14ac:dyDescent="0.3">
      <c r="B20" s="27"/>
      <c r="C20" s="21" t="s">
        <v>104</v>
      </c>
      <c r="D20" s="24"/>
      <c r="E20" s="21"/>
      <c r="F20" s="21"/>
      <c r="G20" s="24"/>
      <c r="H20" s="21"/>
      <c r="I20" s="21"/>
      <c r="J20" s="19"/>
      <c r="U20" t="s">
        <v>202</v>
      </c>
    </row>
    <row r="21" spans="2:23" x14ac:dyDescent="0.3">
      <c r="B21" s="27"/>
      <c r="C21" s="21"/>
      <c r="D21" s="24"/>
      <c r="E21" s="21">
        <v>600</v>
      </c>
      <c r="F21" s="21" t="s">
        <v>141</v>
      </c>
      <c r="G21" s="24"/>
      <c r="H21" s="21">
        <v>600</v>
      </c>
      <c r="I21" s="21" t="s">
        <v>169</v>
      </c>
      <c r="J21" s="19"/>
      <c r="K21" s="14">
        <v>500</v>
      </c>
      <c r="L21" s="14" t="s">
        <v>216</v>
      </c>
    </row>
    <row r="22" spans="2:23" x14ac:dyDescent="0.3">
      <c r="B22" s="27">
        <v>500</v>
      </c>
      <c r="C22" s="21" t="s">
        <v>81</v>
      </c>
      <c r="D22" s="24"/>
      <c r="E22" s="21"/>
      <c r="F22" s="21" t="s">
        <v>142</v>
      </c>
      <c r="G22" s="24"/>
      <c r="H22" s="21"/>
      <c r="I22" s="21" t="s">
        <v>170</v>
      </c>
      <c r="J22" s="19"/>
      <c r="K22" s="14"/>
      <c r="L22" s="25" t="s">
        <v>217</v>
      </c>
      <c r="U22" s="14" t="s">
        <v>183</v>
      </c>
      <c r="V22" s="14"/>
      <c r="W22" s="14"/>
    </row>
    <row r="23" spans="2:23" x14ac:dyDescent="0.3">
      <c r="B23" s="27"/>
      <c r="C23" s="21" t="s">
        <v>82</v>
      </c>
      <c r="D23" s="24"/>
      <c r="E23" s="21"/>
      <c r="F23" s="21" t="s">
        <v>143</v>
      </c>
      <c r="G23" s="24"/>
      <c r="H23" s="21"/>
      <c r="I23" s="21" t="s">
        <v>171</v>
      </c>
      <c r="J23" s="19"/>
      <c r="K23" s="14"/>
      <c r="L23" s="14" t="s">
        <v>218</v>
      </c>
      <c r="U23" s="14" t="s">
        <v>195</v>
      </c>
      <c r="V23" s="14"/>
      <c r="W23" s="14"/>
    </row>
    <row r="24" spans="2:23" x14ac:dyDescent="0.3">
      <c r="B24" s="27"/>
      <c r="C24" s="21" t="s">
        <v>83</v>
      </c>
      <c r="D24" s="24"/>
      <c r="E24" s="21"/>
      <c r="F24" s="21" t="s">
        <v>144</v>
      </c>
      <c r="G24" s="24"/>
      <c r="H24" s="21"/>
      <c r="I24" s="21" t="s">
        <v>172</v>
      </c>
      <c r="J24" s="19"/>
      <c r="K24" s="14"/>
      <c r="L24" s="14" t="s">
        <v>219</v>
      </c>
      <c r="U24" s="14" t="s">
        <v>196</v>
      </c>
      <c r="V24" s="14"/>
      <c r="W24" s="14"/>
    </row>
    <row r="25" spans="2:23" x14ac:dyDescent="0.3">
      <c r="B25" s="27"/>
      <c r="C25" s="21" t="s">
        <v>84</v>
      </c>
      <c r="D25" s="24"/>
      <c r="E25" s="21"/>
      <c r="F25" s="21"/>
      <c r="G25" s="24"/>
      <c r="H25" s="21"/>
      <c r="I25" s="21"/>
      <c r="J25" s="19"/>
      <c r="U25" s="14" t="s">
        <v>197</v>
      </c>
      <c r="V25" s="14"/>
      <c r="W25" s="14"/>
    </row>
    <row r="26" spans="2:23" x14ac:dyDescent="0.3">
      <c r="B26" s="27"/>
      <c r="C26" s="21"/>
      <c r="D26" s="24"/>
      <c r="E26" s="25">
        <v>700</v>
      </c>
      <c r="F26" s="25" t="s">
        <v>137</v>
      </c>
      <c r="G26" s="24"/>
      <c r="H26" s="26"/>
      <c r="I26" s="21"/>
      <c r="J26" s="19"/>
      <c r="U26" s="14" t="s">
        <v>198</v>
      </c>
      <c r="V26" s="14"/>
      <c r="W26" s="14"/>
    </row>
    <row r="27" spans="2:23" x14ac:dyDescent="0.3">
      <c r="B27" s="27">
        <v>600</v>
      </c>
      <c r="C27" s="21" t="s">
        <v>105</v>
      </c>
      <c r="D27" s="24"/>
      <c r="E27" s="25"/>
      <c r="F27" s="25" t="s">
        <v>138</v>
      </c>
      <c r="G27" s="24"/>
      <c r="H27" s="26"/>
      <c r="I27" s="21"/>
      <c r="J27" s="19"/>
    </row>
    <row r="28" spans="2:23" x14ac:dyDescent="0.3">
      <c r="B28" s="27"/>
      <c r="C28" s="21" t="s">
        <v>106</v>
      </c>
      <c r="D28" s="24"/>
      <c r="E28" s="25"/>
      <c r="F28" s="25" t="s">
        <v>139</v>
      </c>
      <c r="G28" s="24"/>
      <c r="H28" s="26"/>
      <c r="I28" s="21"/>
      <c r="J28" s="19"/>
    </row>
    <row r="29" spans="2:23" x14ac:dyDescent="0.3">
      <c r="B29" s="27"/>
      <c r="C29" s="21" t="s">
        <v>107</v>
      </c>
      <c r="D29" s="24"/>
      <c r="E29" s="25"/>
      <c r="F29" s="25" t="s">
        <v>140</v>
      </c>
      <c r="G29" s="24"/>
      <c r="H29" s="26"/>
      <c r="I29" s="21"/>
      <c r="J29" s="19"/>
    </row>
    <row r="30" spans="2:23" x14ac:dyDescent="0.3">
      <c r="B30" s="27"/>
      <c r="C30" s="21" t="s">
        <v>108</v>
      </c>
      <c r="D30" s="24"/>
      <c r="E30" s="21"/>
      <c r="F30" s="21"/>
      <c r="G30" s="24"/>
      <c r="H30" s="21"/>
      <c r="I30" s="21"/>
      <c r="J30" s="19"/>
    </row>
    <row r="31" spans="2:23" x14ac:dyDescent="0.3">
      <c r="B31" s="27"/>
      <c r="C31" s="21"/>
      <c r="D31" s="24"/>
      <c r="E31" s="21"/>
      <c r="F31" s="21"/>
      <c r="G31" s="24"/>
      <c r="H31" s="21"/>
      <c r="I31" s="21"/>
      <c r="J31" s="19"/>
    </row>
    <row r="32" spans="2:23" x14ac:dyDescent="0.3">
      <c r="B32" s="27">
        <v>700</v>
      </c>
      <c r="C32" s="21" t="s">
        <v>109</v>
      </c>
      <c r="D32" s="24"/>
      <c r="E32" s="21"/>
      <c r="F32" s="21"/>
      <c r="G32" s="24"/>
      <c r="H32" s="21"/>
      <c r="I32" s="21"/>
      <c r="J32" s="19"/>
    </row>
    <row r="33" spans="2:10" x14ac:dyDescent="0.3">
      <c r="B33" s="27"/>
      <c r="C33" s="21" t="s">
        <v>110</v>
      </c>
      <c r="D33" s="24"/>
      <c r="E33" s="21"/>
      <c r="F33" s="21"/>
      <c r="G33" s="24"/>
      <c r="H33" s="21"/>
      <c r="I33" s="21"/>
      <c r="J33" s="19"/>
    </row>
    <row r="34" spans="2:10" x14ac:dyDescent="0.3">
      <c r="B34" s="27"/>
      <c r="C34" s="21" t="s">
        <v>111</v>
      </c>
      <c r="D34" s="24"/>
      <c r="E34" s="21"/>
      <c r="F34" s="21"/>
      <c r="G34" s="24"/>
      <c r="H34" s="21"/>
      <c r="I34" s="21"/>
      <c r="J34" s="19"/>
    </row>
    <row r="35" spans="2:10" x14ac:dyDescent="0.3">
      <c r="B35" s="27"/>
      <c r="C35" s="21" t="s">
        <v>112</v>
      </c>
      <c r="D35" s="24"/>
      <c r="E35" s="21"/>
      <c r="F35" s="21"/>
      <c r="G35" s="24"/>
      <c r="H35" s="21"/>
      <c r="I35" s="21"/>
      <c r="J35" s="19"/>
    </row>
    <row r="36" spans="2:10" x14ac:dyDescent="0.3">
      <c r="B36" s="27"/>
      <c r="C36" s="21"/>
      <c r="D36" s="24"/>
      <c r="E36" s="21"/>
      <c r="F36" s="21"/>
      <c r="G36" s="24"/>
      <c r="H36" s="21"/>
      <c r="I36" s="21"/>
      <c r="J36" s="19"/>
    </row>
    <row r="37" spans="2:10" x14ac:dyDescent="0.3">
      <c r="B37" s="27">
        <v>1000</v>
      </c>
      <c r="C37" s="21" t="s">
        <v>85</v>
      </c>
      <c r="D37" s="24"/>
      <c r="E37" s="21"/>
      <c r="F37" s="21"/>
      <c r="G37" s="24"/>
      <c r="H37" s="21"/>
      <c r="I37" s="21"/>
      <c r="J37" s="19"/>
    </row>
    <row r="38" spans="2:10" x14ac:dyDescent="0.3">
      <c r="B38" s="27"/>
      <c r="C38" s="21" t="s">
        <v>86</v>
      </c>
      <c r="D38" s="24"/>
      <c r="E38" s="21"/>
      <c r="F38" s="21"/>
      <c r="G38" s="24"/>
      <c r="H38" s="21"/>
      <c r="I38" s="21"/>
      <c r="J38" s="19"/>
    </row>
    <row r="39" spans="2:10" x14ac:dyDescent="0.3">
      <c r="B39" s="27"/>
      <c r="C39" s="21" t="s">
        <v>87</v>
      </c>
      <c r="D39" s="24"/>
      <c r="E39" s="21"/>
      <c r="F39" s="21"/>
      <c r="G39" s="24"/>
      <c r="H39" s="21"/>
      <c r="I39" s="21"/>
      <c r="J39" s="19"/>
    </row>
    <row r="40" spans="2:10" x14ac:dyDescent="0.3">
      <c r="B40" s="27"/>
      <c r="C40" s="21" t="s">
        <v>88</v>
      </c>
      <c r="D40" s="24"/>
      <c r="E40" s="21"/>
      <c r="F40" s="21"/>
      <c r="G40" s="24"/>
      <c r="H40" s="21"/>
      <c r="I40" s="21"/>
      <c r="J40" s="19"/>
    </row>
    <row r="41" spans="2:10" x14ac:dyDescent="0.3">
      <c r="B41" s="27"/>
      <c r="C41" s="21"/>
      <c r="D41" s="24"/>
      <c r="E41" s="21"/>
      <c r="F41" s="21"/>
      <c r="G41" s="24"/>
      <c r="H41" s="21"/>
      <c r="I41" s="21"/>
      <c r="J41" s="19"/>
    </row>
    <row r="42" spans="2:10" x14ac:dyDescent="0.3">
      <c r="B42" s="27">
        <v>1500</v>
      </c>
      <c r="C42" s="21" t="s">
        <v>89</v>
      </c>
      <c r="D42" s="24"/>
      <c r="E42" s="21"/>
      <c r="F42" s="21"/>
      <c r="G42" s="24"/>
      <c r="H42" s="21"/>
      <c r="I42" s="21"/>
      <c r="J42" s="19"/>
    </row>
    <row r="43" spans="2:10" x14ac:dyDescent="0.3">
      <c r="B43" s="27"/>
      <c r="C43" s="21" t="s">
        <v>90</v>
      </c>
      <c r="D43" s="24"/>
      <c r="E43" s="21"/>
      <c r="F43" s="21"/>
      <c r="G43" s="24"/>
      <c r="H43" s="21"/>
      <c r="I43" s="21"/>
      <c r="J43" s="19"/>
    </row>
    <row r="44" spans="2:10" x14ac:dyDescent="0.3">
      <c r="B44" s="27"/>
      <c r="C44" s="21" t="s">
        <v>91</v>
      </c>
      <c r="D44" s="24"/>
      <c r="E44" s="21"/>
      <c r="F44" s="21"/>
      <c r="G44" s="24"/>
      <c r="H44" s="21"/>
      <c r="I44" s="21"/>
      <c r="J44" s="19"/>
    </row>
    <row r="45" spans="2:10" x14ac:dyDescent="0.3">
      <c r="B45" s="27"/>
      <c r="C45" s="21" t="s">
        <v>92</v>
      </c>
      <c r="D45" s="24"/>
      <c r="E45" s="21"/>
      <c r="F45" s="21"/>
      <c r="G45" s="24"/>
      <c r="H45" s="21"/>
      <c r="I45" s="21"/>
      <c r="J45" s="19"/>
    </row>
    <row r="46" spans="2:10" x14ac:dyDescent="0.3">
      <c r="B46" s="27"/>
      <c r="C46" s="21"/>
      <c r="D46" s="24"/>
      <c r="E46" s="21"/>
      <c r="F46" s="21"/>
      <c r="G46" s="24"/>
      <c r="H46" s="21"/>
      <c r="I46" s="21"/>
      <c r="J46" s="19"/>
    </row>
    <row r="47" spans="2:10" x14ac:dyDescent="0.3">
      <c r="B47" s="27">
        <v>2000</v>
      </c>
      <c r="C47" s="21" t="s">
        <v>93</v>
      </c>
      <c r="D47" s="24"/>
      <c r="E47" s="21"/>
      <c r="F47" s="21"/>
      <c r="G47" s="24"/>
      <c r="H47" s="21"/>
      <c r="I47" s="21"/>
      <c r="J47" s="19"/>
    </row>
    <row r="48" spans="2:10" x14ac:dyDescent="0.3">
      <c r="B48" s="27"/>
      <c r="C48" s="21" t="s">
        <v>94</v>
      </c>
      <c r="D48" s="24"/>
      <c r="E48" s="21"/>
      <c r="F48" s="21"/>
      <c r="G48" s="24"/>
      <c r="H48" s="21"/>
      <c r="I48" s="21"/>
      <c r="J48" s="19"/>
    </row>
    <row r="49" spans="2:10" x14ac:dyDescent="0.3">
      <c r="B49" s="27"/>
      <c r="C49" s="21" t="s">
        <v>95</v>
      </c>
      <c r="D49" s="24"/>
      <c r="E49" s="21"/>
      <c r="F49" s="21"/>
      <c r="G49" s="24"/>
      <c r="H49" s="21"/>
      <c r="I49" s="21"/>
      <c r="J49" s="19"/>
    </row>
    <row r="50" spans="2:10" x14ac:dyDescent="0.3">
      <c r="B50" s="27"/>
      <c r="C50" s="21" t="s">
        <v>96</v>
      </c>
      <c r="D50" s="24"/>
      <c r="E50" s="21"/>
      <c r="F50" s="21"/>
      <c r="G50" s="24"/>
      <c r="H50" s="21"/>
      <c r="I50" s="21"/>
      <c r="J50" s="19"/>
    </row>
  </sheetData>
  <mergeCells count="6">
    <mergeCell ref="H3:I3"/>
    <mergeCell ref="B2:I2"/>
    <mergeCell ref="K3:L3"/>
    <mergeCell ref="B3:C3"/>
    <mergeCell ref="B5:C5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D2E7-3A05-471B-B1B4-0C0308489FE8}">
  <dimension ref="B1:P56"/>
  <sheetViews>
    <sheetView topLeftCell="A25" workbookViewId="0">
      <selection activeCell="F63" sqref="F63"/>
    </sheetView>
  </sheetViews>
  <sheetFormatPr defaultRowHeight="14.4" x14ac:dyDescent="0.3"/>
  <cols>
    <col min="2" max="2" width="9.6640625" customWidth="1"/>
    <col min="3" max="3" width="17.33203125" bestFit="1" customWidth="1"/>
    <col min="4" max="4" width="15" bestFit="1" customWidth="1"/>
    <col min="5" max="5" width="17.33203125" customWidth="1"/>
    <col min="6" max="6" width="21.6640625" customWidth="1"/>
    <col min="7" max="7" width="17.109375" customWidth="1"/>
    <col min="8" max="8" width="17.44140625" customWidth="1"/>
    <col min="9" max="9" width="15.77734375" customWidth="1"/>
    <col min="10" max="10" width="14.44140625" bestFit="1" customWidth="1"/>
    <col min="11" max="11" width="21.33203125" bestFit="1" customWidth="1"/>
    <col min="16" max="16" width="15" bestFit="1" customWidth="1"/>
  </cols>
  <sheetData>
    <row r="1" spans="2:16" ht="15" thickBot="1" x14ac:dyDescent="0.35"/>
    <row r="2" spans="2:16" ht="17.399999999999999" customHeight="1" x14ac:dyDescent="0.3">
      <c r="B2" s="226" t="s">
        <v>220</v>
      </c>
      <c r="C2" s="225" t="s">
        <v>224</v>
      </c>
      <c r="D2" s="229" t="s">
        <v>223</v>
      </c>
      <c r="E2" s="217" t="s">
        <v>222</v>
      </c>
      <c r="F2" s="231" t="s">
        <v>228</v>
      </c>
      <c r="G2" s="225" t="s">
        <v>230</v>
      </c>
      <c r="H2" s="225"/>
      <c r="I2" s="223" t="s">
        <v>229</v>
      </c>
    </row>
    <row r="3" spans="2:16" ht="22.8" customHeight="1" thickBot="1" x14ac:dyDescent="0.35">
      <c r="B3" s="227"/>
      <c r="C3" s="228"/>
      <c r="D3" s="230"/>
      <c r="E3" s="219"/>
      <c r="F3" s="232"/>
      <c r="G3" s="52" t="s">
        <v>231</v>
      </c>
      <c r="H3" s="52" t="s">
        <v>232</v>
      </c>
      <c r="I3" s="224"/>
    </row>
    <row r="4" spans="2:16" x14ac:dyDescent="0.3">
      <c r="B4" s="217" t="s">
        <v>35</v>
      </c>
      <c r="C4" s="54" t="s">
        <v>233</v>
      </c>
      <c r="D4" s="60"/>
      <c r="E4" s="60"/>
      <c r="F4" s="60"/>
      <c r="G4" s="60"/>
      <c r="H4" s="57"/>
      <c r="I4" s="50"/>
    </row>
    <row r="5" spans="2:16" x14ac:dyDescent="0.3">
      <c r="B5" s="218"/>
      <c r="C5" s="55" t="s">
        <v>225</v>
      </c>
      <c r="D5" s="61"/>
      <c r="E5" s="61"/>
      <c r="F5" s="61"/>
      <c r="G5" s="86"/>
      <c r="H5" s="87"/>
      <c r="I5" s="53"/>
    </row>
    <row r="6" spans="2:16" x14ac:dyDescent="0.3">
      <c r="B6" s="218"/>
      <c r="C6" s="55" t="s">
        <v>226</v>
      </c>
      <c r="D6" s="61"/>
      <c r="E6" s="61"/>
      <c r="F6" s="61"/>
      <c r="G6" s="61"/>
      <c r="H6" s="58"/>
      <c r="I6" s="53"/>
    </row>
    <row r="7" spans="2:16" x14ac:dyDescent="0.3">
      <c r="B7" s="218"/>
      <c r="C7" s="55" t="s">
        <v>234</v>
      </c>
      <c r="D7" s="61"/>
      <c r="E7" s="61"/>
      <c r="F7" s="61"/>
      <c r="G7" s="61"/>
      <c r="H7" s="58"/>
      <c r="I7" s="53"/>
    </row>
    <row r="8" spans="2:16" x14ac:dyDescent="0.3">
      <c r="B8" s="218"/>
      <c r="C8" s="55" t="s">
        <v>235</v>
      </c>
      <c r="D8" s="61"/>
      <c r="E8" s="61"/>
      <c r="F8" s="61"/>
      <c r="G8" s="61"/>
      <c r="H8" s="58"/>
      <c r="I8" s="53"/>
    </row>
    <row r="9" spans="2:16" ht="15" thickBot="1" x14ac:dyDescent="0.35">
      <c r="B9" s="219"/>
      <c r="C9" s="56" t="s">
        <v>236</v>
      </c>
      <c r="D9" s="62"/>
      <c r="E9" s="62"/>
      <c r="F9" s="62"/>
      <c r="G9" s="62"/>
      <c r="H9" s="59"/>
      <c r="I9" s="51"/>
      <c r="L9" t="s">
        <v>265</v>
      </c>
    </row>
    <row r="10" spans="2:16" x14ac:dyDescent="0.3">
      <c r="B10" s="217" t="s">
        <v>36</v>
      </c>
      <c r="C10" s="54" t="s">
        <v>233</v>
      </c>
      <c r="D10" s="60"/>
      <c r="E10" s="60"/>
      <c r="F10" s="60"/>
      <c r="G10" s="60"/>
      <c r="H10" s="57"/>
      <c r="I10" s="50"/>
      <c r="L10" t="s">
        <v>261</v>
      </c>
      <c r="M10" t="s">
        <v>260</v>
      </c>
      <c r="N10" t="s">
        <v>224</v>
      </c>
      <c r="O10" t="s">
        <v>264</v>
      </c>
      <c r="P10" t="s">
        <v>222</v>
      </c>
    </row>
    <row r="11" spans="2:16" x14ac:dyDescent="0.3">
      <c r="B11" s="218"/>
      <c r="C11" s="55" t="s">
        <v>225</v>
      </c>
      <c r="D11" s="61"/>
      <c r="E11" s="61"/>
      <c r="F11" s="61"/>
      <c r="G11" s="61"/>
      <c r="H11" s="58"/>
      <c r="I11" s="53"/>
      <c r="L11" t="s">
        <v>262</v>
      </c>
      <c r="M11" t="s">
        <v>182</v>
      </c>
      <c r="N11" t="s">
        <v>263</v>
      </c>
      <c r="O11">
        <v>500</v>
      </c>
      <c r="P11">
        <v>50</v>
      </c>
    </row>
    <row r="12" spans="2:16" x14ac:dyDescent="0.3">
      <c r="B12" s="218"/>
      <c r="C12" s="55" t="s">
        <v>226</v>
      </c>
      <c r="D12" s="61"/>
      <c r="E12" s="61"/>
      <c r="F12" s="61"/>
      <c r="G12" s="61"/>
      <c r="H12" s="58"/>
      <c r="I12" s="53"/>
      <c r="P12">
        <v>100</v>
      </c>
    </row>
    <row r="13" spans="2:16" x14ac:dyDescent="0.3">
      <c r="B13" s="218"/>
      <c r="C13" s="55" t="s">
        <v>234</v>
      </c>
      <c r="D13" s="61"/>
      <c r="E13" s="61"/>
      <c r="F13" s="61"/>
      <c r="G13" s="61"/>
      <c r="H13" s="58"/>
      <c r="I13" s="53"/>
      <c r="P13">
        <v>300</v>
      </c>
    </row>
    <row r="14" spans="2:16" x14ac:dyDescent="0.3">
      <c r="B14" s="218"/>
      <c r="C14" s="55" t="s">
        <v>235</v>
      </c>
      <c r="D14" s="61"/>
      <c r="E14" s="61"/>
      <c r="F14" s="61"/>
      <c r="G14" s="61"/>
      <c r="H14" s="58"/>
      <c r="I14" s="53"/>
      <c r="P14">
        <v>500</v>
      </c>
    </row>
    <row r="15" spans="2:16" ht="15" thickBot="1" x14ac:dyDescent="0.35">
      <c r="B15" s="219"/>
      <c r="C15" s="56" t="s">
        <v>236</v>
      </c>
      <c r="D15" s="62"/>
      <c r="E15" s="62"/>
      <c r="F15" s="62"/>
      <c r="G15" s="62"/>
      <c r="H15" s="59"/>
      <c r="I15" s="51"/>
      <c r="L15" t="s">
        <v>266</v>
      </c>
    </row>
    <row r="16" spans="2:16" x14ac:dyDescent="0.3">
      <c r="B16" s="217" t="s">
        <v>57</v>
      </c>
      <c r="C16" s="54" t="s">
        <v>233</v>
      </c>
      <c r="D16" s="60"/>
      <c r="E16" s="60"/>
      <c r="F16" s="60"/>
      <c r="G16" s="60"/>
      <c r="H16" s="57"/>
      <c r="I16" s="50"/>
    </row>
    <row r="17" spans="2:12" x14ac:dyDescent="0.3">
      <c r="B17" s="218"/>
      <c r="C17" s="55" t="s">
        <v>225</v>
      </c>
      <c r="D17" s="61"/>
      <c r="E17" s="61"/>
      <c r="F17" s="61"/>
      <c r="G17" s="61"/>
      <c r="H17" s="58"/>
      <c r="I17" s="53"/>
    </row>
    <row r="18" spans="2:12" x14ac:dyDescent="0.3">
      <c r="B18" s="218"/>
      <c r="C18" s="55" t="s">
        <v>226</v>
      </c>
      <c r="D18" s="61"/>
      <c r="E18" s="61"/>
      <c r="F18" s="61"/>
      <c r="G18" s="61"/>
      <c r="H18" s="58"/>
      <c r="I18" s="53"/>
    </row>
    <row r="19" spans="2:12" x14ac:dyDescent="0.3">
      <c r="B19" s="218"/>
      <c r="C19" s="55" t="s">
        <v>234</v>
      </c>
      <c r="D19" s="61"/>
      <c r="E19" s="61"/>
      <c r="F19" s="61"/>
      <c r="G19" s="61"/>
      <c r="H19" s="58"/>
      <c r="I19" s="53"/>
    </row>
    <row r="20" spans="2:12" x14ac:dyDescent="0.3">
      <c r="B20" s="218"/>
      <c r="C20" s="55" t="s">
        <v>235</v>
      </c>
      <c r="D20" s="61"/>
      <c r="E20" s="61"/>
      <c r="F20" s="61"/>
      <c r="G20" s="61"/>
      <c r="H20" s="58"/>
      <c r="I20" s="53"/>
    </row>
    <row r="21" spans="2:12" ht="15" thickBot="1" x14ac:dyDescent="0.35">
      <c r="B21" s="219"/>
      <c r="C21" s="56" t="s">
        <v>236</v>
      </c>
      <c r="D21" s="62"/>
      <c r="E21" s="62"/>
      <c r="F21" s="62"/>
      <c r="G21" s="62"/>
      <c r="H21" s="59"/>
      <c r="I21" s="51"/>
    </row>
    <row r="22" spans="2:12" x14ac:dyDescent="0.3">
      <c r="B22" s="217" t="s">
        <v>203</v>
      </c>
      <c r="C22" s="54" t="s">
        <v>233</v>
      </c>
      <c r="D22" s="60"/>
      <c r="E22" s="60"/>
      <c r="F22" s="60"/>
      <c r="G22" s="60"/>
      <c r="H22" s="57"/>
      <c r="I22" s="50"/>
    </row>
    <row r="23" spans="2:12" x14ac:dyDescent="0.3">
      <c r="B23" s="218"/>
      <c r="C23" s="55" t="s">
        <v>225</v>
      </c>
      <c r="D23" s="61"/>
      <c r="E23" s="61"/>
      <c r="F23" s="61"/>
      <c r="G23" s="61"/>
      <c r="H23" s="58"/>
      <c r="I23" s="53"/>
      <c r="L23" t="s">
        <v>241</v>
      </c>
    </row>
    <row r="24" spans="2:12" x14ac:dyDescent="0.3">
      <c r="B24" s="218"/>
      <c r="C24" s="55" t="s">
        <v>226</v>
      </c>
      <c r="D24" s="61"/>
      <c r="E24" s="61"/>
      <c r="F24" s="61"/>
      <c r="G24" s="61"/>
      <c r="H24" s="58"/>
      <c r="I24" s="53"/>
    </row>
    <row r="25" spans="2:12" x14ac:dyDescent="0.3">
      <c r="B25" s="218"/>
      <c r="C25" s="55" t="s">
        <v>234</v>
      </c>
      <c r="D25" s="61"/>
      <c r="E25" s="61"/>
      <c r="F25" s="61"/>
      <c r="G25" s="61"/>
      <c r="H25" s="58"/>
      <c r="I25" s="53"/>
    </row>
    <row r="26" spans="2:12" x14ac:dyDescent="0.3">
      <c r="B26" s="218"/>
      <c r="C26" s="55" t="s">
        <v>235</v>
      </c>
      <c r="D26" s="61"/>
      <c r="E26" s="61"/>
      <c r="F26" s="61"/>
      <c r="G26" s="61"/>
      <c r="H26" s="58"/>
      <c r="I26" s="53"/>
    </row>
    <row r="27" spans="2:12" ht="15" thickBot="1" x14ac:dyDescent="0.35">
      <c r="B27" s="219"/>
      <c r="C27" s="56" t="s">
        <v>236</v>
      </c>
      <c r="D27" s="62"/>
      <c r="E27" s="62"/>
      <c r="F27" s="62"/>
      <c r="G27" s="62"/>
      <c r="H27" s="59"/>
      <c r="I27" s="51"/>
    </row>
    <row r="30" spans="2:12" x14ac:dyDescent="0.3">
      <c r="B30" t="s">
        <v>35</v>
      </c>
      <c r="C30" t="s">
        <v>224</v>
      </c>
      <c r="D30" t="s">
        <v>223</v>
      </c>
      <c r="E30" t="s">
        <v>222</v>
      </c>
      <c r="F30" t="s">
        <v>237</v>
      </c>
      <c r="G30" t="s">
        <v>238</v>
      </c>
      <c r="H30" t="s">
        <v>239</v>
      </c>
      <c r="I30" t="s">
        <v>240</v>
      </c>
      <c r="J30" t="s">
        <v>242</v>
      </c>
      <c r="K30" t="s">
        <v>227</v>
      </c>
    </row>
    <row r="31" spans="2:12" ht="15" thickBot="1" x14ac:dyDescent="0.35">
      <c r="C31" t="s">
        <v>244</v>
      </c>
      <c r="D31">
        <v>500</v>
      </c>
      <c r="E31">
        <v>500</v>
      </c>
      <c r="F31">
        <v>5268</v>
      </c>
      <c r="G31" s="88">
        <v>191953.10076427399</v>
      </c>
      <c r="H31" s="88">
        <v>2072.8411107063198</v>
      </c>
      <c r="I31" s="88">
        <v>194026.934329032</v>
      </c>
      <c r="J31" s="11">
        <v>245</v>
      </c>
      <c r="K31" s="11" t="s">
        <v>267</v>
      </c>
    </row>
    <row r="32" spans="2:12" x14ac:dyDescent="0.3">
      <c r="B32" s="217" t="s">
        <v>182</v>
      </c>
      <c r="C32" s="217" t="s">
        <v>243</v>
      </c>
      <c r="D32" s="220">
        <v>500</v>
      </c>
      <c r="E32" s="63">
        <v>100</v>
      </c>
      <c r="F32" s="63">
        <v>1017</v>
      </c>
      <c r="G32" s="66">
        <v>5070.9429037570899</v>
      </c>
      <c r="H32" s="66">
        <v>1798.7528893947599</v>
      </c>
      <c r="I32" s="66">
        <v>6870.5173161029797</v>
      </c>
      <c r="J32" s="80">
        <v>234</v>
      </c>
      <c r="K32" s="77">
        <f>J32/F32</f>
        <v>0.23008849557522124</v>
      </c>
    </row>
    <row r="33" spans="2:11" x14ac:dyDescent="0.3">
      <c r="B33" s="218"/>
      <c r="C33" s="218"/>
      <c r="D33" s="221"/>
      <c r="E33" s="21">
        <v>200</v>
      </c>
      <c r="F33" s="21">
        <v>3462</v>
      </c>
      <c r="G33" s="67">
        <v>5910.34387493133</v>
      </c>
      <c r="H33" s="67">
        <v>1890.4978022575301</v>
      </c>
      <c r="I33" s="67">
        <v>7801.7735342979404</v>
      </c>
      <c r="J33" s="81">
        <v>252</v>
      </c>
      <c r="K33" s="78">
        <f t="shared" ref="K33:K41" si="0">J33/F33</f>
        <v>7.2790294627383012E-2</v>
      </c>
    </row>
    <row r="34" spans="2:11" x14ac:dyDescent="0.3">
      <c r="B34" s="218"/>
      <c r="C34" s="218"/>
      <c r="D34" s="221"/>
      <c r="E34" s="21">
        <v>300</v>
      </c>
      <c r="F34" s="21">
        <v>6085</v>
      </c>
      <c r="G34" s="67">
        <v>6757.6181249618503</v>
      </c>
      <c r="H34" s="67">
        <v>1882.5370397567699</v>
      </c>
      <c r="I34" s="67">
        <v>8641.1372258663105</v>
      </c>
      <c r="J34" s="81">
        <v>256</v>
      </c>
      <c r="K34" s="78">
        <f t="shared" si="0"/>
        <v>4.2070665571076415E-2</v>
      </c>
    </row>
    <row r="35" spans="2:11" x14ac:dyDescent="0.3">
      <c r="B35" s="218"/>
      <c r="C35" s="218"/>
      <c r="D35" s="221"/>
      <c r="E35" s="21">
        <v>400</v>
      </c>
      <c r="F35" s="26">
        <v>9475</v>
      </c>
      <c r="G35" s="67">
        <v>7935.9208180904297</v>
      </c>
      <c r="H35" s="67">
        <v>1948.4963951110799</v>
      </c>
      <c r="I35" s="67">
        <v>9885.5297970771699</v>
      </c>
      <c r="J35" s="81">
        <v>263</v>
      </c>
      <c r="K35" s="78">
        <f t="shared" si="0"/>
        <v>2.7757255936675461E-2</v>
      </c>
    </row>
    <row r="36" spans="2:11" ht="15" thickBot="1" x14ac:dyDescent="0.35">
      <c r="B36" s="218"/>
      <c r="C36" s="218"/>
      <c r="D36" s="222"/>
      <c r="E36" s="64">
        <v>500</v>
      </c>
      <c r="F36" s="64">
        <v>12105</v>
      </c>
      <c r="G36" s="65">
        <v>8794.8856792449897</v>
      </c>
      <c r="H36" s="65">
        <v>2057.9279775619498</v>
      </c>
      <c r="I36" s="65">
        <v>10853.987096786401</v>
      </c>
      <c r="J36" s="82">
        <v>271</v>
      </c>
      <c r="K36" s="79">
        <f t="shared" si="0"/>
        <v>2.2387443205287072E-2</v>
      </c>
    </row>
    <row r="37" spans="2:11" x14ac:dyDescent="0.3">
      <c r="B37" s="218"/>
      <c r="C37" s="218"/>
      <c r="D37" s="220">
        <v>400</v>
      </c>
      <c r="E37" s="63">
        <v>100</v>
      </c>
      <c r="F37" s="66">
        <v>948</v>
      </c>
      <c r="G37" s="66">
        <v>5048.1711409091904</v>
      </c>
      <c r="H37" s="66">
        <v>1797.3427085876399</v>
      </c>
      <c r="I37" s="66">
        <v>6846.3437478542301</v>
      </c>
      <c r="J37" s="83">
        <v>231</v>
      </c>
      <c r="K37" s="77">
        <f t="shared" si="0"/>
        <v>0.24367088607594936</v>
      </c>
    </row>
    <row r="38" spans="2:11" x14ac:dyDescent="0.3">
      <c r="B38" s="218"/>
      <c r="C38" s="218"/>
      <c r="D38" s="221"/>
      <c r="E38" s="21">
        <v>200</v>
      </c>
      <c r="F38" s="26">
        <v>3107</v>
      </c>
      <c r="G38" s="67">
        <v>5906.4056541919699</v>
      </c>
      <c r="H38" s="67">
        <v>1870.74164628982</v>
      </c>
      <c r="I38" s="67">
        <v>7778.09133696556</v>
      </c>
      <c r="J38" s="84">
        <v>248</v>
      </c>
      <c r="K38" s="78">
        <f t="shared" si="0"/>
        <v>7.9819761828130026E-2</v>
      </c>
    </row>
    <row r="39" spans="2:11" x14ac:dyDescent="0.3">
      <c r="B39" s="218"/>
      <c r="C39" s="218"/>
      <c r="D39" s="221"/>
      <c r="E39" s="21">
        <v>300</v>
      </c>
      <c r="F39" s="26">
        <v>5601</v>
      </c>
      <c r="G39" s="67">
        <v>6774.1515634059897</v>
      </c>
      <c r="H39" s="67">
        <v>1856.5797698497699</v>
      </c>
      <c r="I39" s="67">
        <v>8631.7321386337208</v>
      </c>
      <c r="J39" s="84">
        <v>253</v>
      </c>
      <c r="K39" s="78">
        <f t="shared" si="0"/>
        <v>4.517050526691662E-2</v>
      </c>
    </row>
    <row r="40" spans="2:11" x14ac:dyDescent="0.3">
      <c r="B40" s="218"/>
      <c r="C40" s="218"/>
      <c r="D40" s="221"/>
      <c r="E40" s="21">
        <v>400</v>
      </c>
      <c r="F40" s="26">
        <v>8728</v>
      </c>
      <c r="G40" s="67">
        <v>7929.7136709690003</v>
      </c>
      <c r="H40" s="67">
        <v>1959.0717267990101</v>
      </c>
      <c r="I40" s="67">
        <v>9889.8856031894593</v>
      </c>
      <c r="J40" s="84">
        <v>261</v>
      </c>
      <c r="K40" s="78">
        <f t="shared" si="0"/>
        <v>2.9903758020164987E-2</v>
      </c>
    </row>
    <row r="41" spans="2:11" ht="15" thickBot="1" x14ac:dyDescent="0.35">
      <c r="B41" s="218"/>
      <c r="C41" s="218"/>
      <c r="D41" s="222"/>
      <c r="E41" s="64">
        <v>500</v>
      </c>
      <c r="F41" s="64">
        <v>11058</v>
      </c>
      <c r="G41" s="65">
        <v>8721.0465567111896</v>
      </c>
      <c r="H41" s="65">
        <v>2039.2578856944999</v>
      </c>
      <c r="I41" s="65">
        <v>1076.1465020179701</v>
      </c>
      <c r="J41" s="85">
        <v>270</v>
      </c>
      <c r="K41" s="79">
        <f t="shared" si="0"/>
        <v>2.4416711882799782E-2</v>
      </c>
    </row>
    <row r="42" spans="2:11" x14ac:dyDescent="0.3">
      <c r="B42" s="218"/>
      <c r="C42" s="218"/>
      <c r="D42" s="220">
        <v>300</v>
      </c>
      <c r="E42" s="63">
        <v>100</v>
      </c>
      <c r="F42" s="63">
        <v>877</v>
      </c>
      <c r="G42" s="66">
        <v>5044.0835187435096</v>
      </c>
      <c r="H42" s="66">
        <v>1788.3763077259</v>
      </c>
      <c r="I42" s="66">
        <v>6833.2905936241104</v>
      </c>
      <c r="J42" s="90">
        <v>220</v>
      </c>
      <c r="K42" s="50" t="s">
        <v>249</v>
      </c>
    </row>
    <row r="43" spans="2:11" x14ac:dyDescent="0.3">
      <c r="B43" s="218"/>
      <c r="C43" s="218"/>
      <c r="D43" s="221"/>
      <c r="E43" s="21">
        <v>200</v>
      </c>
      <c r="F43" s="21">
        <v>2760</v>
      </c>
      <c r="G43" s="67">
        <v>5887.7739892005902</v>
      </c>
      <c r="H43" s="67">
        <v>1870.6914067268301</v>
      </c>
      <c r="I43" s="67">
        <v>7759.3846132755198</v>
      </c>
      <c r="J43" s="90">
        <v>241</v>
      </c>
      <c r="K43" s="53" t="s">
        <v>245</v>
      </c>
    </row>
    <row r="44" spans="2:11" x14ac:dyDescent="0.3">
      <c r="B44" s="218"/>
      <c r="C44" s="218"/>
      <c r="D44" s="221"/>
      <c r="E44" s="21">
        <v>300</v>
      </c>
      <c r="F44" s="21">
        <v>5115</v>
      </c>
      <c r="G44" s="67">
        <v>6728.4841430187198</v>
      </c>
      <c r="H44" s="67">
        <v>1862.9161665439599</v>
      </c>
      <c r="I44" s="67">
        <v>8592.4074835777192</v>
      </c>
      <c r="J44" s="89">
        <v>246</v>
      </c>
      <c r="K44" s="53" t="s">
        <v>246</v>
      </c>
    </row>
    <row r="45" spans="2:11" x14ac:dyDescent="0.3">
      <c r="B45" s="218"/>
      <c r="C45" s="218"/>
      <c r="D45" s="221"/>
      <c r="E45" s="21">
        <v>400</v>
      </c>
      <c r="F45" s="21">
        <v>7998</v>
      </c>
      <c r="G45" s="67">
        <v>7882.7100203037198</v>
      </c>
      <c r="H45" s="67">
        <v>1953.6734015941599</v>
      </c>
      <c r="I45" s="67">
        <v>9837.4699227809906</v>
      </c>
      <c r="J45" s="89">
        <v>251</v>
      </c>
      <c r="K45" s="53" t="s">
        <v>247</v>
      </c>
    </row>
    <row r="46" spans="2:11" ht="15" thickBot="1" x14ac:dyDescent="0.35">
      <c r="B46" s="218"/>
      <c r="C46" s="218"/>
      <c r="D46" s="222"/>
      <c r="E46" s="64">
        <v>500</v>
      </c>
      <c r="F46" s="64">
        <v>10004</v>
      </c>
      <c r="G46" s="65">
        <v>8661.3589730262702</v>
      </c>
      <c r="H46" s="65">
        <v>2041.51163434982</v>
      </c>
      <c r="I46" s="65">
        <v>10704.0264546871</v>
      </c>
      <c r="J46" s="64">
        <v>260</v>
      </c>
      <c r="K46" s="51" t="s">
        <v>248</v>
      </c>
    </row>
    <row r="47" spans="2:11" x14ac:dyDescent="0.3">
      <c r="B47" s="218"/>
      <c r="C47" s="218"/>
      <c r="D47" s="220">
        <v>200</v>
      </c>
      <c r="E47" s="63">
        <v>100</v>
      </c>
      <c r="F47" s="63">
        <v>785</v>
      </c>
      <c r="G47" s="66">
        <v>5057.63753056526</v>
      </c>
      <c r="H47" s="66">
        <v>1814.9575672149599</v>
      </c>
      <c r="I47" s="66">
        <v>6873.4431173801404</v>
      </c>
      <c r="J47" s="63">
        <v>208</v>
      </c>
      <c r="K47" s="50" t="s">
        <v>250</v>
      </c>
    </row>
    <row r="48" spans="2:11" x14ac:dyDescent="0.3">
      <c r="B48" s="218"/>
      <c r="C48" s="218"/>
      <c r="D48" s="221"/>
      <c r="E48" s="21">
        <v>200</v>
      </c>
      <c r="F48" s="21">
        <v>2300</v>
      </c>
      <c r="G48" s="67">
        <v>5911.7980206012699</v>
      </c>
      <c r="H48" s="67">
        <v>1930.4639699459001</v>
      </c>
      <c r="I48" s="67">
        <v>7843.2000482082303</v>
      </c>
      <c r="J48" s="21">
        <v>232</v>
      </c>
      <c r="K48" s="53" t="s">
        <v>251</v>
      </c>
    </row>
    <row r="49" spans="2:11" x14ac:dyDescent="0.3">
      <c r="B49" s="218"/>
      <c r="C49" s="218"/>
      <c r="D49" s="221"/>
      <c r="E49" s="21">
        <v>300</v>
      </c>
      <c r="F49" s="21">
        <v>4385</v>
      </c>
      <c r="G49" s="67">
        <v>6804.9181120395597</v>
      </c>
      <c r="H49" s="67">
        <v>1908.169028759</v>
      </c>
      <c r="I49" s="67">
        <v>8714.0284454822504</v>
      </c>
      <c r="J49" s="21">
        <v>237</v>
      </c>
      <c r="K49" s="53" t="s">
        <v>252</v>
      </c>
    </row>
    <row r="50" spans="2:11" x14ac:dyDescent="0.3">
      <c r="B50" s="218"/>
      <c r="C50" s="218"/>
      <c r="D50" s="221"/>
      <c r="E50" s="21">
        <v>400</v>
      </c>
      <c r="F50" s="21">
        <v>6994</v>
      </c>
      <c r="G50" s="67">
        <v>7909.1855216026297</v>
      </c>
      <c r="H50" s="67">
        <v>1941.4426329135799</v>
      </c>
      <c r="I50" s="67">
        <v>9851.6770751476197</v>
      </c>
      <c r="J50" s="21">
        <v>243</v>
      </c>
      <c r="K50" s="53" t="s">
        <v>253</v>
      </c>
    </row>
    <row r="51" spans="2:11" ht="15" thickBot="1" x14ac:dyDescent="0.35">
      <c r="B51" s="218"/>
      <c r="C51" s="218"/>
      <c r="D51" s="222"/>
      <c r="E51" s="64">
        <v>500</v>
      </c>
      <c r="F51" s="64">
        <v>8618</v>
      </c>
      <c r="G51" s="65">
        <v>8688.4211874008106</v>
      </c>
      <c r="H51" s="65">
        <v>2019.4804096221901</v>
      </c>
      <c r="I51" s="65">
        <v>10708.9686050415</v>
      </c>
      <c r="J51" s="64">
        <v>252</v>
      </c>
      <c r="K51" s="51" t="s">
        <v>254</v>
      </c>
    </row>
    <row r="52" spans="2:11" x14ac:dyDescent="0.3">
      <c r="B52" s="218"/>
      <c r="C52" s="218"/>
      <c r="D52" s="220">
        <v>100</v>
      </c>
      <c r="E52" s="63">
        <v>100</v>
      </c>
      <c r="F52" s="63">
        <v>654</v>
      </c>
      <c r="G52" s="66">
        <v>5061.5860071182196</v>
      </c>
      <c r="H52" s="66">
        <v>1825.06596159935</v>
      </c>
      <c r="I52" s="66">
        <v>6887.50040316581</v>
      </c>
      <c r="J52" s="63">
        <v>179</v>
      </c>
      <c r="K52" s="50" t="s">
        <v>255</v>
      </c>
    </row>
    <row r="53" spans="2:11" x14ac:dyDescent="0.3">
      <c r="B53" s="218"/>
      <c r="C53" s="218"/>
      <c r="D53" s="221"/>
      <c r="E53" s="21">
        <v>200</v>
      </c>
      <c r="F53" s="21">
        <v>1700</v>
      </c>
      <c r="G53" s="67">
        <v>5896.3960170745804</v>
      </c>
      <c r="H53" s="67">
        <v>1866.9764113426199</v>
      </c>
      <c r="I53" s="67">
        <v>7764.2634727954801</v>
      </c>
      <c r="J53" s="21">
        <v>206</v>
      </c>
      <c r="K53" s="53" t="s">
        <v>256</v>
      </c>
    </row>
    <row r="54" spans="2:11" x14ac:dyDescent="0.3">
      <c r="B54" s="218"/>
      <c r="C54" s="218"/>
      <c r="D54" s="221"/>
      <c r="E54" s="21">
        <v>300</v>
      </c>
      <c r="F54" s="21">
        <v>3393</v>
      </c>
      <c r="G54" s="67">
        <v>6740.2919974326996</v>
      </c>
      <c r="H54" s="67">
        <v>1878.9959647655401</v>
      </c>
      <c r="I54" s="67">
        <v>8620.2071964740699</v>
      </c>
      <c r="J54" s="21">
        <v>212</v>
      </c>
      <c r="K54" s="53" t="s">
        <v>257</v>
      </c>
    </row>
    <row r="55" spans="2:11" x14ac:dyDescent="0.3">
      <c r="B55" s="218"/>
      <c r="C55" s="218"/>
      <c r="D55" s="221"/>
      <c r="E55" s="21">
        <v>400</v>
      </c>
      <c r="F55" s="21">
        <v>5546</v>
      </c>
      <c r="G55" s="67">
        <v>7911.5257003307297</v>
      </c>
      <c r="H55" s="67">
        <v>1956.24206352233</v>
      </c>
      <c r="I55" s="67">
        <v>9868.7702119350397</v>
      </c>
      <c r="J55" s="21">
        <v>219</v>
      </c>
      <c r="K55" s="53" t="s">
        <v>258</v>
      </c>
    </row>
    <row r="56" spans="2:11" ht="15" thickBot="1" x14ac:dyDescent="0.35">
      <c r="B56" s="219"/>
      <c r="C56" s="219"/>
      <c r="D56" s="222"/>
      <c r="E56" s="64">
        <v>500</v>
      </c>
      <c r="F56" s="64">
        <v>6580</v>
      </c>
      <c r="G56" s="65">
        <v>8698.5459885597193</v>
      </c>
      <c r="H56" s="65">
        <v>2026.0771903991699</v>
      </c>
      <c r="I56" s="65">
        <v>10725.698071241301</v>
      </c>
      <c r="J56" s="64">
        <v>230</v>
      </c>
      <c r="K56" s="51" t="s">
        <v>259</v>
      </c>
    </row>
  </sheetData>
  <mergeCells count="18">
    <mergeCell ref="I2:I3"/>
    <mergeCell ref="B4:B9"/>
    <mergeCell ref="B10:B15"/>
    <mergeCell ref="B16:B21"/>
    <mergeCell ref="B22:B27"/>
    <mergeCell ref="G2:H2"/>
    <mergeCell ref="B2:B3"/>
    <mergeCell ref="C2:C3"/>
    <mergeCell ref="D2:D3"/>
    <mergeCell ref="F2:F3"/>
    <mergeCell ref="E2:E3"/>
    <mergeCell ref="C32:C56"/>
    <mergeCell ref="D42:D46"/>
    <mergeCell ref="D37:D41"/>
    <mergeCell ref="D32:D36"/>
    <mergeCell ref="B32:B56"/>
    <mergeCell ref="D47:D51"/>
    <mergeCell ref="D52:D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4A82-0104-4EFC-82D4-6910E7F2DB24}">
  <sheetPr>
    <pageSetUpPr fitToPage="1"/>
  </sheetPr>
  <dimension ref="B1:K15"/>
  <sheetViews>
    <sheetView tabSelected="1" workbookViewId="0">
      <selection activeCell="E3" sqref="E3"/>
    </sheetView>
  </sheetViews>
  <sheetFormatPr defaultRowHeight="14.4" x14ac:dyDescent="0.3"/>
  <cols>
    <col min="2" max="2" width="11.33203125" customWidth="1"/>
    <col min="3" max="3" width="12.5546875" customWidth="1"/>
    <col min="4" max="7" width="18.77734375" customWidth="1"/>
  </cols>
  <sheetData>
    <row r="1" spans="2:11" ht="15" thickBot="1" x14ac:dyDescent="0.35"/>
    <row r="2" spans="2:11" ht="15" thickBot="1" x14ac:dyDescent="0.35">
      <c r="B2" s="29" t="s">
        <v>220</v>
      </c>
      <c r="C2" s="30" t="s">
        <v>0</v>
      </c>
      <c r="D2" s="31" t="s">
        <v>1</v>
      </c>
      <c r="E2" s="30" t="s">
        <v>2</v>
      </c>
      <c r="F2" s="32" t="s">
        <v>3</v>
      </c>
      <c r="G2" s="33" t="s">
        <v>5</v>
      </c>
    </row>
    <row r="3" spans="2:11" ht="16.05" customHeight="1" x14ac:dyDescent="0.3">
      <c r="B3" s="217" t="s">
        <v>35</v>
      </c>
      <c r="C3" s="34" t="s">
        <v>7</v>
      </c>
      <c r="D3" s="37">
        <v>204.976377952755</v>
      </c>
      <c r="E3" s="206">
        <v>0.31389901819464799</v>
      </c>
      <c r="F3" s="38">
        <v>0.22389592605272099</v>
      </c>
      <c r="G3" s="39">
        <v>0.493324204039712</v>
      </c>
    </row>
    <row r="4" spans="2:11" ht="16.05" customHeight="1" x14ac:dyDescent="0.3">
      <c r="B4" s="218"/>
      <c r="C4" s="35" t="s">
        <v>16</v>
      </c>
      <c r="D4" s="40">
        <v>197.418863402944</v>
      </c>
      <c r="E4" s="207">
        <v>0.31604252978896702</v>
      </c>
      <c r="F4" s="41">
        <v>0.224580623074289</v>
      </c>
      <c r="G4" s="42">
        <v>0.49766061850964199</v>
      </c>
    </row>
    <row r="5" spans="2:11" ht="16.05" customHeight="1" thickBot="1" x14ac:dyDescent="0.35">
      <c r="B5" s="219"/>
      <c r="C5" s="36" t="s">
        <v>221</v>
      </c>
      <c r="D5" s="46">
        <v>262.37055974165702</v>
      </c>
      <c r="E5" s="208">
        <v>0.30002583062494498</v>
      </c>
      <c r="F5" s="47">
        <v>0.21066151286818599</v>
      </c>
      <c r="G5" s="48">
        <v>0.478128975437909</v>
      </c>
    </row>
    <row r="6" spans="2:11" ht="16.05" customHeight="1" x14ac:dyDescent="0.3">
      <c r="B6" s="218" t="s">
        <v>36</v>
      </c>
      <c r="C6" s="35" t="s">
        <v>7</v>
      </c>
      <c r="D6" s="40">
        <v>4222.9713172804504</v>
      </c>
      <c r="E6" s="209">
        <v>0.21050941323428499</v>
      </c>
      <c r="F6" s="68">
        <v>2.4079320113314401E-2</v>
      </c>
      <c r="G6" s="69">
        <v>0.50601983002832795</v>
      </c>
    </row>
    <row r="7" spans="2:11" ht="16.05" customHeight="1" x14ac:dyDescent="0.3">
      <c r="B7" s="218"/>
      <c r="C7" s="35" t="s">
        <v>16</v>
      </c>
      <c r="D7" s="40">
        <v>3956.6466005665702</v>
      </c>
      <c r="E7" s="207">
        <v>0.50315778263398703</v>
      </c>
      <c r="F7" s="41">
        <v>0.467776203966005</v>
      </c>
      <c r="G7" s="42">
        <v>0.56657223796033995</v>
      </c>
    </row>
    <row r="8" spans="2:11" ht="16.05" customHeight="1" thickBot="1" x14ac:dyDescent="0.35">
      <c r="B8" s="218"/>
      <c r="C8" s="35" t="s">
        <v>221</v>
      </c>
      <c r="D8" s="70">
        <v>12474.51203966</v>
      </c>
      <c r="E8" s="210">
        <v>0.45010296492215002</v>
      </c>
      <c r="F8" s="71">
        <v>0.42280453257790301</v>
      </c>
      <c r="G8" s="72">
        <v>0.50035410764872501</v>
      </c>
      <c r="I8" s="194"/>
    </row>
    <row r="9" spans="2:11" ht="16.05" customHeight="1" x14ac:dyDescent="0.3">
      <c r="B9" s="217" t="s">
        <v>57</v>
      </c>
      <c r="C9" s="34" t="s">
        <v>7</v>
      </c>
      <c r="D9" s="76">
        <v>1101.02330253113</v>
      </c>
      <c r="E9" s="206">
        <v>0.51717568497410904</v>
      </c>
      <c r="F9" s="38">
        <v>0.41984732824427401</v>
      </c>
      <c r="G9" s="39">
        <v>0.68742466854158302</v>
      </c>
    </row>
    <row r="10" spans="2:11" ht="16.05" customHeight="1" x14ac:dyDescent="0.3">
      <c r="B10" s="218"/>
      <c r="C10" s="35" t="s">
        <v>16</v>
      </c>
      <c r="D10" s="43">
        <v>2866.8360787464799</v>
      </c>
      <c r="E10" s="211">
        <v>0.48684831345659502</v>
      </c>
      <c r="F10" s="44">
        <v>0.39775010044194398</v>
      </c>
      <c r="G10" s="45">
        <v>0.65006026516673299</v>
      </c>
    </row>
    <row r="11" spans="2:11" ht="16.05" customHeight="1" thickBot="1" x14ac:dyDescent="0.35">
      <c r="B11" s="219"/>
      <c r="C11" s="36" t="s">
        <v>221</v>
      </c>
      <c r="D11" s="46">
        <v>12850.5212936922</v>
      </c>
      <c r="E11" s="208">
        <v>0.55771621014208295</v>
      </c>
      <c r="F11" s="47">
        <v>0.482322217758135</v>
      </c>
      <c r="G11" s="48">
        <v>0.69063881076737599</v>
      </c>
    </row>
    <row r="12" spans="2:11" ht="16.05" customHeight="1" x14ac:dyDescent="0.3">
      <c r="B12" s="218" t="s">
        <v>203</v>
      </c>
      <c r="C12" s="35" t="s">
        <v>7</v>
      </c>
      <c r="D12" s="73">
        <v>2089.7508653908899</v>
      </c>
      <c r="E12" s="212">
        <v>0.246834700401317</v>
      </c>
      <c r="F12" s="74">
        <v>0.17653974266866901</v>
      </c>
      <c r="G12" s="75">
        <v>0.38163738488668197</v>
      </c>
    </row>
    <row r="13" spans="2:11" ht="16.05" customHeight="1" x14ac:dyDescent="0.3">
      <c r="B13" s="218"/>
      <c r="C13" s="35" t="s">
        <v>16</v>
      </c>
      <c r="D13" s="43">
        <v>2134.34726667102</v>
      </c>
      <c r="E13" s="211">
        <v>0.21605328570860699</v>
      </c>
      <c r="F13" s="44">
        <v>0.14825942133106901</v>
      </c>
      <c r="G13" s="45">
        <v>0.343756123048788</v>
      </c>
    </row>
    <row r="14" spans="2:11" ht="16.05" customHeight="1" thickBot="1" x14ac:dyDescent="0.35">
      <c r="B14" s="219"/>
      <c r="C14" s="36" t="s">
        <v>221</v>
      </c>
      <c r="D14" s="46">
        <v>16326.7105675658</v>
      </c>
      <c r="E14" s="208">
        <v>0.28584784903346</v>
      </c>
      <c r="F14" s="47">
        <v>0.229377571680491</v>
      </c>
      <c r="G14" s="48">
        <v>0.39177715368035998</v>
      </c>
      <c r="K14" t="s">
        <v>241</v>
      </c>
    </row>
    <row r="15" spans="2:11" x14ac:dyDescent="0.3">
      <c r="D15" s="49"/>
      <c r="E15" s="49"/>
      <c r="F15" s="49"/>
      <c r="G15" s="49"/>
    </row>
  </sheetData>
  <mergeCells count="4">
    <mergeCell ref="B3:B5"/>
    <mergeCell ref="B6:B8"/>
    <mergeCell ref="B9:B11"/>
    <mergeCell ref="B12:B14"/>
  </mergeCells>
  <hyperlinks>
    <hyperlink ref="F2" r:id="rId1" xr:uid="{284E9D29-BEC8-48E0-BA4C-8C1595E46756}"/>
    <hyperlink ref="G2" r:id="rId2" xr:uid="{3CE0C2E0-8468-4720-B6F0-4E05AF6ADEB3}"/>
    <hyperlink ref="K10" r:id="rId3" display="Hits@10 :  0.38163738488668275" xr:uid="{D7DCB4C4-8A9C-4DE2-9250-8B113955D2A4}"/>
  </hyperlinks>
  <pageMargins left="0.7" right="0.7" top="0.75" bottom="0.75" header="0.3" footer="0.3"/>
  <pageSetup paperSize="9" fitToWidth="0" fitToHeight="2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C81B-8701-4E1C-85CD-D4668F1B65FF}">
  <dimension ref="B2:U48"/>
  <sheetViews>
    <sheetView zoomScale="85" zoomScaleNormal="85" workbookViewId="0">
      <selection activeCell="I8" sqref="I8"/>
    </sheetView>
  </sheetViews>
  <sheetFormatPr defaultRowHeight="14.4" x14ac:dyDescent="0.3"/>
  <cols>
    <col min="2" max="2" width="9.6640625" bestFit="1" customWidth="1"/>
    <col min="3" max="3" width="9.6640625" customWidth="1"/>
    <col min="4" max="4" width="8.44140625" customWidth="1"/>
    <col min="5" max="5" width="17.21875" customWidth="1"/>
    <col min="6" max="6" width="13.88671875" customWidth="1"/>
    <col min="7" max="7" width="14.5546875" customWidth="1"/>
    <col min="8" max="8" width="14" customWidth="1"/>
    <col min="9" max="9" width="14.21875" customWidth="1"/>
    <col min="10" max="10" width="15.88671875" style="97" customWidth="1"/>
    <col min="11" max="11" width="19.6640625" customWidth="1"/>
    <col min="12" max="12" width="17.21875" customWidth="1"/>
    <col min="13" max="13" width="18.6640625" customWidth="1"/>
    <col min="14" max="14" width="17" style="168" customWidth="1"/>
    <col min="15" max="15" width="16.21875" style="192" customWidth="1"/>
    <col min="16" max="16" width="20.77734375" customWidth="1"/>
  </cols>
  <sheetData>
    <row r="2" spans="2:18" ht="44.4" customHeight="1" x14ac:dyDescent="0.3">
      <c r="B2" s="110" t="s">
        <v>35</v>
      </c>
      <c r="C2" s="110" t="s">
        <v>224</v>
      </c>
      <c r="D2" s="110" t="s">
        <v>223</v>
      </c>
      <c r="E2" s="110" t="s">
        <v>222</v>
      </c>
      <c r="F2" s="110" t="s">
        <v>240</v>
      </c>
      <c r="G2" s="110" t="s">
        <v>238</v>
      </c>
      <c r="H2" s="110" t="s">
        <v>239</v>
      </c>
      <c r="I2" s="199" t="s">
        <v>237</v>
      </c>
      <c r="J2" s="110" t="s">
        <v>271</v>
      </c>
      <c r="K2" s="110" t="s">
        <v>268</v>
      </c>
      <c r="L2" s="200" t="s">
        <v>269</v>
      </c>
      <c r="M2" s="200" t="s">
        <v>270</v>
      </c>
      <c r="N2" s="110" t="s">
        <v>276</v>
      </c>
      <c r="O2" s="196" t="s">
        <v>275</v>
      </c>
      <c r="P2" s="196" t="s">
        <v>277</v>
      </c>
      <c r="Q2" s="21"/>
    </row>
    <row r="3" spans="2:18" ht="19.95" customHeight="1" x14ac:dyDescent="0.3">
      <c r="B3" s="233" t="s">
        <v>182</v>
      </c>
      <c r="C3" s="233" t="s">
        <v>243</v>
      </c>
      <c r="D3" s="233">
        <v>100</v>
      </c>
      <c r="E3" s="196">
        <v>50</v>
      </c>
      <c r="F3" s="148">
        <v>6291.3711855411502</v>
      </c>
      <c r="G3" s="148">
        <v>4532.8515081405603</v>
      </c>
      <c r="H3" s="148">
        <v>1757.66236591339</v>
      </c>
      <c r="I3" s="196">
        <v>7</v>
      </c>
      <c r="J3" s="196">
        <v>78</v>
      </c>
      <c r="K3" s="126">
        <v>1.33322719409314E-2</v>
      </c>
      <c r="L3" s="127">
        <v>0</v>
      </c>
      <c r="M3" s="127">
        <v>0</v>
      </c>
      <c r="N3" s="153">
        <f>I3/(G3/3600)</f>
        <v>5.5594144116001267</v>
      </c>
      <c r="O3" s="203">
        <f>I3/(F3/3600)</f>
        <v>4.0054861264448558</v>
      </c>
      <c r="P3" s="204">
        <f>G3/H3</f>
        <v>2.5789091215962916</v>
      </c>
      <c r="Q3" s="21"/>
    </row>
    <row r="4" spans="2:18" ht="19.95" customHeight="1" x14ac:dyDescent="0.3">
      <c r="B4" s="233"/>
      <c r="C4" s="233"/>
      <c r="D4" s="233"/>
      <c r="E4" s="196">
        <v>100</v>
      </c>
      <c r="F4" s="148">
        <v>6887.50040316581</v>
      </c>
      <c r="G4" s="148">
        <v>5061.5860071182196</v>
      </c>
      <c r="H4" s="148">
        <v>1825.06596159935</v>
      </c>
      <c r="I4" s="196">
        <v>654</v>
      </c>
      <c r="J4" s="104">
        <v>38.874617737003</v>
      </c>
      <c r="K4" s="126">
        <v>3.8556125292204001E-2</v>
      </c>
      <c r="L4" s="126">
        <v>6.1162079510703304E-3</v>
      </c>
      <c r="M4" s="126">
        <v>3.2110091743119198E-2</v>
      </c>
      <c r="N4" s="153">
        <f t="shared" ref="N4:N48" si="0">I4/(G4/3600)</f>
        <v>465.15064580330261</v>
      </c>
      <c r="O4" s="203">
        <f t="shared" ref="O4:O48" si="1">I4/(F4/3600)</f>
        <v>341.83664060735447</v>
      </c>
      <c r="P4" s="204">
        <f t="shared" ref="P4:P48" si="2">G4/H4</f>
        <v>2.7733715458057353</v>
      </c>
      <c r="Q4" s="21"/>
    </row>
    <row r="5" spans="2:18" ht="19.95" customHeight="1" x14ac:dyDescent="0.3">
      <c r="B5" s="233"/>
      <c r="C5" s="233"/>
      <c r="D5" s="233"/>
      <c r="E5" s="196">
        <v>200</v>
      </c>
      <c r="F5" s="148">
        <v>7764.2634727954801</v>
      </c>
      <c r="G5" s="148">
        <v>5896.3960170745804</v>
      </c>
      <c r="H5" s="148">
        <v>1866.9764113426199</v>
      </c>
      <c r="I5" s="196">
        <v>1700</v>
      </c>
      <c r="J5" s="104">
        <v>44.1</v>
      </c>
      <c r="K5" s="126">
        <v>4.0607529462371603E-2</v>
      </c>
      <c r="L5" s="126">
        <v>4.1176470588235297E-3</v>
      </c>
      <c r="M5" s="126">
        <v>6.1764705882352902E-2</v>
      </c>
      <c r="N5" s="153">
        <f t="shared" si="0"/>
        <v>1037.9221446927777</v>
      </c>
      <c r="O5" s="203">
        <f t="shared" si="1"/>
        <v>788.2267289670591</v>
      </c>
      <c r="P5" s="204">
        <f t="shared" si="2"/>
        <v>3.1582595158951356</v>
      </c>
      <c r="Q5" s="21"/>
    </row>
    <row r="6" spans="2:18" ht="19.95" customHeight="1" x14ac:dyDescent="0.3">
      <c r="B6" s="233"/>
      <c r="C6" s="233"/>
      <c r="D6" s="233"/>
      <c r="E6" s="196">
        <v>300</v>
      </c>
      <c r="F6" s="148">
        <v>8620.2071964740699</v>
      </c>
      <c r="G6" s="148">
        <v>6740.2919974326996</v>
      </c>
      <c r="H6" s="148">
        <v>1878.9959647655401</v>
      </c>
      <c r="I6" s="196">
        <v>3393</v>
      </c>
      <c r="J6" s="104">
        <v>43.109195402298802</v>
      </c>
      <c r="K6" s="126">
        <v>3.9537512055111503E-2</v>
      </c>
      <c r="L6" s="126">
        <v>3.83141762452107E-3</v>
      </c>
      <c r="M6" s="126">
        <v>6.7197170645446502E-2</v>
      </c>
      <c r="N6" s="153">
        <f t="shared" si="0"/>
        <v>1812.2063561419118</v>
      </c>
      <c r="O6" s="203">
        <f t="shared" si="1"/>
        <v>1416.9961024830388</v>
      </c>
      <c r="P6" s="204">
        <f t="shared" si="2"/>
        <v>3.5871774734086506</v>
      </c>
      <c r="Q6" s="21"/>
      <c r="R6" s="203"/>
    </row>
    <row r="7" spans="2:18" ht="19.95" customHeight="1" x14ac:dyDescent="0.3">
      <c r="B7" s="233"/>
      <c r="C7" s="233"/>
      <c r="D7" s="233"/>
      <c r="E7" s="196">
        <v>400</v>
      </c>
      <c r="F7" s="148">
        <v>9868.7702119350397</v>
      </c>
      <c r="G7" s="148">
        <v>7911.5257003307297</v>
      </c>
      <c r="H7" s="148">
        <v>1956.24206352233</v>
      </c>
      <c r="I7" s="196">
        <v>5546</v>
      </c>
      <c r="J7" s="104">
        <v>42.567255679769197</v>
      </c>
      <c r="K7" s="126">
        <v>3.9930781947234699E-2</v>
      </c>
      <c r="L7" s="126">
        <v>2.8849621348719799E-3</v>
      </c>
      <c r="M7" s="126">
        <v>7.0861882437792997E-2</v>
      </c>
      <c r="N7" s="153">
        <f t="shared" si="0"/>
        <v>2523.609320913331</v>
      </c>
      <c r="O7" s="203">
        <f t="shared" si="1"/>
        <v>2023.1092194095381</v>
      </c>
      <c r="P7" s="204">
        <f t="shared" si="2"/>
        <v>4.0442467973955933</v>
      </c>
      <c r="Q7" s="21"/>
      <c r="R7" s="203"/>
    </row>
    <row r="8" spans="2:18" ht="19.95" customHeight="1" x14ac:dyDescent="0.3">
      <c r="B8" s="233"/>
      <c r="C8" s="233"/>
      <c r="D8" s="233"/>
      <c r="E8" s="196">
        <v>500</v>
      </c>
      <c r="F8" s="148">
        <v>10725.698071241301</v>
      </c>
      <c r="G8" s="148">
        <v>8698.5459885597193</v>
      </c>
      <c r="H8" s="148">
        <v>2026.0771903991699</v>
      </c>
      <c r="I8" s="196">
        <v>6580</v>
      </c>
      <c r="J8" s="104">
        <v>42.309194528875302</v>
      </c>
      <c r="K8" s="126">
        <v>4.6876368952986601E-2</v>
      </c>
      <c r="L8" s="126">
        <v>1.6565349544072901E-2</v>
      </c>
      <c r="M8" s="126">
        <v>9.4224924012157998E-2</v>
      </c>
      <c r="N8" s="153">
        <f t="shared" si="0"/>
        <v>2723.2137452804559</v>
      </c>
      <c r="O8" s="203">
        <f t="shared" si="1"/>
        <v>2208.5275795255116</v>
      </c>
      <c r="P8" s="204">
        <f t="shared" si="2"/>
        <v>4.2932944656693781</v>
      </c>
      <c r="Q8" s="21"/>
      <c r="R8" s="203"/>
    </row>
    <row r="9" spans="2:18" ht="19.95" customHeight="1" x14ac:dyDescent="0.3">
      <c r="B9" s="233"/>
      <c r="C9" s="233"/>
      <c r="D9" s="233"/>
      <c r="E9" s="196">
        <v>700</v>
      </c>
      <c r="F9" s="148">
        <v>12450.562006235101</v>
      </c>
      <c r="G9" s="148">
        <v>10244.2036311626</v>
      </c>
      <c r="H9" s="148">
        <v>2205.2605798244399</v>
      </c>
      <c r="I9" s="196">
        <v>7683</v>
      </c>
      <c r="J9" s="104">
        <v>42.0939086294416</v>
      </c>
      <c r="K9" s="126">
        <v>4.5691123165369503E-2</v>
      </c>
      <c r="L9" s="126">
        <v>1.3666536509176101E-2</v>
      </c>
      <c r="M9" s="126">
        <v>8.7205518677599902E-2</v>
      </c>
      <c r="N9" s="153">
        <f t="shared" si="0"/>
        <v>2699.9463302215754</v>
      </c>
      <c r="O9" s="203">
        <f t="shared" si="1"/>
        <v>2221.4900810219478</v>
      </c>
      <c r="P9" s="204">
        <f t="shared" si="2"/>
        <v>4.6453483660321622</v>
      </c>
      <c r="Q9" s="21"/>
      <c r="R9" s="203"/>
    </row>
    <row r="10" spans="2:18" ht="19.95" customHeight="1" x14ac:dyDescent="0.3">
      <c r="B10" s="233"/>
      <c r="C10" s="233"/>
      <c r="D10" s="233"/>
      <c r="E10" s="196">
        <v>900</v>
      </c>
      <c r="F10" s="148">
        <v>14289.702237605999</v>
      </c>
      <c r="G10" s="148">
        <v>11933.106203556001</v>
      </c>
      <c r="H10" s="148">
        <v>2355.5214169025398</v>
      </c>
      <c r="I10" s="196">
        <v>7718</v>
      </c>
      <c r="J10" s="104">
        <v>43.194091733609703</v>
      </c>
      <c r="K10" s="126">
        <v>4.5946735820924803E-2</v>
      </c>
      <c r="L10" s="126">
        <v>1.3474993521637699E-2</v>
      </c>
      <c r="M10" s="126">
        <v>9.3158849442860805E-2</v>
      </c>
      <c r="N10" s="153">
        <f t="shared" si="0"/>
        <v>2328.3795120938653</v>
      </c>
      <c r="O10" s="203">
        <f t="shared" si="1"/>
        <v>1944.3932097394688</v>
      </c>
      <c r="P10" s="204">
        <f t="shared" si="2"/>
        <v>5.0660147336922874</v>
      </c>
      <c r="Q10" s="21"/>
      <c r="R10" s="203"/>
    </row>
    <row r="11" spans="2:18" ht="19.95" customHeight="1" x14ac:dyDescent="0.3">
      <c r="B11" s="233"/>
      <c r="C11" s="233"/>
      <c r="D11" s="233">
        <v>200</v>
      </c>
      <c r="E11" s="196">
        <v>50</v>
      </c>
      <c r="F11" s="148">
        <v>6304.3408443927701</v>
      </c>
      <c r="G11" s="148">
        <v>4528.0550770759501</v>
      </c>
      <c r="H11" s="148">
        <v>1775.4513993263199</v>
      </c>
      <c r="I11" s="196">
        <v>72</v>
      </c>
      <c r="J11" s="104">
        <v>162.958333333333</v>
      </c>
      <c r="K11" s="126">
        <v>6.6368986823241802E-3</v>
      </c>
      <c r="L11" s="127">
        <v>0</v>
      </c>
      <c r="M11" s="127">
        <v>0</v>
      </c>
      <c r="N11" s="153">
        <f t="shared" si="0"/>
        <v>57.243119968271621</v>
      </c>
      <c r="O11" s="203">
        <f t="shared" si="1"/>
        <v>41.114528290541053</v>
      </c>
      <c r="P11" s="204">
        <f t="shared" si="2"/>
        <v>2.5503683619805546</v>
      </c>
      <c r="Q11" s="21"/>
      <c r="R11" s="203"/>
    </row>
    <row r="12" spans="2:18" ht="19.95" customHeight="1" x14ac:dyDescent="0.3">
      <c r="B12" s="233"/>
      <c r="C12" s="233"/>
      <c r="D12" s="233"/>
      <c r="E12" s="196">
        <v>100</v>
      </c>
      <c r="F12" s="148">
        <v>6873.4431173801404</v>
      </c>
      <c r="G12" s="148">
        <v>5057.63753056526</v>
      </c>
      <c r="H12" s="148">
        <v>1814.9575672149599</v>
      </c>
      <c r="I12" s="196">
        <v>785</v>
      </c>
      <c r="J12" s="104">
        <v>55.850955414012702</v>
      </c>
      <c r="K12" s="126">
        <v>3.3357943171168698E-2</v>
      </c>
      <c r="L12" s="126">
        <v>5.0955414012738799E-3</v>
      </c>
      <c r="M12" s="126">
        <v>2.6751592356687899E-2</v>
      </c>
      <c r="N12" s="153">
        <f t="shared" si="0"/>
        <v>558.75890332618519</v>
      </c>
      <c r="O12" s="203">
        <f t="shared" si="1"/>
        <v>411.1476521649239</v>
      </c>
      <c r="P12" s="204">
        <f t="shared" si="2"/>
        <v>2.7866423005834626</v>
      </c>
      <c r="Q12" s="21"/>
      <c r="R12" s="203"/>
    </row>
    <row r="13" spans="2:18" ht="19.95" customHeight="1" x14ac:dyDescent="0.3">
      <c r="B13" s="233"/>
      <c r="C13" s="233"/>
      <c r="D13" s="233"/>
      <c r="E13" s="196">
        <v>200</v>
      </c>
      <c r="F13" s="148">
        <v>7843.2000482082303</v>
      </c>
      <c r="G13" s="148">
        <v>5911.7980206012699</v>
      </c>
      <c r="H13" s="148">
        <v>1930.4639699459001</v>
      </c>
      <c r="I13" s="196">
        <v>2300</v>
      </c>
      <c r="J13" s="104">
        <v>70.073478260869507</v>
      </c>
      <c r="K13" s="126">
        <v>3.1904087905615101E-2</v>
      </c>
      <c r="L13" s="126">
        <v>3.04347826086956E-3</v>
      </c>
      <c r="M13" s="126">
        <v>4.5652173913043402E-2</v>
      </c>
      <c r="N13" s="153">
        <f t="shared" si="0"/>
        <v>1400.5891221496549</v>
      </c>
      <c r="O13" s="203">
        <f t="shared" si="1"/>
        <v>1055.691547978756</v>
      </c>
      <c r="P13" s="204">
        <f t="shared" si="2"/>
        <v>3.0623715918235677</v>
      </c>
      <c r="Q13" s="21"/>
      <c r="R13" s="203"/>
    </row>
    <row r="14" spans="2:18" ht="19.95" customHeight="1" x14ac:dyDescent="0.3">
      <c r="B14" s="233"/>
      <c r="C14" s="233"/>
      <c r="D14" s="233"/>
      <c r="E14" s="196">
        <v>300</v>
      </c>
      <c r="F14" s="148">
        <v>8714.0284454822504</v>
      </c>
      <c r="G14" s="148">
        <v>6804.9181120395597</v>
      </c>
      <c r="H14" s="148">
        <v>1908.169028759</v>
      </c>
      <c r="I14" s="196">
        <v>4385</v>
      </c>
      <c r="J14" s="104">
        <v>65.827594070695497</v>
      </c>
      <c r="K14" s="126">
        <v>3.2231927246878199E-2</v>
      </c>
      <c r="L14" s="126">
        <v>2.9646522234891598E-3</v>
      </c>
      <c r="M14" s="126">
        <v>5.1995438996579199E-2</v>
      </c>
      <c r="N14" s="153">
        <f t="shared" si="0"/>
        <v>2319.7927939897936</v>
      </c>
      <c r="O14" s="203">
        <f t="shared" si="1"/>
        <v>1811.561678821944</v>
      </c>
      <c r="P14" s="204">
        <f t="shared" si="2"/>
        <v>3.5662029985180181</v>
      </c>
      <c r="Q14" s="21"/>
      <c r="R14" s="203"/>
    </row>
    <row r="15" spans="2:18" ht="19.95" customHeight="1" x14ac:dyDescent="0.3">
      <c r="B15" s="233"/>
      <c r="C15" s="233"/>
      <c r="D15" s="233"/>
      <c r="E15" s="196">
        <v>400</v>
      </c>
      <c r="F15" s="148">
        <v>9851.6770751476197</v>
      </c>
      <c r="G15" s="148">
        <v>7909.1855216026297</v>
      </c>
      <c r="H15" s="148">
        <v>1941.4426329135799</v>
      </c>
      <c r="I15" s="196">
        <v>6994</v>
      </c>
      <c r="J15" s="104">
        <v>63.502216185301599</v>
      </c>
      <c r="K15" s="126">
        <v>3.3161884685393703E-2</v>
      </c>
      <c r="L15" s="126">
        <v>2.2876751501286802E-3</v>
      </c>
      <c r="M15" s="126">
        <v>5.6191020875035698E-2</v>
      </c>
      <c r="N15" s="153">
        <f t="shared" si="0"/>
        <v>3183.4377801898027</v>
      </c>
      <c r="O15" s="203">
        <f t="shared" si="1"/>
        <v>2555.7475958602431</v>
      </c>
      <c r="P15" s="204">
        <f t="shared" si="2"/>
        <v>4.0738703207176838</v>
      </c>
      <c r="Q15" s="21"/>
    </row>
    <row r="16" spans="2:18" ht="19.95" customHeight="1" x14ac:dyDescent="0.3">
      <c r="B16" s="233"/>
      <c r="C16" s="233"/>
      <c r="D16" s="233"/>
      <c r="E16" s="196">
        <v>500</v>
      </c>
      <c r="F16" s="148">
        <v>10708.9686050415</v>
      </c>
      <c r="G16" s="148">
        <v>8688.4211874008106</v>
      </c>
      <c r="H16" s="148">
        <v>2019.4804096221901</v>
      </c>
      <c r="I16" s="196">
        <v>8618</v>
      </c>
      <c r="J16" s="104">
        <v>66.194186586214897</v>
      </c>
      <c r="K16" s="126">
        <v>3.7502758522367702E-2</v>
      </c>
      <c r="L16" s="126">
        <v>1.26479461592016E-2</v>
      </c>
      <c r="M16" s="126">
        <v>7.1942446043165395E-2</v>
      </c>
      <c r="N16" s="153">
        <f t="shared" si="0"/>
        <v>3570.8213645293181</v>
      </c>
      <c r="O16" s="203">
        <f t="shared" si="1"/>
        <v>2897.0857179835548</v>
      </c>
      <c r="P16" s="204">
        <f t="shared" si="2"/>
        <v>4.3023052593148279</v>
      </c>
      <c r="Q16" s="21"/>
    </row>
    <row r="17" spans="2:18" ht="19.95" customHeight="1" x14ac:dyDescent="0.3">
      <c r="B17" s="233"/>
      <c r="C17" s="233"/>
      <c r="D17" s="233"/>
      <c r="E17" s="196">
        <v>700</v>
      </c>
      <c r="F17" s="150">
        <v>12408.708342313699</v>
      </c>
      <c r="G17" s="150">
        <v>10222.994707584299</v>
      </c>
      <c r="H17" s="150">
        <v>2184.5354511737801</v>
      </c>
      <c r="I17" s="110">
        <v>10472</v>
      </c>
      <c r="J17" s="111">
        <v>69.4748854087089</v>
      </c>
      <c r="K17" s="128">
        <v>3.5431384564110602E-2</v>
      </c>
      <c r="L17" s="128">
        <v>1.0026737967914401E-2</v>
      </c>
      <c r="M17" s="128">
        <v>6.3980137509549201E-2</v>
      </c>
      <c r="N17" s="153">
        <f t="shared" si="0"/>
        <v>3687.6865417949866</v>
      </c>
      <c r="O17" s="203">
        <f t="shared" si="1"/>
        <v>3038.1244332615761</v>
      </c>
      <c r="P17" s="204">
        <f t="shared" si="2"/>
        <v>4.6797110580610388</v>
      </c>
      <c r="Q17" s="21"/>
    </row>
    <row r="18" spans="2:18" ht="19.95" customHeight="1" x14ac:dyDescent="0.3">
      <c r="B18" s="233"/>
      <c r="C18" s="233"/>
      <c r="D18" s="233">
        <v>300</v>
      </c>
      <c r="E18" s="196">
        <v>50</v>
      </c>
      <c r="F18" s="148">
        <v>6282.8478708267203</v>
      </c>
      <c r="G18" s="148">
        <v>4521.7816956043198</v>
      </c>
      <c r="H18" s="148">
        <v>1760.23549342155</v>
      </c>
      <c r="I18" s="196">
        <v>159</v>
      </c>
      <c r="J18" s="201">
        <v>206.855345911949</v>
      </c>
      <c r="K18" s="127">
        <v>5.2886382922135902E-3</v>
      </c>
      <c r="L18" s="127">
        <v>0</v>
      </c>
      <c r="M18" s="127">
        <v>0</v>
      </c>
      <c r="N18" s="153">
        <f t="shared" si="0"/>
        <v>126.58726991540462</v>
      </c>
      <c r="O18" s="203">
        <f t="shared" si="1"/>
        <v>91.105182198957408</v>
      </c>
      <c r="P18" s="204">
        <f t="shared" si="2"/>
        <v>2.5688504251296909</v>
      </c>
      <c r="Q18" s="21"/>
    </row>
    <row r="19" spans="2:18" ht="19.95" customHeight="1" x14ac:dyDescent="0.3">
      <c r="B19" s="233"/>
      <c r="C19" s="233"/>
      <c r="D19" s="233"/>
      <c r="E19" s="196">
        <v>100</v>
      </c>
      <c r="F19" s="148">
        <v>6833.2905936241104</v>
      </c>
      <c r="G19" s="148">
        <v>5044.0835187435096</v>
      </c>
      <c r="H19" s="148">
        <v>1788.3763077259</v>
      </c>
      <c r="I19" s="196">
        <v>877</v>
      </c>
      <c r="J19" s="104">
        <v>75.668757126567797</v>
      </c>
      <c r="K19" s="127">
        <v>3.02927656981598E-2</v>
      </c>
      <c r="L19" s="127">
        <v>4.5610034207525596E-3</v>
      </c>
      <c r="M19" s="126">
        <v>2.3945267958950901E-2</v>
      </c>
      <c r="N19" s="153">
        <f t="shared" si="0"/>
        <v>625.92143612770008</v>
      </c>
      <c r="O19" s="203">
        <f t="shared" si="1"/>
        <v>462.03215811513508</v>
      </c>
      <c r="P19" s="204">
        <f t="shared" si="2"/>
        <v>2.8204821865245844</v>
      </c>
      <c r="Q19" s="21"/>
    </row>
    <row r="20" spans="2:18" ht="19.95" customHeight="1" x14ac:dyDescent="0.3">
      <c r="B20" s="233"/>
      <c r="C20" s="233"/>
      <c r="D20" s="233"/>
      <c r="E20" s="196">
        <v>200</v>
      </c>
      <c r="F20" s="148">
        <v>7759.3846132755198</v>
      </c>
      <c r="G20" s="148">
        <v>5887.7739892005902</v>
      </c>
      <c r="H20" s="148">
        <v>1870.6914067268301</v>
      </c>
      <c r="I20" s="196">
        <v>2760</v>
      </c>
      <c r="J20" s="104">
        <v>100.026268115942</v>
      </c>
      <c r="K20" s="127">
        <v>2.7262528806770499E-2</v>
      </c>
      <c r="L20" s="127">
        <v>2.53623188405797E-3</v>
      </c>
      <c r="M20" s="126">
        <v>3.8043478260869498E-2</v>
      </c>
      <c r="N20" s="153">
        <f t="shared" si="0"/>
        <v>1687.5647771508729</v>
      </c>
      <c r="O20" s="203">
        <f t="shared" si="1"/>
        <v>1280.5139189776096</v>
      </c>
      <c r="P20" s="204">
        <f t="shared" si="2"/>
        <v>3.1473785403774825</v>
      </c>
      <c r="Q20" s="21"/>
    </row>
    <row r="21" spans="2:18" ht="19.95" customHeight="1" x14ac:dyDescent="0.3">
      <c r="B21" s="233"/>
      <c r="C21" s="233"/>
      <c r="D21" s="233"/>
      <c r="E21" s="196">
        <v>300</v>
      </c>
      <c r="F21" s="148">
        <v>8592.4074835777192</v>
      </c>
      <c r="G21" s="148">
        <v>6728.4841430187198</v>
      </c>
      <c r="H21" s="148">
        <v>1862.9161665439599</v>
      </c>
      <c r="I21" s="196">
        <v>5115</v>
      </c>
      <c r="J21" s="104">
        <v>91.6502443792766</v>
      </c>
      <c r="K21" s="127">
        <v>2.8218139928939401E-2</v>
      </c>
      <c r="L21" s="127">
        <v>2.5415444770283402E-3</v>
      </c>
      <c r="M21" s="126">
        <v>4.4574780058651002E-2</v>
      </c>
      <c r="N21" s="153">
        <f t="shared" si="0"/>
        <v>2736.7233998917623</v>
      </c>
      <c r="O21" s="203">
        <f t="shared" si="1"/>
        <v>2143.0547882178362</v>
      </c>
      <c r="P21" s="204">
        <f t="shared" si="2"/>
        <v>3.6118018963254004</v>
      </c>
      <c r="Q21" s="21"/>
    </row>
    <row r="22" spans="2:18" ht="19.95" customHeight="1" x14ac:dyDescent="0.3">
      <c r="B22" s="233"/>
      <c r="C22" s="233"/>
      <c r="D22" s="233"/>
      <c r="E22" s="196">
        <v>400</v>
      </c>
      <c r="F22" s="148">
        <v>9837.4699227809906</v>
      </c>
      <c r="G22" s="148">
        <v>7882.7100203037198</v>
      </c>
      <c r="H22" s="148">
        <v>1953.6734015941599</v>
      </c>
      <c r="I22" s="196">
        <v>7998</v>
      </c>
      <c r="J22" s="104">
        <v>86.462428107026696</v>
      </c>
      <c r="K22" s="127">
        <v>2.9515433982069999E-2</v>
      </c>
      <c r="L22" s="127">
        <v>2.0005001250312498E-3</v>
      </c>
      <c r="M22" s="126">
        <v>4.91372843210802E-2</v>
      </c>
      <c r="N22" s="153">
        <f t="shared" si="0"/>
        <v>3652.6524413352217</v>
      </c>
      <c r="O22" s="203">
        <f t="shared" si="1"/>
        <v>2926.8501175615752</v>
      </c>
      <c r="P22" s="204">
        <f t="shared" si="2"/>
        <v>4.0348146286229722</v>
      </c>
      <c r="Q22" s="21"/>
    </row>
    <row r="23" spans="2:18" ht="19.95" customHeight="1" x14ac:dyDescent="0.3">
      <c r="B23" s="233"/>
      <c r="C23" s="233"/>
      <c r="D23" s="233"/>
      <c r="E23" s="196">
        <v>500</v>
      </c>
      <c r="F23" s="148">
        <v>10704.0264546871</v>
      </c>
      <c r="G23" s="148">
        <v>8661.3589730262702</v>
      </c>
      <c r="H23" s="148">
        <v>2041.51163434982</v>
      </c>
      <c r="I23" s="196">
        <v>10004</v>
      </c>
      <c r="J23" s="104">
        <v>91.225509796081496</v>
      </c>
      <c r="K23" s="126">
        <v>3.2875565759362201E-2</v>
      </c>
      <c r="L23" s="126">
        <v>1.0895641743302599E-2</v>
      </c>
      <c r="M23" s="126">
        <v>6.1975209916033502E-2</v>
      </c>
      <c r="N23" s="153">
        <f t="shared" si="0"/>
        <v>4158.0541935922793</v>
      </c>
      <c r="O23" s="203">
        <f t="shared" si="1"/>
        <v>3364.5656755855589</v>
      </c>
      <c r="P23" s="204">
        <f t="shared" si="2"/>
        <v>4.2426204324741636</v>
      </c>
      <c r="Q23" s="21"/>
    </row>
    <row r="24" spans="2:18" ht="19.95" customHeight="1" x14ac:dyDescent="0.3">
      <c r="B24" s="233"/>
      <c r="C24" s="233"/>
      <c r="D24" s="233"/>
      <c r="E24" s="196">
        <v>700</v>
      </c>
      <c r="F24" s="150">
        <v>12397.3764295578</v>
      </c>
      <c r="G24" s="150">
        <v>10208.4695453643</v>
      </c>
      <c r="H24" s="150">
        <v>2187.7228732109002</v>
      </c>
      <c r="I24" s="110">
        <v>12318</v>
      </c>
      <c r="J24" s="111">
        <v>96.296557882773101</v>
      </c>
      <c r="K24" s="128">
        <v>3.07329145171919E-2</v>
      </c>
      <c r="L24" s="128">
        <v>8.5241110569897697E-3</v>
      </c>
      <c r="M24" s="128">
        <v>5.4391946744601398E-2</v>
      </c>
      <c r="N24" s="153">
        <f t="shared" si="0"/>
        <v>4343.922446253182</v>
      </c>
      <c r="O24" s="203">
        <f t="shared" si="1"/>
        <v>3576.9503533242096</v>
      </c>
      <c r="P24" s="204">
        <f t="shared" si="2"/>
        <v>4.6662535142677486</v>
      </c>
      <c r="Q24" s="21"/>
    </row>
    <row r="25" spans="2:18" ht="19.95" customHeight="1" x14ac:dyDescent="0.3">
      <c r="B25" s="233"/>
      <c r="C25" s="233"/>
      <c r="D25" s="233"/>
      <c r="E25" s="196">
        <v>900</v>
      </c>
      <c r="F25" s="150">
        <v>14261.6040403842</v>
      </c>
      <c r="G25" s="150">
        <v>11907.555721282901</v>
      </c>
      <c r="H25" s="150">
        <v>2352.7435662746402</v>
      </c>
      <c r="I25" s="110">
        <v>13537</v>
      </c>
      <c r="J25" s="111">
        <v>105.640540740193</v>
      </c>
      <c r="K25" s="128">
        <v>2.8720781763803001E-2</v>
      </c>
      <c r="L25" s="128">
        <v>7.6826475585432498E-3</v>
      </c>
      <c r="M25" s="128">
        <v>5.3113688409544203E-2</v>
      </c>
      <c r="N25" s="153">
        <f t="shared" si="0"/>
        <v>4092.6283395757705</v>
      </c>
      <c r="O25" s="203">
        <f t="shared" si="1"/>
        <v>3417.0910833033586</v>
      </c>
      <c r="P25" s="204">
        <f t="shared" si="2"/>
        <v>5.0611362376977844</v>
      </c>
      <c r="Q25" s="21" t="s">
        <v>241</v>
      </c>
    </row>
    <row r="26" spans="2:18" ht="19.95" customHeight="1" x14ac:dyDescent="0.3">
      <c r="B26" s="233"/>
      <c r="C26" s="233"/>
      <c r="D26" s="233">
        <v>400</v>
      </c>
      <c r="E26" s="196">
        <v>50</v>
      </c>
      <c r="F26" s="148">
        <v>6304.9942932128897</v>
      </c>
      <c r="G26" s="148">
        <v>4529.5126407146399</v>
      </c>
      <c r="H26" s="148">
        <v>1774.6402106285</v>
      </c>
      <c r="I26" s="104">
        <v>236</v>
      </c>
      <c r="J26" s="104">
        <v>252.985169491525</v>
      </c>
      <c r="K26" s="127">
        <v>4.50585945611209E-3</v>
      </c>
      <c r="L26" s="127">
        <v>0</v>
      </c>
      <c r="M26" s="127">
        <v>0</v>
      </c>
      <c r="N26" s="153">
        <f t="shared" si="0"/>
        <v>187.56984854466708</v>
      </c>
      <c r="O26" s="203">
        <f t="shared" si="1"/>
        <v>134.75032022068049</v>
      </c>
      <c r="P26" s="204">
        <f t="shared" si="2"/>
        <v>2.5523554653990876</v>
      </c>
      <c r="Q26" s="21"/>
    </row>
    <row r="27" spans="2:18" ht="19.95" customHeight="1" x14ac:dyDescent="0.3">
      <c r="B27" s="233"/>
      <c r="C27" s="233"/>
      <c r="D27" s="233"/>
      <c r="E27" s="196">
        <v>100</v>
      </c>
      <c r="F27" s="148">
        <v>6846.3437478542301</v>
      </c>
      <c r="G27" s="148">
        <v>5048.1711409091904</v>
      </c>
      <c r="H27" s="148">
        <v>1797.3427085876399</v>
      </c>
      <c r="I27" s="104">
        <v>948</v>
      </c>
      <c r="J27" s="104">
        <v>96.247362869198298</v>
      </c>
      <c r="K27" s="127">
        <v>2.8239304039449398E-2</v>
      </c>
      <c r="L27" s="127">
        <v>4.2194092827004199E-3</v>
      </c>
      <c r="M27" s="127">
        <v>2.2151898734177201E-2</v>
      </c>
      <c r="N27" s="153">
        <f t="shared" si="0"/>
        <v>676.0468107635005</v>
      </c>
      <c r="O27" s="203">
        <f t="shared" si="1"/>
        <v>498.48504920157336</v>
      </c>
      <c r="P27" s="204">
        <f t="shared" si="2"/>
        <v>2.8086859099209112</v>
      </c>
      <c r="Q27" s="21"/>
    </row>
    <row r="28" spans="2:18" ht="19.95" customHeight="1" x14ac:dyDescent="0.3">
      <c r="B28" s="233"/>
      <c r="C28" s="233"/>
      <c r="D28" s="233"/>
      <c r="E28" s="196">
        <v>200</v>
      </c>
      <c r="F28" s="148">
        <v>7778.09133696556</v>
      </c>
      <c r="G28" s="148">
        <v>5906.4056541919699</v>
      </c>
      <c r="H28" s="148">
        <v>1870.74164628982</v>
      </c>
      <c r="I28" s="196">
        <v>3107</v>
      </c>
      <c r="J28" s="104">
        <v>127.836981010621</v>
      </c>
      <c r="K28" s="127">
        <v>2.4539904746232001E-2</v>
      </c>
      <c r="L28" s="127">
        <v>2.25297714837463E-3</v>
      </c>
      <c r="M28" s="127">
        <v>3.3794657225619501E-2</v>
      </c>
      <c r="N28" s="153">
        <f t="shared" si="0"/>
        <v>1893.7405682695526</v>
      </c>
      <c r="O28" s="203">
        <f t="shared" si="1"/>
        <v>1438.039168663664</v>
      </c>
      <c r="P28" s="204">
        <f t="shared" si="2"/>
        <v>3.1572535234386581</v>
      </c>
      <c r="Q28" s="21"/>
    </row>
    <row r="29" spans="2:18" ht="19.95" customHeight="1" x14ac:dyDescent="0.3">
      <c r="B29" s="233"/>
      <c r="C29" s="233"/>
      <c r="D29" s="233"/>
      <c r="E29" s="196">
        <v>300</v>
      </c>
      <c r="F29" s="148">
        <v>8631.7321386337208</v>
      </c>
      <c r="G29" s="148">
        <v>6774.1515634059897</v>
      </c>
      <c r="H29" s="148">
        <v>1856.5797698497699</v>
      </c>
      <c r="I29" s="196">
        <v>5601</v>
      </c>
      <c r="J29" s="104">
        <v>113.99830387430799</v>
      </c>
      <c r="K29" s="127">
        <v>2.60197676413348E-2</v>
      </c>
      <c r="L29" s="127">
        <v>2.3210141046241702E-3</v>
      </c>
      <c r="M29" s="127">
        <v>4.0707016604177797E-2</v>
      </c>
      <c r="N29" s="153">
        <f t="shared" si="0"/>
        <v>2976.54987658143</v>
      </c>
      <c r="O29" s="203">
        <f t="shared" si="1"/>
        <v>2335.9853707406182</v>
      </c>
      <c r="P29" s="204">
        <f t="shared" si="2"/>
        <v>3.6487263695403391</v>
      </c>
      <c r="Q29" s="21"/>
    </row>
    <row r="30" spans="2:18" ht="19.95" customHeight="1" x14ac:dyDescent="0.3">
      <c r="B30" s="233"/>
      <c r="C30" s="233"/>
      <c r="D30" s="233"/>
      <c r="E30" s="196">
        <v>400</v>
      </c>
      <c r="F30" s="148">
        <v>9889.8856031894593</v>
      </c>
      <c r="G30" s="148">
        <v>7929.7136709690003</v>
      </c>
      <c r="H30" s="148">
        <v>1959.0717267990101</v>
      </c>
      <c r="I30" s="196">
        <v>8728</v>
      </c>
      <c r="J30" s="104">
        <v>108.467690192483</v>
      </c>
      <c r="K30" s="126">
        <v>2.7287675476712299E-2</v>
      </c>
      <c r="L30" s="127">
        <v>1.8331805682859699E-3</v>
      </c>
      <c r="M30" s="127">
        <v>4.5027497708524197E-2</v>
      </c>
      <c r="N30" s="153">
        <f t="shared" si="0"/>
        <v>3962.4129323903344</v>
      </c>
      <c r="O30" s="203">
        <f t="shared" si="1"/>
        <v>3177.0640491399499</v>
      </c>
      <c r="P30" s="204">
        <f t="shared" si="2"/>
        <v>4.0476893022827767</v>
      </c>
      <c r="Q30" s="21"/>
    </row>
    <row r="31" spans="2:18" ht="19.95" customHeight="1" x14ac:dyDescent="0.3">
      <c r="B31" s="233"/>
      <c r="C31" s="233"/>
      <c r="D31" s="233"/>
      <c r="E31" s="196">
        <v>500</v>
      </c>
      <c r="F31" s="148">
        <v>10761.465020179699</v>
      </c>
      <c r="G31" s="148">
        <v>8721.0465567111896</v>
      </c>
      <c r="H31" s="148">
        <v>2039.2578856944999</v>
      </c>
      <c r="I31" s="196">
        <v>11058</v>
      </c>
      <c r="J31" s="104">
        <v>115.71635919696099</v>
      </c>
      <c r="K31" s="127">
        <v>3.00176440977734E-2</v>
      </c>
      <c r="L31" s="127">
        <v>9.8571170193525008E-3</v>
      </c>
      <c r="M31" s="127">
        <v>5.6068005064206901E-2</v>
      </c>
      <c r="N31" s="153">
        <f t="shared" si="0"/>
        <v>4564.6815139824657</v>
      </c>
      <c r="O31" s="203">
        <f t="shared" si="1"/>
        <v>3699.198940418547</v>
      </c>
      <c r="P31" s="204">
        <f t="shared" si="2"/>
        <v>4.2765785621768506</v>
      </c>
      <c r="Q31" s="21"/>
      <c r="R31" s="203"/>
    </row>
    <row r="32" spans="2:18" ht="19.95" customHeight="1" x14ac:dyDescent="0.3">
      <c r="B32" s="233"/>
      <c r="C32" s="233"/>
      <c r="D32" s="233"/>
      <c r="E32" s="196">
        <v>700</v>
      </c>
      <c r="F32" s="150">
        <v>12391.1670000553</v>
      </c>
      <c r="G32" s="150">
        <v>10207.5933375358</v>
      </c>
      <c r="H32" s="150">
        <v>2182.3641581535298</v>
      </c>
      <c r="I32" s="110">
        <v>13799</v>
      </c>
      <c r="J32" s="111">
        <v>123.441626204797</v>
      </c>
      <c r="K32" s="191">
        <v>2.7743883807592601E-2</v>
      </c>
      <c r="L32" s="190">
        <v>7.6092470468874501E-3</v>
      </c>
      <c r="M32" s="190">
        <v>4.8554243061091303E-2</v>
      </c>
      <c r="N32" s="153">
        <f t="shared" si="0"/>
        <v>4866.6123695707793</v>
      </c>
      <c r="O32" s="203">
        <f t="shared" si="1"/>
        <v>4009.0170683502447</v>
      </c>
      <c r="P32" s="204">
        <f t="shared" si="2"/>
        <v>4.677309833649538</v>
      </c>
      <c r="Q32" s="21"/>
      <c r="R32" s="203"/>
    </row>
    <row r="33" spans="2:21" ht="19.95" customHeight="1" x14ac:dyDescent="0.3">
      <c r="B33" s="233"/>
      <c r="C33" s="233"/>
      <c r="D33" s="233">
        <v>500</v>
      </c>
      <c r="E33" s="196">
        <v>50</v>
      </c>
      <c r="F33" s="148">
        <v>6291.7487432956696</v>
      </c>
      <c r="G33" s="148">
        <v>4523.4774024486496</v>
      </c>
      <c r="H33" s="148">
        <v>1767.4251761436401</v>
      </c>
      <c r="I33" s="196">
        <v>301</v>
      </c>
      <c r="J33" s="104">
        <v>294</v>
      </c>
      <c r="K33" s="127">
        <v>4.0173543189565997E-3</v>
      </c>
      <c r="L33" s="127">
        <v>0</v>
      </c>
      <c r="M33" s="127">
        <v>0</v>
      </c>
      <c r="N33" s="153">
        <f t="shared" si="0"/>
        <v>239.5502184698492</v>
      </c>
      <c r="O33" s="203">
        <f t="shared" si="1"/>
        <v>172.2255678367095</v>
      </c>
      <c r="P33" s="204">
        <f t="shared" si="2"/>
        <v>2.5593600586353893</v>
      </c>
      <c r="Q33" s="21"/>
      <c r="R33" s="203"/>
      <c r="U33" s="126">
        <v>4.6876368952986601E-2</v>
      </c>
    </row>
    <row r="34" spans="2:21" ht="19.95" customHeight="1" x14ac:dyDescent="0.3">
      <c r="B34" s="233"/>
      <c r="C34" s="233"/>
      <c r="D34" s="233"/>
      <c r="E34" s="196">
        <v>100</v>
      </c>
      <c r="F34" s="148">
        <v>6870.5173161029797</v>
      </c>
      <c r="G34" s="148">
        <v>5070.9429037570899</v>
      </c>
      <c r="H34" s="148">
        <v>1798.7528893947599</v>
      </c>
      <c r="I34" s="196">
        <v>1017</v>
      </c>
      <c r="J34" s="104">
        <v>119.950835791543</v>
      </c>
      <c r="K34" s="126">
        <v>2.6476173409049699E-2</v>
      </c>
      <c r="L34" s="126">
        <v>3.9331366764994999E-3</v>
      </c>
      <c r="M34" s="127">
        <v>2.0648967551622401E-2</v>
      </c>
      <c r="N34" s="153">
        <f t="shared" si="0"/>
        <v>721.99590283049656</v>
      </c>
      <c r="O34" s="203">
        <f t="shared" si="1"/>
        <v>532.88563750781225</v>
      </c>
      <c r="P34" s="204">
        <f t="shared" si="2"/>
        <v>2.8191437154346137</v>
      </c>
      <c r="Q34" s="21"/>
      <c r="R34" s="203"/>
      <c r="U34" s="126">
        <v>3.7502758522367702E-2</v>
      </c>
    </row>
    <row r="35" spans="2:21" ht="19.95" customHeight="1" x14ac:dyDescent="0.3">
      <c r="B35" s="233"/>
      <c r="C35" s="233"/>
      <c r="D35" s="233"/>
      <c r="E35" s="196">
        <v>200</v>
      </c>
      <c r="F35" s="148">
        <v>7801.7735342979404</v>
      </c>
      <c r="G35" s="148">
        <v>5910.34387493133</v>
      </c>
      <c r="H35" s="148">
        <v>1890.4978022575301</v>
      </c>
      <c r="I35" s="196">
        <v>3462</v>
      </c>
      <c r="J35" s="104">
        <v>160.98136915077899</v>
      </c>
      <c r="K35" s="126">
        <v>2.22517197831964E-2</v>
      </c>
      <c r="L35" s="126">
        <v>2.0219526285384102E-3</v>
      </c>
      <c r="M35" s="127">
        <v>3.0329289428076198E-2</v>
      </c>
      <c r="N35" s="153">
        <f t="shared" si="0"/>
        <v>2108.709791466204</v>
      </c>
      <c r="O35" s="203">
        <f t="shared" si="1"/>
        <v>1597.4829242619805</v>
      </c>
      <c r="P35" s="204">
        <f t="shared" si="2"/>
        <v>3.1263426320165606</v>
      </c>
      <c r="Q35" s="21"/>
      <c r="R35" s="203"/>
      <c r="U35" s="126">
        <v>3.2875565759362201E-2</v>
      </c>
    </row>
    <row r="36" spans="2:21" ht="19.95" customHeight="1" x14ac:dyDescent="0.3">
      <c r="B36" s="233"/>
      <c r="C36" s="233"/>
      <c r="D36" s="233"/>
      <c r="E36" s="196">
        <v>300</v>
      </c>
      <c r="F36" s="148">
        <v>8641.1372258663105</v>
      </c>
      <c r="G36" s="148">
        <v>6757.6181249618503</v>
      </c>
      <c r="H36" s="148">
        <v>1882.5370397567699</v>
      </c>
      <c r="I36" s="196">
        <v>6085</v>
      </c>
      <c r="J36" s="104">
        <v>140.63237469186501</v>
      </c>
      <c r="K36" s="126">
        <v>2.41280702819196E-2</v>
      </c>
      <c r="L36" s="126">
        <v>2.1364009860312199E-3</v>
      </c>
      <c r="M36" s="127">
        <v>3.7469186524239903E-2</v>
      </c>
      <c r="N36" s="153">
        <f t="shared" si="0"/>
        <v>3241.6747432178508</v>
      </c>
      <c r="O36" s="203">
        <f t="shared" si="1"/>
        <v>2535.0829905150399</v>
      </c>
      <c r="P36" s="204">
        <f t="shared" si="2"/>
        <v>3.5896335542141351</v>
      </c>
      <c r="Q36" s="21"/>
      <c r="R36" s="203"/>
      <c r="U36" s="127">
        <v>3.00176440977734E-2</v>
      </c>
    </row>
    <row r="37" spans="2:21" ht="19.95" customHeight="1" x14ac:dyDescent="0.3">
      <c r="B37" s="233"/>
      <c r="C37" s="233"/>
      <c r="D37" s="233"/>
      <c r="E37" s="196">
        <v>400</v>
      </c>
      <c r="F37" s="148">
        <v>9885.5297970771699</v>
      </c>
      <c r="G37" s="148">
        <v>7935.9208180904297</v>
      </c>
      <c r="H37" s="148">
        <v>1948.4963951110799</v>
      </c>
      <c r="I37" s="196">
        <v>9475</v>
      </c>
      <c r="J37" s="104">
        <v>135.34960422163499</v>
      </c>
      <c r="K37" s="126">
        <v>2.53124745767036E-2</v>
      </c>
      <c r="L37" s="126">
        <v>1.6886543535619999E-3</v>
      </c>
      <c r="M37" s="127">
        <v>4.1477572559366703E-2</v>
      </c>
      <c r="N37" s="153">
        <f t="shared" si="0"/>
        <v>4298.1779659701378</v>
      </c>
      <c r="O37" s="203">
        <f t="shared" si="1"/>
        <v>3450.4979197053476</v>
      </c>
      <c r="P37" s="204">
        <f t="shared" si="2"/>
        <v>4.0728434694579043</v>
      </c>
      <c r="Q37" s="21"/>
      <c r="U37" s="127">
        <v>2.7614022458579201E-2</v>
      </c>
    </row>
    <row r="38" spans="2:21" ht="19.95" customHeight="1" x14ac:dyDescent="0.3">
      <c r="B38" s="233"/>
      <c r="C38" s="233"/>
      <c r="D38" s="233"/>
      <c r="E38" s="196">
        <v>500</v>
      </c>
      <c r="F38" s="148">
        <v>10853.987096786401</v>
      </c>
      <c r="G38" s="148">
        <v>8794.8856792449897</v>
      </c>
      <c r="H38" s="148">
        <v>2057.9279775619498</v>
      </c>
      <c r="I38" s="196">
        <v>12105</v>
      </c>
      <c r="J38" s="104">
        <v>144.68769103676101</v>
      </c>
      <c r="K38" s="127">
        <v>2.7614022458579201E-2</v>
      </c>
      <c r="L38" s="127">
        <v>9.00454357703428E-3</v>
      </c>
      <c r="M38" s="127">
        <v>5.12185047501032E-2</v>
      </c>
      <c r="N38" s="153">
        <f t="shared" si="0"/>
        <v>4954.9251223173396</v>
      </c>
      <c r="O38" s="203">
        <f t="shared" si="1"/>
        <v>4014.9301460752959</v>
      </c>
      <c r="P38" s="204">
        <f t="shared" si="2"/>
        <v>4.273660582458473</v>
      </c>
      <c r="Q38" s="21"/>
      <c r="R38" s="203"/>
      <c r="S38" s="203"/>
      <c r="U38" s="128">
        <v>2.3911979972637599E-2</v>
      </c>
    </row>
    <row r="39" spans="2:21" ht="19.95" customHeight="1" x14ac:dyDescent="0.3">
      <c r="B39" s="233"/>
      <c r="C39" s="233"/>
      <c r="D39" s="233"/>
      <c r="E39" s="196">
        <v>700</v>
      </c>
      <c r="F39" s="150">
        <v>12515.713697433401</v>
      </c>
      <c r="G39" s="150">
        <v>10217.2037425041</v>
      </c>
      <c r="H39" s="150">
        <v>2297.2494032382901</v>
      </c>
      <c r="I39" s="110">
        <v>15298</v>
      </c>
      <c r="J39" s="111">
        <v>155.526866257027</v>
      </c>
      <c r="K39" s="190">
        <v>2.52435690819337E-2</v>
      </c>
      <c r="L39" s="190">
        <v>6.8636423061838097E-3</v>
      </c>
      <c r="M39" s="190">
        <v>4.37965747156491E-2</v>
      </c>
      <c r="N39" s="153">
        <f t="shared" si="0"/>
        <v>5390.2027783682424</v>
      </c>
      <c r="O39" s="203">
        <f t="shared" si="1"/>
        <v>4400.2924109149117</v>
      </c>
      <c r="P39" s="204">
        <f t="shared" si="2"/>
        <v>4.4475814111003968</v>
      </c>
      <c r="Q39" s="21"/>
      <c r="R39" s="203"/>
      <c r="S39" s="203"/>
    </row>
    <row r="40" spans="2:21" ht="19.95" customHeight="1" x14ac:dyDescent="0.3">
      <c r="B40" s="233"/>
      <c r="C40" s="233"/>
      <c r="D40" s="233"/>
      <c r="E40" s="104">
        <v>900</v>
      </c>
      <c r="F40" s="150">
        <v>14244.0736534595</v>
      </c>
      <c r="G40" s="150">
        <v>11891.873745918199</v>
      </c>
      <c r="H40" s="150">
        <v>2350.8555119037601</v>
      </c>
      <c r="I40" s="110">
        <v>17575</v>
      </c>
      <c r="J40" s="111">
        <v>173.14128022759601</v>
      </c>
      <c r="K40" s="190">
        <v>2.2709871043233999E-2</v>
      </c>
      <c r="L40" s="190">
        <v>5.9174964438122304E-3</v>
      </c>
      <c r="M40" s="190">
        <v>4.09103840682788E-2</v>
      </c>
      <c r="N40" s="153">
        <f t="shared" si="0"/>
        <v>5320.4399367018996</v>
      </c>
      <c r="O40" s="203">
        <f t="shared" si="1"/>
        <v>4441.8472930764037</v>
      </c>
      <c r="P40" s="204">
        <f t="shared" si="2"/>
        <v>5.0585302608785048</v>
      </c>
      <c r="Q40" s="21"/>
      <c r="R40" s="203"/>
      <c r="S40" s="203"/>
    </row>
    <row r="41" spans="2:21" ht="19.95" customHeight="1" x14ac:dyDescent="0.3">
      <c r="B41" s="233"/>
      <c r="C41" s="233"/>
      <c r="D41" s="234">
        <v>700</v>
      </c>
      <c r="E41" s="196">
        <v>50</v>
      </c>
      <c r="F41" s="150">
        <v>6260.5961418151801</v>
      </c>
      <c r="G41" s="150">
        <v>4509.8899981975501</v>
      </c>
      <c r="H41" s="150">
        <v>1749.8054583072601</v>
      </c>
      <c r="I41" s="110">
        <v>479</v>
      </c>
      <c r="J41" s="111">
        <v>408.61273486430002</v>
      </c>
      <c r="K41" s="128">
        <v>3.1481219749985301E-3</v>
      </c>
      <c r="L41" s="127">
        <v>0</v>
      </c>
      <c r="M41" s="127">
        <v>0</v>
      </c>
      <c r="N41" s="153">
        <f t="shared" si="0"/>
        <v>382.35965859237905</v>
      </c>
      <c r="O41" s="203">
        <f t="shared" si="1"/>
        <v>275.43702882902011</v>
      </c>
      <c r="P41" s="204">
        <f t="shared" si="2"/>
        <v>2.5773665162528188</v>
      </c>
      <c r="Q41" s="21"/>
      <c r="R41" s="203"/>
      <c r="S41" s="203"/>
    </row>
    <row r="42" spans="2:21" ht="19.95" customHeight="1" x14ac:dyDescent="0.3">
      <c r="B42" s="233"/>
      <c r="C42" s="233"/>
      <c r="D42" s="234"/>
      <c r="E42" s="196">
        <v>100</v>
      </c>
      <c r="F42" s="150">
        <v>6871.62242436409</v>
      </c>
      <c r="G42" s="150">
        <v>5028.9675691127704</v>
      </c>
      <c r="H42" s="150">
        <v>1841.7976989746001</v>
      </c>
      <c r="I42" s="110">
        <v>1203</v>
      </c>
      <c r="J42" s="111">
        <v>194.561512884455</v>
      </c>
      <c r="K42" s="128">
        <v>2.2641354519849201E-2</v>
      </c>
      <c r="L42" s="128">
        <v>3.3250207813798802E-3</v>
      </c>
      <c r="M42" s="128">
        <v>1.7456359102244301E-2</v>
      </c>
      <c r="N42" s="153">
        <f t="shared" si="0"/>
        <v>861.17079509503708</v>
      </c>
      <c r="O42" s="203">
        <f t="shared" si="1"/>
        <v>630.24417416252004</v>
      </c>
      <c r="P42" s="204">
        <f t="shared" si="2"/>
        <v>2.7304668541569961</v>
      </c>
      <c r="Q42" s="21"/>
      <c r="R42" s="203"/>
      <c r="S42" s="203"/>
    </row>
    <row r="43" spans="2:21" ht="19.95" customHeight="1" x14ac:dyDescent="0.3">
      <c r="B43" s="233"/>
      <c r="C43" s="233"/>
      <c r="D43" s="234"/>
      <c r="E43" s="196">
        <v>200</v>
      </c>
      <c r="F43" s="150">
        <v>7820.4734423160498</v>
      </c>
      <c r="G43" s="150">
        <v>5899.8824586868204</v>
      </c>
      <c r="H43" s="150">
        <v>1919.6320550441701</v>
      </c>
      <c r="I43" s="110">
        <v>4253</v>
      </c>
      <c r="J43" s="112">
        <v>200</v>
      </c>
      <c r="K43" s="128">
        <v>1.8425651667759599E-2</v>
      </c>
      <c r="L43" s="128">
        <v>1.6458970138725599E-3</v>
      </c>
      <c r="M43" s="128">
        <v>2.4688455208088399E-2</v>
      </c>
      <c r="N43" s="153">
        <f t="shared" si="0"/>
        <v>2595.1025477561525</v>
      </c>
      <c r="O43" s="203">
        <f t="shared" si="1"/>
        <v>1957.784284152709</v>
      </c>
      <c r="P43" s="204">
        <f t="shared" si="2"/>
        <v>3.0734444359708641</v>
      </c>
      <c r="Q43" s="21"/>
      <c r="R43" s="203"/>
      <c r="S43" s="203"/>
    </row>
    <row r="44" spans="2:21" ht="19.95" customHeight="1" x14ac:dyDescent="0.3">
      <c r="B44" s="233"/>
      <c r="C44" s="233"/>
      <c r="D44" s="234"/>
      <c r="E44" s="196">
        <v>300</v>
      </c>
      <c r="F44" s="150">
        <v>8630.0514149665796</v>
      </c>
      <c r="G44" s="150">
        <v>6759.1909480094901</v>
      </c>
      <c r="H44" s="150">
        <v>1869.8387994766199</v>
      </c>
      <c r="I44" s="110">
        <v>7074</v>
      </c>
      <c r="J44" s="111">
        <v>204.95490528696601</v>
      </c>
      <c r="K44" s="128">
        <v>2.09897007916303E-2</v>
      </c>
      <c r="L44" s="128">
        <v>1.8377155781735899E-3</v>
      </c>
      <c r="M44" s="128">
        <v>3.2230703986429098E-2</v>
      </c>
      <c r="N44" s="153">
        <f t="shared" si="0"/>
        <v>3767.6698581062551</v>
      </c>
      <c r="O44" s="203">
        <f t="shared" si="1"/>
        <v>2950.8978307864022</v>
      </c>
      <c r="P44" s="204">
        <f t="shared" si="2"/>
        <v>3.6148522267809566</v>
      </c>
      <c r="Q44" s="21"/>
    </row>
    <row r="45" spans="2:21" ht="19.95" customHeight="1" x14ac:dyDescent="0.3">
      <c r="B45" s="233"/>
      <c r="C45" s="233"/>
      <c r="D45" s="234"/>
      <c r="E45" s="196">
        <v>400</v>
      </c>
      <c r="F45" s="150">
        <v>9943.7192208766901</v>
      </c>
      <c r="G45" s="150">
        <v>7959.3330812454196</v>
      </c>
      <c r="H45" s="150">
        <v>1983.2408499717701</v>
      </c>
      <c r="I45" s="110">
        <v>10941</v>
      </c>
      <c r="J45" s="111">
        <v>197.170048441641</v>
      </c>
      <c r="K45" s="128">
        <v>2.2147415930679201E-2</v>
      </c>
      <c r="L45" s="128">
        <v>1.46238917832008E-3</v>
      </c>
      <c r="M45" s="128">
        <v>3.5919934192486902E-2</v>
      </c>
      <c r="N45" s="153">
        <f t="shared" si="0"/>
        <v>4948.6055675706075</v>
      </c>
      <c r="O45" s="203">
        <f t="shared" si="1"/>
        <v>3961.0531155491922</v>
      </c>
      <c r="P45" s="204">
        <f t="shared" si="2"/>
        <v>4.0132962576677027</v>
      </c>
      <c r="Q45" s="21"/>
    </row>
    <row r="46" spans="2:21" ht="19.95" customHeight="1" x14ac:dyDescent="0.3">
      <c r="B46" s="233"/>
      <c r="C46" s="233"/>
      <c r="D46" s="234"/>
      <c r="E46" s="196">
        <v>500</v>
      </c>
      <c r="F46" s="150">
        <v>10739.767744302701</v>
      </c>
      <c r="G46" s="150">
        <v>8695.7270367145502</v>
      </c>
      <c r="H46" s="150">
        <v>2042.78571557998</v>
      </c>
      <c r="I46" s="110">
        <v>14122</v>
      </c>
      <c r="J46" s="111">
        <v>209.10140206769501</v>
      </c>
      <c r="K46" s="128">
        <v>2.3911979972637599E-2</v>
      </c>
      <c r="L46" s="128">
        <v>7.7184534768446299E-3</v>
      </c>
      <c r="M46" s="128">
        <v>4.3903129868290598E-2</v>
      </c>
      <c r="N46" s="153">
        <f t="shared" si="0"/>
        <v>5846.4576665470222</v>
      </c>
      <c r="O46" s="203">
        <f t="shared" si="1"/>
        <v>4733.7336533156877</v>
      </c>
      <c r="P46" s="204">
        <f t="shared" si="2"/>
        <v>4.2567984348009267</v>
      </c>
      <c r="Q46" s="21"/>
    </row>
    <row r="47" spans="2:21" ht="19.95" customHeight="1" x14ac:dyDescent="0.3">
      <c r="B47" s="233"/>
      <c r="C47" s="233"/>
      <c r="D47" s="234"/>
      <c r="E47" s="196">
        <v>700</v>
      </c>
      <c r="F47" s="150">
        <v>12506.6430416107</v>
      </c>
      <c r="G47" s="150">
        <v>10222.9744009971</v>
      </c>
      <c r="H47" s="150">
        <v>2282.4003219604401</v>
      </c>
      <c r="I47" s="110">
        <v>18187</v>
      </c>
      <c r="J47" s="111">
        <v>225.55025567713199</v>
      </c>
      <c r="K47" s="190">
        <v>2.1502432397955299E-2</v>
      </c>
      <c r="L47" s="190">
        <v>5.77335459394072E-3</v>
      </c>
      <c r="M47" s="190">
        <v>3.6839500742288402E-2</v>
      </c>
      <c r="N47" s="153">
        <f t="shared" si="0"/>
        <v>6404.515694924763</v>
      </c>
      <c r="O47" s="203">
        <f t="shared" si="1"/>
        <v>5235.0738549237321</v>
      </c>
      <c r="P47" s="204">
        <f t="shared" si="2"/>
        <v>4.4790452851917752</v>
      </c>
      <c r="Q47" s="21"/>
    </row>
    <row r="48" spans="2:21" ht="19.95" customHeight="1" x14ac:dyDescent="0.3">
      <c r="B48" s="21"/>
      <c r="C48" s="21"/>
      <c r="D48" s="234"/>
      <c r="E48" s="196">
        <v>900</v>
      </c>
      <c r="F48" s="202">
        <v>14241.143311977299</v>
      </c>
      <c r="G48" s="202">
        <v>11902.359053850099</v>
      </c>
      <c r="H48" s="202">
        <v>2337.3531532287502</v>
      </c>
      <c r="I48" s="195">
        <v>21422</v>
      </c>
      <c r="J48" s="173">
        <v>249.25427130986799</v>
      </c>
      <c r="K48" s="27">
        <v>1.8935167873524901E-2</v>
      </c>
      <c r="L48" s="27">
        <v>4.8548221454579399E-3</v>
      </c>
      <c r="M48" s="27">
        <v>3.3563626178694801E-2</v>
      </c>
      <c r="N48" s="153">
        <f t="shared" si="0"/>
        <v>6479.3205826750764</v>
      </c>
      <c r="O48" s="203">
        <f t="shared" si="1"/>
        <v>5415.2393744356223</v>
      </c>
      <c r="P48" s="204">
        <f t="shared" si="2"/>
        <v>5.0922382171511114</v>
      </c>
      <c r="Q48" s="21"/>
    </row>
  </sheetData>
  <mergeCells count="8">
    <mergeCell ref="C3:C47"/>
    <mergeCell ref="B3:B47"/>
    <mergeCell ref="D11:D17"/>
    <mergeCell ref="D26:D32"/>
    <mergeCell ref="D41:D48"/>
    <mergeCell ref="D33:D40"/>
    <mergeCell ref="D18:D25"/>
    <mergeCell ref="D3:D10"/>
  </mergeCells>
  <hyperlinks>
    <hyperlink ref="L2" r:id="rId1" xr:uid="{AC951D28-1C2A-4664-9210-AF4985F003FB}"/>
    <hyperlink ref="M2" r:id="rId2" xr:uid="{837A0795-02AA-44CA-BC5C-35E19D5DE404}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AA7B-D3C5-471A-8B5D-796685C852FD}">
  <dimension ref="B2:Q44"/>
  <sheetViews>
    <sheetView zoomScale="85" zoomScaleNormal="85" workbookViewId="0">
      <selection activeCell="E37" sqref="E37"/>
    </sheetView>
  </sheetViews>
  <sheetFormatPr defaultRowHeight="14.4" x14ac:dyDescent="0.3"/>
  <cols>
    <col min="2" max="4" width="10.77734375" customWidth="1"/>
    <col min="5" max="5" width="15" bestFit="1" customWidth="1"/>
    <col min="6" max="7" width="20.77734375" customWidth="1"/>
    <col min="8" max="8" width="16.44140625" customWidth="1"/>
    <col min="9" max="9" width="23.6640625" customWidth="1"/>
    <col min="10" max="13" width="20.77734375" customWidth="1"/>
    <col min="14" max="14" width="13.88671875" bestFit="1" customWidth="1"/>
  </cols>
  <sheetData>
    <row r="2" spans="2:17" ht="15" thickBot="1" x14ac:dyDescent="0.35">
      <c r="B2" s="168" t="s">
        <v>35</v>
      </c>
      <c r="C2" s="168" t="s">
        <v>224</v>
      </c>
      <c r="D2" s="168" t="s">
        <v>223</v>
      </c>
      <c r="E2" s="168" t="s">
        <v>222</v>
      </c>
      <c r="F2" s="168" t="s">
        <v>240</v>
      </c>
      <c r="G2" s="168" t="s">
        <v>238</v>
      </c>
      <c r="H2" s="168" t="s">
        <v>239</v>
      </c>
      <c r="I2" s="168" t="s">
        <v>237</v>
      </c>
      <c r="J2" s="168" t="s">
        <v>271</v>
      </c>
      <c r="K2" s="168" t="s">
        <v>268</v>
      </c>
      <c r="L2" s="169" t="s">
        <v>269</v>
      </c>
      <c r="M2" s="169" t="s">
        <v>270</v>
      </c>
      <c r="N2" s="168" t="s">
        <v>275</v>
      </c>
    </row>
    <row r="3" spans="2:17" x14ac:dyDescent="0.3">
      <c r="B3" s="235" t="s">
        <v>182</v>
      </c>
      <c r="C3" s="235" t="s">
        <v>272</v>
      </c>
      <c r="D3" s="238">
        <v>100</v>
      </c>
      <c r="E3" s="96">
        <v>50</v>
      </c>
      <c r="F3" s="129">
        <v>3238.3257646560601</v>
      </c>
      <c r="G3" s="129">
        <v>1472.5987329483</v>
      </c>
      <c r="H3" s="129">
        <v>1764.9113526344299</v>
      </c>
      <c r="I3" s="130">
        <v>2</v>
      </c>
      <c r="J3" s="142">
        <v>83.25</v>
      </c>
      <c r="K3" s="155">
        <v>1.23242042931162E-2</v>
      </c>
      <c r="L3" s="131">
        <v>0</v>
      </c>
      <c r="M3" s="132">
        <v>0</v>
      </c>
      <c r="N3" s="205">
        <f>I3/(F3/3600)</f>
        <v>2.2233711254694311</v>
      </c>
    </row>
    <row r="4" spans="2:17" x14ac:dyDescent="0.3">
      <c r="B4" s="236"/>
      <c r="C4" s="236"/>
      <c r="D4" s="239"/>
      <c r="E4" s="103">
        <v>100</v>
      </c>
      <c r="F4" s="104">
        <v>3805.9212176799701</v>
      </c>
      <c r="G4" s="104">
        <v>2025.0628950595799</v>
      </c>
      <c r="H4" s="104">
        <v>1780.03351354599</v>
      </c>
      <c r="I4" s="93">
        <v>12</v>
      </c>
      <c r="J4" s="143">
        <v>62.0416666666666</v>
      </c>
      <c r="K4" s="156">
        <v>2.0767202076433899E-2</v>
      </c>
      <c r="L4" s="105">
        <v>0</v>
      </c>
      <c r="M4" s="113">
        <v>0</v>
      </c>
      <c r="N4" s="205">
        <f t="shared" ref="N4:N44" si="0">I4/(F4/3600)</f>
        <v>11.350734166361446</v>
      </c>
    </row>
    <row r="5" spans="2:17" x14ac:dyDescent="0.3">
      <c r="B5" s="236"/>
      <c r="C5" s="236"/>
      <c r="D5" s="239"/>
      <c r="E5" s="91">
        <v>200</v>
      </c>
      <c r="F5" s="92">
        <v>4678.3070747852298</v>
      </c>
      <c r="G5" s="92">
        <v>2875.45380806922</v>
      </c>
      <c r="H5" s="92">
        <v>1801.97383356094</v>
      </c>
      <c r="I5" s="100">
        <v>23</v>
      </c>
      <c r="J5" s="143">
        <v>66.326086956521706</v>
      </c>
      <c r="K5" s="156">
        <v>1.9109409300113098E-2</v>
      </c>
      <c r="L5" s="105">
        <v>0</v>
      </c>
      <c r="M5" s="113">
        <v>0</v>
      </c>
      <c r="N5" s="205">
        <f t="shared" si="0"/>
        <v>17.698709955630939</v>
      </c>
    </row>
    <row r="6" spans="2:17" x14ac:dyDescent="0.3">
      <c r="B6" s="236"/>
      <c r="C6" s="236"/>
      <c r="D6" s="239"/>
      <c r="E6" s="91">
        <v>300</v>
      </c>
      <c r="F6" s="92">
        <v>5626.9596743583597</v>
      </c>
      <c r="G6" s="92">
        <v>3732.8988716602298</v>
      </c>
      <c r="H6" s="92">
        <v>1893.1925916671701</v>
      </c>
      <c r="I6" s="100">
        <v>34</v>
      </c>
      <c r="J6" s="143">
        <v>69.367647058823493</v>
      </c>
      <c r="K6" s="156">
        <v>1.7539285308827299E-2</v>
      </c>
      <c r="L6" s="105">
        <v>0</v>
      </c>
      <c r="M6" s="113">
        <v>0</v>
      </c>
      <c r="N6" s="205">
        <f t="shared" si="0"/>
        <v>21.7524217487763</v>
      </c>
    </row>
    <row r="7" spans="2:17" x14ac:dyDescent="0.3">
      <c r="B7" s="236"/>
      <c r="C7" s="236"/>
      <c r="D7" s="239"/>
      <c r="E7" s="91">
        <v>400</v>
      </c>
      <c r="F7" s="92">
        <v>6891.3111259937205</v>
      </c>
      <c r="G7" s="92">
        <v>4883.5456762313797</v>
      </c>
      <c r="H7" s="92">
        <v>2006.90513062477</v>
      </c>
      <c r="I7" s="100">
        <v>39</v>
      </c>
      <c r="J7" s="143">
        <v>68.846153846153797</v>
      </c>
      <c r="K7" s="156">
        <v>1.7396842375397899E-2</v>
      </c>
      <c r="L7" s="105">
        <v>0</v>
      </c>
      <c r="M7" s="113">
        <v>0</v>
      </c>
      <c r="N7" s="205">
        <f t="shared" si="0"/>
        <v>20.373481538283393</v>
      </c>
    </row>
    <row r="8" spans="2:17" x14ac:dyDescent="0.3">
      <c r="B8" s="236"/>
      <c r="C8" s="236"/>
      <c r="D8" s="239"/>
      <c r="E8" s="91">
        <v>500</v>
      </c>
      <c r="F8" s="92">
        <v>7779.6718690395301</v>
      </c>
      <c r="G8" s="92">
        <v>5659.1637361049598</v>
      </c>
      <c r="H8" s="92">
        <v>2119.6245260238602</v>
      </c>
      <c r="I8" s="100">
        <v>80</v>
      </c>
      <c r="J8" s="143">
        <v>67.150000000000006</v>
      </c>
      <c r="K8" s="156">
        <v>1.7231513337553302E-2</v>
      </c>
      <c r="L8" s="105">
        <v>0</v>
      </c>
      <c r="M8" s="113">
        <v>0</v>
      </c>
      <c r="N8" s="205">
        <f t="shared" si="0"/>
        <v>37.019556203410438</v>
      </c>
    </row>
    <row r="9" spans="2:17" x14ac:dyDescent="0.3">
      <c r="B9" s="236"/>
      <c r="C9" s="236"/>
      <c r="D9" s="240"/>
      <c r="E9" s="101">
        <v>700</v>
      </c>
      <c r="F9" s="92">
        <v>9438.4417738914399</v>
      </c>
      <c r="G9" s="92">
        <v>7170.1259062290101</v>
      </c>
      <c r="H9" s="92">
        <v>2267.4793851375498</v>
      </c>
      <c r="I9" s="100">
        <v>98</v>
      </c>
      <c r="J9" s="144">
        <v>67.474489795918302</v>
      </c>
      <c r="K9" s="157">
        <v>1.716030342848E-2</v>
      </c>
      <c r="L9" s="105">
        <v>0</v>
      </c>
      <c r="M9" s="113">
        <v>0</v>
      </c>
      <c r="N9" s="205">
        <f t="shared" si="0"/>
        <v>37.379051378577472</v>
      </c>
    </row>
    <row r="10" spans="2:17" x14ac:dyDescent="0.3">
      <c r="B10" s="236"/>
      <c r="C10" s="236"/>
      <c r="D10" s="241">
        <v>200</v>
      </c>
      <c r="E10" s="102">
        <v>50</v>
      </c>
      <c r="F10" s="133">
        <v>3240.1327660083698</v>
      </c>
      <c r="G10" s="133">
        <v>1469.7652592658901</v>
      </c>
      <c r="H10" s="133">
        <v>1769.4891684055301</v>
      </c>
      <c r="I10" s="134">
        <v>3</v>
      </c>
      <c r="J10" s="145">
        <v>104.833333333333</v>
      </c>
      <c r="K10" s="158">
        <v>1.0468388447663001E-2</v>
      </c>
      <c r="L10" s="135">
        <v>0</v>
      </c>
      <c r="M10" s="136">
        <v>0</v>
      </c>
      <c r="N10" s="205">
        <f t="shared" si="0"/>
        <v>3.333196748386607</v>
      </c>
    </row>
    <row r="11" spans="2:17" x14ac:dyDescent="0.3">
      <c r="B11" s="236"/>
      <c r="C11" s="236"/>
      <c r="D11" s="239"/>
      <c r="E11" s="103">
        <v>100</v>
      </c>
      <c r="F11" s="104">
        <v>3805.0596249103501</v>
      </c>
      <c r="G11" s="104">
        <v>1996.81553936004</v>
      </c>
      <c r="H11" s="104">
        <v>1807.4275805950101</v>
      </c>
      <c r="I11" s="93">
        <v>28</v>
      </c>
      <c r="J11" s="143">
        <v>113</v>
      </c>
      <c r="K11" s="156">
        <v>1.27979725503786E-2</v>
      </c>
      <c r="L11" s="105">
        <v>0</v>
      </c>
      <c r="M11" s="113">
        <v>0</v>
      </c>
      <c r="N11" s="205">
        <f t="shared" si="0"/>
        <v>26.491043488543212</v>
      </c>
    </row>
    <row r="12" spans="2:17" x14ac:dyDescent="0.3">
      <c r="B12" s="236"/>
      <c r="C12" s="236"/>
      <c r="D12" s="239"/>
      <c r="E12" s="103">
        <v>200</v>
      </c>
      <c r="F12" s="104">
        <v>4710.27346587181</v>
      </c>
      <c r="G12" s="104">
        <v>2863.4445967674201</v>
      </c>
      <c r="H12" s="104">
        <v>1845.9181962013199</v>
      </c>
      <c r="I12" s="93">
        <v>71</v>
      </c>
      <c r="J12" s="143">
        <v>125.795774647887</v>
      </c>
      <c r="K12" s="156">
        <v>1.07560428124895E-2</v>
      </c>
      <c r="L12" s="105">
        <v>0</v>
      </c>
      <c r="M12" s="113">
        <v>0</v>
      </c>
      <c r="N12" s="205">
        <f t="shared" si="0"/>
        <v>54.264365296822909</v>
      </c>
    </row>
    <row r="13" spans="2:17" x14ac:dyDescent="0.3">
      <c r="B13" s="236"/>
      <c r="C13" s="236"/>
      <c r="D13" s="239"/>
      <c r="E13" s="103">
        <v>300</v>
      </c>
      <c r="F13" s="104">
        <v>5630.8732740879004</v>
      </c>
      <c r="G13" s="104">
        <v>3691.7920057773499</v>
      </c>
      <c r="H13" s="104">
        <v>1938.2296299934301</v>
      </c>
      <c r="I13" s="93">
        <v>93</v>
      </c>
      <c r="J13" s="143">
        <v>120.58064516128999</v>
      </c>
      <c r="K13" s="156">
        <v>1.08182701426841E-2</v>
      </c>
      <c r="L13" s="105">
        <v>0</v>
      </c>
      <c r="M13" s="113">
        <v>0</v>
      </c>
      <c r="N13" s="205">
        <f t="shared" si="0"/>
        <v>59.45791775152879</v>
      </c>
      <c r="Q13" s="156"/>
    </row>
    <row r="14" spans="2:17" x14ac:dyDescent="0.3">
      <c r="B14" s="236"/>
      <c r="C14" s="236"/>
      <c r="D14" s="239"/>
      <c r="E14" s="103">
        <v>400</v>
      </c>
      <c r="F14" s="104">
        <v>6966.6752705573999</v>
      </c>
      <c r="G14" s="104">
        <v>4891.1154959201804</v>
      </c>
      <c r="H14" s="104">
        <v>2074.72438788414</v>
      </c>
      <c r="I14" s="93">
        <v>130</v>
      </c>
      <c r="J14" s="143">
        <v>130.72307692307601</v>
      </c>
      <c r="K14" s="156">
        <v>9.8443159975116108E-3</v>
      </c>
      <c r="L14" s="105">
        <v>0</v>
      </c>
      <c r="M14" s="113">
        <v>0</v>
      </c>
      <c r="N14" s="205">
        <f t="shared" si="0"/>
        <v>67.176950528735574</v>
      </c>
      <c r="Q14" s="156"/>
    </row>
    <row r="15" spans="2:17" x14ac:dyDescent="0.3">
      <c r="B15" s="236"/>
      <c r="C15" s="236"/>
      <c r="D15" s="239"/>
      <c r="E15" s="103">
        <v>500</v>
      </c>
      <c r="F15" s="104">
        <v>7832.7034873962402</v>
      </c>
      <c r="G15" s="104">
        <v>5700.5740249156897</v>
      </c>
      <c r="H15" s="104">
        <v>2131.2937028408001</v>
      </c>
      <c r="I15" s="93">
        <v>220</v>
      </c>
      <c r="J15" s="143">
        <v>124.46590909090899</v>
      </c>
      <c r="K15" s="156">
        <v>1.0467934898239301E-2</v>
      </c>
      <c r="L15" s="105">
        <v>0</v>
      </c>
      <c r="M15" s="113">
        <v>0</v>
      </c>
      <c r="N15" s="205">
        <f t="shared" si="0"/>
        <v>101.11451317854979</v>
      </c>
      <c r="Q15" s="162"/>
    </row>
    <row r="16" spans="2:17" x14ac:dyDescent="0.3">
      <c r="B16" s="236"/>
      <c r="C16" s="236"/>
      <c r="D16" s="240"/>
      <c r="E16" s="106">
        <v>700</v>
      </c>
      <c r="F16" s="122">
        <v>9472.6675667762702</v>
      </c>
      <c r="G16" s="122">
        <v>7177.4051136970502</v>
      </c>
      <c r="H16" s="122">
        <v>2294.4325120448998</v>
      </c>
      <c r="I16" s="123">
        <v>282</v>
      </c>
      <c r="J16" s="146">
        <v>125.95035460992899</v>
      </c>
      <c r="K16" s="159">
        <v>1.0282640628659301E-2</v>
      </c>
      <c r="L16" s="105">
        <v>0</v>
      </c>
      <c r="M16" s="113">
        <v>0</v>
      </c>
      <c r="N16" s="205">
        <f t="shared" si="0"/>
        <v>107.17150083051969</v>
      </c>
      <c r="Q16" s="161"/>
    </row>
    <row r="17" spans="2:17" x14ac:dyDescent="0.3">
      <c r="B17" s="236"/>
      <c r="C17" s="236"/>
      <c r="D17" s="241">
        <v>300</v>
      </c>
      <c r="E17" s="107">
        <v>50</v>
      </c>
      <c r="F17" s="119">
        <v>3218.2477962970702</v>
      </c>
      <c r="G17" s="119">
        <v>1471.48020935058</v>
      </c>
      <c r="H17" s="119">
        <v>1745.94127106666</v>
      </c>
      <c r="I17" s="118">
        <v>3</v>
      </c>
      <c r="J17" s="147">
        <v>104.833333333333</v>
      </c>
      <c r="K17" s="160">
        <v>1.0468388447663001E-2</v>
      </c>
      <c r="L17" s="120">
        <v>0</v>
      </c>
      <c r="M17" s="121">
        <v>0</v>
      </c>
      <c r="N17" s="205">
        <f t="shared" si="0"/>
        <v>3.3558634025715879</v>
      </c>
      <c r="Q17" s="161"/>
    </row>
    <row r="18" spans="2:17" x14ac:dyDescent="0.3">
      <c r="B18" s="236"/>
      <c r="C18" s="236"/>
      <c r="D18" s="239"/>
      <c r="E18" s="103">
        <v>100</v>
      </c>
      <c r="F18" s="104">
        <v>3810.6979482173901</v>
      </c>
      <c r="G18" s="104">
        <v>1987.66791558265</v>
      </c>
      <c r="H18" s="104">
        <v>1822.2134332656799</v>
      </c>
      <c r="I18" s="93">
        <v>51</v>
      </c>
      <c r="J18" s="148">
        <v>177.78431372548999</v>
      </c>
      <c r="K18" s="161">
        <v>8.8081279065307192E-3</v>
      </c>
      <c r="L18" s="95">
        <v>0</v>
      </c>
      <c r="M18" s="113">
        <v>0</v>
      </c>
      <c r="N18" s="205">
        <f t="shared" si="0"/>
        <v>48.180150328074781</v>
      </c>
      <c r="Q18" s="166"/>
    </row>
    <row r="19" spans="2:17" x14ac:dyDescent="0.3">
      <c r="B19" s="236"/>
      <c r="C19" s="236"/>
      <c r="D19" s="239"/>
      <c r="E19" s="103">
        <v>200</v>
      </c>
      <c r="F19" s="104">
        <v>4695.7125182151703</v>
      </c>
      <c r="G19" s="104">
        <v>2865.50252461433</v>
      </c>
      <c r="H19" s="104">
        <v>1829.3692345619199</v>
      </c>
      <c r="I19" s="93">
        <v>150</v>
      </c>
      <c r="J19" s="148">
        <v>190.24</v>
      </c>
      <c r="K19" s="161">
        <v>7.2387863082237604E-3</v>
      </c>
      <c r="L19" s="95">
        <v>0</v>
      </c>
      <c r="M19" s="113">
        <v>0</v>
      </c>
      <c r="N19" s="205">
        <f t="shared" si="0"/>
        <v>114.99852214233354</v>
      </c>
    </row>
    <row r="20" spans="2:17" x14ac:dyDescent="0.3">
      <c r="B20" s="236"/>
      <c r="C20" s="236"/>
      <c r="D20" s="239"/>
      <c r="E20" s="103">
        <v>300</v>
      </c>
      <c r="F20" s="104">
        <v>5637.2140822410502</v>
      </c>
      <c r="G20" s="104">
        <v>3698.1648387908899</v>
      </c>
      <c r="H20" s="104">
        <v>1938.20947456359</v>
      </c>
      <c r="I20" s="93">
        <v>187</v>
      </c>
      <c r="J20" s="148">
        <v>183.986631016042</v>
      </c>
      <c r="K20" s="161">
        <v>7.4419099828355699E-3</v>
      </c>
      <c r="L20" s="95">
        <v>0</v>
      </c>
      <c r="M20" s="113">
        <v>0</v>
      </c>
      <c r="N20" s="205">
        <f t="shared" si="0"/>
        <v>119.42069081974128</v>
      </c>
    </row>
    <row r="21" spans="2:17" x14ac:dyDescent="0.3">
      <c r="B21" s="236"/>
      <c r="C21" s="236"/>
      <c r="D21" s="239"/>
      <c r="E21" s="103">
        <v>400</v>
      </c>
      <c r="F21" s="104">
        <v>6975.6491491794504</v>
      </c>
      <c r="G21" s="104">
        <v>4887.9243006706201</v>
      </c>
      <c r="H21" s="104">
        <v>2086.8723816871602</v>
      </c>
      <c r="I21" s="93">
        <v>294</v>
      </c>
      <c r="J21" s="148">
        <v>195.37755102040799</v>
      </c>
      <c r="K21" s="161">
        <v>6.6427463707112496E-3</v>
      </c>
      <c r="L21" s="95">
        <v>0</v>
      </c>
      <c r="M21" s="113">
        <v>0</v>
      </c>
      <c r="N21" s="205">
        <f t="shared" si="0"/>
        <v>151.72781448225507</v>
      </c>
    </row>
    <row r="22" spans="2:17" x14ac:dyDescent="0.3">
      <c r="B22" s="236"/>
      <c r="C22" s="236"/>
      <c r="D22" s="239"/>
      <c r="E22" s="103">
        <v>500</v>
      </c>
      <c r="F22" s="104">
        <v>7844.8507122993396</v>
      </c>
      <c r="G22" s="104">
        <v>5692.3358068466096</v>
      </c>
      <c r="H22" s="104">
        <v>2151.6520421504902</v>
      </c>
      <c r="I22" s="93">
        <v>467</v>
      </c>
      <c r="J22" s="148">
        <v>189.78158458244101</v>
      </c>
      <c r="K22" s="162">
        <v>7.0928134791943404E-3</v>
      </c>
      <c r="L22" s="95">
        <v>0</v>
      </c>
      <c r="M22" s="113">
        <v>0</v>
      </c>
      <c r="N22" s="205">
        <f t="shared" si="0"/>
        <v>214.30618142473705</v>
      </c>
    </row>
    <row r="23" spans="2:17" x14ac:dyDescent="0.3">
      <c r="B23" s="236"/>
      <c r="C23" s="236"/>
      <c r="D23" s="240"/>
      <c r="E23" s="106">
        <v>700</v>
      </c>
      <c r="F23" s="122">
        <v>9413.9096271991693</v>
      </c>
      <c r="G23" s="122">
        <v>7176.9623694419797</v>
      </c>
      <c r="H23" s="122">
        <v>2236.0496163368198</v>
      </c>
      <c r="I23" s="123">
        <v>644</v>
      </c>
      <c r="J23" s="149">
        <v>195.64208074534099</v>
      </c>
      <c r="K23" s="163">
        <v>6.7818592492109699E-3</v>
      </c>
      <c r="L23" s="124">
        <v>0</v>
      </c>
      <c r="M23" s="125">
        <v>0</v>
      </c>
      <c r="N23" s="205">
        <f t="shared" si="0"/>
        <v>246.27387470361467</v>
      </c>
    </row>
    <row r="24" spans="2:17" x14ac:dyDescent="0.3">
      <c r="B24" s="236"/>
      <c r="C24" s="236"/>
      <c r="D24" s="241">
        <v>400</v>
      </c>
      <c r="E24" s="107">
        <v>50</v>
      </c>
      <c r="F24" s="104">
        <v>3225.9323091506899</v>
      </c>
      <c r="G24" s="104">
        <v>1490.6524047851501</v>
      </c>
      <c r="H24" s="104">
        <v>1734.4775397777501</v>
      </c>
      <c r="I24" s="104">
        <v>4</v>
      </c>
      <c r="J24" s="148">
        <v>178.625</v>
      </c>
      <c r="K24" s="161">
        <v>8.4762913357472897E-3</v>
      </c>
      <c r="L24" s="95">
        <v>0</v>
      </c>
      <c r="M24" s="116">
        <v>0</v>
      </c>
      <c r="N24" s="205">
        <f t="shared" si="0"/>
        <v>4.4638258400999042</v>
      </c>
      <c r="Q24" s="100"/>
    </row>
    <row r="25" spans="2:17" x14ac:dyDescent="0.3">
      <c r="B25" s="236"/>
      <c r="C25" s="236"/>
      <c r="D25" s="239"/>
      <c r="E25" s="103">
        <v>100</v>
      </c>
      <c r="F25" s="104">
        <v>3766.4434361457802</v>
      </c>
      <c r="G25" s="104">
        <v>2000.95564770698</v>
      </c>
      <c r="H25" s="104">
        <v>1764.64728856086</v>
      </c>
      <c r="I25" s="104">
        <v>105</v>
      </c>
      <c r="J25" s="148">
        <v>268.55238095238002</v>
      </c>
      <c r="K25" s="161">
        <v>5.7383374286376302E-3</v>
      </c>
      <c r="L25" s="95">
        <v>0</v>
      </c>
      <c r="M25" s="116">
        <v>0</v>
      </c>
      <c r="N25" s="205">
        <f t="shared" si="0"/>
        <v>100.35993010605497</v>
      </c>
      <c r="Q25" s="198"/>
    </row>
    <row r="26" spans="2:17" x14ac:dyDescent="0.3">
      <c r="B26" s="236"/>
      <c r="C26" s="236"/>
      <c r="D26" s="239"/>
      <c r="E26" s="103">
        <v>200</v>
      </c>
      <c r="F26" s="104">
        <v>4651.7421467304202</v>
      </c>
      <c r="G26" s="104">
        <v>2839.9167947769101</v>
      </c>
      <c r="H26" s="104">
        <v>1811.0153264999301</v>
      </c>
      <c r="I26" s="93">
        <v>229</v>
      </c>
      <c r="J26" s="148">
        <v>246.73144104803399</v>
      </c>
      <c r="K26" s="161">
        <v>5.7219235236996699E-3</v>
      </c>
      <c r="L26" s="95">
        <v>0</v>
      </c>
      <c r="M26" s="116">
        <v>0</v>
      </c>
      <c r="N26" s="205">
        <f t="shared" si="0"/>
        <v>177.22392471376509</v>
      </c>
      <c r="Q26" s="198"/>
    </row>
    <row r="27" spans="2:17" x14ac:dyDescent="0.3">
      <c r="B27" s="236"/>
      <c r="C27" s="236"/>
      <c r="D27" s="239"/>
      <c r="E27" s="103">
        <v>300</v>
      </c>
      <c r="F27" s="104">
        <v>5593.6344423294004</v>
      </c>
      <c r="G27" s="104">
        <v>3694.8117055892899</v>
      </c>
      <c r="H27" s="104">
        <v>1897.9500424861899</v>
      </c>
      <c r="I27" s="93">
        <v>271</v>
      </c>
      <c r="J27" s="148">
        <v>236.62546125461199</v>
      </c>
      <c r="K27" s="161">
        <v>6.0163614004077196E-3</v>
      </c>
      <c r="L27" s="95">
        <v>0</v>
      </c>
      <c r="M27" s="116">
        <v>0</v>
      </c>
      <c r="N27" s="205">
        <f t="shared" si="0"/>
        <v>174.41254162360374</v>
      </c>
      <c r="Q27" s="198"/>
    </row>
    <row r="28" spans="2:17" x14ac:dyDescent="0.3">
      <c r="B28" s="236"/>
      <c r="C28" s="236"/>
      <c r="D28" s="239"/>
      <c r="E28" s="103">
        <v>400</v>
      </c>
      <c r="F28" s="104">
        <v>6885.0286295413898</v>
      </c>
      <c r="G28" s="104">
        <v>4837.0003147125199</v>
      </c>
      <c r="H28" s="104">
        <v>2047.2055752277299</v>
      </c>
      <c r="I28" s="93">
        <v>432</v>
      </c>
      <c r="J28" s="148">
        <v>245.64004629629599</v>
      </c>
      <c r="K28" s="161">
        <v>5.4321778944596702E-3</v>
      </c>
      <c r="L28" s="95">
        <v>0</v>
      </c>
      <c r="M28" s="116">
        <v>0</v>
      </c>
      <c r="N28" s="205">
        <f t="shared" si="0"/>
        <v>225.88141367011156</v>
      </c>
      <c r="Q28" s="198"/>
    </row>
    <row r="29" spans="2:17" x14ac:dyDescent="0.3">
      <c r="B29" s="236"/>
      <c r="C29" s="236"/>
      <c r="D29" s="239"/>
      <c r="E29" s="103">
        <v>500</v>
      </c>
      <c r="F29" s="104">
        <v>7753.5805075168601</v>
      </c>
      <c r="G29" s="104">
        <v>5630.6066224574997</v>
      </c>
      <c r="H29" s="104">
        <v>2122.09099626541</v>
      </c>
      <c r="I29" s="93">
        <v>687</v>
      </c>
      <c r="J29" s="148">
        <v>241.692139737991</v>
      </c>
      <c r="K29" s="161">
        <v>5.7379265464470499E-3</v>
      </c>
      <c r="L29" s="95">
        <v>0</v>
      </c>
      <c r="M29" s="116">
        <v>0</v>
      </c>
      <c r="N29" s="205">
        <f t="shared" si="0"/>
        <v>318.97521378701208</v>
      </c>
      <c r="Q29" s="197"/>
    </row>
    <row r="30" spans="2:17" x14ac:dyDescent="0.3">
      <c r="B30" s="236"/>
      <c r="C30" s="236"/>
      <c r="D30" s="240"/>
      <c r="E30" s="106">
        <v>700</v>
      </c>
      <c r="F30" s="109">
        <v>9446.9302060604095</v>
      </c>
      <c r="G30" s="109">
        <v>7212.8091223239899</v>
      </c>
      <c r="H30" s="109">
        <v>2233.2589116096401</v>
      </c>
      <c r="I30" s="110">
        <v>1030</v>
      </c>
      <c r="J30" s="150">
        <v>253.83009708737799</v>
      </c>
      <c r="K30" s="164">
        <v>5.3155665873472601E-3</v>
      </c>
      <c r="L30" s="95">
        <v>0</v>
      </c>
      <c r="M30" s="117">
        <v>0</v>
      </c>
      <c r="N30" s="205">
        <f t="shared" si="0"/>
        <v>392.50845715164041</v>
      </c>
    </row>
    <row r="31" spans="2:17" x14ac:dyDescent="0.3">
      <c r="B31" s="236"/>
      <c r="C31" s="236"/>
      <c r="D31" s="241">
        <v>500</v>
      </c>
      <c r="E31" s="107">
        <v>50</v>
      </c>
      <c r="F31" s="119">
        <v>3205.0214848518299</v>
      </c>
      <c r="G31" s="119">
        <v>1484.22791647911</v>
      </c>
      <c r="H31" s="119">
        <v>1720.0084109306299</v>
      </c>
      <c r="I31" s="118">
        <v>8</v>
      </c>
      <c r="J31" s="151">
        <v>317.625</v>
      </c>
      <c r="K31" s="160">
        <v>5.3359890512271703E-3</v>
      </c>
      <c r="L31" s="120">
        <v>0</v>
      </c>
      <c r="M31" s="121">
        <v>0</v>
      </c>
      <c r="N31" s="205">
        <f t="shared" si="0"/>
        <v>8.9858992010256191</v>
      </c>
    </row>
    <row r="32" spans="2:17" x14ac:dyDescent="0.3">
      <c r="B32" s="236"/>
      <c r="C32" s="236"/>
      <c r="D32" s="239"/>
      <c r="E32" s="103">
        <v>100</v>
      </c>
      <c r="F32" s="104">
        <v>3775.3548171520201</v>
      </c>
      <c r="G32" s="104">
        <v>2001.0648956298801</v>
      </c>
      <c r="H32" s="104">
        <v>1773.47795820236</v>
      </c>
      <c r="I32" s="93">
        <v>156</v>
      </c>
      <c r="J32" s="148">
        <v>328.166666666666</v>
      </c>
      <c r="K32" s="162">
        <v>4.5911572433016499E-3</v>
      </c>
      <c r="L32" s="105">
        <v>0</v>
      </c>
      <c r="M32" s="116">
        <v>0</v>
      </c>
      <c r="N32" s="205">
        <f t="shared" si="0"/>
        <v>148.75423031725774</v>
      </c>
    </row>
    <row r="33" spans="2:14" x14ac:dyDescent="0.3">
      <c r="B33" s="236"/>
      <c r="C33" s="236"/>
      <c r="D33" s="239"/>
      <c r="E33" s="103">
        <v>200</v>
      </c>
      <c r="F33" s="104">
        <v>4647.3596804141998</v>
      </c>
      <c r="G33" s="104">
        <v>2844.1789212226799</v>
      </c>
      <c r="H33" s="104">
        <v>1802.3571619987399</v>
      </c>
      <c r="I33" s="93">
        <v>314</v>
      </c>
      <c r="J33" s="148">
        <v>301.07643312101902</v>
      </c>
      <c r="K33" s="162">
        <v>4.7808054984275301E-3</v>
      </c>
      <c r="L33" s="105">
        <v>0</v>
      </c>
      <c r="M33" s="116">
        <v>0</v>
      </c>
      <c r="N33" s="205">
        <f t="shared" si="0"/>
        <v>243.23488555532938</v>
      </c>
    </row>
    <row r="34" spans="2:14" x14ac:dyDescent="0.3">
      <c r="B34" s="236"/>
      <c r="C34" s="236"/>
      <c r="D34" s="239"/>
      <c r="E34" s="103">
        <v>300</v>
      </c>
      <c r="F34" s="104">
        <v>5690.7023336887296</v>
      </c>
      <c r="G34" s="104">
        <v>3734.62271952629</v>
      </c>
      <c r="H34" s="104">
        <v>1955.1776185035701</v>
      </c>
      <c r="I34" s="93">
        <v>374</v>
      </c>
      <c r="J34" s="148">
        <v>294.52540106951801</v>
      </c>
      <c r="K34" s="162">
        <v>4.9785551902563896E-3</v>
      </c>
      <c r="L34" s="105">
        <v>0</v>
      </c>
      <c r="M34" s="116">
        <v>0</v>
      </c>
      <c r="N34" s="205">
        <f t="shared" si="0"/>
        <v>236.59645524408577</v>
      </c>
    </row>
    <row r="35" spans="2:14" x14ac:dyDescent="0.3">
      <c r="B35" s="236"/>
      <c r="C35" s="236"/>
      <c r="D35" s="239"/>
      <c r="E35" s="103">
        <v>400</v>
      </c>
      <c r="F35" s="104">
        <v>6967.2885258197703</v>
      </c>
      <c r="G35" s="104">
        <v>4910.9831361770603</v>
      </c>
      <c r="H35" s="104">
        <v>2055.4400665759999</v>
      </c>
      <c r="I35" s="93">
        <v>603</v>
      </c>
      <c r="J35" s="148">
        <v>302.57960199004901</v>
      </c>
      <c r="K35" s="162">
        <v>4.5295794196616697E-3</v>
      </c>
      <c r="L35" s="105">
        <v>0</v>
      </c>
      <c r="M35" s="116">
        <v>0</v>
      </c>
      <c r="N35" s="205">
        <f t="shared" si="0"/>
        <v>311.570274713804</v>
      </c>
    </row>
    <row r="36" spans="2:14" x14ac:dyDescent="0.3">
      <c r="B36" s="236"/>
      <c r="C36" s="236"/>
      <c r="D36" s="239"/>
      <c r="E36" s="103">
        <v>500</v>
      </c>
      <c r="F36" s="104">
        <v>7878.5027174949601</v>
      </c>
      <c r="G36" s="104">
        <v>5733.0679650306702</v>
      </c>
      <c r="H36" s="104">
        <v>2144.5636365413602</v>
      </c>
      <c r="I36" s="93">
        <v>942</v>
      </c>
      <c r="J36" s="148">
        <v>297.25477707006303</v>
      </c>
      <c r="K36" s="161">
        <v>4.7928087104752897E-3</v>
      </c>
      <c r="L36" s="105">
        <v>0</v>
      </c>
      <c r="M36" s="116">
        <v>0</v>
      </c>
      <c r="N36" s="205">
        <f t="shared" si="0"/>
        <v>430.4371175083204</v>
      </c>
    </row>
    <row r="37" spans="2:14" x14ac:dyDescent="0.3">
      <c r="B37" s="236"/>
      <c r="C37" s="236"/>
      <c r="D37" s="240"/>
      <c r="E37" s="106">
        <v>700</v>
      </c>
      <c r="F37" s="138">
        <v>9450.4792509078907</v>
      </c>
      <c r="G37" s="138">
        <v>7212.0097064971897</v>
      </c>
      <c r="H37" s="138">
        <v>2237.5952003002099</v>
      </c>
      <c r="I37" s="139">
        <v>1442</v>
      </c>
      <c r="J37" s="152">
        <v>309.419209431345</v>
      </c>
      <c r="K37" s="163">
        <v>4.4366961157158097E-3</v>
      </c>
      <c r="L37" s="124">
        <v>0</v>
      </c>
      <c r="M37" s="125">
        <v>0</v>
      </c>
      <c r="N37" s="205">
        <f t="shared" si="0"/>
        <v>549.30547564572362</v>
      </c>
    </row>
    <row r="38" spans="2:14" x14ac:dyDescent="0.3">
      <c r="B38" s="236"/>
      <c r="C38" s="236"/>
      <c r="D38" s="242">
        <v>700</v>
      </c>
      <c r="E38" s="103">
        <v>50</v>
      </c>
      <c r="F38" s="109">
        <v>3224.3018193244902</v>
      </c>
      <c r="G38" s="109">
        <v>1466.5235524177499</v>
      </c>
      <c r="H38" s="109">
        <v>1756.9611084461201</v>
      </c>
      <c r="I38" s="110">
        <v>15</v>
      </c>
      <c r="J38" s="150">
        <v>442.7</v>
      </c>
      <c r="K38" s="165">
        <v>3.6455036293953601E-3</v>
      </c>
      <c r="L38" s="95">
        <v>0</v>
      </c>
      <c r="M38" s="116">
        <v>0</v>
      </c>
      <c r="N38" s="205">
        <f t="shared" si="0"/>
        <v>16.747811782494143</v>
      </c>
    </row>
    <row r="39" spans="2:14" x14ac:dyDescent="0.3">
      <c r="B39" s="236"/>
      <c r="C39" s="236"/>
      <c r="D39" s="242"/>
      <c r="E39" s="103">
        <v>100</v>
      </c>
      <c r="F39" s="109">
        <v>3805.5535645484902</v>
      </c>
      <c r="G39" s="109">
        <v>1982.8764905929499</v>
      </c>
      <c r="H39" s="109">
        <v>1821.8461794853199</v>
      </c>
      <c r="I39" s="110">
        <v>285</v>
      </c>
      <c r="J39" s="150">
        <v>453.92631578947299</v>
      </c>
      <c r="K39" s="165">
        <v>3.2672446839612499E-3</v>
      </c>
      <c r="L39" s="95">
        <v>0</v>
      </c>
      <c r="M39" s="116">
        <v>0</v>
      </c>
      <c r="N39" s="205">
        <f t="shared" si="0"/>
        <v>269.60598046968488</v>
      </c>
    </row>
    <row r="40" spans="2:14" x14ac:dyDescent="0.3">
      <c r="B40" s="236"/>
      <c r="C40" s="236"/>
      <c r="D40" s="242"/>
      <c r="E40" s="91">
        <v>200</v>
      </c>
      <c r="F40" s="108">
        <v>4689.5366036891901</v>
      </c>
      <c r="G40" s="108">
        <v>2852.0893616676299</v>
      </c>
      <c r="H40" s="108">
        <v>1836.59171748161</v>
      </c>
      <c r="I40" s="98">
        <v>505</v>
      </c>
      <c r="J40" s="153">
        <v>417.83168316831598</v>
      </c>
      <c r="K40" s="166">
        <v>3.5992934022078499E-3</v>
      </c>
      <c r="L40" s="95">
        <v>0</v>
      </c>
      <c r="M40" s="116">
        <v>0</v>
      </c>
      <c r="N40" s="205">
        <f t="shared" si="0"/>
        <v>387.6715662203822</v>
      </c>
    </row>
    <row r="41" spans="2:14" x14ac:dyDescent="0.3">
      <c r="B41" s="236"/>
      <c r="C41" s="236"/>
      <c r="D41" s="242"/>
      <c r="E41" s="91">
        <v>300</v>
      </c>
      <c r="F41" s="108">
        <v>5614.6555993556904</v>
      </c>
      <c r="G41" s="108">
        <v>3681.2543952464998</v>
      </c>
      <c r="H41" s="108">
        <v>1932.5441796779601</v>
      </c>
      <c r="I41" s="98">
        <v>612</v>
      </c>
      <c r="J41" s="153">
        <v>416.86192810457499</v>
      </c>
      <c r="K41" s="166">
        <v>3.6871458823322201E-3</v>
      </c>
      <c r="L41" s="95">
        <v>0</v>
      </c>
      <c r="M41" s="116">
        <v>0</v>
      </c>
      <c r="N41" s="205">
        <f t="shared" si="0"/>
        <v>392.40162838355184</v>
      </c>
    </row>
    <row r="42" spans="2:14" x14ac:dyDescent="0.3">
      <c r="B42" s="236"/>
      <c r="C42" s="236"/>
      <c r="D42" s="242"/>
      <c r="E42" s="91">
        <v>400</v>
      </c>
      <c r="F42" s="108">
        <v>6952.95268797874</v>
      </c>
      <c r="G42" s="108">
        <v>4866.7343947887402</v>
      </c>
      <c r="H42" s="108">
        <v>2085.3476583957599</v>
      </c>
      <c r="I42" s="98">
        <v>1039</v>
      </c>
      <c r="J42" s="153">
        <v>431.437921077959</v>
      </c>
      <c r="K42" s="166">
        <v>3.3234204908029201E-3</v>
      </c>
      <c r="L42" s="95">
        <v>0</v>
      </c>
      <c r="M42" s="116">
        <v>0</v>
      </c>
      <c r="N42" s="205">
        <f t="shared" si="0"/>
        <v>537.958500201927</v>
      </c>
    </row>
    <row r="43" spans="2:14" x14ac:dyDescent="0.3">
      <c r="B43" s="236"/>
      <c r="C43" s="236"/>
      <c r="D43" s="242"/>
      <c r="E43" s="91">
        <v>500</v>
      </c>
      <c r="F43" s="108">
        <v>7807.1406137943204</v>
      </c>
      <c r="G43" s="108">
        <v>5678.9951143264698</v>
      </c>
      <c r="H43" s="108">
        <v>2127.24612021446</v>
      </c>
      <c r="I43" s="98">
        <v>1586</v>
      </c>
      <c r="J43" s="153">
        <v>423.63461538461502</v>
      </c>
      <c r="K43" s="166">
        <v>3.5201653888120299E-3</v>
      </c>
      <c r="L43" s="95">
        <v>0</v>
      </c>
      <c r="M43" s="116">
        <v>0</v>
      </c>
      <c r="N43" s="205">
        <f t="shared" si="0"/>
        <v>731.33049376769168</v>
      </c>
    </row>
    <row r="44" spans="2:14" ht="15" thickBot="1" x14ac:dyDescent="0.35">
      <c r="B44" s="237"/>
      <c r="C44" s="237"/>
      <c r="D44" s="243"/>
      <c r="E44" s="94">
        <v>700</v>
      </c>
      <c r="F44" s="137">
        <v>9457.6508426666205</v>
      </c>
      <c r="G44" s="137">
        <v>7216.7230741977601</v>
      </c>
      <c r="H44" s="137">
        <v>2240.0150129795002</v>
      </c>
      <c r="I44" s="99">
        <v>2464</v>
      </c>
      <c r="J44" s="154">
        <v>432.64650974025898</v>
      </c>
      <c r="K44" s="167">
        <v>3.28655641561372E-3</v>
      </c>
      <c r="L44" s="140">
        <v>0</v>
      </c>
      <c r="M44" s="141">
        <v>0</v>
      </c>
      <c r="N44" s="205">
        <f t="shared" si="0"/>
        <v>937.90732472197681</v>
      </c>
    </row>
  </sheetData>
  <mergeCells count="8">
    <mergeCell ref="B3:B44"/>
    <mergeCell ref="C3:C44"/>
    <mergeCell ref="D3:D9"/>
    <mergeCell ref="D10:D16"/>
    <mergeCell ref="D17:D23"/>
    <mergeCell ref="D24:D30"/>
    <mergeCell ref="D31:D37"/>
    <mergeCell ref="D38:D44"/>
  </mergeCells>
  <hyperlinks>
    <hyperlink ref="L2" r:id="rId1" xr:uid="{E1896A61-62BA-434D-A942-5248A191B299}"/>
    <hyperlink ref="M2" r:id="rId2" xr:uid="{00AA804C-6886-4714-B1F1-CC38249C53F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3E30-9D5F-459B-86A8-E89B12878D87}">
  <dimension ref="B2:O20"/>
  <sheetViews>
    <sheetView topLeftCell="B1" zoomScaleNormal="100" workbookViewId="0">
      <selection activeCell="N12" sqref="N12"/>
    </sheetView>
  </sheetViews>
  <sheetFormatPr defaultRowHeight="14.4" x14ac:dyDescent="0.3"/>
  <cols>
    <col min="2" max="2" width="10.77734375" customWidth="1"/>
    <col min="3" max="3" width="10.33203125" customWidth="1"/>
    <col min="4" max="4" width="17" customWidth="1"/>
    <col min="5" max="5" width="15.77734375" customWidth="1"/>
    <col min="6" max="6" width="12.88671875" customWidth="1"/>
    <col min="7" max="7" width="13.109375" customWidth="1"/>
    <col min="8" max="9" width="15.77734375" customWidth="1"/>
    <col min="10" max="10" width="9.6640625" customWidth="1"/>
    <col min="11" max="11" width="13.21875" customWidth="1"/>
    <col min="12" max="12" width="13.109375" customWidth="1"/>
    <col min="13" max="13" width="13.5546875" customWidth="1"/>
    <col min="14" max="14" width="12.21875" bestFit="1" customWidth="1"/>
    <col min="15" max="15" width="11.109375" bestFit="1" customWidth="1"/>
  </cols>
  <sheetData>
    <row r="2" spans="2:15" x14ac:dyDescent="0.3">
      <c r="B2" s="244" t="s">
        <v>274</v>
      </c>
      <c r="C2" s="244"/>
      <c r="D2" s="244"/>
      <c r="E2" s="244"/>
    </row>
    <row r="3" spans="2:15" x14ac:dyDescent="0.3">
      <c r="B3" s="244"/>
      <c r="C3" s="244"/>
      <c r="D3" s="244"/>
      <c r="E3" s="244"/>
    </row>
    <row r="4" spans="2:15" ht="15" thickBot="1" x14ac:dyDescent="0.35"/>
    <row r="5" spans="2:15" x14ac:dyDescent="0.3">
      <c r="B5" s="187" t="s">
        <v>261</v>
      </c>
      <c r="C5" s="171" t="s">
        <v>260</v>
      </c>
      <c r="D5" s="171" t="s">
        <v>224</v>
      </c>
      <c r="E5" s="171" t="s">
        <v>222</v>
      </c>
      <c r="F5" s="171" t="s">
        <v>240</v>
      </c>
      <c r="G5" s="171" t="s">
        <v>238</v>
      </c>
      <c r="H5" s="171" t="s">
        <v>239</v>
      </c>
      <c r="I5" s="171" t="s">
        <v>273</v>
      </c>
      <c r="J5" s="171" t="s">
        <v>271</v>
      </c>
      <c r="K5" s="171" t="s">
        <v>268</v>
      </c>
      <c r="L5" s="188" t="s">
        <v>269</v>
      </c>
      <c r="M5" s="189" t="s">
        <v>270</v>
      </c>
      <c r="N5" s="110" t="s">
        <v>278</v>
      </c>
      <c r="O5" s="110" t="s">
        <v>279</v>
      </c>
    </row>
    <row r="6" spans="2:15" x14ac:dyDescent="0.3">
      <c r="B6" s="248" t="s">
        <v>35</v>
      </c>
      <c r="C6" s="245" t="s">
        <v>182</v>
      </c>
      <c r="D6" s="251" t="s">
        <v>234</v>
      </c>
      <c r="E6" s="174">
        <v>100</v>
      </c>
      <c r="F6" s="176">
        <v>6860.3692879676801</v>
      </c>
      <c r="G6" s="176">
        <v>5047.5073497295298</v>
      </c>
      <c r="H6" s="176">
        <v>1812.03056764602</v>
      </c>
      <c r="I6" s="174">
        <v>723</v>
      </c>
      <c r="J6" s="176">
        <v>239.365145228215</v>
      </c>
      <c r="K6" s="179">
        <v>1.55241779085964E-2</v>
      </c>
      <c r="L6" s="179">
        <v>2.7662517289073298E-3</v>
      </c>
      <c r="M6" s="180">
        <v>3.7344398340248899E-2</v>
      </c>
      <c r="N6" s="205">
        <f>I6/(G6/3600)</f>
        <v>515.66046756513799</v>
      </c>
      <c r="O6" s="205">
        <f>I6/(F6/3600)</f>
        <v>379.39648592460173</v>
      </c>
    </row>
    <row r="7" spans="2:15" x14ac:dyDescent="0.3">
      <c r="B7" s="249"/>
      <c r="C7" s="246"/>
      <c r="D7" s="252"/>
      <c r="E7" s="170">
        <v>300</v>
      </c>
      <c r="F7" s="173">
        <v>8637.64352631568</v>
      </c>
      <c r="G7" s="173">
        <v>6757.8780758380799</v>
      </c>
      <c r="H7" s="173">
        <v>1878.87507557868</v>
      </c>
      <c r="I7" s="170">
        <v>1866</v>
      </c>
      <c r="J7" s="173">
        <v>292.040728831725</v>
      </c>
      <c r="K7" s="27">
        <v>7.8726536202929805E-3</v>
      </c>
      <c r="L7" s="27">
        <v>5.3590568060021403E-4</v>
      </c>
      <c r="M7" s="172">
        <v>1.39335476956055E-2</v>
      </c>
      <c r="N7" s="205">
        <f t="shared" ref="N7:N18" si="0">I7/(G7/3600)</f>
        <v>994.03983389666507</v>
      </c>
      <c r="O7" s="205">
        <f t="shared" ref="O7:O18" si="1">I7/(F7/3600)</f>
        <v>777.71211320934663</v>
      </c>
    </row>
    <row r="8" spans="2:15" x14ac:dyDescent="0.3">
      <c r="B8" s="249"/>
      <c r="C8" s="246"/>
      <c r="D8" s="252"/>
      <c r="E8" s="170">
        <v>500</v>
      </c>
      <c r="F8" s="173">
        <v>10745.6087279319</v>
      </c>
      <c r="G8" s="173">
        <v>8740.8729839324897</v>
      </c>
      <c r="H8" s="173">
        <v>2003.8009006976999</v>
      </c>
      <c r="I8" s="170">
        <v>3299</v>
      </c>
      <c r="J8" s="173">
        <v>303.30100030312201</v>
      </c>
      <c r="K8" s="27">
        <v>6.7185971722742597E-3</v>
      </c>
      <c r="L8" s="27">
        <v>3.03122158229766E-4</v>
      </c>
      <c r="M8" s="172">
        <v>8.7905425886632294E-3</v>
      </c>
      <c r="N8" s="205">
        <f t="shared" si="0"/>
        <v>1358.7201211859788</v>
      </c>
      <c r="O8" s="205">
        <f t="shared" si="1"/>
        <v>1105.2328723945388</v>
      </c>
    </row>
    <row r="9" spans="2:15" x14ac:dyDescent="0.3">
      <c r="B9" s="249"/>
      <c r="C9" s="246"/>
      <c r="D9" s="253"/>
      <c r="E9" s="170">
        <v>700</v>
      </c>
      <c r="F9" s="173">
        <v>12465.6511783599</v>
      </c>
      <c r="G9" s="173">
        <v>10295.6344816684</v>
      </c>
      <c r="H9" s="173">
        <v>2169.01906752586</v>
      </c>
      <c r="I9" s="170">
        <v>3800</v>
      </c>
      <c r="J9" s="173">
        <v>297.23644736842101</v>
      </c>
      <c r="K9" s="27">
        <v>5.35476000011177E-3</v>
      </c>
      <c r="L9" s="27">
        <v>0</v>
      </c>
      <c r="M9" s="172">
        <v>7.8947368421052597E-4</v>
      </c>
      <c r="N9" s="205">
        <f t="shared" si="0"/>
        <v>1328.7184995113741</v>
      </c>
      <c r="O9" s="205">
        <f t="shared" si="1"/>
        <v>1097.4155946019237</v>
      </c>
    </row>
    <row r="10" spans="2:15" x14ac:dyDescent="0.3">
      <c r="B10" s="249"/>
      <c r="C10" s="246"/>
      <c r="D10" s="251" t="s">
        <v>235</v>
      </c>
      <c r="E10" s="174">
        <v>100</v>
      </c>
      <c r="F10" s="176">
        <v>3933.7559430599199</v>
      </c>
      <c r="G10" s="176">
        <v>2145.8846225738498</v>
      </c>
      <c r="H10" s="176">
        <v>1787.05836653709</v>
      </c>
      <c r="I10" s="174">
        <v>242</v>
      </c>
      <c r="J10" s="176">
        <v>167.68181818181799</v>
      </c>
      <c r="K10" s="179">
        <v>1.5214951743507101E-2</v>
      </c>
      <c r="L10" s="179">
        <v>0</v>
      </c>
      <c r="M10" s="180">
        <v>8.2644628099173504E-3</v>
      </c>
      <c r="N10" s="205">
        <f t="shared" si="0"/>
        <v>405.98641270612768</v>
      </c>
      <c r="O10" s="205">
        <f t="shared" si="1"/>
        <v>221.46773023298607</v>
      </c>
    </row>
    <row r="11" spans="2:15" x14ac:dyDescent="0.3">
      <c r="B11" s="249"/>
      <c r="C11" s="246"/>
      <c r="D11" s="252"/>
      <c r="E11" s="170">
        <v>300</v>
      </c>
      <c r="F11" s="173">
        <v>5733.14228296279</v>
      </c>
      <c r="G11" s="173">
        <v>3834.8465003967199</v>
      </c>
      <c r="H11" s="173">
        <v>1897.3951399326299</v>
      </c>
      <c r="I11" s="170">
        <v>1085</v>
      </c>
      <c r="J11" s="173">
        <v>286.15944700460801</v>
      </c>
      <c r="K11" s="27">
        <v>7.0953663336417901E-3</v>
      </c>
      <c r="L11" s="177">
        <v>0</v>
      </c>
      <c r="M11" s="172">
        <v>2.76497695852534E-3</v>
      </c>
      <c r="N11" s="205">
        <f t="shared" si="0"/>
        <v>1018.5544583325354</v>
      </c>
      <c r="O11" s="205">
        <f t="shared" si="1"/>
        <v>681.30177260862354</v>
      </c>
    </row>
    <row r="12" spans="2:15" x14ac:dyDescent="0.3">
      <c r="B12" s="249"/>
      <c r="C12" s="246"/>
      <c r="D12" s="252"/>
      <c r="E12" s="170">
        <v>500</v>
      </c>
      <c r="F12" s="173">
        <v>7913.1374731063797</v>
      </c>
      <c r="G12" s="173">
        <v>5799.3329212665503</v>
      </c>
      <c r="H12" s="173">
        <v>2112.8937788009598</v>
      </c>
      <c r="I12" s="170">
        <v>1759</v>
      </c>
      <c r="J12" s="173">
        <v>269.07276861853302</v>
      </c>
      <c r="K12" s="27">
        <v>1.2066326815717499E-2</v>
      </c>
      <c r="L12" s="177">
        <v>0</v>
      </c>
      <c r="M12" s="172">
        <v>3.1836270608300098E-2</v>
      </c>
      <c r="N12" s="205">
        <f t="shared" si="0"/>
        <v>1091.9186889200062</v>
      </c>
      <c r="O12" s="205">
        <f t="shared" si="1"/>
        <v>800.23884603563624</v>
      </c>
    </row>
    <row r="13" spans="2:15" x14ac:dyDescent="0.3">
      <c r="B13" s="249"/>
      <c r="C13" s="246"/>
      <c r="D13" s="253"/>
      <c r="E13" s="175">
        <v>700</v>
      </c>
      <c r="F13" s="178">
        <v>9536.9681365489905</v>
      </c>
      <c r="G13" s="178">
        <v>7343.8133089542298</v>
      </c>
      <c r="H13" s="178">
        <v>2192.2087955474799</v>
      </c>
      <c r="I13" s="175">
        <v>2987</v>
      </c>
      <c r="J13" s="178">
        <v>250.84851021091299</v>
      </c>
      <c r="K13" s="181">
        <v>1.09464474371881E-2</v>
      </c>
      <c r="L13" s="181">
        <v>0</v>
      </c>
      <c r="M13" s="182">
        <v>1.8747907599598199E-2</v>
      </c>
      <c r="N13" s="205">
        <f t="shared" si="0"/>
        <v>1464.2529088925426</v>
      </c>
      <c r="O13" s="205">
        <f t="shared" si="1"/>
        <v>1127.5281458464756</v>
      </c>
    </row>
    <row r="14" spans="2:15" x14ac:dyDescent="0.3">
      <c r="B14" s="249"/>
      <c r="C14" s="246"/>
      <c r="D14" s="251" t="s">
        <v>236</v>
      </c>
      <c r="E14" s="174">
        <v>100</v>
      </c>
      <c r="F14" s="176">
        <v>4004.5826261043499</v>
      </c>
      <c r="G14" s="176">
        <v>2242.8311047553998</v>
      </c>
      <c r="H14" s="176">
        <v>1760.93552422523</v>
      </c>
      <c r="I14" s="174">
        <v>289</v>
      </c>
      <c r="J14" s="176">
        <v>290.44636678200601</v>
      </c>
      <c r="K14" s="179">
        <v>4.9869189126982997E-3</v>
      </c>
      <c r="L14" s="183">
        <v>0</v>
      </c>
      <c r="M14" s="180">
        <v>0</v>
      </c>
      <c r="N14" s="205">
        <f t="shared" si="0"/>
        <v>463.87799678454371</v>
      </c>
      <c r="O14" s="205">
        <f t="shared" si="1"/>
        <v>259.80235573565852</v>
      </c>
    </row>
    <row r="15" spans="2:15" x14ac:dyDescent="0.3">
      <c r="B15" s="249"/>
      <c r="C15" s="246"/>
      <c r="D15" s="252"/>
      <c r="E15" s="170">
        <v>300</v>
      </c>
      <c r="F15" s="173">
        <v>5806.0538935661298</v>
      </c>
      <c r="G15" s="173">
        <v>3903.9150836467702</v>
      </c>
      <c r="H15" s="173">
        <v>1901.2286088466601</v>
      </c>
      <c r="I15" s="170">
        <v>1365</v>
      </c>
      <c r="J15" s="173">
        <v>191.57326007326</v>
      </c>
      <c r="K15" s="27">
        <v>4.1932198803866498E-2</v>
      </c>
      <c r="L15" s="27">
        <v>3.9560439560439503E-2</v>
      </c>
      <c r="M15" s="172">
        <v>0.12673992673992601</v>
      </c>
      <c r="N15" s="205">
        <f t="shared" si="0"/>
        <v>1258.7363953136187</v>
      </c>
      <c r="O15" s="205">
        <f t="shared" si="1"/>
        <v>846.35797222711915</v>
      </c>
    </row>
    <row r="16" spans="2:15" x14ac:dyDescent="0.3">
      <c r="B16" s="249"/>
      <c r="C16" s="246"/>
      <c r="D16" s="252"/>
      <c r="E16" s="170">
        <v>500</v>
      </c>
      <c r="F16" s="173">
        <v>7919.6035099029496</v>
      </c>
      <c r="G16" s="173">
        <v>5808.9218530654898</v>
      </c>
      <c r="H16" s="173">
        <v>2109.71882748603</v>
      </c>
      <c r="I16" s="170">
        <v>2584</v>
      </c>
      <c r="J16" s="173">
        <v>221.23065015479801</v>
      </c>
      <c r="K16" s="27">
        <v>2.1362025635163599E-2</v>
      </c>
      <c r="L16" s="27">
        <v>1.3931888544891601E-2</v>
      </c>
      <c r="M16" s="172">
        <v>3.7538699690402397E-2</v>
      </c>
      <c r="N16" s="205">
        <f t="shared" si="0"/>
        <v>1601.3987165434025</v>
      </c>
      <c r="O16" s="205">
        <f t="shared" si="1"/>
        <v>1174.604257443943</v>
      </c>
    </row>
    <row r="17" spans="2:15" x14ac:dyDescent="0.3">
      <c r="B17" s="249"/>
      <c r="C17" s="246"/>
      <c r="D17" s="253"/>
      <c r="E17" s="175">
        <v>700</v>
      </c>
      <c r="F17" s="178">
        <v>9492.0012681484204</v>
      </c>
      <c r="G17" s="178">
        <v>7317.3222060203498</v>
      </c>
      <c r="H17" s="178">
        <v>2173.7069656848898</v>
      </c>
      <c r="I17" s="175">
        <v>2844</v>
      </c>
      <c r="J17" s="178">
        <v>241.57665260196899</v>
      </c>
      <c r="K17" s="181">
        <v>1.8189489110398801E-2</v>
      </c>
      <c r="L17" s="181">
        <v>2.1097046413502099E-3</v>
      </c>
      <c r="M17" s="182">
        <v>3.8326300984528799E-2</v>
      </c>
      <c r="N17" s="205">
        <f t="shared" si="0"/>
        <v>1399.2003784630838</v>
      </c>
      <c r="O17" s="205">
        <f t="shared" si="1"/>
        <v>1078.6344955890611</v>
      </c>
    </row>
    <row r="18" spans="2:15" ht="15" thickBot="1" x14ac:dyDescent="0.35">
      <c r="B18" s="250"/>
      <c r="C18" s="247"/>
      <c r="D18" s="193" t="s">
        <v>244</v>
      </c>
      <c r="E18" s="115">
        <v>500</v>
      </c>
      <c r="F18" s="114">
        <v>194026.934329032</v>
      </c>
      <c r="G18" s="114">
        <v>191953.10076427399</v>
      </c>
      <c r="H18" s="114">
        <v>2072.8411107063198</v>
      </c>
      <c r="I18" s="115">
        <v>5268</v>
      </c>
      <c r="J18" s="186">
        <v>303.62585421412302</v>
      </c>
      <c r="K18" s="184">
        <v>5.3394329961398996E-3</v>
      </c>
      <c r="L18" s="184">
        <v>3.7965072133637002E-4</v>
      </c>
      <c r="M18" s="185">
        <v>1.5186028853454801E-3</v>
      </c>
      <c r="N18" s="205">
        <f t="shared" si="0"/>
        <v>98.799133353357618</v>
      </c>
      <c r="O18" s="205">
        <f t="shared" si="1"/>
        <v>97.743130692563454</v>
      </c>
    </row>
    <row r="19" spans="2:15" x14ac:dyDescent="0.3">
      <c r="F19">
        <f>F18/3600</f>
        <v>53.896370646953329</v>
      </c>
    </row>
    <row r="20" spans="2:15" x14ac:dyDescent="0.3">
      <c r="F20">
        <f>I18/F19</f>
        <v>97.743130692563454</v>
      </c>
    </row>
  </sheetData>
  <mergeCells count="6">
    <mergeCell ref="B2:E3"/>
    <mergeCell ref="C6:C18"/>
    <mergeCell ref="B6:B18"/>
    <mergeCell ref="D6:D9"/>
    <mergeCell ref="D10:D13"/>
    <mergeCell ref="D14:D17"/>
  </mergeCells>
  <hyperlinks>
    <hyperlink ref="L5" r:id="rId1" xr:uid="{A1DE6D4D-1287-401C-9540-5E03DAD3394B}"/>
    <hyperlink ref="M5" r:id="rId2" xr:uid="{392E0953-23E2-4A2F-B72F-E2C79EFD863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 params</vt:lpstr>
      <vt:lpstr>grid search</vt:lpstr>
      <vt:lpstr>percentage (wrong)</vt:lpstr>
      <vt:lpstr>model performance</vt:lpstr>
      <vt:lpstr>triangles</vt:lpstr>
      <vt:lpstr>random</vt:lpstr>
      <vt:lpstr>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Bhagaskoro</dc:creator>
  <cp:lastModifiedBy>Rama Bhagaskoro</cp:lastModifiedBy>
  <dcterms:created xsi:type="dcterms:W3CDTF">2022-06-09T08:49:24Z</dcterms:created>
  <dcterms:modified xsi:type="dcterms:W3CDTF">2022-10-03T22:40:53Z</dcterms:modified>
</cp:coreProperties>
</file>