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dapani_r\Desktop\T\"/>
    </mc:Choice>
  </mc:AlternateContent>
  <xr:revisionPtr revIDLastSave="0" documentId="13_ncr:1_{E9CD6B94-18C8-4181-96C6-FB011219825F}" xr6:coauthVersionLast="47" xr6:coauthVersionMax="47" xr10:uidLastSave="{00000000-0000-0000-0000-000000000000}"/>
  <bookViews>
    <workbookView xWindow="-110" yWindow="-110" windowWidth="19420" windowHeight="10300" tabRatio="963" activeTab="1" xr2:uid="{410F388E-5A98-4321-B59A-3981CABD244F}"/>
  </bookViews>
  <sheets>
    <sheet name="Plan" sheetId="4" r:id="rId1"/>
    <sheet name="NOV DEC 23 (5)" sheetId="54" r:id="rId2"/>
    <sheet name="JAN24" sheetId="42" r:id="rId3"/>
    <sheet name="FEB24" sheetId="43" r:id="rId4"/>
    <sheet name="MAR24" sheetId="44" r:id="rId5"/>
    <sheet name="APR24" sheetId="45" r:id="rId6"/>
    <sheet name="May24" sheetId="46" r:id="rId7"/>
    <sheet name="JUN24" sheetId="47" r:id="rId8"/>
    <sheet name="JUL24" sheetId="48" r:id="rId9"/>
    <sheet name="AUG24" sheetId="49" r:id="rId10"/>
    <sheet name="SEP24" sheetId="50" r:id="rId11"/>
    <sheet name="OCT24" sheetId="51" r:id="rId12"/>
    <sheet name="NOV24" sheetId="52" r:id="rId13"/>
    <sheet name="DEC24" sheetId="53" r:id="rId14"/>
    <sheet name="NXT 55 Days(6)" sheetId="32" r:id="rId15"/>
    <sheet name="NXT 55 Days(4)" sheetId="22" r:id="rId16"/>
    <sheet name="spilt" sheetId="3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54" l="1"/>
  <c r="G3" i="54"/>
  <c r="E3" i="54"/>
  <c r="D3" i="54"/>
  <c r="I3" i="54" s="1"/>
  <c r="A8" i="54"/>
  <c r="A13" i="54" s="1"/>
  <c r="A18" i="54" s="1"/>
  <c r="A23" i="54" s="1"/>
  <c r="A28" i="54" s="1"/>
  <c r="A33" i="54" s="1"/>
  <c r="A38" i="54" s="1"/>
  <c r="A43" i="54" s="1"/>
  <c r="A48" i="54" s="1"/>
  <c r="A53" i="54" s="1"/>
  <c r="A58" i="54" s="1"/>
  <c r="A63" i="54" s="1"/>
  <c r="A68" i="54" s="1"/>
  <c r="A73" i="54" s="1"/>
  <c r="A78" i="54" s="1"/>
  <c r="A83" i="54" s="1"/>
  <c r="A88" i="54" s="1"/>
  <c r="A93" i="54" s="1"/>
  <c r="A98" i="54" s="1"/>
  <c r="A103" i="54" s="1"/>
  <c r="A108" i="54" s="1"/>
  <c r="A113" i="54" s="1"/>
  <c r="A118" i="54" s="1"/>
  <c r="A123" i="54" s="1"/>
  <c r="A128" i="54" s="1"/>
  <c r="A133" i="54" s="1"/>
  <c r="A138" i="54" s="1"/>
  <c r="A143" i="54" s="1"/>
  <c r="C4" i="54"/>
  <c r="C5" i="54" s="1"/>
  <c r="C6" i="54" s="1"/>
  <c r="C7" i="54" s="1"/>
  <c r="C8" i="54" s="1"/>
  <c r="C9" i="54" s="1"/>
  <c r="C10" i="54" s="1"/>
  <c r="C11" i="54" s="1"/>
  <c r="C12" i="54" s="1"/>
  <c r="C13" i="54" s="1"/>
  <c r="C14" i="54" s="1"/>
  <c r="C15" i="54" s="1"/>
  <c r="C16" i="54" s="1"/>
  <c r="C17" i="54" s="1"/>
  <c r="C18" i="54" s="1"/>
  <c r="C19" i="54" s="1"/>
  <c r="C20" i="54" s="1"/>
  <c r="C21" i="54" s="1"/>
  <c r="C22" i="54" s="1"/>
  <c r="C23" i="54" s="1"/>
  <c r="C24" i="54" s="1"/>
  <c r="C25" i="54" s="1"/>
  <c r="C26" i="54" s="1"/>
  <c r="C27" i="54" s="1"/>
  <c r="C28" i="54" s="1"/>
  <c r="C29" i="54" s="1"/>
  <c r="C30" i="54" s="1"/>
  <c r="C31" i="54" s="1"/>
  <c r="C32" i="54" s="1"/>
  <c r="C33" i="54" s="1"/>
  <c r="C34" i="54" s="1"/>
  <c r="C35" i="54" s="1"/>
  <c r="C36" i="54" s="1"/>
  <c r="C37" i="54" s="1"/>
  <c r="C38" i="54" s="1"/>
  <c r="C39" i="54" s="1"/>
  <c r="C40" i="54" s="1"/>
  <c r="C41" i="54" s="1"/>
  <c r="C42" i="54" s="1"/>
  <c r="C43" i="54" s="1"/>
  <c r="C44" i="54" s="1"/>
  <c r="C45" i="54" s="1"/>
  <c r="C46" i="54" s="1"/>
  <c r="C47" i="54" s="1"/>
  <c r="C48" i="54" s="1"/>
  <c r="C49" i="54" s="1"/>
  <c r="C50" i="54" s="1"/>
  <c r="C51" i="54" s="1"/>
  <c r="C52" i="54" s="1"/>
  <c r="C53" i="54" s="1"/>
  <c r="C54" i="54" s="1"/>
  <c r="C55" i="54" s="1"/>
  <c r="C56" i="54" s="1"/>
  <c r="C57" i="54" s="1"/>
  <c r="C58" i="54" s="1"/>
  <c r="C59" i="54" s="1"/>
  <c r="C60" i="54" s="1"/>
  <c r="C61" i="54" s="1"/>
  <c r="C62" i="54" s="1"/>
  <c r="C63" i="54" s="1"/>
  <c r="C64" i="54" s="1"/>
  <c r="C65" i="54" s="1"/>
  <c r="C66" i="54" s="1"/>
  <c r="C67" i="54" s="1"/>
  <c r="C68" i="54" s="1"/>
  <c r="C69" i="54" s="1"/>
  <c r="C70" i="54" s="1"/>
  <c r="C71" i="54" s="1"/>
  <c r="C72" i="54" s="1"/>
  <c r="C73" i="54" s="1"/>
  <c r="C74" i="54" s="1"/>
  <c r="C75" i="54" s="1"/>
  <c r="C76" i="54" s="1"/>
  <c r="C77" i="54" s="1"/>
  <c r="C78" i="54" s="1"/>
  <c r="C79" i="54" s="1"/>
  <c r="C80" i="54" s="1"/>
  <c r="C81" i="54" s="1"/>
  <c r="C82" i="54" s="1"/>
  <c r="C83" i="54" s="1"/>
  <c r="C84" i="54" s="1"/>
  <c r="C85" i="54" s="1"/>
  <c r="C86" i="54" s="1"/>
  <c r="C87" i="54" s="1"/>
  <c r="C88" i="54" s="1"/>
  <c r="C89" i="54" s="1"/>
  <c r="C90" i="54" s="1"/>
  <c r="C91" i="54" s="1"/>
  <c r="C92" i="54" s="1"/>
  <c r="C93" i="54" s="1"/>
  <c r="C94" i="54" s="1"/>
  <c r="C95" i="54" s="1"/>
  <c r="C96" i="54" s="1"/>
  <c r="C97" i="54" s="1"/>
  <c r="C98" i="54" s="1"/>
  <c r="C99" i="54" s="1"/>
  <c r="C100" i="54" s="1"/>
  <c r="C101" i="54" s="1"/>
  <c r="C102" i="54" s="1"/>
  <c r="C103" i="54" s="1"/>
  <c r="C104" i="54" s="1"/>
  <c r="C105" i="54" s="1"/>
  <c r="C106" i="54" s="1"/>
  <c r="C107" i="54" s="1"/>
  <c r="C108" i="54" s="1"/>
  <c r="C109" i="54" s="1"/>
  <c r="C110" i="54" s="1"/>
  <c r="C111" i="54" s="1"/>
  <c r="C112" i="54" s="1"/>
  <c r="C113" i="54" s="1"/>
  <c r="C114" i="54" s="1"/>
  <c r="C115" i="54" s="1"/>
  <c r="C116" i="54" s="1"/>
  <c r="C117" i="54" s="1"/>
  <c r="C118" i="54" s="1"/>
  <c r="C119" i="54" s="1"/>
  <c r="C120" i="54" s="1"/>
  <c r="C121" i="54" s="1"/>
  <c r="C122" i="54" s="1"/>
  <c r="C123" i="54" s="1"/>
  <c r="C124" i="54" s="1"/>
  <c r="C125" i="54" s="1"/>
  <c r="C126" i="54" s="1"/>
  <c r="C127" i="54" s="1"/>
  <c r="C128" i="54" s="1"/>
  <c r="C129" i="54" s="1"/>
  <c r="C130" i="54" s="1"/>
  <c r="C131" i="54" s="1"/>
  <c r="C132" i="54" s="1"/>
  <c r="C133" i="54" s="1"/>
  <c r="C134" i="54" s="1"/>
  <c r="C135" i="54" s="1"/>
  <c r="C136" i="54" s="1"/>
  <c r="C137" i="54" s="1"/>
  <c r="C138" i="54" s="1"/>
  <c r="C139" i="54" s="1"/>
  <c r="C140" i="54" s="1"/>
  <c r="C141" i="54" s="1"/>
  <c r="C142" i="54" s="1"/>
  <c r="C143" i="54" s="1"/>
  <c r="C144" i="54" s="1"/>
  <c r="C145" i="54" s="1"/>
  <c r="C146" i="54" s="1"/>
  <c r="C147" i="54" s="1"/>
  <c r="B4" i="54"/>
  <c r="B5" i="54" s="1"/>
  <c r="P1" i="54"/>
  <c r="C17" i="4"/>
  <c r="C4" i="43"/>
  <c r="C5" i="43" s="1"/>
  <c r="C6" i="43" s="1"/>
  <c r="C7" i="43" s="1"/>
  <c r="C8" i="43" s="1"/>
  <c r="C9" i="43" s="1"/>
  <c r="C10" i="43" s="1"/>
  <c r="C11" i="43" s="1"/>
  <c r="C12" i="43" s="1"/>
  <c r="C13" i="43" s="1"/>
  <c r="C14" i="43" s="1"/>
  <c r="C15" i="43" s="1"/>
  <c r="C16" i="43" s="1"/>
  <c r="C17" i="43" s="1"/>
  <c r="C18" i="43" s="1"/>
  <c r="C19" i="43" s="1"/>
  <c r="C20" i="43" s="1"/>
  <c r="C21" i="43" s="1"/>
  <c r="C22" i="43" s="1"/>
  <c r="C23" i="43" s="1"/>
  <c r="C24" i="43" s="1"/>
  <c r="C25" i="43" s="1"/>
  <c r="C26" i="43" s="1"/>
  <c r="C27" i="43" s="1"/>
  <c r="C28" i="43" s="1"/>
  <c r="C29" i="43" s="1"/>
  <c r="C30" i="43" s="1"/>
  <c r="C31" i="43" s="1"/>
  <c r="C32" i="43" s="1"/>
  <c r="C33" i="43" s="1"/>
  <c r="C34" i="43" s="1"/>
  <c r="C35" i="43" s="1"/>
  <c r="C36" i="43" s="1"/>
  <c r="C37" i="43" s="1"/>
  <c r="C38" i="43" s="1"/>
  <c r="C39" i="43" s="1"/>
  <c r="C40" i="43" s="1"/>
  <c r="C41" i="43" s="1"/>
  <c r="C42" i="43" s="1"/>
  <c r="C43" i="43" s="1"/>
  <c r="C44" i="43" s="1"/>
  <c r="C45" i="43" s="1"/>
  <c r="C46" i="43" s="1"/>
  <c r="C47" i="43" s="1"/>
  <c r="C48" i="43" s="1"/>
  <c r="C49" i="43" s="1"/>
  <c r="C50" i="43" s="1"/>
  <c r="C51" i="43" s="1"/>
  <c r="C52" i="43" s="1"/>
  <c r="C53" i="43" s="1"/>
  <c r="C54" i="43" s="1"/>
  <c r="C55" i="43" s="1"/>
  <c r="C56" i="43" s="1"/>
  <c r="C57" i="43" s="1"/>
  <c r="C58" i="43" s="1"/>
  <c r="C59" i="43" s="1"/>
  <c r="C60" i="43" s="1"/>
  <c r="C61" i="43" s="1"/>
  <c r="C62" i="43" s="1"/>
  <c r="C63" i="43" s="1"/>
  <c r="C64" i="43" s="1"/>
  <c r="C65" i="43" s="1"/>
  <c r="C66" i="43" s="1"/>
  <c r="C67" i="43" s="1"/>
  <c r="C68" i="43" s="1"/>
  <c r="C69" i="43" s="1"/>
  <c r="C70" i="43" s="1"/>
  <c r="C71" i="43" s="1"/>
  <c r="C72" i="43" s="1"/>
  <c r="C73" i="43" s="1"/>
  <c r="C74" i="43" s="1"/>
  <c r="C75" i="43" s="1"/>
  <c r="C76" i="43" s="1"/>
  <c r="C77" i="43" s="1"/>
  <c r="C78" i="43" s="1"/>
  <c r="C79" i="43" s="1"/>
  <c r="C80" i="43" s="1"/>
  <c r="C81" i="43" s="1"/>
  <c r="C82" i="43" s="1"/>
  <c r="C83" i="43" s="1"/>
  <c r="C84" i="43" s="1"/>
  <c r="C85" i="43" s="1"/>
  <c r="C86" i="43" s="1"/>
  <c r="C87" i="43" s="1"/>
  <c r="C88" i="43" s="1"/>
  <c r="C89" i="43" s="1"/>
  <c r="C13" i="53"/>
  <c r="C14" i="53" s="1"/>
  <c r="C15" i="53" s="1"/>
  <c r="C16" i="53" s="1"/>
  <c r="C17" i="53" s="1"/>
  <c r="C18" i="53" s="1"/>
  <c r="C19" i="53" s="1"/>
  <c r="C20" i="53" s="1"/>
  <c r="C21" i="53" s="1"/>
  <c r="C22" i="53" s="1"/>
  <c r="C23" i="53" s="1"/>
  <c r="C24" i="53" s="1"/>
  <c r="C25" i="53" s="1"/>
  <c r="C26" i="53" s="1"/>
  <c r="C27" i="53" s="1"/>
  <c r="C28" i="53" s="1"/>
  <c r="C29" i="53" s="1"/>
  <c r="C30" i="53" s="1"/>
  <c r="C31" i="53" s="1"/>
  <c r="C32" i="53" s="1"/>
  <c r="C33" i="53" s="1"/>
  <c r="C34" i="53" s="1"/>
  <c r="C35" i="53" s="1"/>
  <c r="C36" i="53" s="1"/>
  <c r="C37" i="53" s="1"/>
  <c r="C38" i="53" s="1"/>
  <c r="C39" i="53" s="1"/>
  <c r="C40" i="53" s="1"/>
  <c r="C41" i="53" s="1"/>
  <c r="C42" i="53" s="1"/>
  <c r="C43" i="53" s="1"/>
  <c r="C44" i="53" s="1"/>
  <c r="C45" i="53" s="1"/>
  <c r="C46" i="53" s="1"/>
  <c r="C47" i="53" s="1"/>
  <c r="C48" i="53" s="1"/>
  <c r="C49" i="53" s="1"/>
  <c r="C50" i="53" s="1"/>
  <c r="C51" i="53" s="1"/>
  <c r="C52" i="53" s="1"/>
  <c r="C53" i="53" s="1"/>
  <c r="C54" i="53" s="1"/>
  <c r="C55" i="53" s="1"/>
  <c r="C56" i="53" s="1"/>
  <c r="C57" i="53" s="1"/>
  <c r="C58" i="53" s="1"/>
  <c r="C59" i="53" s="1"/>
  <c r="C60" i="53" s="1"/>
  <c r="C61" i="53" s="1"/>
  <c r="C62" i="53" s="1"/>
  <c r="C8" i="53"/>
  <c r="C9" i="53" s="1"/>
  <c r="C10" i="53" s="1"/>
  <c r="C11" i="53" s="1"/>
  <c r="C12" i="53" s="1"/>
  <c r="A5" i="53"/>
  <c r="A7" i="53" s="1"/>
  <c r="A9" i="53" s="1"/>
  <c r="A11" i="53" s="1"/>
  <c r="A13" i="53" s="1"/>
  <c r="A15" i="53" s="1"/>
  <c r="A17" i="53" s="1"/>
  <c r="A19" i="53" s="1"/>
  <c r="A21" i="53" s="1"/>
  <c r="A23" i="53" s="1"/>
  <c r="A25" i="53" s="1"/>
  <c r="A27" i="53" s="1"/>
  <c r="A29" i="53" s="1"/>
  <c r="A31" i="53" s="1"/>
  <c r="A33" i="53" s="1"/>
  <c r="A35" i="53" s="1"/>
  <c r="A37" i="53" s="1"/>
  <c r="A39" i="53" s="1"/>
  <c r="A41" i="53" s="1"/>
  <c r="A43" i="53" s="1"/>
  <c r="A45" i="53" s="1"/>
  <c r="A47" i="53" s="1"/>
  <c r="A49" i="53" s="1"/>
  <c r="A51" i="53" s="1"/>
  <c r="A53" i="53" s="1"/>
  <c r="A55" i="53" s="1"/>
  <c r="A57" i="53" s="1"/>
  <c r="A59" i="53" s="1"/>
  <c r="A61" i="53" s="1"/>
  <c r="C4" i="53"/>
  <c r="C5" i="53" s="1"/>
  <c r="C6" i="53" s="1"/>
  <c r="C7" i="53" s="1"/>
  <c r="B4" i="53"/>
  <c r="B5" i="53" s="1"/>
  <c r="B6" i="53" s="1"/>
  <c r="B7" i="53" s="1"/>
  <c r="B8" i="53" s="1"/>
  <c r="B9" i="53" s="1"/>
  <c r="B10" i="53" s="1"/>
  <c r="B11" i="53" s="1"/>
  <c r="B12" i="53" s="1"/>
  <c r="B13" i="53" s="1"/>
  <c r="B14" i="53" s="1"/>
  <c r="B15" i="53" s="1"/>
  <c r="B16" i="53" s="1"/>
  <c r="B17" i="53" s="1"/>
  <c r="B18" i="53" s="1"/>
  <c r="B19" i="53" s="1"/>
  <c r="B20" i="53" s="1"/>
  <c r="B21" i="53" s="1"/>
  <c r="B22" i="53" s="1"/>
  <c r="B23" i="53" s="1"/>
  <c r="B24" i="53" s="1"/>
  <c r="B25" i="53" s="1"/>
  <c r="B26" i="53" s="1"/>
  <c r="B27" i="53" s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s="1"/>
  <c r="B51" i="53" s="1"/>
  <c r="B52" i="53" s="1"/>
  <c r="B53" i="53" s="1"/>
  <c r="B54" i="53" s="1"/>
  <c r="B55" i="53" s="1"/>
  <c r="B56" i="53" s="1"/>
  <c r="B57" i="53" s="1"/>
  <c r="B58" i="53" s="1"/>
  <c r="B59" i="53" s="1"/>
  <c r="B60" i="53" s="1"/>
  <c r="B61" i="53" s="1"/>
  <c r="B62" i="53" s="1"/>
  <c r="H3" i="53"/>
  <c r="F3" i="53"/>
  <c r="E3" i="53"/>
  <c r="D3" i="53"/>
  <c r="J3" i="53" s="1"/>
  <c r="K3" i="53" s="1"/>
  <c r="Q1" i="53"/>
  <c r="F1" i="53"/>
  <c r="K32" i="52"/>
  <c r="L6" i="52"/>
  <c r="K6" i="52"/>
  <c r="A5" i="52"/>
  <c r="A7" i="52" s="1"/>
  <c r="A9" i="52" s="1"/>
  <c r="A11" i="52" s="1"/>
  <c r="A13" i="52" s="1"/>
  <c r="A15" i="52" s="1"/>
  <c r="A17" i="52" s="1"/>
  <c r="A19" i="52" s="1"/>
  <c r="A21" i="52" s="1"/>
  <c r="A23" i="52" s="1"/>
  <c r="A25" i="52" s="1"/>
  <c r="A27" i="52" s="1"/>
  <c r="A29" i="52" s="1"/>
  <c r="A31" i="52" s="1"/>
  <c r="A33" i="52" s="1"/>
  <c r="A35" i="52" s="1"/>
  <c r="A37" i="52" s="1"/>
  <c r="A39" i="52" s="1"/>
  <c r="A41" i="52" s="1"/>
  <c r="A43" i="52" s="1"/>
  <c r="A45" i="52" s="1"/>
  <c r="A47" i="52" s="1"/>
  <c r="A49" i="52" s="1"/>
  <c r="A51" i="52" s="1"/>
  <c r="A53" i="52" s="1"/>
  <c r="A55" i="52" s="1"/>
  <c r="A57" i="52" s="1"/>
  <c r="A59" i="52" s="1"/>
  <c r="A61" i="52" s="1"/>
  <c r="C4" i="52"/>
  <c r="C5" i="52" s="1"/>
  <c r="C6" i="52" s="1"/>
  <c r="C7" i="52" s="1"/>
  <c r="C8" i="52" s="1"/>
  <c r="C9" i="52" s="1"/>
  <c r="C10" i="52" s="1"/>
  <c r="C11" i="52" s="1"/>
  <c r="C12" i="52" s="1"/>
  <c r="C13" i="52" s="1"/>
  <c r="C14" i="52" s="1"/>
  <c r="C15" i="52" s="1"/>
  <c r="C16" i="52" s="1"/>
  <c r="C17" i="52" s="1"/>
  <c r="C18" i="52" s="1"/>
  <c r="C19" i="52" s="1"/>
  <c r="C20" i="52" s="1"/>
  <c r="C21" i="52" s="1"/>
  <c r="C22" i="52" s="1"/>
  <c r="C23" i="52" s="1"/>
  <c r="C24" i="52" s="1"/>
  <c r="C25" i="52" s="1"/>
  <c r="C26" i="52" s="1"/>
  <c r="C27" i="52" s="1"/>
  <c r="C28" i="52" s="1"/>
  <c r="C29" i="52" s="1"/>
  <c r="C30" i="52" s="1"/>
  <c r="C31" i="52" s="1"/>
  <c r="C32" i="52" s="1"/>
  <c r="C33" i="52" s="1"/>
  <c r="C34" i="52" s="1"/>
  <c r="C35" i="52" s="1"/>
  <c r="C36" i="52" s="1"/>
  <c r="C37" i="52" s="1"/>
  <c r="C38" i="52" s="1"/>
  <c r="C39" i="52" s="1"/>
  <c r="C40" i="52" s="1"/>
  <c r="C41" i="52" s="1"/>
  <c r="C42" i="52" s="1"/>
  <c r="C43" i="52" s="1"/>
  <c r="C44" i="52" s="1"/>
  <c r="C45" i="52" s="1"/>
  <c r="C46" i="52" s="1"/>
  <c r="C47" i="52" s="1"/>
  <c r="C48" i="52" s="1"/>
  <c r="C49" i="52" s="1"/>
  <c r="C50" i="52" s="1"/>
  <c r="C51" i="52" s="1"/>
  <c r="C52" i="52" s="1"/>
  <c r="C53" i="52" s="1"/>
  <c r="C54" i="52" s="1"/>
  <c r="C55" i="52" s="1"/>
  <c r="C56" i="52" s="1"/>
  <c r="C57" i="52" s="1"/>
  <c r="C58" i="52" s="1"/>
  <c r="C59" i="52" s="1"/>
  <c r="C60" i="52" s="1"/>
  <c r="C61" i="52" s="1"/>
  <c r="C62" i="52" s="1"/>
  <c r="B4" i="52"/>
  <c r="B5" i="52" s="1"/>
  <c r="B6" i="52" s="1"/>
  <c r="B7" i="52" s="1"/>
  <c r="B8" i="52" s="1"/>
  <c r="B9" i="52" s="1"/>
  <c r="B10" i="52" s="1"/>
  <c r="B11" i="52" s="1"/>
  <c r="B12" i="52" s="1"/>
  <c r="B13" i="52" s="1"/>
  <c r="B14" i="52" s="1"/>
  <c r="B15" i="52" s="1"/>
  <c r="B16" i="52" s="1"/>
  <c r="B17" i="52" s="1"/>
  <c r="B18" i="52" s="1"/>
  <c r="B19" i="52" s="1"/>
  <c r="B20" i="52" s="1"/>
  <c r="B21" i="52" s="1"/>
  <c r="B22" i="52" s="1"/>
  <c r="B23" i="52" s="1"/>
  <c r="B24" i="52" s="1"/>
  <c r="B25" i="52" s="1"/>
  <c r="B26" i="52" s="1"/>
  <c r="B27" i="52" s="1"/>
  <c r="B28" i="52" s="1"/>
  <c r="B29" i="52" s="1"/>
  <c r="B30" i="52" s="1"/>
  <c r="B31" i="52" s="1"/>
  <c r="B32" i="52" s="1"/>
  <c r="B33" i="52" s="1"/>
  <c r="B34" i="52" s="1"/>
  <c r="B35" i="52" s="1"/>
  <c r="B36" i="52" s="1"/>
  <c r="B37" i="52" s="1"/>
  <c r="B38" i="52" s="1"/>
  <c r="B39" i="52" s="1"/>
  <c r="B40" i="52" s="1"/>
  <c r="B41" i="52" s="1"/>
  <c r="B42" i="52" s="1"/>
  <c r="B43" i="52" s="1"/>
  <c r="B44" i="52" s="1"/>
  <c r="B45" i="52" s="1"/>
  <c r="B46" i="52" s="1"/>
  <c r="B47" i="52" s="1"/>
  <c r="B48" i="52" s="1"/>
  <c r="B49" i="52" s="1"/>
  <c r="B50" i="52" s="1"/>
  <c r="B51" i="52" s="1"/>
  <c r="B52" i="52" s="1"/>
  <c r="B53" i="52" s="1"/>
  <c r="B54" i="52" s="1"/>
  <c r="B55" i="52" s="1"/>
  <c r="B56" i="52" s="1"/>
  <c r="B57" i="52" s="1"/>
  <c r="B58" i="52" s="1"/>
  <c r="B59" i="52" s="1"/>
  <c r="B60" i="52" s="1"/>
  <c r="B61" i="52" s="1"/>
  <c r="B62" i="52" s="1"/>
  <c r="H3" i="52"/>
  <c r="F3" i="52"/>
  <c r="E3" i="52"/>
  <c r="D3" i="52"/>
  <c r="J3" i="52" s="1"/>
  <c r="K3" i="52" s="1"/>
  <c r="F1" i="52"/>
  <c r="C5" i="51"/>
  <c r="C6" i="51" s="1"/>
  <c r="C7" i="51" s="1"/>
  <c r="C8" i="51" s="1"/>
  <c r="C9" i="51" s="1"/>
  <c r="C10" i="51" s="1"/>
  <c r="C11" i="51" s="1"/>
  <c r="C12" i="51" s="1"/>
  <c r="C13" i="51" s="1"/>
  <c r="C14" i="51" s="1"/>
  <c r="C15" i="51" s="1"/>
  <c r="C16" i="51" s="1"/>
  <c r="C17" i="51" s="1"/>
  <c r="C18" i="51" s="1"/>
  <c r="C19" i="51" s="1"/>
  <c r="C20" i="51" s="1"/>
  <c r="C21" i="51" s="1"/>
  <c r="C22" i="51" s="1"/>
  <c r="C23" i="51" s="1"/>
  <c r="C24" i="51" s="1"/>
  <c r="C25" i="51" s="1"/>
  <c r="C26" i="51" s="1"/>
  <c r="C27" i="51" s="1"/>
  <c r="C28" i="51" s="1"/>
  <c r="C29" i="51" s="1"/>
  <c r="C30" i="51" s="1"/>
  <c r="C31" i="51" s="1"/>
  <c r="C32" i="51" s="1"/>
  <c r="C33" i="51" s="1"/>
  <c r="C34" i="51" s="1"/>
  <c r="C35" i="51" s="1"/>
  <c r="C36" i="51" s="1"/>
  <c r="C37" i="51" s="1"/>
  <c r="C38" i="51" s="1"/>
  <c r="C39" i="51" s="1"/>
  <c r="C40" i="51" s="1"/>
  <c r="C41" i="51" s="1"/>
  <c r="C42" i="51" s="1"/>
  <c r="C43" i="51" s="1"/>
  <c r="C44" i="51" s="1"/>
  <c r="C45" i="51" s="1"/>
  <c r="C46" i="51" s="1"/>
  <c r="C47" i="51" s="1"/>
  <c r="C48" i="51" s="1"/>
  <c r="C49" i="51" s="1"/>
  <c r="C50" i="51" s="1"/>
  <c r="C51" i="51" s="1"/>
  <c r="C52" i="51" s="1"/>
  <c r="C53" i="51" s="1"/>
  <c r="C54" i="51" s="1"/>
  <c r="C55" i="51" s="1"/>
  <c r="C56" i="51" s="1"/>
  <c r="C57" i="51" s="1"/>
  <c r="C58" i="51" s="1"/>
  <c r="C59" i="51" s="1"/>
  <c r="C60" i="51" s="1"/>
  <c r="C61" i="51" s="1"/>
  <c r="C62" i="51" s="1"/>
  <c r="A5" i="51"/>
  <c r="A7" i="51" s="1"/>
  <c r="A9" i="51" s="1"/>
  <c r="A11" i="51" s="1"/>
  <c r="A13" i="51" s="1"/>
  <c r="A15" i="51" s="1"/>
  <c r="A17" i="51" s="1"/>
  <c r="A19" i="51" s="1"/>
  <c r="A21" i="51" s="1"/>
  <c r="A23" i="51" s="1"/>
  <c r="A25" i="51" s="1"/>
  <c r="A27" i="51" s="1"/>
  <c r="A29" i="51" s="1"/>
  <c r="A31" i="51" s="1"/>
  <c r="A33" i="51" s="1"/>
  <c r="A35" i="51" s="1"/>
  <c r="A37" i="51" s="1"/>
  <c r="A39" i="51" s="1"/>
  <c r="A41" i="51" s="1"/>
  <c r="A43" i="51" s="1"/>
  <c r="A45" i="51" s="1"/>
  <c r="A47" i="51" s="1"/>
  <c r="A49" i="51" s="1"/>
  <c r="A51" i="51" s="1"/>
  <c r="A53" i="51" s="1"/>
  <c r="A55" i="51" s="1"/>
  <c r="A57" i="51" s="1"/>
  <c r="A59" i="51" s="1"/>
  <c r="A61" i="51" s="1"/>
  <c r="C4" i="51"/>
  <c r="B4" i="51"/>
  <c r="B5" i="51" s="1"/>
  <c r="B6" i="51" s="1"/>
  <c r="B7" i="51" s="1"/>
  <c r="B8" i="51" s="1"/>
  <c r="B9" i="51" s="1"/>
  <c r="B10" i="51" s="1"/>
  <c r="B11" i="51" s="1"/>
  <c r="B12" i="51" s="1"/>
  <c r="B13" i="51" s="1"/>
  <c r="B14" i="51" s="1"/>
  <c r="B15" i="51" s="1"/>
  <c r="B16" i="51" s="1"/>
  <c r="B17" i="51" s="1"/>
  <c r="B18" i="51" s="1"/>
  <c r="B19" i="51" s="1"/>
  <c r="B20" i="51" s="1"/>
  <c r="B21" i="51" s="1"/>
  <c r="B22" i="51" s="1"/>
  <c r="B23" i="51" s="1"/>
  <c r="B24" i="51" s="1"/>
  <c r="B25" i="51" s="1"/>
  <c r="B26" i="51" s="1"/>
  <c r="B27" i="51" s="1"/>
  <c r="B28" i="51" s="1"/>
  <c r="B29" i="51" s="1"/>
  <c r="B30" i="51" s="1"/>
  <c r="B31" i="51" s="1"/>
  <c r="B32" i="51" s="1"/>
  <c r="B33" i="51" s="1"/>
  <c r="B34" i="51" s="1"/>
  <c r="B35" i="51" s="1"/>
  <c r="B36" i="51" s="1"/>
  <c r="B37" i="51" s="1"/>
  <c r="B38" i="51" s="1"/>
  <c r="B39" i="51" s="1"/>
  <c r="B40" i="51" s="1"/>
  <c r="B41" i="51" s="1"/>
  <c r="B42" i="51" s="1"/>
  <c r="B43" i="51" s="1"/>
  <c r="B44" i="51" s="1"/>
  <c r="B45" i="51" s="1"/>
  <c r="B46" i="51" s="1"/>
  <c r="B47" i="51" s="1"/>
  <c r="B48" i="51" s="1"/>
  <c r="B49" i="51" s="1"/>
  <c r="B50" i="51" s="1"/>
  <c r="B51" i="51" s="1"/>
  <c r="B52" i="51" s="1"/>
  <c r="B53" i="51" s="1"/>
  <c r="B54" i="51" s="1"/>
  <c r="B55" i="51" s="1"/>
  <c r="B56" i="51" s="1"/>
  <c r="B57" i="51" s="1"/>
  <c r="B58" i="51" s="1"/>
  <c r="B59" i="51" s="1"/>
  <c r="B60" i="51" s="1"/>
  <c r="B61" i="51" s="1"/>
  <c r="B62" i="51" s="1"/>
  <c r="H3" i="51"/>
  <c r="F3" i="51"/>
  <c r="E3" i="51"/>
  <c r="D3" i="51"/>
  <c r="J3" i="51" s="1"/>
  <c r="K3" i="51" s="1"/>
  <c r="Q1" i="51"/>
  <c r="F1" i="51"/>
  <c r="K42" i="50"/>
  <c r="L32" i="50"/>
  <c r="K32" i="50"/>
  <c r="L22" i="50"/>
  <c r="K22" i="50"/>
  <c r="L12" i="50"/>
  <c r="K12" i="50"/>
  <c r="A7" i="50"/>
  <c r="A9" i="50" s="1"/>
  <c r="A11" i="50" s="1"/>
  <c r="A13" i="50" s="1"/>
  <c r="A15" i="50" s="1"/>
  <c r="A17" i="50" s="1"/>
  <c r="A19" i="50" s="1"/>
  <c r="A21" i="50" s="1"/>
  <c r="A23" i="50" s="1"/>
  <c r="A25" i="50" s="1"/>
  <c r="A27" i="50" s="1"/>
  <c r="A29" i="50" s="1"/>
  <c r="A31" i="50" s="1"/>
  <c r="A33" i="50" s="1"/>
  <c r="A35" i="50" s="1"/>
  <c r="A37" i="50" s="1"/>
  <c r="A39" i="50" s="1"/>
  <c r="A41" i="50" s="1"/>
  <c r="A43" i="50" s="1"/>
  <c r="A45" i="50" s="1"/>
  <c r="A47" i="50" s="1"/>
  <c r="A49" i="50" s="1"/>
  <c r="A51" i="50" s="1"/>
  <c r="A53" i="50" s="1"/>
  <c r="A55" i="50" s="1"/>
  <c r="A57" i="50" s="1"/>
  <c r="A59" i="50" s="1"/>
  <c r="A61" i="50" s="1"/>
  <c r="A5" i="50"/>
  <c r="C4" i="50"/>
  <c r="C5" i="50" s="1"/>
  <c r="C6" i="50" s="1"/>
  <c r="C7" i="50" s="1"/>
  <c r="C8" i="50" s="1"/>
  <c r="C9" i="50" s="1"/>
  <c r="C10" i="50" s="1"/>
  <c r="C11" i="50" s="1"/>
  <c r="C12" i="50" s="1"/>
  <c r="C13" i="50" s="1"/>
  <c r="C14" i="50" s="1"/>
  <c r="C15" i="50" s="1"/>
  <c r="C16" i="50" s="1"/>
  <c r="C17" i="50" s="1"/>
  <c r="C18" i="50" s="1"/>
  <c r="C19" i="50" s="1"/>
  <c r="C20" i="50" s="1"/>
  <c r="C21" i="50" s="1"/>
  <c r="C22" i="50" s="1"/>
  <c r="C23" i="50" s="1"/>
  <c r="C24" i="50" s="1"/>
  <c r="C25" i="50" s="1"/>
  <c r="C26" i="50" s="1"/>
  <c r="C27" i="50" s="1"/>
  <c r="C28" i="50" s="1"/>
  <c r="C29" i="50" s="1"/>
  <c r="C30" i="50" s="1"/>
  <c r="C31" i="50" s="1"/>
  <c r="C32" i="50" s="1"/>
  <c r="C33" i="50" s="1"/>
  <c r="C34" i="50" s="1"/>
  <c r="C35" i="50" s="1"/>
  <c r="C36" i="50" s="1"/>
  <c r="C37" i="50" s="1"/>
  <c r="C38" i="50" s="1"/>
  <c r="C39" i="50" s="1"/>
  <c r="C40" i="50" s="1"/>
  <c r="C41" i="50" s="1"/>
  <c r="C42" i="50" s="1"/>
  <c r="C43" i="50" s="1"/>
  <c r="C44" i="50" s="1"/>
  <c r="C45" i="50" s="1"/>
  <c r="C46" i="50" s="1"/>
  <c r="C47" i="50" s="1"/>
  <c r="C48" i="50" s="1"/>
  <c r="C49" i="50" s="1"/>
  <c r="C50" i="50" s="1"/>
  <c r="C51" i="50" s="1"/>
  <c r="C52" i="50" s="1"/>
  <c r="C53" i="50" s="1"/>
  <c r="C54" i="50" s="1"/>
  <c r="C55" i="50" s="1"/>
  <c r="C56" i="50" s="1"/>
  <c r="C57" i="50" s="1"/>
  <c r="C58" i="50" s="1"/>
  <c r="C59" i="50" s="1"/>
  <c r="C60" i="50" s="1"/>
  <c r="C61" i="50" s="1"/>
  <c r="C62" i="50" s="1"/>
  <c r="B4" i="50"/>
  <c r="B5" i="50" s="1"/>
  <c r="B6" i="50" s="1"/>
  <c r="B7" i="50" s="1"/>
  <c r="B8" i="50" s="1"/>
  <c r="B9" i="50" s="1"/>
  <c r="B10" i="50" s="1"/>
  <c r="B11" i="50" s="1"/>
  <c r="B12" i="50" s="1"/>
  <c r="B13" i="50" s="1"/>
  <c r="B14" i="50" s="1"/>
  <c r="B15" i="50" s="1"/>
  <c r="B16" i="50" s="1"/>
  <c r="B17" i="50" s="1"/>
  <c r="B18" i="50" s="1"/>
  <c r="B19" i="50" s="1"/>
  <c r="B20" i="50" s="1"/>
  <c r="B21" i="50" s="1"/>
  <c r="B22" i="50" s="1"/>
  <c r="B23" i="50" s="1"/>
  <c r="B24" i="50" s="1"/>
  <c r="B25" i="50" s="1"/>
  <c r="B26" i="50" s="1"/>
  <c r="B27" i="50" s="1"/>
  <c r="B28" i="50" s="1"/>
  <c r="B29" i="50" s="1"/>
  <c r="B30" i="50" s="1"/>
  <c r="B31" i="50" s="1"/>
  <c r="B32" i="50" s="1"/>
  <c r="B33" i="50" s="1"/>
  <c r="B34" i="50" s="1"/>
  <c r="B35" i="50" s="1"/>
  <c r="B36" i="50" s="1"/>
  <c r="B37" i="50" s="1"/>
  <c r="B38" i="50" s="1"/>
  <c r="B39" i="50" s="1"/>
  <c r="B40" i="50" s="1"/>
  <c r="B41" i="50" s="1"/>
  <c r="B42" i="50" s="1"/>
  <c r="B43" i="50" s="1"/>
  <c r="B44" i="50" s="1"/>
  <c r="B45" i="50" s="1"/>
  <c r="B46" i="50" s="1"/>
  <c r="B47" i="50" s="1"/>
  <c r="B48" i="50" s="1"/>
  <c r="B49" i="50" s="1"/>
  <c r="B50" i="50" s="1"/>
  <c r="B51" i="50" s="1"/>
  <c r="B52" i="50" s="1"/>
  <c r="B53" i="50" s="1"/>
  <c r="B54" i="50" s="1"/>
  <c r="B55" i="50" s="1"/>
  <c r="B56" i="50" s="1"/>
  <c r="B57" i="50" s="1"/>
  <c r="B58" i="50" s="1"/>
  <c r="B59" i="50" s="1"/>
  <c r="B60" i="50" s="1"/>
  <c r="B61" i="50" s="1"/>
  <c r="B62" i="50" s="1"/>
  <c r="H3" i="50"/>
  <c r="F3" i="50"/>
  <c r="E3" i="50"/>
  <c r="D3" i="50"/>
  <c r="J3" i="50" s="1"/>
  <c r="K3" i="50" s="1"/>
  <c r="I3" i="50" s="1"/>
  <c r="Q1" i="50"/>
  <c r="F1" i="50"/>
  <c r="F1" i="48"/>
  <c r="F1" i="47"/>
  <c r="F1" i="46"/>
  <c r="F1" i="45"/>
  <c r="F1" i="44"/>
  <c r="F1" i="43"/>
  <c r="F1" i="42"/>
  <c r="F1" i="49"/>
  <c r="Q1" i="49"/>
  <c r="A6" i="49"/>
  <c r="A9" i="49" s="1"/>
  <c r="A12" i="49" s="1"/>
  <c r="A15" i="49" s="1"/>
  <c r="A18" i="49" s="1"/>
  <c r="A21" i="49" s="1"/>
  <c r="A24" i="49" s="1"/>
  <c r="A27" i="49" s="1"/>
  <c r="A30" i="49" s="1"/>
  <c r="A33" i="49" s="1"/>
  <c r="A36" i="49" s="1"/>
  <c r="A39" i="49" s="1"/>
  <c r="A42" i="49" s="1"/>
  <c r="A45" i="49" s="1"/>
  <c r="A48" i="49" s="1"/>
  <c r="A51" i="49" s="1"/>
  <c r="A54" i="49" s="1"/>
  <c r="A57" i="49" s="1"/>
  <c r="A60" i="49" s="1"/>
  <c r="A63" i="49" s="1"/>
  <c r="A66" i="49" s="1"/>
  <c r="A69" i="49" s="1"/>
  <c r="A72" i="49" s="1"/>
  <c r="A75" i="49" s="1"/>
  <c r="A78" i="49" s="1"/>
  <c r="A81" i="49" s="1"/>
  <c r="A84" i="49" s="1"/>
  <c r="A87" i="49" s="1"/>
  <c r="A90" i="49" s="1"/>
  <c r="C4" i="49"/>
  <c r="C5" i="49" s="1"/>
  <c r="C6" i="49" s="1"/>
  <c r="C7" i="49" s="1"/>
  <c r="C8" i="49" s="1"/>
  <c r="C9" i="49" s="1"/>
  <c r="C10" i="49" s="1"/>
  <c r="C11" i="49" s="1"/>
  <c r="C12" i="49" s="1"/>
  <c r="C13" i="49" s="1"/>
  <c r="C14" i="49" s="1"/>
  <c r="C15" i="49" s="1"/>
  <c r="C16" i="49" s="1"/>
  <c r="C17" i="49" s="1"/>
  <c r="C18" i="49" s="1"/>
  <c r="C19" i="49" s="1"/>
  <c r="C20" i="49" s="1"/>
  <c r="C21" i="49" s="1"/>
  <c r="C22" i="49" s="1"/>
  <c r="C23" i="49" s="1"/>
  <c r="C24" i="49" s="1"/>
  <c r="C25" i="49" s="1"/>
  <c r="C26" i="49" s="1"/>
  <c r="C27" i="49" s="1"/>
  <c r="C28" i="49" s="1"/>
  <c r="C29" i="49" s="1"/>
  <c r="C30" i="49" s="1"/>
  <c r="C31" i="49" s="1"/>
  <c r="C32" i="49" s="1"/>
  <c r="C33" i="49" s="1"/>
  <c r="C34" i="49" s="1"/>
  <c r="C35" i="49" s="1"/>
  <c r="C36" i="49" s="1"/>
  <c r="C37" i="49" s="1"/>
  <c r="C38" i="49" s="1"/>
  <c r="C39" i="49" s="1"/>
  <c r="C40" i="49" s="1"/>
  <c r="C41" i="49" s="1"/>
  <c r="C42" i="49" s="1"/>
  <c r="C43" i="49" s="1"/>
  <c r="C44" i="49" s="1"/>
  <c r="C45" i="49" s="1"/>
  <c r="C46" i="49" s="1"/>
  <c r="C47" i="49" s="1"/>
  <c r="C48" i="49" s="1"/>
  <c r="C49" i="49" s="1"/>
  <c r="C50" i="49" s="1"/>
  <c r="C51" i="49" s="1"/>
  <c r="C52" i="49" s="1"/>
  <c r="C53" i="49" s="1"/>
  <c r="C54" i="49" s="1"/>
  <c r="C55" i="49" s="1"/>
  <c r="C56" i="49" s="1"/>
  <c r="C57" i="49" s="1"/>
  <c r="C58" i="49" s="1"/>
  <c r="C59" i="49" s="1"/>
  <c r="C60" i="49" s="1"/>
  <c r="C61" i="49" s="1"/>
  <c r="C62" i="49" s="1"/>
  <c r="C63" i="49" s="1"/>
  <c r="C64" i="49" s="1"/>
  <c r="C65" i="49" s="1"/>
  <c r="C66" i="49" s="1"/>
  <c r="C67" i="49" s="1"/>
  <c r="C68" i="49" s="1"/>
  <c r="C69" i="49" s="1"/>
  <c r="C70" i="49" s="1"/>
  <c r="C71" i="49" s="1"/>
  <c r="C72" i="49" s="1"/>
  <c r="C73" i="49" s="1"/>
  <c r="C74" i="49" s="1"/>
  <c r="C75" i="49" s="1"/>
  <c r="C76" i="49" s="1"/>
  <c r="C77" i="49" s="1"/>
  <c r="C78" i="49" s="1"/>
  <c r="C79" i="49" s="1"/>
  <c r="C80" i="49" s="1"/>
  <c r="C81" i="49" s="1"/>
  <c r="C82" i="49" s="1"/>
  <c r="C83" i="49" s="1"/>
  <c r="C84" i="49" s="1"/>
  <c r="C85" i="49" s="1"/>
  <c r="C86" i="49" s="1"/>
  <c r="C87" i="49" s="1"/>
  <c r="C88" i="49" s="1"/>
  <c r="C89" i="49" s="1"/>
  <c r="C90" i="49" s="1"/>
  <c r="C91" i="49" s="1"/>
  <c r="C92" i="49" s="1"/>
  <c r="B4" i="49"/>
  <c r="B5" i="49" s="1"/>
  <c r="B6" i="49" s="1"/>
  <c r="B7" i="49" s="1"/>
  <c r="B8" i="49" s="1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B59" i="49" s="1"/>
  <c r="B60" i="49" s="1"/>
  <c r="B61" i="49" s="1"/>
  <c r="B62" i="49" s="1"/>
  <c r="B63" i="49" s="1"/>
  <c r="B64" i="49" s="1"/>
  <c r="B65" i="49" s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H3" i="49"/>
  <c r="F3" i="49"/>
  <c r="E3" i="49"/>
  <c r="D3" i="49"/>
  <c r="J3" i="49" s="1"/>
  <c r="K3" i="49" s="1"/>
  <c r="A12" i="48"/>
  <c r="A15" i="48" s="1"/>
  <c r="A18" i="48" s="1"/>
  <c r="A21" i="48" s="1"/>
  <c r="A24" i="48" s="1"/>
  <c r="A27" i="48" s="1"/>
  <c r="A30" i="48" s="1"/>
  <c r="A33" i="48" s="1"/>
  <c r="A36" i="48" s="1"/>
  <c r="A39" i="48" s="1"/>
  <c r="A42" i="48" s="1"/>
  <c r="A45" i="48" s="1"/>
  <c r="A48" i="48" s="1"/>
  <c r="A51" i="48" s="1"/>
  <c r="A54" i="48" s="1"/>
  <c r="A57" i="48" s="1"/>
  <c r="A60" i="48" s="1"/>
  <c r="A63" i="48" s="1"/>
  <c r="A66" i="48" s="1"/>
  <c r="A69" i="48" s="1"/>
  <c r="A72" i="48" s="1"/>
  <c r="A75" i="48" s="1"/>
  <c r="A78" i="48" s="1"/>
  <c r="A81" i="48" s="1"/>
  <c r="A84" i="48" s="1"/>
  <c r="A87" i="48" s="1"/>
  <c r="A90" i="48" s="1"/>
  <c r="A9" i="48"/>
  <c r="C6" i="48"/>
  <c r="C7" i="48" s="1"/>
  <c r="C8" i="48" s="1"/>
  <c r="C9" i="48" s="1"/>
  <c r="C10" i="48" s="1"/>
  <c r="C11" i="48" s="1"/>
  <c r="C12" i="48" s="1"/>
  <c r="C13" i="48" s="1"/>
  <c r="C14" i="48" s="1"/>
  <c r="C15" i="48" s="1"/>
  <c r="C16" i="48" s="1"/>
  <c r="C17" i="48" s="1"/>
  <c r="C18" i="48" s="1"/>
  <c r="C19" i="48" s="1"/>
  <c r="C20" i="48" s="1"/>
  <c r="C21" i="48" s="1"/>
  <c r="C22" i="48" s="1"/>
  <c r="C23" i="48" s="1"/>
  <c r="C24" i="48" s="1"/>
  <c r="C25" i="48" s="1"/>
  <c r="C26" i="48" s="1"/>
  <c r="C27" i="48" s="1"/>
  <c r="C28" i="48" s="1"/>
  <c r="C29" i="48" s="1"/>
  <c r="C30" i="48" s="1"/>
  <c r="C31" i="48" s="1"/>
  <c r="C32" i="48" s="1"/>
  <c r="C33" i="48" s="1"/>
  <c r="C34" i="48" s="1"/>
  <c r="C35" i="48" s="1"/>
  <c r="C36" i="48" s="1"/>
  <c r="C37" i="48" s="1"/>
  <c r="C38" i="48" s="1"/>
  <c r="C39" i="48" s="1"/>
  <c r="C40" i="48" s="1"/>
  <c r="C41" i="48" s="1"/>
  <c r="C42" i="48" s="1"/>
  <c r="C43" i="48" s="1"/>
  <c r="C44" i="48" s="1"/>
  <c r="C45" i="48" s="1"/>
  <c r="C46" i="48" s="1"/>
  <c r="C47" i="48" s="1"/>
  <c r="C48" i="48" s="1"/>
  <c r="C49" i="48" s="1"/>
  <c r="C50" i="48" s="1"/>
  <c r="C51" i="48" s="1"/>
  <c r="C52" i="48" s="1"/>
  <c r="C53" i="48" s="1"/>
  <c r="C54" i="48" s="1"/>
  <c r="C55" i="48" s="1"/>
  <c r="C56" i="48" s="1"/>
  <c r="C57" i="48" s="1"/>
  <c r="C58" i="48" s="1"/>
  <c r="C59" i="48" s="1"/>
  <c r="C60" i="48" s="1"/>
  <c r="C61" i="48" s="1"/>
  <c r="C62" i="48" s="1"/>
  <c r="C63" i="48" s="1"/>
  <c r="C64" i="48" s="1"/>
  <c r="C65" i="48" s="1"/>
  <c r="C66" i="48" s="1"/>
  <c r="C67" i="48" s="1"/>
  <c r="C68" i="48" s="1"/>
  <c r="C69" i="48" s="1"/>
  <c r="C70" i="48" s="1"/>
  <c r="C71" i="48" s="1"/>
  <c r="C72" i="48" s="1"/>
  <c r="C73" i="48" s="1"/>
  <c r="C74" i="48" s="1"/>
  <c r="C75" i="48" s="1"/>
  <c r="C76" i="48" s="1"/>
  <c r="C77" i="48" s="1"/>
  <c r="C78" i="48" s="1"/>
  <c r="C79" i="48" s="1"/>
  <c r="C80" i="48" s="1"/>
  <c r="C81" i="48" s="1"/>
  <c r="C82" i="48" s="1"/>
  <c r="C83" i="48" s="1"/>
  <c r="C84" i="48" s="1"/>
  <c r="C85" i="48" s="1"/>
  <c r="C86" i="48" s="1"/>
  <c r="C87" i="48" s="1"/>
  <c r="C88" i="48" s="1"/>
  <c r="C89" i="48" s="1"/>
  <c r="C90" i="48" s="1"/>
  <c r="C91" i="48" s="1"/>
  <c r="C92" i="48" s="1"/>
  <c r="A6" i="48"/>
  <c r="I4" i="48"/>
  <c r="C4" i="48"/>
  <c r="C5" i="48" s="1"/>
  <c r="B4" i="48"/>
  <c r="B5" i="48" s="1"/>
  <c r="B6" i="48" s="1"/>
  <c r="B7" i="48" s="1"/>
  <c r="B8" i="48" s="1"/>
  <c r="B9" i="48" s="1"/>
  <c r="B10" i="48" s="1"/>
  <c r="B11" i="48" s="1"/>
  <c r="B12" i="48" s="1"/>
  <c r="B13" i="48" s="1"/>
  <c r="B14" i="48" s="1"/>
  <c r="B15" i="48" s="1"/>
  <c r="B16" i="48" s="1"/>
  <c r="B17" i="48" s="1"/>
  <c r="B18" i="48" s="1"/>
  <c r="B19" i="48" s="1"/>
  <c r="B20" i="48" s="1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31" i="48" s="1"/>
  <c r="B32" i="48" s="1"/>
  <c r="B33" i="48" s="1"/>
  <c r="B34" i="48" s="1"/>
  <c r="B35" i="48" s="1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46" i="48" s="1"/>
  <c r="B47" i="48" s="1"/>
  <c r="B48" i="48" s="1"/>
  <c r="B49" i="48" s="1"/>
  <c r="B50" i="48" s="1"/>
  <c r="B51" i="48" s="1"/>
  <c r="B52" i="48" s="1"/>
  <c r="B53" i="48" s="1"/>
  <c r="B54" i="48" s="1"/>
  <c r="B55" i="48" s="1"/>
  <c r="B56" i="48" s="1"/>
  <c r="B57" i="48" s="1"/>
  <c r="B58" i="48" s="1"/>
  <c r="B59" i="48" s="1"/>
  <c r="B60" i="48" s="1"/>
  <c r="B61" i="48" s="1"/>
  <c r="B62" i="48" s="1"/>
  <c r="B63" i="48" s="1"/>
  <c r="B64" i="48" s="1"/>
  <c r="B65" i="48" s="1"/>
  <c r="B66" i="48" s="1"/>
  <c r="B67" i="48" s="1"/>
  <c r="B68" i="48" s="1"/>
  <c r="B69" i="48" s="1"/>
  <c r="B70" i="48" s="1"/>
  <c r="B71" i="48" s="1"/>
  <c r="B72" i="48" s="1"/>
  <c r="B73" i="48" s="1"/>
  <c r="B74" i="48" s="1"/>
  <c r="B75" i="48" s="1"/>
  <c r="B76" i="48" s="1"/>
  <c r="B77" i="48" s="1"/>
  <c r="B78" i="48" s="1"/>
  <c r="B79" i="48" s="1"/>
  <c r="B80" i="48" s="1"/>
  <c r="B81" i="48" s="1"/>
  <c r="B82" i="48" s="1"/>
  <c r="B83" i="48" s="1"/>
  <c r="B84" i="48" s="1"/>
  <c r="B85" i="48" s="1"/>
  <c r="B86" i="48" s="1"/>
  <c r="B87" i="48" s="1"/>
  <c r="B88" i="48" s="1"/>
  <c r="B89" i="48" s="1"/>
  <c r="B90" i="48" s="1"/>
  <c r="B91" i="48" s="1"/>
  <c r="B92" i="48" s="1"/>
  <c r="H3" i="48"/>
  <c r="G3" i="48"/>
  <c r="F3" i="48"/>
  <c r="E3" i="48"/>
  <c r="D3" i="48"/>
  <c r="J3" i="48" s="1"/>
  <c r="K3" i="48" s="1"/>
  <c r="Q1" i="48"/>
  <c r="A6" i="47"/>
  <c r="A9" i="47" s="1"/>
  <c r="A12" i="47" s="1"/>
  <c r="A15" i="47" s="1"/>
  <c r="A18" i="47" s="1"/>
  <c r="A21" i="47" s="1"/>
  <c r="A24" i="47" s="1"/>
  <c r="A27" i="47" s="1"/>
  <c r="A30" i="47" s="1"/>
  <c r="A33" i="47" s="1"/>
  <c r="A36" i="47" s="1"/>
  <c r="A39" i="47" s="1"/>
  <c r="A42" i="47" s="1"/>
  <c r="A45" i="47" s="1"/>
  <c r="A48" i="47" s="1"/>
  <c r="A51" i="47" s="1"/>
  <c r="A54" i="47" s="1"/>
  <c r="A57" i="47" s="1"/>
  <c r="A60" i="47" s="1"/>
  <c r="A63" i="47" s="1"/>
  <c r="A66" i="47" s="1"/>
  <c r="A69" i="47" s="1"/>
  <c r="A72" i="47" s="1"/>
  <c r="A75" i="47" s="1"/>
  <c r="A78" i="47" s="1"/>
  <c r="A81" i="47" s="1"/>
  <c r="A84" i="47" s="1"/>
  <c r="A87" i="47" s="1"/>
  <c r="A90" i="47" s="1"/>
  <c r="C5" i="47"/>
  <c r="C6" i="47" s="1"/>
  <c r="C7" i="47" s="1"/>
  <c r="C8" i="47" s="1"/>
  <c r="C9" i="47" s="1"/>
  <c r="C10" i="47" s="1"/>
  <c r="C11" i="47" s="1"/>
  <c r="C12" i="47" s="1"/>
  <c r="C13" i="47" s="1"/>
  <c r="C14" i="47" s="1"/>
  <c r="C15" i="47" s="1"/>
  <c r="C16" i="47" s="1"/>
  <c r="C17" i="47" s="1"/>
  <c r="C18" i="47" s="1"/>
  <c r="C19" i="47" s="1"/>
  <c r="C20" i="47" s="1"/>
  <c r="C21" i="47" s="1"/>
  <c r="C22" i="47" s="1"/>
  <c r="C23" i="47" s="1"/>
  <c r="C24" i="47" s="1"/>
  <c r="C25" i="47" s="1"/>
  <c r="C26" i="47" s="1"/>
  <c r="C27" i="47" s="1"/>
  <c r="C28" i="47" s="1"/>
  <c r="C29" i="47" s="1"/>
  <c r="C30" i="47" s="1"/>
  <c r="C31" i="47" s="1"/>
  <c r="C32" i="47" s="1"/>
  <c r="C33" i="47" s="1"/>
  <c r="C34" i="47" s="1"/>
  <c r="C35" i="47" s="1"/>
  <c r="C36" i="47" s="1"/>
  <c r="C37" i="47" s="1"/>
  <c r="C38" i="47" s="1"/>
  <c r="C39" i="47" s="1"/>
  <c r="C40" i="47" s="1"/>
  <c r="C41" i="47" s="1"/>
  <c r="C42" i="47" s="1"/>
  <c r="C43" i="47" s="1"/>
  <c r="C44" i="47" s="1"/>
  <c r="C45" i="47" s="1"/>
  <c r="C46" i="47" s="1"/>
  <c r="C47" i="47" s="1"/>
  <c r="C48" i="47" s="1"/>
  <c r="C49" i="47" s="1"/>
  <c r="C50" i="47" s="1"/>
  <c r="C51" i="47" s="1"/>
  <c r="C52" i="47" s="1"/>
  <c r="C53" i="47" s="1"/>
  <c r="C54" i="47" s="1"/>
  <c r="C55" i="47" s="1"/>
  <c r="C56" i="47" s="1"/>
  <c r="C57" i="47" s="1"/>
  <c r="C58" i="47" s="1"/>
  <c r="C59" i="47" s="1"/>
  <c r="C60" i="47" s="1"/>
  <c r="C61" i="47" s="1"/>
  <c r="C62" i="47" s="1"/>
  <c r="C63" i="47" s="1"/>
  <c r="C64" i="47" s="1"/>
  <c r="C65" i="47" s="1"/>
  <c r="C66" i="47" s="1"/>
  <c r="C67" i="47" s="1"/>
  <c r="C68" i="47" s="1"/>
  <c r="C69" i="47" s="1"/>
  <c r="C70" i="47" s="1"/>
  <c r="C71" i="47" s="1"/>
  <c r="C72" i="47" s="1"/>
  <c r="C73" i="47" s="1"/>
  <c r="C74" i="47" s="1"/>
  <c r="C75" i="47" s="1"/>
  <c r="C76" i="47" s="1"/>
  <c r="C77" i="47" s="1"/>
  <c r="C78" i="47" s="1"/>
  <c r="C79" i="47" s="1"/>
  <c r="C80" i="47" s="1"/>
  <c r="C81" i="47" s="1"/>
  <c r="C82" i="47" s="1"/>
  <c r="C83" i="47" s="1"/>
  <c r="C84" i="47" s="1"/>
  <c r="C85" i="47" s="1"/>
  <c r="C86" i="47" s="1"/>
  <c r="C87" i="47" s="1"/>
  <c r="C88" i="47" s="1"/>
  <c r="C89" i="47" s="1"/>
  <c r="C90" i="47" s="1"/>
  <c r="C91" i="47" s="1"/>
  <c r="C92" i="47" s="1"/>
  <c r="C4" i="47"/>
  <c r="B4" i="47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B18" i="47" s="1"/>
  <c r="B19" i="47" s="1"/>
  <c r="B20" i="47" s="1"/>
  <c r="B21" i="47" s="1"/>
  <c r="B22" i="47" s="1"/>
  <c r="B23" i="47" s="1"/>
  <c r="B24" i="47" s="1"/>
  <c r="B25" i="47" s="1"/>
  <c r="B26" i="47" s="1"/>
  <c r="B27" i="47" s="1"/>
  <c r="B28" i="47" s="1"/>
  <c r="B29" i="47" s="1"/>
  <c r="B30" i="47" s="1"/>
  <c r="B31" i="47" s="1"/>
  <c r="B32" i="47" s="1"/>
  <c r="B33" i="47" s="1"/>
  <c r="B34" i="47" s="1"/>
  <c r="B35" i="47" s="1"/>
  <c r="B36" i="47" s="1"/>
  <c r="B37" i="47" s="1"/>
  <c r="B38" i="47" s="1"/>
  <c r="B39" i="47" s="1"/>
  <c r="B40" i="47" s="1"/>
  <c r="B41" i="47" s="1"/>
  <c r="B42" i="47" s="1"/>
  <c r="B43" i="47" s="1"/>
  <c r="B44" i="47" s="1"/>
  <c r="B45" i="47" s="1"/>
  <c r="B46" i="47" s="1"/>
  <c r="B47" i="47" s="1"/>
  <c r="B48" i="47" s="1"/>
  <c r="B49" i="47" s="1"/>
  <c r="B50" i="47" s="1"/>
  <c r="B51" i="47" s="1"/>
  <c r="B52" i="47" s="1"/>
  <c r="B53" i="47" s="1"/>
  <c r="B54" i="47" s="1"/>
  <c r="B55" i="47" s="1"/>
  <c r="B56" i="47" s="1"/>
  <c r="B57" i="47" s="1"/>
  <c r="B58" i="47" s="1"/>
  <c r="B59" i="47" s="1"/>
  <c r="B60" i="47" s="1"/>
  <c r="B61" i="47" s="1"/>
  <c r="B62" i="47" s="1"/>
  <c r="B63" i="47" s="1"/>
  <c r="B64" i="47" s="1"/>
  <c r="B65" i="47" s="1"/>
  <c r="B66" i="47" s="1"/>
  <c r="B67" i="47" s="1"/>
  <c r="B68" i="47" s="1"/>
  <c r="B69" i="47" s="1"/>
  <c r="B70" i="47" s="1"/>
  <c r="B71" i="47" s="1"/>
  <c r="B72" i="47" s="1"/>
  <c r="B73" i="47" s="1"/>
  <c r="B74" i="47" s="1"/>
  <c r="B75" i="47" s="1"/>
  <c r="B76" i="47" s="1"/>
  <c r="B77" i="47" s="1"/>
  <c r="B78" i="47" s="1"/>
  <c r="B79" i="47" s="1"/>
  <c r="B80" i="47" s="1"/>
  <c r="B81" i="47" s="1"/>
  <c r="B82" i="47" s="1"/>
  <c r="B83" i="47" s="1"/>
  <c r="B84" i="47" s="1"/>
  <c r="B85" i="47" s="1"/>
  <c r="B86" i="47" s="1"/>
  <c r="B87" i="47" s="1"/>
  <c r="B88" i="47" s="1"/>
  <c r="B89" i="47" s="1"/>
  <c r="B90" i="47" s="1"/>
  <c r="B91" i="47" s="1"/>
  <c r="B92" i="47" s="1"/>
  <c r="H3" i="47"/>
  <c r="F3" i="47"/>
  <c r="E3" i="47"/>
  <c r="D3" i="47"/>
  <c r="Q1" i="47"/>
  <c r="C17" i="46"/>
  <c r="C18" i="46" s="1"/>
  <c r="C19" i="46" s="1"/>
  <c r="C20" i="46" s="1"/>
  <c r="C21" i="46" s="1"/>
  <c r="C22" i="46" s="1"/>
  <c r="C23" i="46" s="1"/>
  <c r="C24" i="46" s="1"/>
  <c r="C25" i="46" s="1"/>
  <c r="C26" i="46" s="1"/>
  <c r="C27" i="46" s="1"/>
  <c r="C28" i="46" s="1"/>
  <c r="C29" i="46" s="1"/>
  <c r="C30" i="46" s="1"/>
  <c r="C31" i="46" s="1"/>
  <c r="C32" i="46" s="1"/>
  <c r="C33" i="46" s="1"/>
  <c r="C34" i="46" s="1"/>
  <c r="C35" i="46" s="1"/>
  <c r="C36" i="46" s="1"/>
  <c r="C37" i="46" s="1"/>
  <c r="C38" i="46" s="1"/>
  <c r="C39" i="46" s="1"/>
  <c r="C40" i="46" s="1"/>
  <c r="C41" i="46" s="1"/>
  <c r="C42" i="46" s="1"/>
  <c r="C43" i="46" s="1"/>
  <c r="C44" i="46" s="1"/>
  <c r="C45" i="46" s="1"/>
  <c r="C46" i="46" s="1"/>
  <c r="C47" i="46" s="1"/>
  <c r="C48" i="46" s="1"/>
  <c r="C49" i="46" s="1"/>
  <c r="C50" i="46" s="1"/>
  <c r="C51" i="46" s="1"/>
  <c r="C52" i="46" s="1"/>
  <c r="C53" i="46" s="1"/>
  <c r="C54" i="46" s="1"/>
  <c r="C55" i="46" s="1"/>
  <c r="C56" i="46" s="1"/>
  <c r="C57" i="46" s="1"/>
  <c r="C58" i="46" s="1"/>
  <c r="C59" i="46" s="1"/>
  <c r="C60" i="46" s="1"/>
  <c r="C61" i="46" s="1"/>
  <c r="C62" i="46" s="1"/>
  <c r="C63" i="46" s="1"/>
  <c r="C64" i="46" s="1"/>
  <c r="C65" i="46" s="1"/>
  <c r="C66" i="46" s="1"/>
  <c r="C67" i="46" s="1"/>
  <c r="C68" i="46" s="1"/>
  <c r="C69" i="46" s="1"/>
  <c r="C70" i="46" s="1"/>
  <c r="C71" i="46" s="1"/>
  <c r="C72" i="46" s="1"/>
  <c r="C73" i="46" s="1"/>
  <c r="C74" i="46" s="1"/>
  <c r="C75" i="46" s="1"/>
  <c r="C76" i="46" s="1"/>
  <c r="C77" i="46" s="1"/>
  <c r="C78" i="46" s="1"/>
  <c r="C79" i="46" s="1"/>
  <c r="C80" i="46" s="1"/>
  <c r="C81" i="46" s="1"/>
  <c r="C82" i="46" s="1"/>
  <c r="C83" i="46" s="1"/>
  <c r="C84" i="46" s="1"/>
  <c r="C85" i="46" s="1"/>
  <c r="C86" i="46" s="1"/>
  <c r="C87" i="46" s="1"/>
  <c r="C88" i="46" s="1"/>
  <c r="C89" i="46" s="1"/>
  <c r="C90" i="46" s="1"/>
  <c r="C91" i="46" s="1"/>
  <c r="C92" i="46" s="1"/>
  <c r="C12" i="46"/>
  <c r="C13" i="46" s="1"/>
  <c r="C14" i="46" s="1"/>
  <c r="C15" i="46" s="1"/>
  <c r="C16" i="46" s="1"/>
  <c r="C7" i="46"/>
  <c r="C8" i="46" s="1"/>
  <c r="C9" i="46" s="1"/>
  <c r="C10" i="46" s="1"/>
  <c r="C11" i="46" s="1"/>
  <c r="A6" i="46"/>
  <c r="A9" i="46" s="1"/>
  <c r="A12" i="46" s="1"/>
  <c r="A15" i="46" s="1"/>
  <c r="A18" i="46" s="1"/>
  <c r="A21" i="46" s="1"/>
  <c r="A24" i="46" s="1"/>
  <c r="A27" i="46" s="1"/>
  <c r="A30" i="46" s="1"/>
  <c r="A33" i="46" s="1"/>
  <c r="A36" i="46" s="1"/>
  <c r="A39" i="46" s="1"/>
  <c r="A42" i="46" s="1"/>
  <c r="A45" i="46" s="1"/>
  <c r="A48" i="46" s="1"/>
  <c r="A51" i="46" s="1"/>
  <c r="A54" i="46" s="1"/>
  <c r="A57" i="46" s="1"/>
  <c r="A60" i="46" s="1"/>
  <c r="A63" i="46" s="1"/>
  <c r="A66" i="46" s="1"/>
  <c r="A69" i="46" s="1"/>
  <c r="A72" i="46" s="1"/>
  <c r="A75" i="46" s="1"/>
  <c r="A78" i="46" s="1"/>
  <c r="A81" i="46" s="1"/>
  <c r="A84" i="46" s="1"/>
  <c r="A87" i="46" s="1"/>
  <c r="A90" i="46" s="1"/>
  <c r="C5" i="46"/>
  <c r="C6" i="46" s="1"/>
  <c r="C4" i="46"/>
  <c r="B4" i="46"/>
  <c r="B5" i="46" s="1"/>
  <c r="B6" i="46" s="1"/>
  <c r="B7" i="46" s="1"/>
  <c r="B8" i="46" s="1"/>
  <c r="B9" i="46" s="1"/>
  <c r="B10" i="46" s="1"/>
  <c r="B11" i="46" s="1"/>
  <c r="B12" i="46" s="1"/>
  <c r="B13" i="46" s="1"/>
  <c r="B14" i="46" s="1"/>
  <c r="B15" i="46" s="1"/>
  <c r="B16" i="46" s="1"/>
  <c r="B17" i="46" s="1"/>
  <c r="B18" i="46" s="1"/>
  <c r="B19" i="46" s="1"/>
  <c r="B20" i="46" s="1"/>
  <c r="B21" i="46" s="1"/>
  <c r="B22" i="46" s="1"/>
  <c r="B23" i="46" s="1"/>
  <c r="B24" i="46" s="1"/>
  <c r="B25" i="46" s="1"/>
  <c r="B26" i="46" s="1"/>
  <c r="B27" i="46" s="1"/>
  <c r="B28" i="46" s="1"/>
  <c r="B29" i="46" s="1"/>
  <c r="B30" i="46" s="1"/>
  <c r="B31" i="46" s="1"/>
  <c r="B32" i="46" s="1"/>
  <c r="B33" i="46" s="1"/>
  <c r="B34" i="46" s="1"/>
  <c r="B35" i="46" s="1"/>
  <c r="B36" i="46" s="1"/>
  <c r="B37" i="46" s="1"/>
  <c r="B38" i="46" s="1"/>
  <c r="B39" i="46" s="1"/>
  <c r="B40" i="46" s="1"/>
  <c r="B41" i="46" s="1"/>
  <c r="B42" i="46" s="1"/>
  <c r="B43" i="46" s="1"/>
  <c r="B44" i="46" s="1"/>
  <c r="B45" i="46" s="1"/>
  <c r="B46" i="46" s="1"/>
  <c r="B47" i="46" s="1"/>
  <c r="B48" i="46" s="1"/>
  <c r="B49" i="46" s="1"/>
  <c r="B50" i="46" s="1"/>
  <c r="B51" i="46" s="1"/>
  <c r="B52" i="46" s="1"/>
  <c r="B53" i="46" s="1"/>
  <c r="B54" i="46" s="1"/>
  <c r="B55" i="46" s="1"/>
  <c r="B56" i="46" s="1"/>
  <c r="B57" i="46" s="1"/>
  <c r="B58" i="46" s="1"/>
  <c r="B59" i="46" s="1"/>
  <c r="B60" i="46" s="1"/>
  <c r="B61" i="46" s="1"/>
  <c r="B62" i="46" s="1"/>
  <c r="B63" i="46" s="1"/>
  <c r="B64" i="46" s="1"/>
  <c r="B65" i="46" s="1"/>
  <c r="B66" i="46" s="1"/>
  <c r="B67" i="46" s="1"/>
  <c r="B68" i="46" s="1"/>
  <c r="B69" i="46" s="1"/>
  <c r="B70" i="46" s="1"/>
  <c r="B71" i="46" s="1"/>
  <c r="B72" i="46" s="1"/>
  <c r="B73" i="46" s="1"/>
  <c r="B74" i="46" s="1"/>
  <c r="B75" i="46" s="1"/>
  <c r="B76" i="46" s="1"/>
  <c r="B77" i="46" s="1"/>
  <c r="B78" i="46" s="1"/>
  <c r="B79" i="46" s="1"/>
  <c r="B80" i="46" s="1"/>
  <c r="B81" i="46" s="1"/>
  <c r="B82" i="46" s="1"/>
  <c r="B83" i="46" s="1"/>
  <c r="B84" i="46" s="1"/>
  <c r="B85" i="46" s="1"/>
  <c r="B86" i="46" s="1"/>
  <c r="B87" i="46" s="1"/>
  <c r="B88" i="46" s="1"/>
  <c r="B89" i="46" s="1"/>
  <c r="B90" i="46" s="1"/>
  <c r="B91" i="46" s="1"/>
  <c r="B92" i="46" s="1"/>
  <c r="H3" i="46"/>
  <c r="F3" i="46"/>
  <c r="E3" i="46"/>
  <c r="D3" i="46"/>
  <c r="Q1" i="46"/>
  <c r="A9" i="45"/>
  <c r="A12" i="45" s="1"/>
  <c r="A15" i="45" s="1"/>
  <c r="A18" i="45" s="1"/>
  <c r="A21" i="45" s="1"/>
  <c r="A24" i="45" s="1"/>
  <c r="A27" i="45" s="1"/>
  <c r="A30" i="45" s="1"/>
  <c r="A33" i="45" s="1"/>
  <c r="A36" i="45" s="1"/>
  <c r="A39" i="45" s="1"/>
  <c r="A42" i="45" s="1"/>
  <c r="A45" i="45" s="1"/>
  <c r="A48" i="45" s="1"/>
  <c r="A51" i="45" s="1"/>
  <c r="A54" i="45" s="1"/>
  <c r="A57" i="45" s="1"/>
  <c r="A60" i="45" s="1"/>
  <c r="A63" i="45" s="1"/>
  <c r="A66" i="45" s="1"/>
  <c r="A69" i="45" s="1"/>
  <c r="A72" i="45" s="1"/>
  <c r="A75" i="45" s="1"/>
  <c r="A78" i="45" s="1"/>
  <c r="A81" i="45" s="1"/>
  <c r="A84" i="45" s="1"/>
  <c r="A87" i="45" s="1"/>
  <c r="A90" i="45" s="1"/>
  <c r="A6" i="45"/>
  <c r="C4" i="45"/>
  <c r="C5" i="45" s="1"/>
  <c r="C6" i="45" s="1"/>
  <c r="C7" i="45" s="1"/>
  <c r="C8" i="45" s="1"/>
  <c r="C9" i="45" s="1"/>
  <c r="C10" i="45" s="1"/>
  <c r="C11" i="45" s="1"/>
  <c r="C12" i="45" s="1"/>
  <c r="C13" i="45" s="1"/>
  <c r="C14" i="45" s="1"/>
  <c r="C15" i="45" s="1"/>
  <c r="C16" i="45" s="1"/>
  <c r="C17" i="45" s="1"/>
  <c r="C18" i="45" s="1"/>
  <c r="C19" i="45" s="1"/>
  <c r="C20" i="45" s="1"/>
  <c r="C21" i="45" s="1"/>
  <c r="C22" i="45" s="1"/>
  <c r="C23" i="45" s="1"/>
  <c r="C24" i="45" s="1"/>
  <c r="C25" i="45" s="1"/>
  <c r="C26" i="45" s="1"/>
  <c r="C27" i="45" s="1"/>
  <c r="C28" i="45" s="1"/>
  <c r="C29" i="45" s="1"/>
  <c r="C30" i="45" s="1"/>
  <c r="C31" i="45" s="1"/>
  <c r="C32" i="45" s="1"/>
  <c r="C33" i="45" s="1"/>
  <c r="C34" i="45" s="1"/>
  <c r="C35" i="45" s="1"/>
  <c r="C36" i="45" s="1"/>
  <c r="C37" i="45" s="1"/>
  <c r="C38" i="45" s="1"/>
  <c r="C39" i="45" s="1"/>
  <c r="C40" i="45" s="1"/>
  <c r="C41" i="45" s="1"/>
  <c r="C42" i="45" s="1"/>
  <c r="C43" i="45" s="1"/>
  <c r="C44" i="45" s="1"/>
  <c r="C45" i="45" s="1"/>
  <c r="C46" i="45" s="1"/>
  <c r="C47" i="45" s="1"/>
  <c r="C48" i="45" s="1"/>
  <c r="C49" i="45" s="1"/>
  <c r="C50" i="45" s="1"/>
  <c r="C51" i="45" s="1"/>
  <c r="C52" i="45" s="1"/>
  <c r="C53" i="45" s="1"/>
  <c r="C54" i="45" s="1"/>
  <c r="C55" i="45" s="1"/>
  <c r="C56" i="45" s="1"/>
  <c r="C57" i="45" s="1"/>
  <c r="C58" i="45" s="1"/>
  <c r="C59" i="45" s="1"/>
  <c r="C60" i="45" s="1"/>
  <c r="C61" i="45" s="1"/>
  <c r="C62" i="45" s="1"/>
  <c r="C63" i="45" s="1"/>
  <c r="C64" i="45" s="1"/>
  <c r="C65" i="45" s="1"/>
  <c r="C66" i="45" s="1"/>
  <c r="C67" i="45" s="1"/>
  <c r="C68" i="45" s="1"/>
  <c r="C69" i="45" s="1"/>
  <c r="C70" i="45" s="1"/>
  <c r="C71" i="45" s="1"/>
  <c r="C72" i="45" s="1"/>
  <c r="C73" i="45" s="1"/>
  <c r="C74" i="45" s="1"/>
  <c r="C75" i="45" s="1"/>
  <c r="C76" i="45" s="1"/>
  <c r="C77" i="45" s="1"/>
  <c r="C78" i="45" s="1"/>
  <c r="C79" i="45" s="1"/>
  <c r="C80" i="45" s="1"/>
  <c r="C81" i="45" s="1"/>
  <c r="C82" i="45" s="1"/>
  <c r="C83" i="45" s="1"/>
  <c r="C84" i="45" s="1"/>
  <c r="C85" i="45" s="1"/>
  <c r="C86" i="45" s="1"/>
  <c r="C87" i="45" s="1"/>
  <c r="C88" i="45" s="1"/>
  <c r="C89" i="45" s="1"/>
  <c r="C90" i="45" s="1"/>
  <c r="C91" i="45" s="1"/>
  <c r="C92" i="45" s="1"/>
  <c r="B4" i="45"/>
  <c r="B5" i="45" s="1"/>
  <c r="B6" i="45" s="1"/>
  <c r="B7" i="45" s="1"/>
  <c r="B8" i="45" s="1"/>
  <c r="B9" i="45" s="1"/>
  <c r="B10" i="45" s="1"/>
  <c r="B11" i="45" s="1"/>
  <c r="B12" i="45" s="1"/>
  <c r="B13" i="45" s="1"/>
  <c r="B14" i="45" s="1"/>
  <c r="B15" i="45" s="1"/>
  <c r="B16" i="45" s="1"/>
  <c r="B17" i="45" s="1"/>
  <c r="B18" i="45" s="1"/>
  <c r="B19" i="45" s="1"/>
  <c r="B20" i="45" s="1"/>
  <c r="B21" i="45" s="1"/>
  <c r="B22" i="45" s="1"/>
  <c r="B23" i="45" s="1"/>
  <c r="B24" i="45" s="1"/>
  <c r="B25" i="45" s="1"/>
  <c r="B26" i="45" s="1"/>
  <c r="B27" i="45" s="1"/>
  <c r="B28" i="45" s="1"/>
  <c r="B29" i="45" s="1"/>
  <c r="B30" i="45" s="1"/>
  <c r="B31" i="45" s="1"/>
  <c r="B32" i="45" s="1"/>
  <c r="B33" i="45" s="1"/>
  <c r="B34" i="45" s="1"/>
  <c r="B35" i="45" s="1"/>
  <c r="B36" i="45" s="1"/>
  <c r="B37" i="45" s="1"/>
  <c r="B38" i="45" s="1"/>
  <c r="B39" i="45" s="1"/>
  <c r="B40" i="45" s="1"/>
  <c r="B41" i="45" s="1"/>
  <c r="B42" i="45" s="1"/>
  <c r="B43" i="45" s="1"/>
  <c r="B44" i="45" s="1"/>
  <c r="B45" i="45" s="1"/>
  <c r="B46" i="45" s="1"/>
  <c r="B47" i="45" s="1"/>
  <c r="B48" i="45" s="1"/>
  <c r="B49" i="45" s="1"/>
  <c r="B50" i="45" s="1"/>
  <c r="B51" i="45" s="1"/>
  <c r="B52" i="45" s="1"/>
  <c r="B53" i="45" s="1"/>
  <c r="B54" i="45" s="1"/>
  <c r="B55" i="45" s="1"/>
  <c r="B56" i="45" s="1"/>
  <c r="B57" i="45" s="1"/>
  <c r="B58" i="45" s="1"/>
  <c r="B59" i="45" s="1"/>
  <c r="B60" i="45" s="1"/>
  <c r="B61" i="45" s="1"/>
  <c r="B62" i="45" s="1"/>
  <c r="B63" i="45" s="1"/>
  <c r="B64" i="45" s="1"/>
  <c r="B65" i="45" s="1"/>
  <c r="B66" i="45" s="1"/>
  <c r="B67" i="45" s="1"/>
  <c r="B68" i="45" s="1"/>
  <c r="B69" i="45" s="1"/>
  <c r="B70" i="45" s="1"/>
  <c r="B71" i="45" s="1"/>
  <c r="B72" i="45" s="1"/>
  <c r="B73" i="45" s="1"/>
  <c r="B74" i="45" s="1"/>
  <c r="B75" i="45" s="1"/>
  <c r="B76" i="45" s="1"/>
  <c r="B77" i="45" s="1"/>
  <c r="B78" i="45" s="1"/>
  <c r="B79" i="45" s="1"/>
  <c r="B80" i="45" s="1"/>
  <c r="B81" i="45" s="1"/>
  <c r="B82" i="45" s="1"/>
  <c r="B83" i="45" s="1"/>
  <c r="B84" i="45" s="1"/>
  <c r="B85" i="45" s="1"/>
  <c r="B86" i="45" s="1"/>
  <c r="B87" i="45" s="1"/>
  <c r="B88" i="45" s="1"/>
  <c r="B89" i="45" s="1"/>
  <c r="B90" i="45" s="1"/>
  <c r="B91" i="45" s="1"/>
  <c r="B92" i="45" s="1"/>
  <c r="H3" i="45"/>
  <c r="F3" i="45"/>
  <c r="E3" i="45"/>
  <c r="D3" i="45"/>
  <c r="J3" i="45" s="1"/>
  <c r="K3" i="45" s="1"/>
  <c r="Q1" i="45"/>
  <c r="A12" i="44"/>
  <c r="A15" i="44" s="1"/>
  <c r="A18" i="44" s="1"/>
  <c r="A21" i="44" s="1"/>
  <c r="A24" i="44" s="1"/>
  <c r="A27" i="44" s="1"/>
  <c r="A30" i="44" s="1"/>
  <c r="A33" i="44" s="1"/>
  <c r="A36" i="44" s="1"/>
  <c r="A39" i="44" s="1"/>
  <c r="A42" i="44" s="1"/>
  <c r="A45" i="44" s="1"/>
  <c r="A48" i="44" s="1"/>
  <c r="A51" i="44" s="1"/>
  <c r="A54" i="44" s="1"/>
  <c r="A57" i="44" s="1"/>
  <c r="A60" i="44" s="1"/>
  <c r="A63" i="44" s="1"/>
  <c r="A66" i="44" s="1"/>
  <c r="A69" i="44" s="1"/>
  <c r="A72" i="44" s="1"/>
  <c r="A75" i="44" s="1"/>
  <c r="A78" i="44" s="1"/>
  <c r="A81" i="44" s="1"/>
  <c r="A84" i="44" s="1"/>
  <c r="A87" i="44" s="1"/>
  <c r="A90" i="44" s="1"/>
  <c r="A9" i="44"/>
  <c r="A6" i="44"/>
  <c r="C4" i="44"/>
  <c r="C5" i="44" s="1"/>
  <c r="C6" i="44" s="1"/>
  <c r="C7" i="44" s="1"/>
  <c r="C8" i="44" s="1"/>
  <c r="C9" i="44" s="1"/>
  <c r="C10" i="44" s="1"/>
  <c r="C11" i="44" s="1"/>
  <c r="C12" i="44" s="1"/>
  <c r="C13" i="44" s="1"/>
  <c r="C14" i="44" s="1"/>
  <c r="C15" i="44" s="1"/>
  <c r="C16" i="44" s="1"/>
  <c r="C17" i="44" s="1"/>
  <c r="C18" i="44" s="1"/>
  <c r="C19" i="44" s="1"/>
  <c r="C20" i="44" s="1"/>
  <c r="C21" i="44" s="1"/>
  <c r="C22" i="44" s="1"/>
  <c r="C23" i="44" s="1"/>
  <c r="C24" i="44" s="1"/>
  <c r="C25" i="44" s="1"/>
  <c r="C26" i="44" s="1"/>
  <c r="C27" i="44" s="1"/>
  <c r="C28" i="44" s="1"/>
  <c r="C29" i="44" s="1"/>
  <c r="C30" i="44" s="1"/>
  <c r="C31" i="44" s="1"/>
  <c r="C32" i="44" s="1"/>
  <c r="C33" i="44" s="1"/>
  <c r="C34" i="44" s="1"/>
  <c r="C35" i="44" s="1"/>
  <c r="C36" i="44" s="1"/>
  <c r="C37" i="44" s="1"/>
  <c r="C38" i="44" s="1"/>
  <c r="C39" i="44" s="1"/>
  <c r="C40" i="44" s="1"/>
  <c r="C41" i="44" s="1"/>
  <c r="C42" i="44" s="1"/>
  <c r="C43" i="44" s="1"/>
  <c r="C44" i="44" s="1"/>
  <c r="C45" i="44" s="1"/>
  <c r="C46" i="44" s="1"/>
  <c r="C47" i="44" s="1"/>
  <c r="C48" i="44" s="1"/>
  <c r="C49" i="44" s="1"/>
  <c r="C50" i="44" s="1"/>
  <c r="C51" i="44" s="1"/>
  <c r="C52" i="44" s="1"/>
  <c r="C53" i="44" s="1"/>
  <c r="C54" i="44" s="1"/>
  <c r="C55" i="44" s="1"/>
  <c r="C56" i="44" s="1"/>
  <c r="C57" i="44" s="1"/>
  <c r="C58" i="44" s="1"/>
  <c r="C59" i="44" s="1"/>
  <c r="C60" i="44" s="1"/>
  <c r="C61" i="44" s="1"/>
  <c r="C62" i="44" s="1"/>
  <c r="C63" i="44" s="1"/>
  <c r="C64" i="44" s="1"/>
  <c r="C65" i="44" s="1"/>
  <c r="C66" i="44" s="1"/>
  <c r="C67" i="44" s="1"/>
  <c r="C68" i="44" s="1"/>
  <c r="C69" i="44" s="1"/>
  <c r="C70" i="44" s="1"/>
  <c r="C71" i="44" s="1"/>
  <c r="C72" i="44" s="1"/>
  <c r="C73" i="44" s="1"/>
  <c r="C74" i="44" s="1"/>
  <c r="C75" i="44" s="1"/>
  <c r="C76" i="44" s="1"/>
  <c r="C77" i="44" s="1"/>
  <c r="C78" i="44" s="1"/>
  <c r="C79" i="44" s="1"/>
  <c r="C80" i="44" s="1"/>
  <c r="C81" i="44" s="1"/>
  <c r="C82" i="44" s="1"/>
  <c r="C83" i="44" s="1"/>
  <c r="C84" i="44" s="1"/>
  <c r="C85" i="44" s="1"/>
  <c r="C86" i="44" s="1"/>
  <c r="C87" i="44" s="1"/>
  <c r="C88" i="44" s="1"/>
  <c r="C89" i="44" s="1"/>
  <c r="C90" i="44" s="1"/>
  <c r="C91" i="44" s="1"/>
  <c r="C92" i="44" s="1"/>
  <c r="B4" i="44"/>
  <c r="B5" i="44" s="1"/>
  <c r="B6" i="44" s="1"/>
  <c r="B7" i="44" s="1"/>
  <c r="B8" i="44" s="1"/>
  <c r="B9" i="44" s="1"/>
  <c r="B10" i="44" s="1"/>
  <c r="B11" i="44" s="1"/>
  <c r="B12" i="44" s="1"/>
  <c r="B13" i="44" s="1"/>
  <c r="B14" i="44" s="1"/>
  <c r="B15" i="44" s="1"/>
  <c r="B16" i="44" s="1"/>
  <c r="B17" i="44" s="1"/>
  <c r="B18" i="44" s="1"/>
  <c r="B19" i="44" s="1"/>
  <c r="B20" i="44" s="1"/>
  <c r="B21" i="44" s="1"/>
  <c r="B22" i="44" s="1"/>
  <c r="B23" i="44" s="1"/>
  <c r="B24" i="44" s="1"/>
  <c r="B25" i="44" s="1"/>
  <c r="B26" i="44" s="1"/>
  <c r="B27" i="44" s="1"/>
  <c r="B28" i="44" s="1"/>
  <c r="B29" i="44" s="1"/>
  <c r="B30" i="44" s="1"/>
  <c r="B31" i="44" s="1"/>
  <c r="B32" i="44" s="1"/>
  <c r="B33" i="44" s="1"/>
  <c r="B34" i="44" s="1"/>
  <c r="B35" i="44" s="1"/>
  <c r="B36" i="44" s="1"/>
  <c r="B37" i="44" s="1"/>
  <c r="B38" i="44" s="1"/>
  <c r="B39" i="44" s="1"/>
  <c r="B40" i="44" s="1"/>
  <c r="B41" i="44" s="1"/>
  <c r="B42" i="44" s="1"/>
  <c r="B43" i="44" s="1"/>
  <c r="B44" i="44" s="1"/>
  <c r="B45" i="44" s="1"/>
  <c r="B46" i="44" s="1"/>
  <c r="B47" i="44" s="1"/>
  <c r="B48" i="44" s="1"/>
  <c r="B49" i="44" s="1"/>
  <c r="B50" i="44" s="1"/>
  <c r="B51" i="44" s="1"/>
  <c r="B52" i="44" s="1"/>
  <c r="B53" i="44" s="1"/>
  <c r="B54" i="44" s="1"/>
  <c r="B55" i="44" s="1"/>
  <c r="B56" i="44" s="1"/>
  <c r="B57" i="44" s="1"/>
  <c r="B58" i="44" s="1"/>
  <c r="B59" i="44" s="1"/>
  <c r="B60" i="44" s="1"/>
  <c r="B61" i="44" s="1"/>
  <c r="B62" i="44" s="1"/>
  <c r="B63" i="44" s="1"/>
  <c r="B64" i="44" s="1"/>
  <c r="B65" i="44" s="1"/>
  <c r="B66" i="44" s="1"/>
  <c r="B67" i="44" s="1"/>
  <c r="B68" i="44" s="1"/>
  <c r="B69" i="44" s="1"/>
  <c r="B70" i="44" s="1"/>
  <c r="B71" i="44" s="1"/>
  <c r="B72" i="44" s="1"/>
  <c r="B73" i="44" s="1"/>
  <c r="B74" i="44" s="1"/>
  <c r="B75" i="44" s="1"/>
  <c r="B76" i="44" s="1"/>
  <c r="B77" i="44" s="1"/>
  <c r="B78" i="44" s="1"/>
  <c r="B79" i="44" s="1"/>
  <c r="B80" i="44" s="1"/>
  <c r="B81" i="44" s="1"/>
  <c r="B82" i="44" s="1"/>
  <c r="B83" i="44" s="1"/>
  <c r="B84" i="44" s="1"/>
  <c r="B85" i="44" s="1"/>
  <c r="B86" i="44" s="1"/>
  <c r="B87" i="44" s="1"/>
  <c r="B88" i="44" s="1"/>
  <c r="B89" i="44" s="1"/>
  <c r="B90" i="44" s="1"/>
  <c r="B91" i="44" s="1"/>
  <c r="B92" i="44" s="1"/>
  <c r="H3" i="44"/>
  <c r="F3" i="44"/>
  <c r="E3" i="44"/>
  <c r="D3" i="44"/>
  <c r="J3" i="44" s="1"/>
  <c r="K3" i="44" s="1"/>
  <c r="Q1" i="44"/>
  <c r="A6" i="43"/>
  <c r="A9" i="43" s="1"/>
  <c r="A12" i="43" s="1"/>
  <c r="A15" i="43" s="1"/>
  <c r="A18" i="43" s="1"/>
  <c r="A21" i="43" s="1"/>
  <c r="A24" i="43" s="1"/>
  <c r="A27" i="43" s="1"/>
  <c r="A30" i="43" s="1"/>
  <c r="A33" i="43" s="1"/>
  <c r="A36" i="43" s="1"/>
  <c r="A39" i="43" s="1"/>
  <c r="A42" i="43" s="1"/>
  <c r="A45" i="43" s="1"/>
  <c r="A48" i="43" s="1"/>
  <c r="A51" i="43" s="1"/>
  <c r="A54" i="43" s="1"/>
  <c r="A57" i="43" s="1"/>
  <c r="A60" i="43" s="1"/>
  <c r="A63" i="43" s="1"/>
  <c r="A66" i="43" s="1"/>
  <c r="A69" i="43" s="1"/>
  <c r="A72" i="43" s="1"/>
  <c r="A75" i="43" s="1"/>
  <c r="A78" i="43" s="1"/>
  <c r="A81" i="43" s="1"/>
  <c r="A84" i="43" s="1"/>
  <c r="A87" i="43" s="1"/>
  <c r="B4" i="43"/>
  <c r="B5" i="43" s="1"/>
  <c r="B6" i="43" s="1"/>
  <c r="B7" i="43" s="1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s="1"/>
  <c r="B35" i="43" s="1"/>
  <c r="B36" i="43" s="1"/>
  <c r="B37" i="43" s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6" i="43" s="1"/>
  <c r="B77" i="43" s="1"/>
  <c r="B78" i="43" s="1"/>
  <c r="B79" i="43" s="1"/>
  <c r="B80" i="43" s="1"/>
  <c r="B81" i="43" s="1"/>
  <c r="B82" i="43" s="1"/>
  <c r="B83" i="43" s="1"/>
  <c r="B84" i="43" s="1"/>
  <c r="B85" i="43" s="1"/>
  <c r="B86" i="43" s="1"/>
  <c r="B87" i="43" s="1"/>
  <c r="B88" i="43" s="1"/>
  <c r="B89" i="43" s="1"/>
  <c r="H3" i="43"/>
  <c r="F3" i="43"/>
  <c r="E3" i="43"/>
  <c r="D3" i="43"/>
  <c r="J3" i="43" s="1"/>
  <c r="K3" i="43" s="1"/>
  <c r="Q1" i="43"/>
  <c r="K92" i="42"/>
  <c r="K80" i="42"/>
  <c r="L77" i="42"/>
  <c r="K77" i="42"/>
  <c r="L62" i="42"/>
  <c r="K62" i="42"/>
  <c r="L47" i="42"/>
  <c r="K47" i="42"/>
  <c r="L32" i="42"/>
  <c r="K32" i="42"/>
  <c r="K17" i="42"/>
  <c r="A9" i="42"/>
  <c r="A12" i="42" s="1"/>
  <c r="A15" i="42" s="1"/>
  <c r="A18" i="42" s="1"/>
  <c r="A21" i="42" s="1"/>
  <c r="A24" i="42" s="1"/>
  <c r="A27" i="42" s="1"/>
  <c r="A30" i="42" s="1"/>
  <c r="A33" i="42" s="1"/>
  <c r="A36" i="42" s="1"/>
  <c r="A39" i="42" s="1"/>
  <c r="A42" i="42" s="1"/>
  <c r="A45" i="42" s="1"/>
  <c r="A48" i="42" s="1"/>
  <c r="A51" i="42" s="1"/>
  <c r="A54" i="42" s="1"/>
  <c r="A57" i="42" s="1"/>
  <c r="A60" i="42" s="1"/>
  <c r="A63" i="42" s="1"/>
  <c r="A66" i="42" s="1"/>
  <c r="A69" i="42" s="1"/>
  <c r="A72" i="42" s="1"/>
  <c r="A75" i="42" s="1"/>
  <c r="A78" i="42" s="1"/>
  <c r="A81" i="42" s="1"/>
  <c r="A84" i="42" s="1"/>
  <c r="A87" i="42" s="1"/>
  <c r="A90" i="42" s="1"/>
  <c r="A6" i="42"/>
  <c r="C5" i="42"/>
  <c r="C6" i="42" s="1"/>
  <c r="C7" i="42" s="1"/>
  <c r="C8" i="42" s="1"/>
  <c r="C9" i="42" s="1"/>
  <c r="C10" i="42" s="1"/>
  <c r="C11" i="42" s="1"/>
  <c r="C12" i="42" s="1"/>
  <c r="C13" i="42" s="1"/>
  <c r="C14" i="42" s="1"/>
  <c r="C15" i="42" s="1"/>
  <c r="C16" i="42" s="1"/>
  <c r="C17" i="42" s="1"/>
  <c r="C18" i="42" s="1"/>
  <c r="C19" i="42" s="1"/>
  <c r="C20" i="42" s="1"/>
  <c r="C21" i="42" s="1"/>
  <c r="C22" i="42" s="1"/>
  <c r="C23" i="42" s="1"/>
  <c r="C24" i="42" s="1"/>
  <c r="C25" i="42" s="1"/>
  <c r="C26" i="42" s="1"/>
  <c r="C27" i="42" s="1"/>
  <c r="C28" i="42" s="1"/>
  <c r="C29" i="42" s="1"/>
  <c r="C30" i="42" s="1"/>
  <c r="C31" i="42" s="1"/>
  <c r="C32" i="42" s="1"/>
  <c r="C33" i="42" s="1"/>
  <c r="C34" i="42" s="1"/>
  <c r="C35" i="42" s="1"/>
  <c r="C36" i="42" s="1"/>
  <c r="C37" i="42" s="1"/>
  <c r="C38" i="42" s="1"/>
  <c r="C39" i="42" s="1"/>
  <c r="C40" i="42" s="1"/>
  <c r="C41" i="42" s="1"/>
  <c r="C42" i="42" s="1"/>
  <c r="C43" i="42" s="1"/>
  <c r="C44" i="42" s="1"/>
  <c r="C45" i="42" s="1"/>
  <c r="C46" i="42" s="1"/>
  <c r="C47" i="42" s="1"/>
  <c r="C48" i="42" s="1"/>
  <c r="C49" i="42" s="1"/>
  <c r="C50" i="42" s="1"/>
  <c r="C51" i="42" s="1"/>
  <c r="C52" i="42" s="1"/>
  <c r="C53" i="42" s="1"/>
  <c r="C54" i="42" s="1"/>
  <c r="C55" i="42" s="1"/>
  <c r="C56" i="42" s="1"/>
  <c r="C57" i="42" s="1"/>
  <c r="C58" i="42" s="1"/>
  <c r="C59" i="42" s="1"/>
  <c r="C60" i="42" s="1"/>
  <c r="C61" i="42" s="1"/>
  <c r="C62" i="42" s="1"/>
  <c r="C63" i="42" s="1"/>
  <c r="C64" i="42" s="1"/>
  <c r="C65" i="42" s="1"/>
  <c r="C66" i="42" s="1"/>
  <c r="C67" i="42" s="1"/>
  <c r="C68" i="42" s="1"/>
  <c r="C69" i="42" s="1"/>
  <c r="C70" i="42" s="1"/>
  <c r="C71" i="42" s="1"/>
  <c r="C72" i="42" s="1"/>
  <c r="C73" i="42" s="1"/>
  <c r="C74" i="42" s="1"/>
  <c r="C75" i="42" s="1"/>
  <c r="C76" i="42" s="1"/>
  <c r="C77" i="42" s="1"/>
  <c r="C78" i="42" s="1"/>
  <c r="C79" i="42" s="1"/>
  <c r="C80" i="42" s="1"/>
  <c r="C81" i="42" s="1"/>
  <c r="C82" i="42" s="1"/>
  <c r="C83" i="42" s="1"/>
  <c r="C84" i="42" s="1"/>
  <c r="C85" i="42" s="1"/>
  <c r="C86" i="42" s="1"/>
  <c r="C87" i="42" s="1"/>
  <c r="C88" i="42" s="1"/>
  <c r="C89" i="42" s="1"/>
  <c r="C90" i="42" s="1"/>
  <c r="C91" i="42" s="1"/>
  <c r="C92" i="42" s="1"/>
  <c r="C4" i="42"/>
  <c r="B4" i="42"/>
  <c r="B5" i="42" s="1"/>
  <c r="B6" i="42" s="1"/>
  <c r="B7" i="42" s="1"/>
  <c r="B8" i="42" s="1"/>
  <c r="H3" i="42"/>
  <c r="F3" i="42"/>
  <c r="E3" i="42"/>
  <c r="D3" i="42"/>
  <c r="J3" i="42" s="1"/>
  <c r="K3" i="42" s="1"/>
  <c r="D4" i="42" s="1"/>
  <c r="Q1" i="42"/>
  <c r="Q1" i="32"/>
  <c r="A13" i="32"/>
  <c r="A18" i="32" s="1"/>
  <c r="A23" i="32" s="1"/>
  <c r="A28" i="32" s="1"/>
  <c r="A33" i="32" s="1"/>
  <c r="A38" i="32" s="1"/>
  <c r="A43" i="32" s="1"/>
  <c r="A48" i="32" s="1"/>
  <c r="A53" i="32" s="1"/>
  <c r="A58" i="32" s="1"/>
  <c r="A63" i="32" s="1"/>
  <c r="A68" i="32" s="1"/>
  <c r="A73" i="32" s="1"/>
  <c r="A78" i="32" s="1"/>
  <c r="A83" i="32" s="1"/>
  <c r="A88" i="32" s="1"/>
  <c r="A93" i="32" s="1"/>
  <c r="A98" i="32" s="1"/>
  <c r="A103" i="32" s="1"/>
  <c r="A108" i="32" s="1"/>
  <c r="A113" i="32" s="1"/>
  <c r="A118" i="32" s="1"/>
  <c r="A123" i="32" s="1"/>
  <c r="A128" i="32" s="1"/>
  <c r="A133" i="32" s="1"/>
  <c r="A138" i="32" s="1"/>
  <c r="A143" i="32" s="1"/>
  <c r="A148" i="32" s="1"/>
  <c r="A153" i="32" s="1"/>
  <c r="A158" i="32" s="1"/>
  <c r="A163" i="32" s="1"/>
  <c r="A168" i="32" s="1"/>
  <c r="A173" i="32" s="1"/>
  <c r="A178" i="32" s="1"/>
  <c r="A183" i="32" s="1"/>
  <c r="A188" i="32" s="1"/>
  <c r="A193" i="32" s="1"/>
  <c r="A198" i="32" s="1"/>
  <c r="A203" i="32" s="1"/>
  <c r="A208" i="32" s="1"/>
  <c r="A213" i="32" s="1"/>
  <c r="A218" i="32" s="1"/>
  <c r="A223" i="32" s="1"/>
  <c r="A228" i="32" s="1"/>
  <c r="A233" i="32" s="1"/>
  <c r="A238" i="32" s="1"/>
  <c r="A243" i="32" s="1"/>
  <c r="A248" i="32" s="1"/>
  <c r="A253" i="32" s="1"/>
  <c r="A258" i="32" s="1"/>
  <c r="A263" i="32" s="1"/>
  <c r="A268" i="32" s="1"/>
  <c r="A273" i="32" s="1"/>
  <c r="A8" i="32"/>
  <c r="C4" i="32"/>
  <c r="C5" i="32" s="1"/>
  <c r="C6" i="32" s="1"/>
  <c r="C7" i="32" s="1"/>
  <c r="C8" i="32" s="1"/>
  <c r="C9" i="32" s="1"/>
  <c r="C10" i="32" s="1"/>
  <c r="C11" i="32" s="1"/>
  <c r="C12" i="32" s="1"/>
  <c r="C13" i="32" s="1"/>
  <c r="C14" i="32" s="1"/>
  <c r="C15" i="32" s="1"/>
  <c r="C16" i="32" s="1"/>
  <c r="B4" i="32"/>
  <c r="B5" i="32" s="1"/>
  <c r="B6" i="32" s="1"/>
  <c r="B7" i="32" s="1"/>
  <c r="B8" i="32" s="1"/>
  <c r="B9" i="32" s="1"/>
  <c r="B10" i="32" s="1"/>
  <c r="B11" i="32" s="1"/>
  <c r="B12" i="32" s="1"/>
  <c r="B13" i="32" s="1"/>
  <c r="H3" i="32"/>
  <c r="F3" i="32"/>
  <c r="E3" i="32"/>
  <c r="D3" i="32"/>
  <c r="K1" i="22"/>
  <c r="B16" i="30"/>
  <c r="I13" i="30"/>
  <c r="D15" i="30" s="1"/>
  <c r="B11" i="30"/>
  <c r="B12" i="30" s="1"/>
  <c r="I8" i="30"/>
  <c r="D10" i="30" s="1"/>
  <c r="B5" i="30"/>
  <c r="B6" i="30" s="1"/>
  <c r="B7" i="30" s="1"/>
  <c r="I1" i="30"/>
  <c r="F4" i="30" s="1"/>
  <c r="B6" i="54" l="1"/>
  <c r="B7" i="54" s="1"/>
  <c r="B8" i="54" s="1"/>
  <c r="B9" i="54" s="1"/>
  <c r="J3" i="54"/>
  <c r="G4" i="53"/>
  <c r="F4" i="53"/>
  <c r="H4" i="53"/>
  <c r="D4" i="53"/>
  <c r="G3" i="53"/>
  <c r="E4" i="53"/>
  <c r="I4" i="53"/>
  <c r="I3" i="53"/>
  <c r="F4" i="52"/>
  <c r="I4" i="52"/>
  <c r="H4" i="52"/>
  <c r="G4" i="52"/>
  <c r="I3" i="52"/>
  <c r="E4" i="52"/>
  <c r="D4" i="52"/>
  <c r="G3" i="52"/>
  <c r="D4" i="51"/>
  <c r="G4" i="51"/>
  <c r="I3" i="51"/>
  <c r="F4" i="51"/>
  <c r="E4" i="51"/>
  <c r="G3" i="51"/>
  <c r="L3" i="51" s="1"/>
  <c r="I4" i="51"/>
  <c r="H4" i="51"/>
  <c r="E4" i="50"/>
  <c r="F4" i="50"/>
  <c r="G3" i="50"/>
  <c r="L3" i="50" s="1"/>
  <c r="D4" i="50"/>
  <c r="G4" i="50"/>
  <c r="H4" i="50"/>
  <c r="I4" i="50"/>
  <c r="G4" i="49"/>
  <c r="H4" i="49"/>
  <c r="F4" i="49"/>
  <c r="I3" i="49"/>
  <c r="E4" i="49"/>
  <c r="D4" i="49"/>
  <c r="G3" i="49"/>
  <c r="L3" i="49" s="1"/>
  <c r="I4" i="49"/>
  <c r="H4" i="48"/>
  <c r="G4" i="48"/>
  <c r="F4" i="48"/>
  <c r="I3" i="48"/>
  <c r="L3" i="48" s="1"/>
  <c r="E4" i="48"/>
  <c r="D4" i="48"/>
  <c r="J3" i="47"/>
  <c r="K3" i="47" s="1"/>
  <c r="J3" i="46"/>
  <c r="K3" i="46" s="1"/>
  <c r="H4" i="45"/>
  <c r="G4" i="45"/>
  <c r="F4" i="45"/>
  <c r="I3" i="45"/>
  <c r="E4" i="45"/>
  <c r="D4" i="45"/>
  <c r="G3" i="45"/>
  <c r="I4" i="45"/>
  <c r="I4" i="44"/>
  <c r="E4" i="44"/>
  <c r="H4" i="44"/>
  <c r="G4" i="44"/>
  <c r="F4" i="44"/>
  <c r="I3" i="44"/>
  <c r="L3" i="44" s="1"/>
  <c r="D4" i="44"/>
  <c r="G3" i="44"/>
  <c r="F4" i="43"/>
  <c r="H4" i="43"/>
  <c r="G4" i="43"/>
  <c r="I4" i="43"/>
  <c r="G3" i="43"/>
  <c r="D4" i="43"/>
  <c r="E4" i="43"/>
  <c r="I3" i="43"/>
  <c r="B9" i="42"/>
  <c r="B10" i="42" s="1"/>
  <c r="B11" i="42" s="1"/>
  <c r="B12" i="42" s="1"/>
  <c r="B13" i="42" s="1"/>
  <c r="B14" i="42" s="1"/>
  <c r="B15" i="42" s="1"/>
  <c r="B16" i="42" s="1"/>
  <c r="B17" i="42" s="1"/>
  <c r="B18" i="42" s="1"/>
  <c r="B19" i="42" s="1"/>
  <c r="B20" i="42" s="1"/>
  <c r="B21" i="42" s="1"/>
  <c r="B22" i="42" s="1"/>
  <c r="B23" i="42" s="1"/>
  <c r="B24" i="42" s="1"/>
  <c r="B25" i="42" s="1"/>
  <c r="B26" i="42" s="1"/>
  <c r="B27" i="42" s="1"/>
  <c r="B28" i="42" s="1"/>
  <c r="B29" i="42" s="1"/>
  <c r="B30" i="42" s="1"/>
  <c r="B31" i="42" s="1"/>
  <c r="B32" i="42" s="1"/>
  <c r="B33" i="42" s="1"/>
  <c r="B34" i="42" s="1"/>
  <c r="B35" i="42" s="1"/>
  <c r="B36" i="42" s="1"/>
  <c r="B37" i="42" s="1"/>
  <c r="B38" i="42" s="1"/>
  <c r="B39" i="42" s="1"/>
  <c r="B40" i="42" s="1"/>
  <c r="B41" i="42" s="1"/>
  <c r="B42" i="42" s="1"/>
  <c r="B43" i="42" s="1"/>
  <c r="B44" i="42" s="1"/>
  <c r="B45" i="42" s="1"/>
  <c r="B46" i="42" s="1"/>
  <c r="B47" i="42" s="1"/>
  <c r="B48" i="42" s="1"/>
  <c r="B49" i="42" s="1"/>
  <c r="B50" i="42" s="1"/>
  <c r="B51" i="42" s="1"/>
  <c r="B52" i="42" s="1"/>
  <c r="B53" i="42" s="1"/>
  <c r="B54" i="42" s="1"/>
  <c r="B55" i="42" s="1"/>
  <c r="B56" i="42" s="1"/>
  <c r="B57" i="42" s="1"/>
  <c r="B58" i="42" s="1"/>
  <c r="B59" i="42" s="1"/>
  <c r="B60" i="42" s="1"/>
  <c r="B61" i="42" s="1"/>
  <c r="B62" i="42" s="1"/>
  <c r="B63" i="42" s="1"/>
  <c r="B64" i="42" s="1"/>
  <c r="B65" i="42" s="1"/>
  <c r="B66" i="42" s="1"/>
  <c r="B67" i="42" s="1"/>
  <c r="B68" i="42" s="1"/>
  <c r="B69" i="42" s="1"/>
  <c r="B70" i="42" s="1"/>
  <c r="B71" i="42" s="1"/>
  <c r="B72" i="42" s="1"/>
  <c r="B73" i="42" s="1"/>
  <c r="B74" i="42" s="1"/>
  <c r="B75" i="42" s="1"/>
  <c r="B76" i="42" s="1"/>
  <c r="B77" i="42" s="1"/>
  <c r="B78" i="42" s="1"/>
  <c r="B79" i="42" s="1"/>
  <c r="B80" i="42" s="1"/>
  <c r="B81" i="42" s="1"/>
  <c r="B82" i="42" s="1"/>
  <c r="B83" i="42" s="1"/>
  <c r="B84" i="42" s="1"/>
  <c r="B85" i="42" s="1"/>
  <c r="B86" i="42" s="1"/>
  <c r="B87" i="42" s="1"/>
  <c r="B88" i="42" s="1"/>
  <c r="B89" i="42" s="1"/>
  <c r="B90" i="42" s="1"/>
  <c r="B91" i="42" s="1"/>
  <c r="B92" i="42" s="1"/>
  <c r="G3" i="42"/>
  <c r="J4" i="42"/>
  <c r="K4" i="42" s="1"/>
  <c r="H4" i="42"/>
  <c r="E4" i="42"/>
  <c r="G4" i="42"/>
  <c r="F4" i="42"/>
  <c r="I3" i="42"/>
  <c r="L3" i="42" s="1"/>
  <c r="I4" i="42"/>
  <c r="B14" i="32"/>
  <c r="B15" i="32" s="1"/>
  <c r="B16" i="32" s="1"/>
  <c r="C17" i="32"/>
  <c r="C18" i="32" s="1"/>
  <c r="C19" i="32" s="1"/>
  <c r="J3" i="32"/>
  <c r="K3" i="32" s="1"/>
  <c r="D4" i="30"/>
  <c r="C4" i="30"/>
  <c r="C10" i="30"/>
  <c r="C15" i="30"/>
  <c r="E4" i="30"/>
  <c r="E10" i="30"/>
  <c r="E15" i="30"/>
  <c r="F10" i="30"/>
  <c r="F15" i="30"/>
  <c r="B10" i="54" l="1"/>
  <c r="B11" i="54" s="1"/>
  <c r="B12" i="54" s="1"/>
  <c r="B13" i="54" s="1"/>
  <c r="B14" i="54" s="1"/>
  <c r="H3" i="54"/>
  <c r="F3" i="54"/>
  <c r="K3" i="54" s="1"/>
  <c r="G4" i="54"/>
  <c r="E4" i="54"/>
  <c r="D4" i="54"/>
  <c r="I4" i="54" s="1"/>
  <c r="H4" i="54"/>
  <c r="F4" i="54"/>
  <c r="L3" i="53"/>
  <c r="L4" i="53"/>
  <c r="J4" i="53"/>
  <c r="K4" i="53" s="1"/>
  <c r="L3" i="52"/>
  <c r="L4" i="52"/>
  <c r="J4" i="52"/>
  <c r="K4" i="52" s="1"/>
  <c r="L4" i="51"/>
  <c r="J4" i="51"/>
  <c r="K4" i="51" s="1"/>
  <c r="J4" i="50"/>
  <c r="K4" i="50" s="1"/>
  <c r="L4" i="50"/>
  <c r="L4" i="49"/>
  <c r="J4" i="49"/>
  <c r="K4" i="49" s="1"/>
  <c r="J4" i="48"/>
  <c r="K4" i="48" s="1"/>
  <c r="L4" i="48"/>
  <c r="I4" i="47"/>
  <c r="H4" i="47"/>
  <c r="E4" i="47"/>
  <c r="G4" i="47"/>
  <c r="F4" i="47"/>
  <c r="I3" i="47"/>
  <c r="D4" i="47"/>
  <c r="G3" i="47"/>
  <c r="D4" i="46"/>
  <c r="G3" i="46"/>
  <c r="I4" i="46"/>
  <c r="H4" i="46"/>
  <c r="G4" i="46"/>
  <c r="F4" i="46"/>
  <c r="E4" i="46"/>
  <c r="I3" i="46"/>
  <c r="L3" i="45"/>
  <c r="L4" i="45"/>
  <c r="J4" i="45"/>
  <c r="K4" i="45" s="1"/>
  <c r="J4" i="44"/>
  <c r="K4" i="44" s="1"/>
  <c r="L4" i="44"/>
  <c r="L3" i="43"/>
  <c r="L4" i="43"/>
  <c r="J4" i="43"/>
  <c r="K4" i="43" s="1"/>
  <c r="L4" i="42"/>
  <c r="E5" i="42"/>
  <c r="I5" i="42"/>
  <c r="D5" i="42"/>
  <c r="H5" i="42"/>
  <c r="G5" i="42"/>
  <c r="F5" i="42"/>
  <c r="B17" i="32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40" i="32" s="1"/>
  <c r="B41" i="32" s="1"/>
  <c r="B42" i="32" s="1"/>
  <c r="B43" i="32" s="1"/>
  <c r="B44" i="32" s="1"/>
  <c r="B45" i="32" s="1"/>
  <c r="B46" i="32" s="1"/>
  <c r="B47" i="32" s="1"/>
  <c r="B48" i="32" s="1"/>
  <c r="B49" i="32" s="1"/>
  <c r="B50" i="32" s="1"/>
  <c r="B51" i="32" s="1"/>
  <c r="B52" i="32" s="1"/>
  <c r="B53" i="32" s="1"/>
  <c r="B54" i="32" s="1"/>
  <c r="B55" i="32" s="1"/>
  <c r="B56" i="32" s="1"/>
  <c r="B57" i="32" s="1"/>
  <c r="B58" i="32" s="1"/>
  <c r="B59" i="32" s="1"/>
  <c r="B60" i="32" s="1"/>
  <c r="B61" i="32" s="1"/>
  <c r="B62" i="32" s="1"/>
  <c r="B63" i="32" s="1"/>
  <c r="B64" i="32" s="1"/>
  <c r="B65" i="32" s="1"/>
  <c r="B66" i="32" s="1"/>
  <c r="B67" i="32" s="1"/>
  <c r="B68" i="32" s="1"/>
  <c r="B69" i="32" s="1"/>
  <c r="B70" i="32" s="1"/>
  <c r="B71" i="32" s="1"/>
  <c r="B72" i="32" s="1"/>
  <c r="B73" i="32" s="1"/>
  <c r="B74" i="32" s="1"/>
  <c r="B75" i="32" s="1"/>
  <c r="B76" i="32" s="1"/>
  <c r="B77" i="32" s="1"/>
  <c r="B78" i="32" s="1"/>
  <c r="B79" i="32" s="1"/>
  <c r="B80" i="32" s="1"/>
  <c r="B81" i="32" s="1"/>
  <c r="B82" i="32" s="1"/>
  <c r="B83" i="32" s="1"/>
  <c r="B84" i="32" s="1"/>
  <c r="B85" i="32" s="1"/>
  <c r="B86" i="32" s="1"/>
  <c r="B87" i="32" s="1"/>
  <c r="B88" i="32" s="1"/>
  <c r="B89" i="32" s="1"/>
  <c r="B90" i="32" s="1"/>
  <c r="B91" i="32" s="1"/>
  <c r="B92" i="32" s="1"/>
  <c r="B93" i="32" s="1"/>
  <c r="B94" i="32" s="1"/>
  <c r="B95" i="32" s="1"/>
  <c r="B96" i="32" s="1"/>
  <c r="B97" i="32" s="1"/>
  <c r="B98" i="32" s="1"/>
  <c r="B99" i="32" s="1"/>
  <c r="B100" i="32" s="1"/>
  <c r="B101" i="32" s="1"/>
  <c r="B102" i="32" s="1"/>
  <c r="B103" i="32" s="1"/>
  <c r="B104" i="32" s="1"/>
  <c r="B105" i="32" s="1"/>
  <c r="B106" i="32" s="1"/>
  <c r="B107" i="32" s="1"/>
  <c r="B108" i="32" s="1"/>
  <c r="B109" i="32" s="1"/>
  <c r="B110" i="32" s="1"/>
  <c r="B111" i="32" s="1"/>
  <c r="B112" i="32" s="1"/>
  <c r="B113" i="32" s="1"/>
  <c r="B114" i="32" s="1"/>
  <c r="B115" i="32" s="1"/>
  <c r="B116" i="32" s="1"/>
  <c r="B117" i="32" s="1"/>
  <c r="B118" i="32" s="1"/>
  <c r="B119" i="32" s="1"/>
  <c r="B120" i="32" s="1"/>
  <c r="B121" i="32" s="1"/>
  <c r="B122" i="32" s="1"/>
  <c r="B123" i="32" s="1"/>
  <c r="B124" i="32" s="1"/>
  <c r="B125" i="32" s="1"/>
  <c r="B126" i="32" s="1"/>
  <c r="B127" i="32" s="1"/>
  <c r="B128" i="32" s="1"/>
  <c r="B129" i="32" s="1"/>
  <c r="B130" i="32" s="1"/>
  <c r="B131" i="32" s="1"/>
  <c r="B132" i="32" s="1"/>
  <c r="B133" i="32" s="1"/>
  <c r="B134" i="32" s="1"/>
  <c r="B135" i="32" s="1"/>
  <c r="B136" i="32" s="1"/>
  <c r="B137" i="32" s="1"/>
  <c r="B138" i="32" s="1"/>
  <c r="B139" i="32" s="1"/>
  <c r="B140" i="32" s="1"/>
  <c r="B141" i="32" s="1"/>
  <c r="B142" i="32" s="1"/>
  <c r="B143" i="32" s="1"/>
  <c r="B144" i="32" s="1"/>
  <c r="B145" i="32" s="1"/>
  <c r="B146" i="32" s="1"/>
  <c r="B147" i="32" s="1"/>
  <c r="B148" i="32" s="1"/>
  <c r="B149" i="32" s="1"/>
  <c r="B150" i="32" s="1"/>
  <c r="B151" i="32" s="1"/>
  <c r="B152" i="32" s="1"/>
  <c r="B153" i="32" s="1"/>
  <c r="B154" i="32" s="1"/>
  <c r="B155" i="32" s="1"/>
  <c r="B156" i="32" s="1"/>
  <c r="B157" i="32" s="1"/>
  <c r="B158" i="32" s="1"/>
  <c r="B159" i="32" s="1"/>
  <c r="B160" i="32" s="1"/>
  <c r="B161" i="32" s="1"/>
  <c r="B162" i="32" s="1"/>
  <c r="B163" i="32" s="1"/>
  <c r="B164" i="32" s="1"/>
  <c r="B165" i="32" s="1"/>
  <c r="B166" i="32" s="1"/>
  <c r="B167" i="32" s="1"/>
  <c r="B168" i="32" s="1"/>
  <c r="B169" i="32" s="1"/>
  <c r="B170" i="32" s="1"/>
  <c r="B171" i="32" s="1"/>
  <c r="B172" i="32" s="1"/>
  <c r="B173" i="32" s="1"/>
  <c r="B174" i="32" s="1"/>
  <c r="B175" i="32" s="1"/>
  <c r="B176" i="32" s="1"/>
  <c r="B177" i="32" s="1"/>
  <c r="B178" i="32" s="1"/>
  <c r="B179" i="32" s="1"/>
  <c r="B180" i="32" s="1"/>
  <c r="B181" i="32" s="1"/>
  <c r="B182" i="32" s="1"/>
  <c r="B183" i="32" s="1"/>
  <c r="B184" i="32" s="1"/>
  <c r="B185" i="32" s="1"/>
  <c r="B186" i="32" s="1"/>
  <c r="B187" i="32" s="1"/>
  <c r="B188" i="32" s="1"/>
  <c r="B189" i="32" s="1"/>
  <c r="B190" i="32" s="1"/>
  <c r="B191" i="32" s="1"/>
  <c r="B192" i="32" s="1"/>
  <c r="B193" i="32" s="1"/>
  <c r="B194" i="32" s="1"/>
  <c r="B195" i="32" s="1"/>
  <c r="B196" i="32" s="1"/>
  <c r="B197" i="32" s="1"/>
  <c r="B198" i="32" s="1"/>
  <c r="B199" i="32" s="1"/>
  <c r="B200" i="32" s="1"/>
  <c r="B201" i="32" s="1"/>
  <c r="B202" i="32" s="1"/>
  <c r="B203" i="32" s="1"/>
  <c r="B204" i="32" s="1"/>
  <c r="B205" i="32" s="1"/>
  <c r="B206" i="32" s="1"/>
  <c r="B207" i="32" s="1"/>
  <c r="B208" i="32" s="1"/>
  <c r="B209" i="32" s="1"/>
  <c r="B210" i="32" s="1"/>
  <c r="B211" i="32" s="1"/>
  <c r="B212" i="32" s="1"/>
  <c r="B213" i="32" s="1"/>
  <c r="B214" i="32" s="1"/>
  <c r="B215" i="32" s="1"/>
  <c r="B216" i="32" s="1"/>
  <c r="B217" i="32" s="1"/>
  <c r="B218" i="32" s="1"/>
  <c r="B219" i="32" s="1"/>
  <c r="B220" i="32" s="1"/>
  <c r="B221" i="32" s="1"/>
  <c r="B222" i="32" s="1"/>
  <c r="B223" i="32" s="1"/>
  <c r="B224" i="32" s="1"/>
  <c r="B225" i="32" s="1"/>
  <c r="B226" i="32" s="1"/>
  <c r="B227" i="32" s="1"/>
  <c r="B228" i="32" s="1"/>
  <c r="B229" i="32" s="1"/>
  <c r="B230" i="32" s="1"/>
  <c r="B231" i="32" s="1"/>
  <c r="B232" i="32" s="1"/>
  <c r="B233" i="32" s="1"/>
  <c r="B234" i="32" s="1"/>
  <c r="B235" i="32" s="1"/>
  <c r="B236" i="32" s="1"/>
  <c r="B237" i="32" s="1"/>
  <c r="B238" i="32" s="1"/>
  <c r="B239" i="32" s="1"/>
  <c r="B240" i="32" s="1"/>
  <c r="B241" i="32" s="1"/>
  <c r="B242" i="32" s="1"/>
  <c r="B243" i="32" s="1"/>
  <c r="B244" i="32" s="1"/>
  <c r="B245" i="32" s="1"/>
  <c r="B246" i="32" s="1"/>
  <c r="B247" i="32" s="1"/>
  <c r="B248" i="32" s="1"/>
  <c r="B249" i="32" s="1"/>
  <c r="B250" i="32" s="1"/>
  <c r="B251" i="32" s="1"/>
  <c r="B252" i="32" s="1"/>
  <c r="B253" i="32" s="1"/>
  <c r="B254" i="32" s="1"/>
  <c r="B255" i="32" s="1"/>
  <c r="B256" i="32" s="1"/>
  <c r="B257" i="32" s="1"/>
  <c r="B258" i="32" s="1"/>
  <c r="B259" i="32" s="1"/>
  <c r="B260" i="32" s="1"/>
  <c r="B261" i="32" s="1"/>
  <c r="B262" i="32" s="1"/>
  <c r="B263" i="32" s="1"/>
  <c r="B264" i="32" s="1"/>
  <c r="B265" i="32" s="1"/>
  <c r="B266" i="32" s="1"/>
  <c r="B267" i="32" s="1"/>
  <c r="B268" i="32" s="1"/>
  <c r="B269" i="32" s="1"/>
  <c r="B270" i="32" s="1"/>
  <c r="B271" i="32" s="1"/>
  <c r="B272" i="32" s="1"/>
  <c r="B273" i="32" s="1"/>
  <c r="B274" i="32" s="1"/>
  <c r="B275" i="32" s="1"/>
  <c r="B276" i="32" s="1"/>
  <c r="B277" i="32" s="1"/>
  <c r="C20" i="32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C61" i="32" s="1"/>
  <c r="C62" i="32" s="1"/>
  <c r="C63" i="32" s="1"/>
  <c r="C64" i="32" s="1"/>
  <c r="C65" i="32" s="1"/>
  <c r="C66" i="32" s="1"/>
  <c r="C67" i="32" s="1"/>
  <c r="C68" i="32" s="1"/>
  <c r="C69" i="32" s="1"/>
  <c r="C70" i="32" s="1"/>
  <c r="C71" i="32" s="1"/>
  <c r="C72" i="32" s="1"/>
  <c r="C73" i="32" s="1"/>
  <c r="C74" i="32" s="1"/>
  <c r="C75" i="32" s="1"/>
  <c r="C76" i="32" s="1"/>
  <c r="C77" i="32" s="1"/>
  <c r="C78" i="32" s="1"/>
  <c r="C79" i="32" s="1"/>
  <c r="C80" i="32" s="1"/>
  <c r="C81" i="32" s="1"/>
  <c r="C82" i="32" s="1"/>
  <c r="C83" i="32" s="1"/>
  <c r="C84" i="32" s="1"/>
  <c r="C85" i="32" s="1"/>
  <c r="C86" i="32" s="1"/>
  <c r="C87" i="32" s="1"/>
  <c r="C88" i="32" s="1"/>
  <c r="C89" i="32" s="1"/>
  <c r="C90" i="32" s="1"/>
  <c r="C91" i="32" s="1"/>
  <c r="C92" i="32" s="1"/>
  <c r="C93" i="32" s="1"/>
  <c r="C94" i="32" s="1"/>
  <c r="C95" i="32" s="1"/>
  <c r="C96" i="32" s="1"/>
  <c r="C97" i="32" s="1"/>
  <c r="C98" i="32" s="1"/>
  <c r="C99" i="32" s="1"/>
  <c r="C100" i="32" s="1"/>
  <c r="C101" i="32" s="1"/>
  <c r="C102" i="32" s="1"/>
  <c r="C103" i="32" s="1"/>
  <c r="C104" i="32" s="1"/>
  <c r="C105" i="32" s="1"/>
  <c r="C106" i="32" s="1"/>
  <c r="C107" i="32" s="1"/>
  <c r="C108" i="32" s="1"/>
  <c r="C109" i="32" s="1"/>
  <c r="C110" i="32" s="1"/>
  <c r="C111" i="32" s="1"/>
  <c r="C112" i="32" s="1"/>
  <c r="C113" i="32" s="1"/>
  <c r="C114" i="32" s="1"/>
  <c r="C115" i="32" s="1"/>
  <c r="C116" i="32" s="1"/>
  <c r="C117" i="32" s="1"/>
  <c r="C118" i="32" s="1"/>
  <c r="C119" i="32" s="1"/>
  <c r="C120" i="32" s="1"/>
  <c r="C121" i="32" s="1"/>
  <c r="C122" i="32" s="1"/>
  <c r="C123" i="32" s="1"/>
  <c r="C124" i="32" s="1"/>
  <c r="C125" i="32" s="1"/>
  <c r="C126" i="32" s="1"/>
  <c r="C127" i="32" s="1"/>
  <c r="C128" i="32" s="1"/>
  <c r="C129" i="32" s="1"/>
  <c r="C130" i="32" s="1"/>
  <c r="C131" i="32" s="1"/>
  <c r="C132" i="32" s="1"/>
  <c r="C133" i="32" s="1"/>
  <c r="C134" i="32" s="1"/>
  <c r="C135" i="32" s="1"/>
  <c r="C136" i="32" s="1"/>
  <c r="C137" i="32" s="1"/>
  <c r="C138" i="32" s="1"/>
  <c r="C139" i="32" s="1"/>
  <c r="C140" i="32" s="1"/>
  <c r="C141" i="32" s="1"/>
  <c r="C142" i="32" s="1"/>
  <c r="C143" i="32" s="1"/>
  <c r="C144" i="32" s="1"/>
  <c r="C145" i="32" s="1"/>
  <c r="C146" i="32" s="1"/>
  <c r="C147" i="32" s="1"/>
  <c r="C148" i="32" s="1"/>
  <c r="C149" i="32" s="1"/>
  <c r="C150" i="32" s="1"/>
  <c r="C151" i="32" s="1"/>
  <c r="C152" i="32" s="1"/>
  <c r="C153" i="32" s="1"/>
  <c r="C154" i="32" s="1"/>
  <c r="C155" i="32" s="1"/>
  <c r="C156" i="32" s="1"/>
  <c r="C157" i="32" s="1"/>
  <c r="C158" i="32" s="1"/>
  <c r="C159" i="32" s="1"/>
  <c r="C160" i="32" s="1"/>
  <c r="C161" i="32" s="1"/>
  <c r="C162" i="32" s="1"/>
  <c r="C163" i="32" s="1"/>
  <c r="C164" i="32" s="1"/>
  <c r="C165" i="32" s="1"/>
  <c r="C166" i="32" s="1"/>
  <c r="C167" i="32" s="1"/>
  <c r="C168" i="32" s="1"/>
  <c r="C169" i="32" s="1"/>
  <c r="C170" i="32" s="1"/>
  <c r="C171" i="32" s="1"/>
  <c r="C172" i="32" s="1"/>
  <c r="C173" i="32" s="1"/>
  <c r="C174" i="32" s="1"/>
  <c r="C175" i="32" s="1"/>
  <c r="C176" i="32" s="1"/>
  <c r="C177" i="32" s="1"/>
  <c r="C178" i="32" s="1"/>
  <c r="C179" i="32" s="1"/>
  <c r="C180" i="32" s="1"/>
  <c r="C181" i="32" s="1"/>
  <c r="C182" i="32" s="1"/>
  <c r="C183" i="32" s="1"/>
  <c r="C184" i="32" s="1"/>
  <c r="C185" i="32" s="1"/>
  <c r="C186" i="32" s="1"/>
  <c r="C187" i="32" s="1"/>
  <c r="C188" i="32" s="1"/>
  <c r="C189" i="32" s="1"/>
  <c r="C190" i="32" s="1"/>
  <c r="C191" i="32" s="1"/>
  <c r="C192" i="32" s="1"/>
  <c r="C193" i="32" s="1"/>
  <c r="C194" i="32" s="1"/>
  <c r="C195" i="32" s="1"/>
  <c r="C196" i="32" s="1"/>
  <c r="C197" i="32" s="1"/>
  <c r="C198" i="32" s="1"/>
  <c r="C199" i="32" s="1"/>
  <c r="C200" i="32" s="1"/>
  <c r="C201" i="32" s="1"/>
  <c r="C202" i="32" s="1"/>
  <c r="C203" i="32" s="1"/>
  <c r="C204" i="32" s="1"/>
  <c r="C205" i="32" s="1"/>
  <c r="C206" i="32" s="1"/>
  <c r="C207" i="32" s="1"/>
  <c r="C208" i="32" s="1"/>
  <c r="C209" i="32" s="1"/>
  <c r="C210" i="32" s="1"/>
  <c r="C211" i="32" s="1"/>
  <c r="C212" i="32" s="1"/>
  <c r="C213" i="32" s="1"/>
  <c r="C214" i="32" s="1"/>
  <c r="C215" i="32" s="1"/>
  <c r="C216" i="32" s="1"/>
  <c r="C217" i="32" s="1"/>
  <c r="C218" i="32" s="1"/>
  <c r="C219" i="32" s="1"/>
  <c r="C220" i="32" s="1"/>
  <c r="C221" i="32" s="1"/>
  <c r="C222" i="32" s="1"/>
  <c r="C223" i="32" s="1"/>
  <c r="C224" i="32" s="1"/>
  <c r="C225" i="32" s="1"/>
  <c r="C226" i="32" s="1"/>
  <c r="C227" i="32" s="1"/>
  <c r="C228" i="32" s="1"/>
  <c r="C229" i="32" s="1"/>
  <c r="C230" i="32" s="1"/>
  <c r="C231" i="32" s="1"/>
  <c r="C232" i="32" s="1"/>
  <c r="C233" i="32" s="1"/>
  <c r="C234" i="32" s="1"/>
  <c r="C235" i="32" s="1"/>
  <c r="C236" i="32" s="1"/>
  <c r="C237" i="32" s="1"/>
  <c r="C238" i="32" s="1"/>
  <c r="C239" i="32" s="1"/>
  <c r="C240" i="32" s="1"/>
  <c r="C241" i="32" s="1"/>
  <c r="C242" i="32" s="1"/>
  <c r="C243" i="32" s="1"/>
  <c r="C244" i="32" s="1"/>
  <c r="C245" i="32" s="1"/>
  <c r="C246" i="32" s="1"/>
  <c r="C247" i="32" s="1"/>
  <c r="C248" i="32" s="1"/>
  <c r="C249" i="32" s="1"/>
  <c r="C250" i="32" s="1"/>
  <c r="C251" i="32" s="1"/>
  <c r="C252" i="32" s="1"/>
  <c r="C253" i="32" s="1"/>
  <c r="C254" i="32" s="1"/>
  <c r="C255" i="32" s="1"/>
  <c r="C256" i="32" s="1"/>
  <c r="C257" i="32" s="1"/>
  <c r="C258" i="32" s="1"/>
  <c r="C259" i="32" s="1"/>
  <c r="C260" i="32" s="1"/>
  <c r="C261" i="32" s="1"/>
  <c r="C262" i="32" s="1"/>
  <c r="C263" i="32" s="1"/>
  <c r="C264" i="32" s="1"/>
  <c r="C265" i="32" s="1"/>
  <c r="C266" i="32" s="1"/>
  <c r="C267" i="32" s="1"/>
  <c r="C268" i="32" s="1"/>
  <c r="C269" i="32" s="1"/>
  <c r="C270" i="32" s="1"/>
  <c r="C271" i="32" s="1"/>
  <c r="C272" i="32" s="1"/>
  <c r="C273" i="32" s="1"/>
  <c r="C274" i="32" s="1"/>
  <c r="C275" i="32" s="1"/>
  <c r="C276" i="32" s="1"/>
  <c r="C277" i="32" s="1"/>
  <c r="G3" i="32"/>
  <c r="I4" i="32"/>
  <c r="E4" i="32"/>
  <c r="H4" i="32"/>
  <c r="D4" i="32"/>
  <c r="G4" i="32"/>
  <c r="F4" i="32"/>
  <c r="I3" i="32"/>
  <c r="I15" i="30"/>
  <c r="G15" i="30"/>
  <c r="H15" i="30" s="1"/>
  <c r="I10" i="30"/>
  <c r="G10" i="30"/>
  <c r="H10" i="30" s="1"/>
  <c r="I4" i="30"/>
  <c r="G4" i="30"/>
  <c r="H4" i="30" s="1"/>
  <c r="B15" i="54" l="1"/>
  <c r="B16" i="54" s="1"/>
  <c r="B17" i="54" s="1"/>
  <c r="K4" i="54"/>
  <c r="J4" i="54"/>
  <c r="I5" i="53"/>
  <c r="H5" i="53"/>
  <c r="F5" i="53"/>
  <c r="D5" i="53"/>
  <c r="G5" i="53"/>
  <c r="E5" i="53"/>
  <c r="H5" i="52"/>
  <c r="G5" i="52"/>
  <c r="F5" i="52"/>
  <c r="E5" i="52"/>
  <c r="D5" i="52"/>
  <c r="I5" i="52"/>
  <c r="I5" i="51"/>
  <c r="H5" i="51"/>
  <c r="G5" i="51"/>
  <c r="F5" i="51"/>
  <c r="E5" i="51"/>
  <c r="D5" i="51"/>
  <c r="D5" i="50"/>
  <c r="I5" i="50"/>
  <c r="G5" i="50"/>
  <c r="E5" i="50"/>
  <c r="H5" i="50"/>
  <c r="F5" i="50"/>
  <c r="D5" i="49"/>
  <c r="E5" i="49"/>
  <c r="I5" i="49"/>
  <c r="H5" i="49"/>
  <c r="G5" i="49"/>
  <c r="F5" i="49"/>
  <c r="E5" i="48"/>
  <c r="D5" i="48"/>
  <c r="H5" i="48"/>
  <c r="F5" i="48"/>
  <c r="I5" i="48"/>
  <c r="G5" i="48"/>
  <c r="J4" i="47"/>
  <c r="K4" i="47" s="1"/>
  <c r="L4" i="47"/>
  <c r="L3" i="47"/>
  <c r="L3" i="46"/>
  <c r="L4" i="46"/>
  <c r="J4" i="46"/>
  <c r="K4" i="46" s="1"/>
  <c r="E5" i="45"/>
  <c r="H5" i="45"/>
  <c r="G5" i="45"/>
  <c r="D5" i="45"/>
  <c r="I5" i="45"/>
  <c r="F5" i="45"/>
  <c r="H5" i="44"/>
  <c r="G5" i="44"/>
  <c r="F5" i="44"/>
  <c r="E5" i="44"/>
  <c r="D5" i="44"/>
  <c r="I5" i="44"/>
  <c r="I5" i="43"/>
  <c r="H5" i="43"/>
  <c r="G5" i="43"/>
  <c r="F5" i="43"/>
  <c r="E5" i="43"/>
  <c r="D5" i="43"/>
  <c r="L5" i="42"/>
  <c r="J5" i="42"/>
  <c r="K5" i="42" s="1"/>
  <c r="J4" i="32"/>
  <c r="K4" i="32" s="1"/>
  <c r="L4" i="32"/>
  <c r="L3" i="32"/>
  <c r="F5" i="30"/>
  <c r="E5" i="30"/>
  <c r="C5" i="30"/>
  <c r="D5" i="30"/>
  <c r="F11" i="30"/>
  <c r="E11" i="30"/>
  <c r="D11" i="30"/>
  <c r="C11" i="30"/>
  <c r="F16" i="30"/>
  <c r="E16" i="30"/>
  <c r="D16" i="30"/>
  <c r="C16" i="30"/>
  <c r="B18" i="54" l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67" i="54" s="1"/>
  <c r="B68" i="54" s="1"/>
  <c r="B69" i="54" s="1"/>
  <c r="B70" i="54" s="1"/>
  <c r="B71" i="54" s="1"/>
  <c r="B72" i="54" s="1"/>
  <c r="B73" i="54" s="1"/>
  <c r="B74" i="54" s="1"/>
  <c r="B75" i="54" s="1"/>
  <c r="B76" i="54" s="1"/>
  <c r="B77" i="54" s="1"/>
  <c r="B78" i="54" s="1"/>
  <c r="B79" i="54" s="1"/>
  <c r="B80" i="54" s="1"/>
  <c r="B81" i="54" s="1"/>
  <c r="B82" i="54" s="1"/>
  <c r="B83" i="54" s="1"/>
  <c r="B84" i="54" s="1"/>
  <c r="B85" i="54" s="1"/>
  <c r="B86" i="54" s="1"/>
  <c r="B87" i="54" s="1"/>
  <c r="B88" i="54" s="1"/>
  <c r="B89" i="54" s="1"/>
  <c r="B90" i="54" s="1"/>
  <c r="B91" i="54" s="1"/>
  <c r="B92" i="54" s="1"/>
  <c r="B93" i="54" s="1"/>
  <c r="B94" i="54" s="1"/>
  <c r="B95" i="54" s="1"/>
  <c r="B96" i="54" s="1"/>
  <c r="B97" i="54" s="1"/>
  <c r="B98" i="54" s="1"/>
  <c r="B99" i="54" s="1"/>
  <c r="B100" i="54" s="1"/>
  <c r="B101" i="54" s="1"/>
  <c r="B102" i="54" s="1"/>
  <c r="B103" i="54" s="1"/>
  <c r="B104" i="54" s="1"/>
  <c r="B105" i="54" s="1"/>
  <c r="B106" i="54" s="1"/>
  <c r="B107" i="54" s="1"/>
  <c r="B108" i="54" s="1"/>
  <c r="B109" i="54" s="1"/>
  <c r="B110" i="54" s="1"/>
  <c r="B111" i="54" s="1"/>
  <c r="B112" i="54" s="1"/>
  <c r="B113" i="54" s="1"/>
  <c r="B114" i="54" s="1"/>
  <c r="B115" i="54" s="1"/>
  <c r="B116" i="54" s="1"/>
  <c r="B117" i="54" s="1"/>
  <c r="B118" i="54" s="1"/>
  <c r="B119" i="54" s="1"/>
  <c r="B120" i="54" s="1"/>
  <c r="B121" i="54" s="1"/>
  <c r="B122" i="54" s="1"/>
  <c r="B123" i="54" s="1"/>
  <c r="B124" i="54" s="1"/>
  <c r="B125" i="54" s="1"/>
  <c r="B126" i="54" s="1"/>
  <c r="B127" i="54" s="1"/>
  <c r="B128" i="54" s="1"/>
  <c r="B129" i="54" s="1"/>
  <c r="B130" i="54" s="1"/>
  <c r="B131" i="54" s="1"/>
  <c r="B132" i="54" s="1"/>
  <c r="B133" i="54" s="1"/>
  <c r="B134" i="54" s="1"/>
  <c r="B135" i="54" s="1"/>
  <c r="B136" i="54" s="1"/>
  <c r="B137" i="54" s="1"/>
  <c r="B138" i="54" s="1"/>
  <c r="B139" i="54" s="1"/>
  <c r="B140" i="54" s="1"/>
  <c r="B141" i="54" s="1"/>
  <c r="B142" i="54" s="1"/>
  <c r="B143" i="54" s="1"/>
  <c r="B144" i="54" s="1"/>
  <c r="B145" i="54" s="1"/>
  <c r="B146" i="54" s="1"/>
  <c r="B147" i="54" s="1"/>
  <c r="E5" i="54"/>
  <c r="G5" i="54"/>
  <c r="D5" i="54"/>
  <c r="I5" i="54" s="1"/>
  <c r="F5" i="54"/>
  <c r="K5" i="54" s="1"/>
  <c r="H5" i="54"/>
  <c r="J5" i="53"/>
  <c r="K5" i="53" s="1"/>
  <c r="L5" i="53"/>
  <c r="J5" i="52"/>
  <c r="K5" i="52" s="1"/>
  <c r="L5" i="52"/>
  <c r="J5" i="51"/>
  <c r="K5" i="51" s="1"/>
  <c r="L5" i="51"/>
  <c r="L5" i="50"/>
  <c r="J5" i="50"/>
  <c r="K5" i="50" s="1"/>
  <c r="L5" i="49"/>
  <c r="J5" i="49"/>
  <c r="K5" i="49" s="1"/>
  <c r="L5" i="48"/>
  <c r="J5" i="48"/>
  <c r="K5" i="48" s="1"/>
  <c r="H5" i="47"/>
  <c r="G5" i="47"/>
  <c r="F5" i="47"/>
  <c r="E5" i="47"/>
  <c r="D5" i="47"/>
  <c r="I5" i="47"/>
  <c r="I5" i="46"/>
  <c r="H5" i="46"/>
  <c r="G5" i="46"/>
  <c r="F5" i="46"/>
  <c r="E5" i="46"/>
  <c r="D5" i="46"/>
  <c r="L5" i="45"/>
  <c r="J5" i="45"/>
  <c r="K5" i="45" s="1"/>
  <c r="L5" i="44"/>
  <c r="J5" i="44"/>
  <c r="K5" i="44" s="1"/>
  <c r="J5" i="43"/>
  <c r="K5" i="43" s="1"/>
  <c r="L5" i="43"/>
  <c r="D6" i="42"/>
  <c r="J6" i="42" s="1"/>
  <c r="K6" i="42" s="1"/>
  <c r="E6" i="42"/>
  <c r="F6" i="42"/>
  <c r="G6" i="42"/>
  <c r="H6" i="42"/>
  <c r="I6" i="42"/>
  <c r="D5" i="32"/>
  <c r="F5" i="32"/>
  <c r="E5" i="32"/>
  <c r="G5" i="32"/>
  <c r="I5" i="32"/>
  <c r="H5" i="32"/>
  <c r="I16" i="30"/>
  <c r="G16" i="30"/>
  <c r="H16" i="30" s="1"/>
  <c r="I5" i="30"/>
  <c r="G5" i="30"/>
  <c r="H5" i="30" s="1"/>
  <c r="I11" i="30"/>
  <c r="G11" i="30"/>
  <c r="H11" i="30" s="1"/>
  <c r="J5" i="54" l="1"/>
  <c r="H6" i="53"/>
  <c r="G6" i="53"/>
  <c r="F6" i="53"/>
  <c r="E6" i="53"/>
  <c r="I6" i="53"/>
  <c r="D6" i="53"/>
  <c r="H6" i="52"/>
  <c r="G6" i="52"/>
  <c r="E6" i="52"/>
  <c r="D6" i="52"/>
  <c r="I6" i="52"/>
  <c r="F6" i="52"/>
  <c r="F6" i="51"/>
  <c r="E6" i="51"/>
  <c r="D6" i="51"/>
  <c r="I6" i="51"/>
  <c r="H6" i="51"/>
  <c r="G6" i="51"/>
  <c r="H6" i="50"/>
  <c r="E6" i="50"/>
  <c r="G6" i="50"/>
  <c r="F6" i="50"/>
  <c r="D6" i="50"/>
  <c r="I6" i="50"/>
  <c r="H6" i="49"/>
  <c r="G6" i="49"/>
  <c r="F6" i="49"/>
  <c r="E6" i="49"/>
  <c r="D6" i="49"/>
  <c r="I6" i="49"/>
  <c r="I6" i="48"/>
  <c r="H6" i="48"/>
  <c r="G6" i="48"/>
  <c r="F6" i="48"/>
  <c r="D6" i="48"/>
  <c r="E6" i="48"/>
  <c r="J5" i="47"/>
  <c r="K5" i="47" s="1"/>
  <c r="L5" i="47"/>
  <c r="L5" i="46"/>
  <c r="J5" i="46"/>
  <c r="K5" i="46" s="1"/>
  <c r="I6" i="45"/>
  <c r="H6" i="45"/>
  <c r="G6" i="45"/>
  <c r="F6" i="45"/>
  <c r="E6" i="45"/>
  <c r="D6" i="45"/>
  <c r="D6" i="44"/>
  <c r="E6" i="44"/>
  <c r="I6" i="44"/>
  <c r="H6" i="44"/>
  <c r="G6" i="44"/>
  <c r="F6" i="44"/>
  <c r="G6" i="43"/>
  <c r="F6" i="43"/>
  <c r="E6" i="43"/>
  <c r="I6" i="43"/>
  <c r="D6" i="43"/>
  <c r="H6" i="43"/>
  <c r="L6" i="42"/>
  <c r="G7" i="42"/>
  <c r="D7" i="42"/>
  <c r="E7" i="42"/>
  <c r="H7" i="42"/>
  <c r="I7" i="42"/>
  <c r="F7" i="42"/>
  <c r="L5" i="32"/>
  <c r="J5" i="32"/>
  <c r="K5" i="32" s="1"/>
  <c r="F12" i="30"/>
  <c r="D12" i="30"/>
  <c r="E12" i="30"/>
  <c r="C12" i="30"/>
  <c r="F6" i="30"/>
  <c r="E6" i="30"/>
  <c r="D6" i="30"/>
  <c r="C6" i="30"/>
  <c r="E6" i="54" l="1"/>
  <c r="H6" i="54"/>
  <c r="G6" i="54"/>
  <c r="F6" i="54"/>
  <c r="D6" i="54"/>
  <c r="I6" i="54"/>
  <c r="L6" i="53"/>
  <c r="J6" i="53"/>
  <c r="K6" i="53" s="1"/>
  <c r="J6" i="52"/>
  <c r="L6" i="51"/>
  <c r="J6" i="51"/>
  <c r="K6" i="51" s="1"/>
  <c r="J6" i="50"/>
  <c r="K6" i="50" s="1"/>
  <c r="L6" i="50"/>
  <c r="L6" i="49"/>
  <c r="J6" i="49"/>
  <c r="K6" i="49" s="1"/>
  <c r="L6" i="48"/>
  <c r="J6" i="48"/>
  <c r="K6" i="48" s="1"/>
  <c r="D6" i="47"/>
  <c r="I6" i="47"/>
  <c r="F6" i="47"/>
  <c r="H6" i="47"/>
  <c r="G6" i="47"/>
  <c r="E6" i="47"/>
  <c r="E6" i="46"/>
  <c r="D6" i="46"/>
  <c r="I6" i="46"/>
  <c r="H6" i="46"/>
  <c r="F6" i="46"/>
  <c r="G6" i="46"/>
  <c r="L6" i="45"/>
  <c r="J6" i="45"/>
  <c r="K6" i="45" s="1"/>
  <c r="L6" i="44"/>
  <c r="J6" i="44"/>
  <c r="K6" i="44" s="1"/>
  <c r="L6" i="43"/>
  <c r="J6" i="43"/>
  <c r="K6" i="43" s="1"/>
  <c r="J7" i="42"/>
  <c r="K7" i="42" s="1"/>
  <c r="L7" i="42"/>
  <c r="I6" i="32"/>
  <c r="D6" i="32"/>
  <c r="J6" i="32" s="1"/>
  <c r="K6" i="32" s="1"/>
  <c r="H6" i="32"/>
  <c r="F6" i="32"/>
  <c r="G6" i="32"/>
  <c r="E6" i="32"/>
  <c r="I12" i="30"/>
  <c r="G12" i="30"/>
  <c r="H12" i="30" s="1"/>
  <c r="I6" i="30"/>
  <c r="G6" i="30"/>
  <c r="H6" i="30" s="1"/>
  <c r="K6" i="54" l="1"/>
  <c r="J6" i="54"/>
  <c r="D7" i="53"/>
  <c r="I7" i="53"/>
  <c r="G7" i="53"/>
  <c r="E7" i="53"/>
  <c r="F7" i="53"/>
  <c r="H7" i="53"/>
  <c r="D7" i="52"/>
  <c r="I7" i="52"/>
  <c r="H7" i="52"/>
  <c r="G7" i="52"/>
  <c r="F7" i="52"/>
  <c r="E7" i="52"/>
  <c r="I7" i="51"/>
  <c r="H7" i="51"/>
  <c r="G7" i="51"/>
  <c r="D7" i="51"/>
  <c r="F7" i="51"/>
  <c r="E7" i="51"/>
  <c r="H7" i="50"/>
  <c r="D7" i="50"/>
  <c r="J7" i="50" s="1"/>
  <c r="K7" i="50" s="1"/>
  <c r="I7" i="50"/>
  <c r="E7" i="50"/>
  <c r="F7" i="50"/>
  <c r="G7" i="50"/>
  <c r="L7" i="50" s="1"/>
  <c r="E7" i="49"/>
  <c r="D7" i="49"/>
  <c r="F7" i="49"/>
  <c r="I7" i="49"/>
  <c r="H7" i="49"/>
  <c r="G7" i="49"/>
  <c r="F7" i="48"/>
  <c r="E7" i="48"/>
  <c r="D7" i="48"/>
  <c r="I7" i="48"/>
  <c r="H7" i="48"/>
  <c r="G7" i="48"/>
  <c r="L6" i="47"/>
  <c r="J6" i="47"/>
  <c r="K6" i="47" s="1"/>
  <c r="L6" i="46"/>
  <c r="J6" i="46"/>
  <c r="K6" i="46" s="1"/>
  <c r="F7" i="45"/>
  <c r="E7" i="45"/>
  <c r="I7" i="45"/>
  <c r="H7" i="45"/>
  <c r="D7" i="45"/>
  <c r="G7" i="45"/>
  <c r="I7" i="44"/>
  <c r="H7" i="44"/>
  <c r="G7" i="44"/>
  <c r="F7" i="44"/>
  <c r="E7" i="44"/>
  <c r="D7" i="44"/>
  <c r="D7" i="43"/>
  <c r="F7" i="43"/>
  <c r="I7" i="43"/>
  <c r="H7" i="43"/>
  <c r="G7" i="43"/>
  <c r="E7" i="43"/>
  <c r="I8" i="42"/>
  <c r="D8" i="42"/>
  <c r="E8" i="42"/>
  <c r="F8" i="42"/>
  <c r="H8" i="42"/>
  <c r="G8" i="42"/>
  <c r="F7" i="32"/>
  <c r="G7" i="32"/>
  <c r="I7" i="32"/>
  <c r="D7" i="32"/>
  <c r="E7" i="32"/>
  <c r="H7" i="32"/>
  <c r="L6" i="32"/>
  <c r="F7" i="30"/>
  <c r="E7" i="30"/>
  <c r="D7" i="30"/>
  <c r="C7" i="30"/>
  <c r="H7" i="54" l="1"/>
  <c r="E7" i="54"/>
  <c r="G7" i="54"/>
  <c r="F7" i="54"/>
  <c r="D7" i="54"/>
  <c r="I7" i="54"/>
  <c r="K7" i="54"/>
  <c r="L7" i="53"/>
  <c r="J7" i="53"/>
  <c r="K7" i="53" s="1"/>
  <c r="L7" i="52"/>
  <c r="J7" i="52"/>
  <c r="K7" i="52" s="1"/>
  <c r="J7" i="51"/>
  <c r="K7" i="51" s="1"/>
  <c r="L7" i="51"/>
  <c r="F8" i="50"/>
  <c r="G8" i="50"/>
  <c r="H8" i="50"/>
  <c r="I8" i="50"/>
  <c r="E8" i="50"/>
  <c r="D8" i="50"/>
  <c r="L7" i="49"/>
  <c r="J7" i="49"/>
  <c r="K7" i="49" s="1"/>
  <c r="L7" i="48"/>
  <c r="J7" i="48"/>
  <c r="K7" i="48" s="1"/>
  <c r="I7" i="47"/>
  <c r="H7" i="47"/>
  <c r="G7" i="47"/>
  <c r="F7" i="47"/>
  <c r="E7" i="47"/>
  <c r="D7" i="47"/>
  <c r="I7" i="46"/>
  <c r="H7" i="46"/>
  <c r="G7" i="46"/>
  <c r="F7" i="46"/>
  <c r="E7" i="46"/>
  <c r="D7" i="46"/>
  <c r="L7" i="45"/>
  <c r="J7" i="45"/>
  <c r="K7" i="45" s="1"/>
  <c r="J7" i="44"/>
  <c r="K7" i="44" s="1"/>
  <c r="L7" i="44"/>
  <c r="L7" i="43"/>
  <c r="J7" i="43"/>
  <c r="K7" i="43" s="1"/>
  <c r="J8" i="42"/>
  <c r="K8" i="42" s="1"/>
  <c r="L8" i="42"/>
  <c r="L7" i="32"/>
  <c r="J7" i="32"/>
  <c r="K7" i="32" s="1"/>
  <c r="I7" i="30"/>
  <c r="G7" i="30"/>
  <c r="H7" i="30" s="1"/>
  <c r="I8" i="53" l="1"/>
  <c r="H8" i="53"/>
  <c r="G8" i="53"/>
  <c r="F8" i="53"/>
  <c r="D8" i="53"/>
  <c r="E8" i="53"/>
  <c r="I8" i="52"/>
  <c r="H8" i="52"/>
  <c r="F8" i="52"/>
  <c r="E8" i="52"/>
  <c r="D8" i="52"/>
  <c r="G8" i="52"/>
  <c r="G8" i="51"/>
  <c r="F8" i="51"/>
  <c r="E8" i="51"/>
  <c r="D8" i="51"/>
  <c r="H8" i="51"/>
  <c r="I8" i="51"/>
  <c r="J8" i="50"/>
  <c r="K8" i="50" s="1"/>
  <c r="L8" i="50"/>
  <c r="I8" i="49"/>
  <c r="H8" i="49"/>
  <c r="G8" i="49"/>
  <c r="F8" i="49"/>
  <c r="E8" i="49"/>
  <c r="D8" i="49"/>
  <c r="I8" i="48"/>
  <c r="H8" i="48"/>
  <c r="F8" i="48"/>
  <c r="E8" i="48"/>
  <c r="G8" i="48"/>
  <c r="D8" i="48"/>
  <c r="L7" i="47"/>
  <c r="J7" i="47"/>
  <c r="K7" i="47" s="1"/>
  <c r="J7" i="46"/>
  <c r="K7" i="46" s="1"/>
  <c r="L7" i="46"/>
  <c r="F8" i="45"/>
  <c r="E8" i="45"/>
  <c r="I8" i="45"/>
  <c r="H8" i="45"/>
  <c r="G8" i="45"/>
  <c r="D8" i="45"/>
  <c r="F8" i="44"/>
  <c r="E8" i="44"/>
  <c r="D8" i="44"/>
  <c r="H8" i="44"/>
  <c r="G8" i="44"/>
  <c r="I8" i="44"/>
  <c r="I8" i="43"/>
  <c r="H8" i="43"/>
  <c r="G8" i="43"/>
  <c r="F8" i="43"/>
  <c r="E8" i="43"/>
  <c r="D8" i="43"/>
  <c r="I9" i="42"/>
  <c r="F9" i="42"/>
  <c r="E9" i="42"/>
  <c r="H9" i="42"/>
  <c r="G9" i="42"/>
  <c r="D9" i="42"/>
  <c r="I8" i="32"/>
  <c r="E8" i="32"/>
  <c r="H8" i="32"/>
  <c r="D8" i="32"/>
  <c r="G8" i="32"/>
  <c r="F8" i="32"/>
  <c r="B4" i="22"/>
  <c r="B5" i="22" s="1"/>
  <c r="B6" i="22" s="1"/>
  <c r="B7" i="22" s="1"/>
  <c r="B8" i="22" s="1"/>
  <c r="B9" i="22" s="1"/>
  <c r="B10" i="22" s="1"/>
  <c r="F3" i="22"/>
  <c r="E3" i="22"/>
  <c r="D3" i="22"/>
  <c r="C3" i="22"/>
  <c r="H8" i="54" l="1"/>
  <c r="G8" i="54"/>
  <c r="E8" i="54"/>
  <c r="F8" i="54"/>
  <c r="D8" i="54"/>
  <c r="I8" i="54" s="1"/>
  <c r="K8" i="54"/>
  <c r="L8" i="53"/>
  <c r="J8" i="53"/>
  <c r="K8" i="53" s="1"/>
  <c r="L8" i="52"/>
  <c r="J8" i="52"/>
  <c r="K8" i="52" s="1"/>
  <c r="L8" i="51"/>
  <c r="J8" i="51"/>
  <c r="K8" i="51" s="1"/>
  <c r="I9" i="50"/>
  <c r="H9" i="50"/>
  <c r="G9" i="50"/>
  <c r="F9" i="50"/>
  <c r="D9" i="50"/>
  <c r="E9" i="50"/>
  <c r="J8" i="49"/>
  <c r="K8" i="49" s="1"/>
  <c r="L8" i="49"/>
  <c r="J8" i="48"/>
  <c r="K8" i="48" s="1"/>
  <c r="L8" i="48"/>
  <c r="F8" i="47"/>
  <c r="E8" i="47"/>
  <c r="H8" i="47"/>
  <c r="D8" i="47"/>
  <c r="I8" i="47"/>
  <c r="G8" i="47"/>
  <c r="G8" i="46"/>
  <c r="F8" i="46"/>
  <c r="E8" i="46"/>
  <c r="D8" i="46"/>
  <c r="I8" i="46"/>
  <c r="H8" i="46"/>
  <c r="J8" i="45"/>
  <c r="K8" i="45" s="1"/>
  <c r="L8" i="45"/>
  <c r="L8" i="44"/>
  <c r="J8" i="44"/>
  <c r="K8" i="44" s="1"/>
  <c r="L8" i="43"/>
  <c r="J8" i="43"/>
  <c r="K8" i="43" s="1"/>
  <c r="J8" i="32"/>
  <c r="K8" i="32" s="1"/>
  <c r="L8" i="32"/>
  <c r="B11" i="22"/>
  <c r="B12" i="22" s="1"/>
  <c r="B13" i="22" s="1"/>
  <c r="B14" i="22" s="1"/>
  <c r="B15" i="22" s="1"/>
  <c r="B16" i="22" s="1"/>
  <c r="B17" i="22" s="1"/>
  <c r="B18" i="22" s="1"/>
  <c r="I3" i="22"/>
  <c r="G3" i="22"/>
  <c r="H3" i="22" s="1"/>
  <c r="E4" i="22" s="1"/>
  <c r="J8" i="54" l="1"/>
  <c r="E9" i="53"/>
  <c r="D9" i="53"/>
  <c r="H9" i="53"/>
  <c r="F9" i="53"/>
  <c r="I9" i="53"/>
  <c r="G9" i="53"/>
  <c r="E9" i="52"/>
  <c r="D9" i="52"/>
  <c r="I9" i="52"/>
  <c r="H9" i="52"/>
  <c r="G9" i="52"/>
  <c r="F9" i="52"/>
  <c r="I9" i="51"/>
  <c r="H9" i="51"/>
  <c r="G9" i="51"/>
  <c r="F9" i="51"/>
  <c r="E9" i="51"/>
  <c r="D9" i="51"/>
  <c r="L9" i="50"/>
  <c r="J9" i="50"/>
  <c r="K9" i="50" s="1"/>
  <c r="F9" i="49"/>
  <c r="E9" i="49"/>
  <c r="D9" i="49"/>
  <c r="I9" i="49"/>
  <c r="H9" i="49"/>
  <c r="G9" i="49"/>
  <c r="G9" i="48"/>
  <c r="F9" i="48"/>
  <c r="E9" i="48"/>
  <c r="D9" i="48"/>
  <c r="I9" i="48"/>
  <c r="H9" i="48"/>
  <c r="L8" i="47"/>
  <c r="J8" i="47"/>
  <c r="K8" i="47" s="1"/>
  <c r="L8" i="46"/>
  <c r="J8" i="46"/>
  <c r="K8" i="46" s="1"/>
  <c r="G9" i="45"/>
  <c r="F9" i="45"/>
  <c r="E9" i="45"/>
  <c r="I9" i="45"/>
  <c r="D9" i="45"/>
  <c r="H9" i="45"/>
  <c r="I9" i="44"/>
  <c r="H9" i="44"/>
  <c r="G9" i="44"/>
  <c r="F9" i="44"/>
  <c r="E9" i="44"/>
  <c r="D9" i="44"/>
  <c r="E9" i="43"/>
  <c r="D9" i="43"/>
  <c r="I9" i="43"/>
  <c r="H9" i="43"/>
  <c r="F9" i="43"/>
  <c r="G9" i="43"/>
  <c r="L9" i="42"/>
  <c r="J9" i="42"/>
  <c r="K9" i="42" s="1"/>
  <c r="F9" i="32"/>
  <c r="E9" i="32"/>
  <c r="D9" i="32"/>
  <c r="H9" i="32"/>
  <c r="G9" i="32"/>
  <c r="I9" i="32"/>
  <c r="B19" i="22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F4" i="22"/>
  <c r="C4" i="22"/>
  <c r="G4" i="22" s="1"/>
  <c r="H4" i="22" s="1"/>
  <c r="D4" i="22"/>
  <c r="H9" i="54" l="1"/>
  <c r="F9" i="54"/>
  <c r="D9" i="54"/>
  <c r="G9" i="54"/>
  <c r="E9" i="54"/>
  <c r="K9" i="54" s="1"/>
  <c r="I9" i="54"/>
  <c r="L9" i="53"/>
  <c r="J9" i="53"/>
  <c r="K9" i="53" s="1"/>
  <c r="L9" i="52"/>
  <c r="J9" i="52"/>
  <c r="K9" i="52" s="1"/>
  <c r="J9" i="51"/>
  <c r="K9" i="51" s="1"/>
  <c r="L9" i="51"/>
  <c r="H10" i="50"/>
  <c r="F10" i="50"/>
  <c r="G10" i="50"/>
  <c r="E10" i="50"/>
  <c r="I10" i="50"/>
  <c r="D10" i="50"/>
  <c r="L9" i="49"/>
  <c r="J9" i="49"/>
  <c r="K9" i="49" s="1"/>
  <c r="L9" i="48"/>
  <c r="J9" i="48"/>
  <c r="K9" i="48" s="1"/>
  <c r="D9" i="47"/>
  <c r="I9" i="47"/>
  <c r="H9" i="47"/>
  <c r="G9" i="47"/>
  <c r="F9" i="47"/>
  <c r="E9" i="47"/>
  <c r="I9" i="46"/>
  <c r="H9" i="46"/>
  <c r="G9" i="46"/>
  <c r="F9" i="46"/>
  <c r="D9" i="46"/>
  <c r="E9" i="46"/>
  <c r="L9" i="45"/>
  <c r="J9" i="45"/>
  <c r="K9" i="45" s="1"/>
  <c r="J9" i="44"/>
  <c r="K9" i="44" s="1"/>
  <c r="L9" i="44"/>
  <c r="L9" i="43"/>
  <c r="J9" i="43"/>
  <c r="K9" i="43" s="1"/>
  <c r="I10" i="42"/>
  <c r="H10" i="42"/>
  <c r="G10" i="42"/>
  <c r="F10" i="42"/>
  <c r="E10" i="42"/>
  <c r="D10" i="42"/>
  <c r="J9" i="32"/>
  <c r="K9" i="32" s="1"/>
  <c r="L9" i="32"/>
  <c r="I4" i="22"/>
  <c r="E5" i="22"/>
  <c r="D5" i="22"/>
  <c r="C5" i="22"/>
  <c r="G5" i="22" s="1"/>
  <c r="F5" i="22"/>
  <c r="J9" i="54" l="1"/>
  <c r="I10" i="53"/>
  <c r="H10" i="53"/>
  <c r="G10" i="53"/>
  <c r="E10" i="53"/>
  <c r="D10" i="53"/>
  <c r="F10" i="53"/>
  <c r="I10" i="52"/>
  <c r="G10" i="52"/>
  <c r="F10" i="52"/>
  <c r="E10" i="52"/>
  <c r="D10" i="52"/>
  <c r="H10" i="52"/>
  <c r="H10" i="51"/>
  <c r="G10" i="51"/>
  <c r="F10" i="51"/>
  <c r="E10" i="51"/>
  <c r="I10" i="51"/>
  <c r="D10" i="51"/>
  <c r="L10" i="50"/>
  <c r="J10" i="50"/>
  <c r="K10" i="50" s="1"/>
  <c r="D10" i="49"/>
  <c r="I10" i="49"/>
  <c r="G10" i="49"/>
  <c r="H10" i="49"/>
  <c r="F10" i="49"/>
  <c r="E10" i="49"/>
  <c r="D10" i="48"/>
  <c r="I10" i="48"/>
  <c r="G10" i="48"/>
  <c r="H10" i="48"/>
  <c r="F10" i="48"/>
  <c r="E10" i="48"/>
  <c r="J9" i="47"/>
  <c r="K9" i="47" s="1"/>
  <c r="L9" i="47"/>
  <c r="J9" i="46"/>
  <c r="K9" i="46" s="1"/>
  <c r="L9" i="46"/>
  <c r="D10" i="45"/>
  <c r="G10" i="45"/>
  <c r="I10" i="45"/>
  <c r="F10" i="45"/>
  <c r="H10" i="45"/>
  <c r="E10" i="45"/>
  <c r="G10" i="44"/>
  <c r="F10" i="44"/>
  <c r="E10" i="44"/>
  <c r="I10" i="44"/>
  <c r="D10" i="44"/>
  <c r="H10" i="44"/>
  <c r="I10" i="43"/>
  <c r="D10" i="43"/>
  <c r="H10" i="43"/>
  <c r="G10" i="43"/>
  <c r="F10" i="43"/>
  <c r="E10" i="43"/>
  <c r="J10" i="42"/>
  <c r="K10" i="42" s="1"/>
  <c r="L10" i="42"/>
  <c r="F10" i="32"/>
  <c r="I10" i="32"/>
  <c r="H10" i="32"/>
  <c r="E10" i="32"/>
  <c r="G10" i="32"/>
  <c r="D10" i="32"/>
  <c r="I5" i="22"/>
  <c r="H5" i="22"/>
  <c r="H10" i="54" l="1"/>
  <c r="F10" i="54"/>
  <c r="G10" i="54"/>
  <c r="E10" i="54"/>
  <c r="D10" i="54"/>
  <c r="I10" i="54"/>
  <c r="J10" i="53"/>
  <c r="K10" i="53" s="1"/>
  <c r="L10" i="53"/>
  <c r="J10" i="52"/>
  <c r="K10" i="52" s="1"/>
  <c r="L10" i="52"/>
  <c r="L10" i="51"/>
  <c r="J10" i="51"/>
  <c r="K10" i="51" s="1"/>
  <c r="H11" i="50"/>
  <c r="G11" i="50"/>
  <c r="E11" i="50"/>
  <c r="F11" i="50"/>
  <c r="D11" i="50"/>
  <c r="I11" i="50"/>
  <c r="J10" i="49"/>
  <c r="K10" i="49" s="1"/>
  <c r="L10" i="49"/>
  <c r="L10" i="48"/>
  <c r="J10" i="48"/>
  <c r="K10" i="48" s="1"/>
  <c r="G10" i="47"/>
  <c r="F10" i="47"/>
  <c r="E10" i="47"/>
  <c r="I10" i="47"/>
  <c r="D10" i="47"/>
  <c r="H10" i="47"/>
  <c r="H10" i="46"/>
  <c r="G10" i="46"/>
  <c r="F10" i="46"/>
  <c r="E10" i="46"/>
  <c r="D10" i="46"/>
  <c r="I10" i="46"/>
  <c r="L10" i="45"/>
  <c r="J10" i="45"/>
  <c r="K10" i="45" s="1"/>
  <c r="L10" i="44"/>
  <c r="J10" i="44"/>
  <c r="K10" i="44" s="1"/>
  <c r="J10" i="43"/>
  <c r="K10" i="43" s="1"/>
  <c r="L10" i="43"/>
  <c r="I11" i="42"/>
  <c r="H11" i="42"/>
  <c r="G11" i="42"/>
  <c r="F11" i="42"/>
  <c r="E11" i="42"/>
  <c r="D11" i="42"/>
  <c r="L10" i="32"/>
  <c r="J10" i="32"/>
  <c r="K10" i="32" s="1"/>
  <c r="E6" i="22"/>
  <c r="D6" i="22"/>
  <c r="C6" i="22"/>
  <c r="G6" i="22" s="1"/>
  <c r="F6" i="22"/>
  <c r="K10" i="54" l="1"/>
  <c r="J10" i="54"/>
  <c r="F11" i="53"/>
  <c r="E11" i="53"/>
  <c r="D11" i="53"/>
  <c r="I11" i="53"/>
  <c r="G11" i="53"/>
  <c r="H11" i="53"/>
  <c r="F11" i="52"/>
  <c r="E11" i="52"/>
  <c r="I11" i="52"/>
  <c r="H11" i="52"/>
  <c r="G11" i="52"/>
  <c r="D11" i="52"/>
  <c r="D11" i="51"/>
  <c r="I11" i="51"/>
  <c r="E11" i="51"/>
  <c r="G11" i="51"/>
  <c r="F11" i="51"/>
  <c r="H11" i="51"/>
  <c r="L11" i="50"/>
  <c r="J11" i="50"/>
  <c r="K11" i="50" s="1"/>
  <c r="H11" i="49"/>
  <c r="G11" i="49"/>
  <c r="F11" i="49"/>
  <c r="E11" i="49"/>
  <c r="D11" i="49"/>
  <c r="I11" i="49"/>
  <c r="I11" i="48"/>
  <c r="H11" i="48"/>
  <c r="G11" i="48"/>
  <c r="F11" i="48"/>
  <c r="D11" i="48"/>
  <c r="E11" i="48"/>
  <c r="L10" i="47"/>
  <c r="J10" i="47"/>
  <c r="K10" i="47" s="1"/>
  <c r="L10" i="46"/>
  <c r="J10" i="46"/>
  <c r="K10" i="46" s="1"/>
  <c r="I11" i="45"/>
  <c r="D11" i="45"/>
  <c r="H11" i="45"/>
  <c r="G11" i="45"/>
  <c r="F11" i="45"/>
  <c r="E11" i="45"/>
  <c r="D11" i="44"/>
  <c r="I11" i="44"/>
  <c r="H11" i="44"/>
  <c r="E11" i="44"/>
  <c r="G11" i="44"/>
  <c r="F11" i="44"/>
  <c r="G11" i="43"/>
  <c r="F11" i="43"/>
  <c r="E11" i="43"/>
  <c r="D11" i="43"/>
  <c r="I11" i="43"/>
  <c r="H11" i="43"/>
  <c r="J11" i="42"/>
  <c r="K11" i="42" s="1"/>
  <c r="L11" i="42"/>
  <c r="D11" i="32"/>
  <c r="H11" i="32"/>
  <c r="E11" i="32"/>
  <c r="I11" i="32"/>
  <c r="G11" i="32"/>
  <c r="F11" i="32"/>
  <c r="H6" i="22"/>
  <c r="I6" i="22"/>
  <c r="H11" i="54" l="1"/>
  <c r="F11" i="54"/>
  <c r="G11" i="54"/>
  <c r="E11" i="54"/>
  <c r="D11" i="54"/>
  <c r="K11" i="54"/>
  <c r="L11" i="53"/>
  <c r="J11" i="53"/>
  <c r="K11" i="53" s="1"/>
  <c r="L11" i="52"/>
  <c r="J11" i="52"/>
  <c r="K11" i="52" s="1"/>
  <c r="L11" i="51"/>
  <c r="J11" i="51"/>
  <c r="K11" i="51" s="1"/>
  <c r="I12" i="50"/>
  <c r="G12" i="50"/>
  <c r="H12" i="50"/>
  <c r="F12" i="50"/>
  <c r="E12" i="50"/>
  <c r="D12" i="50"/>
  <c r="L11" i="49"/>
  <c r="J11" i="49"/>
  <c r="K11" i="49" s="1"/>
  <c r="L11" i="48"/>
  <c r="J11" i="48"/>
  <c r="K11" i="48" s="1"/>
  <c r="D11" i="47"/>
  <c r="I11" i="47"/>
  <c r="F11" i="47"/>
  <c r="H11" i="47"/>
  <c r="G11" i="47"/>
  <c r="E11" i="47"/>
  <c r="E11" i="46"/>
  <c r="D11" i="46"/>
  <c r="I11" i="46"/>
  <c r="H11" i="46"/>
  <c r="G11" i="46"/>
  <c r="F11" i="46"/>
  <c r="L11" i="45"/>
  <c r="J11" i="45"/>
  <c r="K11" i="45" s="1"/>
  <c r="L11" i="44"/>
  <c r="J11" i="44"/>
  <c r="K11" i="44" s="1"/>
  <c r="L11" i="43"/>
  <c r="J11" i="43"/>
  <c r="K11" i="43" s="1"/>
  <c r="G12" i="42"/>
  <c r="E12" i="42"/>
  <c r="H12" i="42"/>
  <c r="F12" i="42"/>
  <c r="D12" i="42"/>
  <c r="I12" i="42"/>
  <c r="J11" i="32"/>
  <c r="K11" i="32" s="1"/>
  <c r="L11" i="32"/>
  <c r="E7" i="22"/>
  <c r="D7" i="22"/>
  <c r="C7" i="22"/>
  <c r="G7" i="22" s="1"/>
  <c r="F7" i="22"/>
  <c r="I11" i="54" l="1"/>
  <c r="J11" i="54" s="1"/>
  <c r="I12" i="53"/>
  <c r="H12" i="53"/>
  <c r="F12" i="53"/>
  <c r="D12" i="53"/>
  <c r="G12" i="53"/>
  <c r="E12" i="53"/>
  <c r="I12" i="52"/>
  <c r="H12" i="52"/>
  <c r="G12" i="52"/>
  <c r="F12" i="52"/>
  <c r="E12" i="52"/>
  <c r="D12" i="52"/>
  <c r="I12" i="51"/>
  <c r="H12" i="51"/>
  <c r="G12" i="51"/>
  <c r="F12" i="51"/>
  <c r="E12" i="51"/>
  <c r="D12" i="51"/>
  <c r="J12" i="50"/>
  <c r="D12" i="49"/>
  <c r="I12" i="49"/>
  <c r="H12" i="49"/>
  <c r="G12" i="49"/>
  <c r="F12" i="49"/>
  <c r="E12" i="49"/>
  <c r="E12" i="48"/>
  <c r="D12" i="48"/>
  <c r="H12" i="48"/>
  <c r="G12" i="48"/>
  <c r="I12" i="48"/>
  <c r="F12" i="48"/>
  <c r="L11" i="47"/>
  <c r="J11" i="47"/>
  <c r="K11" i="47" s="1"/>
  <c r="L11" i="46"/>
  <c r="J11" i="46"/>
  <c r="K11" i="46" s="1"/>
  <c r="E12" i="45"/>
  <c r="D12" i="45"/>
  <c r="H12" i="45"/>
  <c r="I12" i="45"/>
  <c r="G12" i="45"/>
  <c r="F12" i="45"/>
  <c r="H12" i="44"/>
  <c r="G12" i="44"/>
  <c r="F12" i="44"/>
  <c r="E12" i="44"/>
  <c r="D12" i="44"/>
  <c r="I12" i="44"/>
  <c r="I12" i="43"/>
  <c r="E12" i="43"/>
  <c r="H12" i="43"/>
  <c r="G12" i="43"/>
  <c r="F12" i="43"/>
  <c r="D12" i="43"/>
  <c r="L12" i="42"/>
  <c r="J12" i="42"/>
  <c r="K12" i="42" s="1"/>
  <c r="F12" i="32"/>
  <c r="E12" i="32"/>
  <c r="I12" i="32"/>
  <c r="H12" i="32"/>
  <c r="G12" i="32"/>
  <c r="D12" i="32"/>
  <c r="I7" i="22"/>
  <c r="H7" i="22"/>
  <c r="D12" i="54" l="1"/>
  <c r="G12" i="54"/>
  <c r="E12" i="54"/>
  <c r="H12" i="54"/>
  <c r="F12" i="54"/>
  <c r="I12" i="54"/>
  <c r="J12" i="54" s="1"/>
  <c r="J12" i="53"/>
  <c r="K12" i="53" s="1"/>
  <c r="L12" i="53"/>
  <c r="J12" i="52"/>
  <c r="K12" i="52" s="1"/>
  <c r="L12" i="52"/>
  <c r="J12" i="51"/>
  <c r="K12" i="51" s="1"/>
  <c r="L12" i="51"/>
  <c r="E13" i="50"/>
  <c r="I13" i="50"/>
  <c r="H13" i="50"/>
  <c r="G13" i="50"/>
  <c r="F13" i="50"/>
  <c r="D13" i="50"/>
  <c r="L12" i="49"/>
  <c r="J12" i="49"/>
  <c r="K12" i="49" s="1"/>
  <c r="L12" i="48"/>
  <c r="J12" i="48"/>
  <c r="K12" i="48" s="1"/>
  <c r="H12" i="47"/>
  <c r="G12" i="47"/>
  <c r="F12" i="47"/>
  <c r="E12" i="47"/>
  <c r="D12" i="47"/>
  <c r="I12" i="47"/>
  <c r="I12" i="46"/>
  <c r="H12" i="46"/>
  <c r="G12" i="46"/>
  <c r="F12" i="46"/>
  <c r="E12" i="46"/>
  <c r="D12" i="46"/>
  <c r="L12" i="45"/>
  <c r="J12" i="45"/>
  <c r="K12" i="45" s="1"/>
  <c r="L12" i="44"/>
  <c r="J12" i="44"/>
  <c r="K12" i="44" s="1"/>
  <c r="J12" i="43"/>
  <c r="K12" i="43" s="1"/>
  <c r="L12" i="43"/>
  <c r="I13" i="42"/>
  <c r="D13" i="42"/>
  <c r="H13" i="42"/>
  <c r="G13" i="42"/>
  <c r="F13" i="42"/>
  <c r="E13" i="42"/>
  <c r="J12" i="32"/>
  <c r="K12" i="32" s="1"/>
  <c r="L12" i="32"/>
  <c r="E8" i="22"/>
  <c r="D8" i="22"/>
  <c r="C8" i="22"/>
  <c r="G8" i="22" s="1"/>
  <c r="F8" i="22"/>
  <c r="K12" i="54" l="1"/>
  <c r="H13" i="54"/>
  <c r="G13" i="53"/>
  <c r="F13" i="53"/>
  <c r="E13" i="53"/>
  <c r="D13" i="53"/>
  <c r="H13" i="53"/>
  <c r="I13" i="53"/>
  <c r="G13" i="52"/>
  <c r="F13" i="52"/>
  <c r="E13" i="52"/>
  <c r="D13" i="52"/>
  <c r="I13" i="52"/>
  <c r="H13" i="52"/>
  <c r="E13" i="51"/>
  <c r="D13" i="51"/>
  <c r="I13" i="51"/>
  <c r="H13" i="51"/>
  <c r="G13" i="51"/>
  <c r="F13" i="51"/>
  <c r="L13" i="50"/>
  <c r="J13" i="50"/>
  <c r="K13" i="50" s="1"/>
  <c r="I13" i="49"/>
  <c r="H13" i="49"/>
  <c r="E13" i="49"/>
  <c r="G13" i="49"/>
  <c r="F13" i="49"/>
  <c r="D13" i="49"/>
  <c r="I13" i="48"/>
  <c r="H13" i="48"/>
  <c r="G13" i="48"/>
  <c r="E13" i="48"/>
  <c r="F13" i="48"/>
  <c r="D13" i="48"/>
  <c r="J12" i="47"/>
  <c r="K12" i="47" s="1"/>
  <c r="L12" i="47"/>
  <c r="L12" i="46"/>
  <c r="J12" i="46"/>
  <c r="K12" i="46" s="1"/>
  <c r="I13" i="45"/>
  <c r="E13" i="45"/>
  <c r="H13" i="45"/>
  <c r="G13" i="45"/>
  <c r="D13" i="45"/>
  <c r="F13" i="45"/>
  <c r="E13" i="44"/>
  <c r="D13" i="44"/>
  <c r="G13" i="44"/>
  <c r="I13" i="44"/>
  <c r="H13" i="44"/>
  <c r="F13" i="44"/>
  <c r="H13" i="43"/>
  <c r="G13" i="43"/>
  <c r="F13" i="43"/>
  <c r="E13" i="43"/>
  <c r="D13" i="43"/>
  <c r="I13" i="43"/>
  <c r="J13" i="42"/>
  <c r="K13" i="42" s="1"/>
  <c r="L13" i="42"/>
  <c r="F13" i="32"/>
  <c r="E13" i="32"/>
  <c r="I13" i="32"/>
  <c r="D13" i="32"/>
  <c r="H13" i="32"/>
  <c r="G13" i="32"/>
  <c r="H8" i="22"/>
  <c r="I8" i="22"/>
  <c r="G13" i="54" l="1"/>
  <c r="D13" i="54"/>
  <c r="E13" i="54"/>
  <c r="F13" i="54"/>
  <c r="K13" i="54" s="1"/>
  <c r="I13" i="54"/>
  <c r="L13" i="53"/>
  <c r="J13" i="53"/>
  <c r="K13" i="53" s="1"/>
  <c r="L13" i="52"/>
  <c r="J13" i="52"/>
  <c r="K13" i="52" s="1"/>
  <c r="L13" i="51"/>
  <c r="J13" i="51"/>
  <c r="K13" i="51" s="1"/>
  <c r="D14" i="50"/>
  <c r="E14" i="50"/>
  <c r="F14" i="50"/>
  <c r="H14" i="50"/>
  <c r="I14" i="50"/>
  <c r="G14" i="50"/>
  <c r="J13" i="49"/>
  <c r="K13" i="49" s="1"/>
  <c r="L13" i="49"/>
  <c r="J13" i="48"/>
  <c r="K13" i="48" s="1"/>
  <c r="L13" i="48"/>
  <c r="E13" i="47"/>
  <c r="D13" i="47"/>
  <c r="G13" i="47"/>
  <c r="I13" i="47"/>
  <c r="H13" i="47"/>
  <c r="F13" i="47"/>
  <c r="F13" i="46"/>
  <c r="E13" i="46"/>
  <c r="D13" i="46"/>
  <c r="I13" i="46"/>
  <c r="H13" i="46"/>
  <c r="G13" i="46"/>
  <c r="J13" i="45"/>
  <c r="K13" i="45" s="1"/>
  <c r="L13" i="45"/>
  <c r="L13" i="44"/>
  <c r="J13" i="44"/>
  <c r="K13" i="44" s="1"/>
  <c r="J13" i="43"/>
  <c r="K13" i="43" s="1"/>
  <c r="L13" i="43"/>
  <c r="D14" i="42"/>
  <c r="H14" i="42"/>
  <c r="F14" i="42"/>
  <c r="G14" i="42"/>
  <c r="E14" i="42"/>
  <c r="I14" i="42"/>
  <c r="L13" i="32"/>
  <c r="J13" i="32"/>
  <c r="K13" i="32" s="1"/>
  <c r="E9" i="22"/>
  <c r="D9" i="22"/>
  <c r="C9" i="22"/>
  <c r="G9" i="22" s="1"/>
  <c r="F9" i="22"/>
  <c r="J13" i="54" l="1"/>
  <c r="H14" i="54" s="1"/>
  <c r="D14" i="53"/>
  <c r="I14" i="53"/>
  <c r="G14" i="53"/>
  <c r="E14" i="53"/>
  <c r="H14" i="53"/>
  <c r="F14" i="53"/>
  <c r="D14" i="52"/>
  <c r="I14" i="52"/>
  <c r="H14" i="52"/>
  <c r="G14" i="52"/>
  <c r="F14" i="52"/>
  <c r="E14" i="52"/>
  <c r="I14" i="51"/>
  <c r="H14" i="51"/>
  <c r="G14" i="51"/>
  <c r="E14" i="51"/>
  <c r="F14" i="51"/>
  <c r="D14" i="51"/>
  <c r="L14" i="50"/>
  <c r="J14" i="50"/>
  <c r="K14" i="50" s="1"/>
  <c r="F14" i="49"/>
  <c r="E14" i="49"/>
  <c r="D14" i="49"/>
  <c r="G14" i="49"/>
  <c r="I14" i="49"/>
  <c r="H14" i="49"/>
  <c r="G14" i="48"/>
  <c r="F14" i="48"/>
  <c r="E14" i="48"/>
  <c r="D14" i="48"/>
  <c r="I14" i="48"/>
  <c r="H14" i="48"/>
  <c r="L13" i="47"/>
  <c r="J13" i="47"/>
  <c r="K13" i="47" s="1"/>
  <c r="L13" i="46"/>
  <c r="J13" i="46"/>
  <c r="K13" i="46" s="1"/>
  <c r="G14" i="45"/>
  <c r="I14" i="45"/>
  <c r="F14" i="45"/>
  <c r="E14" i="45"/>
  <c r="D14" i="45"/>
  <c r="H14" i="45"/>
  <c r="I14" i="44"/>
  <c r="H14" i="44"/>
  <c r="G14" i="44"/>
  <c r="F14" i="44"/>
  <c r="E14" i="44"/>
  <c r="D14" i="44"/>
  <c r="E14" i="43"/>
  <c r="D14" i="43"/>
  <c r="I14" i="43"/>
  <c r="H14" i="43"/>
  <c r="G14" i="43"/>
  <c r="F14" i="43"/>
  <c r="J14" i="42"/>
  <c r="K14" i="42" s="1"/>
  <c r="L14" i="42"/>
  <c r="H14" i="32"/>
  <c r="E14" i="32"/>
  <c r="G14" i="32"/>
  <c r="F14" i="32"/>
  <c r="D14" i="32"/>
  <c r="I14" i="32"/>
  <c r="I9" i="22"/>
  <c r="H9" i="22"/>
  <c r="D14" i="54" l="1"/>
  <c r="I14" i="54" s="1"/>
  <c r="G14" i="54"/>
  <c r="F14" i="54"/>
  <c r="E14" i="54"/>
  <c r="L14" i="53"/>
  <c r="J14" i="53"/>
  <c r="K14" i="53" s="1"/>
  <c r="L14" i="52"/>
  <c r="J14" i="52"/>
  <c r="K14" i="52" s="1"/>
  <c r="J14" i="51"/>
  <c r="K14" i="51" s="1"/>
  <c r="L14" i="51"/>
  <c r="F15" i="50"/>
  <c r="E15" i="50"/>
  <c r="D15" i="50"/>
  <c r="I15" i="50"/>
  <c r="H15" i="50"/>
  <c r="G15" i="50"/>
  <c r="L14" i="49"/>
  <c r="J14" i="49"/>
  <c r="K14" i="49" s="1"/>
  <c r="L14" i="48"/>
  <c r="J14" i="48"/>
  <c r="K14" i="48" s="1"/>
  <c r="I14" i="47"/>
  <c r="H14" i="47"/>
  <c r="D14" i="47"/>
  <c r="G14" i="47"/>
  <c r="F14" i="47"/>
  <c r="E14" i="47"/>
  <c r="I14" i="46"/>
  <c r="H14" i="46"/>
  <c r="G14" i="46"/>
  <c r="F14" i="46"/>
  <c r="E14" i="46"/>
  <c r="D14" i="46"/>
  <c r="J14" i="45"/>
  <c r="K14" i="45" s="1"/>
  <c r="L14" i="45"/>
  <c r="J14" i="44"/>
  <c r="K14" i="44" s="1"/>
  <c r="L14" i="44"/>
  <c r="L14" i="43"/>
  <c r="J14" i="43"/>
  <c r="K14" i="43" s="1"/>
  <c r="I15" i="42"/>
  <c r="F15" i="42"/>
  <c r="H15" i="42"/>
  <c r="G15" i="42"/>
  <c r="E15" i="42"/>
  <c r="D15" i="42"/>
  <c r="J14" i="32"/>
  <c r="K14" i="32" s="1"/>
  <c r="L14" i="32"/>
  <c r="E10" i="22"/>
  <c r="D10" i="22"/>
  <c r="C10" i="22"/>
  <c r="G10" i="22" s="1"/>
  <c r="F10" i="22"/>
  <c r="K14" i="54" l="1"/>
  <c r="J14" i="54"/>
  <c r="H15" i="54" s="1"/>
  <c r="H15" i="53"/>
  <c r="G15" i="53"/>
  <c r="F15" i="53"/>
  <c r="E15" i="53"/>
  <c r="I15" i="53"/>
  <c r="D15" i="53"/>
  <c r="H15" i="52"/>
  <c r="G15" i="52"/>
  <c r="F15" i="52"/>
  <c r="E15" i="52"/>
  <c r="D15" i="52"/>
  <c r="I15" i="52"/>
  <c r="F15" i="51"/>
  <c r="E15" i="51"/>
  <c r="D15" i="51"/>
  <c r="G15" i="51"/>
  <c r="H15" i="51"/>
  <c r="I15" i="51"/>
  <c r="L15" i="50"/>
  <c r="J15" i="50"/>
  <c r="K15" i="50" s="1"/>
  <c r="I15" i="49"/>
  <c r="H15" i="49"/>
  <c r="F15" i="49"/>
  <c r="G15" i="49"/>
  <c r="E15" i="49"/>
  <c r="D15" i="49"/>
  <c r="H15" i="48"/>
  <c r="I15" i="48"/>
  <c r="F15" i="48"/>
  <c r="E15" i="48"/>
  <c r="G15" i="48"/>
  <c r="D15" i="48"/>
  <c r="J14" i="47"/>
  <c r="K14" i="47" s="1"/>
  <c r="L14" i="47"/>
  <c r="J14" i="46"/>
  <c r="K14" i="46" s="1"/>
  <c r="L14" i="46"/>
  <c r="I15" i="45"/>
  <c r="H15" i="45"/>
  <c r="F15" i="45"/>
  <c r="E15" i="45"/>
  <c r="G15" i="45"/>
  <c r="D15" i="45"/>
  <c r="F15" i="44"/>
  <c r="E15" i="44"/>
  <c r="G15" i="44"/>
  <c r="D15" i="44"/>
  <c r="H15" i="44"/>
  <c r="I15" i="44"/>
  <c r="I15" i="43"/>
  <c r="H15" i="43"/>
  <c r="G15" i="43"/>
  <c r="F15" i="43"/>
  <c r="E15" i="43"/>
  <c r="D15" i="43"/>
  <c r="J15" i="42"/>
  <c r="K15" i="42" s="1"/>
  <c r="L15" i="42"/>
  <c r="F15" i="32"/>
  <c r="I15" i="32"/>
  <c r="D15" i="32"/>
  <c r="E15" i="32"/>
  <c r="G15" i="32"/>
  <c r="H15" i="32"/>
  <c r="H10" i="22"/>
  <c r="I10" i="22"/>
  <c r="D15" i="54" l="1"/>
  <c r="E15" i="54"/>
  <c r="G15" i="54"/>
  <c r="F15" i="54"/>
  <c r="I15" i="54"/>
  <c r="J15" i="53"/>
  <c r="K15" i="53" s="1"/>
  <c r="L15" i="53"/>
  <c r="L15" i="52"/>
  <c r="J15" i="52"/>
  <c r="K15" i="52" s="1"/>
  <c r="L15" i="51"/>
  <c r="J15" i="51"/>
  <c r="K15" i="51" s="1"/>
  <c r="I16" i="50"/>
  <c r="H16" i="50"/>
  <c r="G16" i="50"/>
  <c r="F16" i="50"/>
  <c r="E16" i="50"/>
  <c r="D16" i="50"/>
  <c r="J15" i="49"/>
  <c r="K15" i="49" s="1"/>
  <c r="L15" i="49"/>
  <c r="L15" i="48"/>
  <c r="J15" i="48"/>
  <c r="K15" i="48" s="1"/>
  <c r="F15" i="47"/>
  <c r="E15" i="47"/>
  <c r="H15" i="47"/>
  <c r="D15" i="47"/>
  <c r="I15" i="47"/>
  <c r="G15" i="47"/>
  <c r="G15" i="46"/>
  <c r="F15" i="46"/>
  <c r="E15" i="46"/>
  <c r="D15" i="46"/>
  <c r="I15" i="46"/>
  <c r="H15" i="46"/>
  <c r="J15" i="45"/>
  <c r="K15" i="45" s="1"/>
  <c r="L15" i="45"/>
  <c r="L15" i="44"/>
  <c r="J15" i="44"/>
  <c r="K15" i="44" s="1"/>
  <c r="L15" i="43"/>
  <c r="J15" i="43"/>
  <c r="K15" i="43" s="1"/>
  <c r="G16" i="42"/>
  <c r="D16" i="42"/>
  <c r="F16" i="42"/>
  <c r="E16" i="42"/>
  <c r="H16" i="42"/>
  <c r="I16" i="42"/>
  <c r="L15" i="32"/>
  <c r="J15" i="32"/>
  <c r="K15" i="32" s="1"/>
  <c r="C11" i="22"/>
  <c r="G11" i="22" s="1"/>
  <c r="D11" i="22"/>
  <c r="E11" i="22"/>
  <c r="F11" i="22"/>
  <c r="K15" i="54" l="1"/>
  <c r="J15" i="54"/>
  <c r="H16" i="54" s="1"/>
  <c r="E16" i="53"/>
  <c r="D16" i="53"/>
  <c r="H16" i="53"/>
  <c r="F16" i="53"/>
  <c r="I16" i="53"/>
  <c r="G16" i="53"/>
  <c r="E16" i="52"/>
  <c r="D16" i="52"/>
  <c r="I16" i="52"/>
  <c r="H16" i="52"/>
  <c r="F16" i="52"/>
  <c r="G16" i="52"/>
  <c r="I16" i="51"/>
  <c r="H16" i="51"/>
  <c r="G16" i="51"/>
  <c r="F16" i="51"/>
  <c r="E16" i="51"/>
  <c r="D16" i="51"/>
  <c r="L16" i="50"/>
  <c r="J16" i="50"/>
  <c r="K16" i="50" s="1"/>
  <c r="G16" i="49"/>
  <c r="F16" i="49"/>
  <c r="H16" i="49"/>
  <c r="E16" i="49"/>
  <c r="D16" i="49"/>
  <c r="I16" i="49"/>
  <c r="E16" i="48"/>
  <c r="I16" i="48"/>
  <c r="H16" i="48"/>
  <c r="F16" i="48"/>
  <c r="G16" i="48"/>
  <c r="D16" i="48"/>
  <c r="L15" i="47"/>
  <c r="J15" i="47"/>
  <c r="K15" i="47" s="1"/>
  <c r="L15" i="46"/>
  <c r="J15" i="46"/>
  <c r="K15" i="46" s="1"/>
  <c r="H16" i="45"/>
  <c r="G16" i="45"/>
  <c r="F16" i="45"/>
  <c r="E16" i="45"/>
  <c r="D16" i="45"/>
  <c r="I16" i="45"/>
  <c r="I16" i="44"/>
  <c r="H16" i="44"/>
  <c r="G16" i="44"/>
  <c r="F16" i="44"/>
  <c r="E16" i="44"/>
  <c r="D16" i="44"/>
  <c r="F16" i="43"/>
  <c r="E16" i="43"/>
  <c r="H16" i="43"/>
  <c r="D16" i="43"/>
  <c r="I16" i="43"/>
  <c r="G16" i="43"/>
  <c r="J16" i="42"/>
  <c r="K16" i="42" s="1"/>
  <c r="L16" i="42"/>
  <c r="I16" i="32"/>
  <c r="H16" i="32"/>
  <c r="G16" i="32"/>
  <c r="F16" i="32"/>
  <c r="E16" i="32"/>
  <c r="D16" i="32"/>
  <c r="H11" i="22"/>
  <c r="I11" i="22"/>
  <c r="D16" i="54" l="1"/>
  <c r="E16" i="54"/>
  <c r="G16" i="54"/>
  <c r="F16" i="54"/>
  <c r="I16" i="54"/>
  <c r="L16" i="53"/>
  <c r="J16" i="53"/>
  <c r="K16" i="53" s="1"/>
  <c r="L16" i="52"/>
  <c r="J16" i="52"/>
  <c r="K16" i="52" s="1"/>
  <c r="J16" i="51"/>
  <c r="K16" i="51" s="1"/>
  <c r="L16" i="51"/>
  <c r="H17" i="50"/>
  <c r="G17" i="50"/>
  <c r="E17" i="50"/>
  <c r="I17" i="50"/>
  <c r="D17" i="50"/>
  <c r="F17" i="50"/>
  <c r="L16" i="49"/>
  <c r="J16" i="49"/>
  <c r="K16" i="49" s="1"/>
  <c r="J16" i="48"/>
  <c r="K16" i="48" s="1"/>
  <c r="L16" i="48"/>
  <c r="I16" i="47"/>
  <c r="E16" i="47"/>
  <c r="H16" i="47"/>
  <c r="G16" i="47"/>
  <c r="F16" i="47"/>
  <c r="D16" i="47"/>
  <c r="D16" i="46"/>
  <c r="I16" i="46"/>
  <c r="H16" i="46"/>
  <c r="G16" i="46"/>
  <c r="F16" i="46"/>
  <c r="E16" i="46"/>
  <c r="L16" i="45"/>
  <c r="J16" i="45"/>
  <c r="K16" i="45" s="1"/>
  <c r="J16" i="44"/>
  <c r="K16" i="44" s="1"/>
  <c r="L16" i="44"/>
  <c r="L16" i="43"/>
  <c r="J16" i="43"/>
  <c r="K16" i="43" s="1"/>
  <c r="D17" i="42"/>
  <c r="I17" i="42"/>
  <c r="G17" i="42"/>
  <c r="H17" i="42"/>
  <c r="E17" i="42"/>
  <c r="F17" i="42"/>
  <c r="L16" i="32"/>
  <c r="J16" i="32"/>
  <c r="K16" i="32" s="1"/>
  <c r="E12" i="22"/>
  <c r="F12" i="22"/>
  <c r="D12" i="22"/>
  <c r="C12" i="22"/>
  <c r="G12" i="22" s="1"/>
  <c r="K16" i="54" l="1"/>
  <c r="J16" i="54"/>
  <c r="I17" i="53"/>
  <c r="H17" i="53"/>
  <c r="G17" i="53"/>
  <c r="F17" i="53"/>
  <c r="D17" i="53"/>
  <c r="E17" i="53"/>
  <c r="I17" i="52"/>
  <c r="H17" i="52"/>
  <c r="G17" i="52"/>
  <c r="F17" i="52"/>
  <c r="E17" i="52"/>
  <c r="D17" i="52"/>
  <c r="G17" i="51"/>
  <c r="F17" i="51"/>
  <c r="E17" i="51"/>
  <c r="D17" i="51"/>
  <c r="I17" i="51"/>
  <c r="H17" i="51"/>
  <c r="J17" i="50"/>
  <c r="K17" i="50" s="1"/>
  <c r="L17" i="50"/>
  <c r="D17" i="49"/>
  <c r="E17" i="49"/>
  <c r="H17" i="49"/>
  <c r="I17" i="49"/>
  <c r="G17" i="49"/>
  <c r="F17" i="49"/>
  <c r="G17" i="48"/>
  <c r="I17" i="48"/>
  <c r="H17" i="48"/>
  <c r="E17" i="48"/>
  <c r="F17" i="48"/>
  <c r="D17" i="48"/>
  <c r="J16" i="47"/>
  <c r="K16" i="47" s="1"/>
  <c r="L16" i="47"/>
  <c r="L16" i="46"/>
  <c r="J16" i="46"/>
  <c r="K16" i="46" s="1"/>
  <c r="E17" i="45"/>
  <c r="D17" i="45"/>
  <c r="H17" i="45"/>
  <c r="G17" i="45"/>
  <c r="I17" i="45"/>
  <c r="F17" i="45"/>
  <c r="H17" i="44"/>
  <c r="G17" i="44"/>
  <c r="F17" i="44"/>
  <c r="E17" i="44"/>
  <c r="I17" i="44"/>
  <c r="D17" i="44"/>
  <c r="E17" i="43"/>
  <c r="I17" i="43"/>
  <c r="H17" i="43"/>
  <c r="G17" i="43"/>
  <c r="F17" i="43"/>
  <c r="D17" i="43"/>
  <c r="L17" i="42"/>
  <c r="J17" i="42"/>
  <c r="I12" i="22"/>
  <c r="H12" i="22"/>
  <c r="H17" i="54" l="1"/>
  <c r="D17" i="54"/>
  <c r="E17" i="54"/>
  <c r="G17" i="54"/>
  <c r="F17" i="54"/>
  <c r="I17" i="54"/>
  <c r="J17" i="54" s="1"/>
  <c r="L17" i="53"/>
  <c r="J17" i="53"/>
  <c r="K17" i="53" s="1"/>
  <c r="L17" i="52"/>
  <c r="J17" i="52"/>
  <c r="K17" i="52" s="1"/>
  <c r="L17" i="51"/>
  <c r="J17" i="51"/>
  <c r="K17" i="51" s="1"/>
  <c r="E18" i="50"/>
  <c r="D18" i="50"/>
  <c r="I18" i="50"/>
  <c r="G18" i="50"/>
  <c r="F18" i="50"/>
  <c r="H18" i="50"/>
  <c r="L17" i="49"/>
  <c r="J17" i="49"/>
  <c r="K17" i="49" s="1"/>
  <c r="J17" i="48"/>
  <c r="K17" i="48" s="1"/>
  <c r="L17" i="48"/>
  <c r="H17" i="47"/>
  <c r="G17" i="47"/>
  <c r="F17" i="47"/>
  <c r="E17" i="47"/>
  <c r="D17" i="47"/>
  <c r="I17" i="47"/>
  <c r="I17" i="46"/>
  <c r="H17" i="46"/>
  <c r="G17" i="46"/>
  <c r="F17" i="46"/>
  <c r="E17" i="46"/>
  <c r="D17" i="46"/>
  <c r="L17" i="45"/>
  <c r="J17" i="45"/>
  <c r="K17" i="45" s="1"/>
  <c r="J17" i="44"/>
  <c r="K17" i="44" s="1"/>
  <c r="L17" i="44"/>
  <c r="J17" i="43"/>
  <c r="K17" i="43" s="1"/>
  <c r="L17" i="43"/>
  <c r="E18" i="42"/>
  <c r="G18" i="42"/>
  <c r="F18" i="42"/>
  <c r="D18" i="42"/>
  <c r="I18" i="42"/>
  <c r="H18" i="42"/>
  <c r="G17" i="32"/>
  <c r="F17" i="32"/>
  <c r="E17" i="32"/>
  <c r="D17" i="32"/>
  <c r="I17" i="32"/>
  <c r="H17" i="32"/>
  <c r="E13" i="22"/>
  <c r="D13" i="22"/>
  <c r="C13" i="22"/>
  <c r="G13" i="22" s="1"/>
  <c r="F13" i="22"/>
  <c r="K17" i="54" l="1"/>
  <c r="H18" i="54"/>
  <c r="F18" i="53"/>
  <c r="E18" i="53"/>
  <c r="D18" i="53"/>
  <c r="I18" i="53"/>
  <c r="G18" i="53"/>
  <c r="H18" i="53"/>
  <c r="F18" i="52"/>
  <c r="E18" i="52"/>
  <c r="D18" i="52"/>
  <c r="I18" i="52"/>
  <c r="H18" i="52"/>
  <c r="G18" i="52"/>
  <c r="F18" i="51"/>
  <c r="D18" i="51"/>
  <c r="I18" i="51"/>
  <c r="E18" i="51"/>
  <c r="H18" i="51"/>
  <c r="G18" i="51"/>
  <c r="L18" i="50"/>
  <c r="J18" i="50"/>
  <c r="K18" i="50" s="1"/>
  <c r="H18" i="49"/>
  <c r="G18" i="49"/>
  <c r="F18" i="49"/>
  <c r="E18" i="49"/>
  <c r="D18" i="49"/>
  <c r="I18" i="49"/>
  <c r="F18" i="48"/>
  <c r="I18" i="48"/>
  <c r="H18" i="48"/>
  <c r="G18" i="48"/>
  <c r="D18" i="48"/>
  <c r="E18" i="48"/>
  <c r="J17" i="47"/>
  <c r="K17" i="47" s="1"/>
  <c r="L17" i="47"/>
  <c r="L17" i="46"/>
  <c r="J17" i="46"/>
  <c r="K17" i="46" s="1"/>
  <c r="I18" i="45"/>
  <c r="H18" i="45"/>
  <c r="G18" i="45"/>
  <c r="F18" i="45"/>
  <c r="E18" i="45"/>
  <c r="D18" i="45"/>
  <c r="D18" i="44"/>
  <c r="I18" i="44"/>
  <c r="H18" i="44"/>
  <c r="F18" i="44"/>
  <c r="G18" i="44"/>
  <c r="E18" i="44"/>
  <c r="G18" i="43"/>
  <c r="F18" i="43"/>
  <c r="E18" i="43"/>
  <c r="I18" i="43"/>
  <c r="D18" i="43"/>
  <c r="H18" i="43"/>
  <c r="L18" i="42"/>
  <c r="J18" i="42"/>
  <c r="K18" i="42" s="1"/>
  <c r="L17" i="32"/>
  <c r="J17" i="32"/>
  <c r="K17" i="32" s="1"/>
  <c r="H13" i="22"/>
  <c r="I13" i="22"/>
  <c r="D18" i="54" l="1"/>
  <c r="F18" i="54"/>
  <c r="E18" i="54"/>
  <c r="G18" i="54"/>
  <c r="I18" i="54"/>
  <c r="L18" i="53"/>
  <c r="J18" i="53"/>
  <c r="K18" i="53" s="1"/>
  <c r="L18" i="52"/>
  <c r="J18" i="52"/>
  <c r="K18" i="52" s="1"/>
  <c r="L18" i="51"/>
  <c r="J18" i="51"/>
  <c r="K18" i="51" s="1"/>
  <c r="F19" i="50"/>
  <c r="D19" i="50"/>
  <c r="G19" i="50"/>
  <c r="E19" i="50"/>
  <c r="H19" i="50"/>
  <c r="I19" i="50"/>
  <c r="L18" i="49"/>
  <c r="J18" i="49"/>
  <c r="K18" i="49" s="1"/>
  <c r="J18" i="48"/>
  <c r="K18" i="48" s="1"/>
  <c r="L18" i="48"/>
  <c r="D18" i="47"/>
  <c r="F18" i="47"/>
  <c r="I18" i="47"/>
  <c r="H18" i="47"/>
  <c r="G18" i="47"/>
  <c r="E18" i="47"/>
  <c r="E18" i="46"/>
  <c r="D18" i="46"/>
  <c r="I18" i="46"/>
  <c r="H18" i="46"/>
  <c r="G18" i="46"/>
  <c r="F18" i="46"/>
  <c r="L18" i="45"/>
  <c r="J18" i="45"/>
  <c r="K18" i="45" s="1"/>
  <c r="L18" i="44"/>
  <c r="J18" i="44"/>
  <c r="K18" i="44" s="1"/>
  <c r="L18" i="43"/>
  <c r="J18" i="43"/>
  <c r="K18" i="43" s="1"/>
  <c r="E19" i="42"/>
  <c r="D19" i="42"/>
  <c r="H19" i="42"/>
  <c r="G19" i="42"/>
  <c r="F19" i="42"/>
  <c r="I19" i="42"/>
  <c r="D18" i="32"/>
  <c r="H18" i="32"/>
  <c r="I18" i="32"/>
  <c r="G18" i="32"/>
  <c r="F18" i="32"/>
  <c r="E18" i="32"/>
  <c r="C14" i="22"/>
  <c r="G14" i="22" s="1"/>
  <c r="D14" i="22"/>
  <c r="E14" i="22"/>
  <c r="F14" i="22"/>
  <c r="K18" i="54" l="1"/>
  <c r="J18" i="54"/>
  <c r="H19" i="54" s="1"/>
  <c r="I19" i="53"/>
  <c r="H19" i="53"/>
  <c r="G19" i="53"/>
  <c r="F19" i="53"/>
  <c r="E19" i="53"/>
  <c r="D19" i="53"/>
  <c r="I19" i="52"/>
  <c r="H19" i="52"/>
  <c r="G19" i="52"/>
  <c r="F19" i="52"/>
  <c r="E19" i="52"/>
  <c r="D19" i="52"/>
  <c r="H19" i="51"/>
  <c r="G19" i="51"/>
  <c r="F19" i="51"/>
  <c r="E19" i="51"/>
  <c r="I19" i="51"/>
  <c r="D19" i="51"/>
  <c r="L19" i="50"/>
  <c r="J19" i="50"/>
  <c r="K19" i="50" s="1"/>
  <c r="E19" i="49"/>
  <c r="D19" i="49"/>
  <c r="F19" i="49"/>
  <c r="I19" i="49"/>
  <c r="H19" i="49"/>
  <c r="G19" i="49"/>
  <c r="H19" i="48"/>
  <c r="I19" i="48"/>
  <c r="G19" i="48"/>
  <c r="F19" i="48"/>
  <c r="D19" i="48"/>
  <c r="E19" i="48"/>
  <c r="L18" i="47"/>
  <c r="J18" i="47"/>
  <c r="K18" i="47" s="1"/>
  <c r="L18" i="46"/>
  <c r="J18" i="46"/>
  <c r="K18" i="46" s="1"/>
  <c r="F19" i="45"/>
  <c r="H19" i="45"/>
  <c r="E19" i="45"/>
  <c r="D19" i="45"/>
  <c r="I19" i="45"/>
  <c r="G19" i="45"/>
  <c r="I19" i="44"/>
  <c r="H19" i="44"/>
  <c r="G19" i="44"/>
  <c r="F19" i="44"/>
  <c r="E19" i="44"/>
  <c r="D19" i="44"/>
  <c r="D19" i="43"/>
  <c r="F19" i="43"/>
  <c r="I19" i="43"/>
  <c r="H19" i="43"/>
  <c r="G19" i="43"/>
  <c r="E19" i="43"/>
  <c r="L19" i="42"/>
  <c r="J19" i="42"/>
  <c r="K19" i="42" s="1"/>
  <c r="L18" i="32"/>
  <c r="J18" i="32"/>
  <c r="K18" i="32" s="1"/>
  <c r="I14" i="22"/>
  <c r="H14" i="22"/>
  <c r="D19" i="54" l="1"/>
  <c r="F19" i="54"/>
  <c r="E19" i="54"/>
  <c r="G19" i="54"/>
  <c r="I19" i="54"/>
  <c r="J19" i="53"/>
  <c r="K19" i="53" s="1"/>
  <c r="L19" i="53"/>
  <c r="J19" i="52"/>
  <c r="K19" i="52" s="1"/>
  <c r="L19" i="52"/>
  <c r="J19" i="51"/>
  <c r="K19" i="51" s="1"/>
  <c r="L19" i="51"/>
  <c r="I20" i="50"/>
  <c r="D20" i="50"/>
  <c r="F20" i="50"/>
  <c r="H20" i="50"/>
  <c r="G20" i="50"/>
  <c r="E20" i="50"/>
  <c r="L19" i="49"/>
  <c r="J19" i="49"/>
  <c r="K19" i="49" s="1"/>
  <c r="J19" i="48"/>
  <c r="K19" i="48" s="1"/>
  <c r="L19" i="48"/>
  <c r="I19" i="47"/>
  <c r="H19" i="47"/>
  <c r="G19" i="47"/>
  <c r="F19" i="47"/>
  <c r="E19" i="47"/>
  <c r="D19" i="47"/>
  <c r="I19" i="46"/>
  <c r="H19" i="46"/>
  <c r="G19" i="46"/>
  <c r="F19" i="46"/>
  <c r="E19" i="46"/>
  <c r="D19" i="46"/>
  <c r="L19" i="45"/>
  <c r="J19" i="45"/>
  <c r="K19" i="45" s="1"/>
  <c r="J19" i="44"/>
  <c r="K19" i="44" s="1"/>
  <c r="L19" i="44"/>
  <c r="L19" i="43"/>
  <c r="J19" i="43"/>
  <c r="K19" i="43" s="1"/>
  <c r="I20" i="42"/>
  <c r="H20" i="42"/>
  <c r="F20" i="42"/>
  <c r="E20" i="42"/>
  <c r="G20" i="42"/>
  <c r="D20" i="42"/>
  <c r="I19" i="32"/>
  <c r="H19" i="32"/>
  <c r="G19" i="32"/>
  <c r="E19" i="32"/>
  <c r="F19" i="32"/>
  <c r="D19" i="32"/>
  <c r="F15" i="22"/>
  <c r="C15" i="22"/>
  <c r="G15" i="22" s="1"/>
  <c r="D15" i="22"/>
  <c r="E15" i="22"/>
  <c r="K19" i="54" l="1"/>
  <c r="J19" i="54"/>
  <c r="H20" i="54" s="1"/>
  <c r="G20" i="53"/>
  <c r="F20" i="53"/>
  <c r="E20" i="53"/>
  <c r="D20" i="53"/>
  <c r="H20" i="53"/>
  <c r="I20" i="53"/>
  <c r="G20" i="52"/>
  <c r="F20" i="52"/>
  <c r="E20" i="52"/>
  <c r="D20" i="52"/>
  <c r="I20" i="52"/>
  <c r="H20" i="52"/>
  <c r="G20" i="51"/>
  <c r="E20" i="51"/>
  <c r="D20" i="51"/>
  <c r="F20" i="51"/>
  <c r="H20" i="51"/>
  <c r="I20" i="51"/>
  <c r="J20" i="50"/>
  <c r="K20" i="50" s="1"/>
  <c r="L20" i="50"/>
  <c r="I20" i="49"/>
  <c r="H20" i="49"/>
  <c r="G20" i="49"/>
  <c r="F20" i="49"/>
  <c r="E20" i="49"/>
  <c r="D20" i="49"/>
  <c r="H20" i="48"/>
  <c r="E20" i="48"/>
  <c r="I20" i="48"/>
  <c r="G20" i="48"/>
  <c r="F20" i="48"/>
  <c r="D20" i="48"/>
  <c r="L19" i="47"/>
  <c r="J19" i="47"/>
  <c r="K19" i="47" s="1"/>
  <c r="J19" i="46"/>
  <c r="K19" i="46" s="1"/>
  <c r="L19" i="46"/>
  <c r="F20" i="45"/>
  <c r="I20" i="45"/>
  <c r="H20" i="45"/>
  <c r="E20" i="45"/>
  <c r="G20" i="45"/>
  <c r="D20" i="45"/>
  <c r="F20" i="44"/>
  <c r="E20" i="44"/>
  <c r="D20" i="44"/>
  <c r="H20" i="44"/>
  <c r="I20" i="44"/>
  <c r="G20" i="44"/>
  <c r="I20" i="43"/>
  <c r="H20" i="43"/>
  <c r="G20" i="43"/>
  <c r="F20" i="43"/>
  <c r="E20" i="43"/>
  <c r="D20" i="43"/>
  <c r="L20" i="42"/>
  <c r="J20" i="42"/>
  <c r="K20" i="42" s="1"/>
  <c r="L19" i="32"/>
  <c r="J19" i="32"/>
  <c r="K19" i="32" s="1"/>
  <c r="H15" i="22"/>
  <c r="I15" i="22"/>
  <c r="D20" i="54" l="1"/>
  <c r="G20" i="54"/>
  <c r="F20" i="54"/>
  <c r="E20" i="54"/>
  <c r="L20" i="53"/>
  <c r="J20" i="53"/>
  <c r="K20" i="53" s="1"/>
  <c r="L20" i="52"/>
  <c r="J20" i="52"/>
  <c r="K20" i="52" s="1"/>
  <c r="L20" i="51"/>
  <c r="J20" i="51"/>
  <c r="K20" i="51" s="1"/>
  <c r="G21" i="50"/>
  <c r="F21" i="50"/>
  <c r="I21" i="50"/>
  <c r="E21" i="50"/>
  <c r="D21" i="50"/>
  <c r="H21" i="50"/>
  <c r="J20" i="49"/>
  <c r="K20" i="49" s="1"/>
  <c r="L20" i="49"/>
  <c r="L20" i="48"/>
  <c r="J20" i="48"/>
  <c r="K20" i="48" s="1"/>
  <c r="F20" i="47"/>
  <c r="E20" i="47"/>
  <c r="H20" i="47"/>
  <c r="D20" i="47"/>
  <c r="I20" i="47"/>
  <c r="G20" i="47"/>
  <c r="G20" i="46"/>
  <c r="F20" i="46"/>
  <c r="E20" i="46"/>
  <c r="D20" i="46"/>
  <c r="H20" i="46"/>
  <c r="I20" i="46"/>
  <c r="J20" i="45"/>
  <c r="K20" i="45" s="1"/>
  <c r="L20" i="45"/>
  <c r="L20" i="44"/>
  <c r="J20" i="44"/>
  <c r="K20" i="44" s="1"/>
  <c r="L20" i="43"/>
  <c r="J20" i="43"/>
  <c r="K20" i="43" s="1"/>
  <c r="E21" i="42"/>
  <c r="D21" i="42"/>
  <c r="I21" i="42"/>
  <c r="H21" i="42"/>
  <c r="G21" i="42"/>
  <c r="F21" i="42"/>
  <c r="H20" i="32"/>
  <c r="G20" i="32"/>
  <c r="I20" i="32"/>
  <c r="F20" i="32"/>
  <c r="E20" i="32"/>
  <c r="D20" i="32"/>
  <c r="C16" i="22"/>
  <c r="G16" i="22" s="1"/>
  <c r="E16" i="22"/>
  <c r="D16" i="22"/>
  <c r="F16" i="22"/>
  <c r="K20" i="54" l="1"/>
  <c r="I20" i="54"/>
  <c r="J20" i="54" s="1"/>
  <c r="H21" i="54" s="1"/>
  <c r="I21" i="53"/>
  <c r="H21" i="53"/>
  <c r="G21" i="53"/>
  <c r="F21" i="53"/>
  <c r="D21" i="53"/>
  <c r="E21" i="53"/>
  <c r="I21" i="52"/>
  <c r="H21" i="52"/>
  <c r="G21" i="52"/>
  <c r="F21" i="52"/>
  <c r="D21" i="52"/>
  <c r="E21" i="52"/>
  <c r="I21" i="51"/>
  <c r="H21" i="51"/>
  <c r="G21" i="51"/>
  <c r="F21" i="51"/>
  <c r="E21" i="51"/>
  <c r="D21" i="51"/>
  <c r="L21" i="50"/>
  <c r="J21" i="50"/>
  <c r="K21" i="50" s="1"/>
  <c r="F21" i="49"/>
  <c r="E21" i="49"/>
  <c r="D21" i="49"/>
  <c r="I21" i="49"/>
  <c r="H21" i="49"/>
  <c r="G21" i="49"/>
  <c r="D21" i="48"/>
  <c r="I21" i="48"/>
  <c r="H21" i="48"/>
  <c r="G21" i="48"/>
  <c r="F21" i="48"/>
  <c r="E21" i="48"/>
  <c r="L20" i="47"/>
  <c r="J20" i="47"/>
  <c r="K20" i="47" s="1"/>
  <c r="L20" i="46"/>
  <c r="J20" i="46"/>
  <c r="K20" i="46" s="1"/>
  <c r="G21" i="45"/>
  <c r="F21" i="45"/>
  <c r="E21" i="45"/>
  <c r="D21" i="45"/>
  <c r="H21" i="45"/>
  <c r="I21" i="45"/>
  <c r="I21" i="44"/>
  <c r="H21" i="44"/>
  <c r="G21" i="44"/>
  <c r="F21" i="44"/>
  <c r="E21" i="44"/>
  <c r="D21" i="44"/>
  <c r="E21" i="43"/>
  <c r="D21" i="43"/>
  <c r="G21" i="43"/>
  <c r="I21" i="43"/>
  <c r="H21" i="43"/>
  <c r="F21" i="43"/>
  <c r="J21" i="42"/>
  <c r="K21" i="42" s="1"/>
  <c r="L21" i="42"/>
  <c r="J20" i="32"/>
  <c r="K20" i="32" s="1"/>
  <c r="L20" i="32"/>
  <c r="I16" i="22"/>
  <c r="H16" i="22"/>
  <c r="D21" i="54" l="1"/>
  <c r="G21" i="54"/>
  <c r="F21" i="54"/>
  <c r="E21" i="54"/>
  <c r="I21" i="54"/>
  <c r="J21" i="53"/>
  <c r="K21" i="53" s="1"/>
  <c r="L21" i="53"/>
  <c r="J21" i="52"/>
  <c r="K21" i="52" s="1"/>
  <c r="L21" i="52"/>
  <c r="L21" i="51"/>
  <c r="J21" i="51"/>
  <c r="K21" i="51" s="1"/>
  <c r="D22" i="50"/>
  <c r="H22" i="50"/>
  <c r="G22" i="50"/>
  <c r="F22" i="50"/>
  <c r="E22" i="50"/>
  <c r="I22" i="50"/>
  <c r="L21" i="49"/>
  <c r="J21" i="49"/>
  <c r="K21" i="49" s="1"/>
  <c r="L21" i="48"/>
  <c r="J21" i="48"/>
  <c r="K21" i="48" s="1"/>
  <c r="I21" i="47"/>
  <c r="H21" i="47"/>
  <c r="G21" i="47"/>
  <c r="F21" i="47"/>
  <c r="D21" i="47"/>
  <c r="E21" i="47"/>
  <c r="I21" i="46"/>
  <c r="H21" i="46"/>
  <c r="G21" i="46"/>
  <c r="F21" i="46"/>
  <c r="E21" i="46"/>
  <c r="D21" i="46"/>
  <c r="J21" i="45"/>
  <c r="K21" i="45" s="1"/>
  <c r="L21" i="45"/>
  <c r="J21" i="44"/>
  <c r="K21" i="44" s="1"/>
  <c r="L21" i="44"/>
  <c r="L21" i="43"/>
  <c r="J21" i="43"/>
  <c r="K21" i="43" s="1"/>
  <c r="H22" i="42"/>
  <c r="D22" i="42"/>
  <c r="I22" i="42"/>
  <c r="E22" i="42"/>
  <c r="G22" i="42"/>
  <c r="F22" i="42"/>
  <c r="E21" i="32"/>
  <c r="G21" i="32"/>
  <c r="I21" i="32"/>
  <c r="F21" i="32"/>
  <c r="D21" i="32"/>
  <c r="H21" i="32"/>
  <c r="D17" i="22"/>
  <c r="E17" i="22"/>
  <c r="F17" i="22"/>
  <c r="C17" i="22"/>
  <c r="G17" i="22" s="1"/>
  <c r="K21" i="54" l="1"/>
  <c r="J21" i="54"/>
  <c r="H22" i="53"/>
  <c r="G22" i="53"/>
  <c r="F22" i="53"/>
  <c r="E22" i="53"/>
  <c r="D22" i="53"/>
  <c r="I22" i="53"/>
  <c r="H22" i="52"/>
  <c r="G22" i="52"/>
  <c r="F22" i="52"/>
  <c r="E22" i="52"/>
  <c r="D22" i="52"/>
  <c r="I22" i="52"/>
  <c r="H22" i="51"/>
  <c r="F22" i="51"/>
  <c r="E22" i="51"/>
  <c r="D22" i="51"/>
  <c r="G22" i="51"/>
  <c r="I22" i="51"/>
  <c r="J22" i="50"/>
  <c r="D22" i="49"/>
  <c r="I22" i="49"/>
  <c r="G22" i="49"/>
  <c r="H22" i="49"/>
  <c r="F22" i="49"/>
  <c r="E22" i="49"/>
  <c r="I22" i="48"/>
  <c r="F22" i="48"/>
  <c r="E22" i="48"/>
  <c r="H22" i="48"/>
  <c r="D22" i="48"/>
  <c r="G22" i="48"/>
  <c r="J21" i="47"/>
  <c r="K21" i="47" s="1"/>
  <c r="L21" i="47"/>
  <c r="J21" i="46"/>
  <c r="K21" i="46" s="1"/>
  <c r="L21" i="46"/>
  <c r="D22" i="45"/>
  <c r="F22" i="45"/>
  <c r="I22" i="45"/>
  <c r="G22" i="45"/>
  <c r="H22" i="45"/>
  <c r="E22" i="45"/>
  <c r="G22" i="44"/>
  <c r="F22" i="44"/>
  <c r="E22" i="44"/>
  <c r="I22" i="44"/>
  <c r="D22" i="44"/>
  <c r="H22" i="44"/>
  <c r="I22" i="43"/>
  <c r="H22" i="43"/>
  <c r="D22" i="43"/>
  <c r="G22" i="43"/>
  <c r="F22" i="43"/>
  <c r="E22" i="43"/>
  <c r="L22" i="42"/>
  <c r="J22" i="42"/>
  <c r="K22" i="42" s="1"/>
  <c r="L21" i="32"/>
  <c r="J21" i="32"/>
  <c r="K21" i="32" s="1"/>
  <c r="H17" i="22"/>
  <c r="I17" i="22"/>
  <c r="H22" i="54" l="1"/>
  <c r="D22" i="54"/>
  <c r="G22" i="54"/>
  <c r="F22" i="54"/>
  <c r="E22" i="54"/>
  <c r="I22" i="54"/>
  <c r="J22" i="54" s="1"/>
  <c r="L22" i="53"/>
  <c r="J22" i="53"/>
  <c r="K22" i="53" s="1"/>
  <c r="L22" i="52"/>
  <c r="J22" i="52"/>
  <c r="K22" i="52" s="1"/>
  <c r="L22" i="51"/>
  <c r="J22" i="51"/>
  <c r="K22" i="51" s="1"/>
  <c r="H23" i="50"/>
  <c r="G23" i="50"/>
  <c r="E23" i="50"/>
  <c r="F23" i="50"/>
  <c r="D23" i="50"/>
  <c r="I23" i="50"/>
  <c r="J22" i="49"/>
  <c r="K22" i="49" s="1"/>
  <c r="L22" i="49"/>
  <c r="L22" i="48"/>
  <c r="J22" i="48"/>
  <c r="K22" i="48" s="1"/>
  <c r="G22" i="47"/>
  <c r="F22" i="47"/>
  <c r="I22" i="47"/>
  <c r="E22" i="47"/>
  <c r="D22" i="47"/>
  <c r="H22" i="47"/>
  <c r="H22" i="46"/>
  <c r="G22" i="46"/>
  <c r="F22" i="46"/>
  <c r="E22" i="46"/>
  <c r="D22" i="46"/>
  <c r="I22" i="46"/>
  <c r="L22" i="45"/>
  <c r="J22" i="45"/>
  <c r="K22" i="45" s="1"/>
  <c r="L22" i="44"/>
  <c r="J22" i="44"/>
  <c r="K22" i="44" s="1"/>
  <c r="J22" i="43"/>
  <c r="K22" i="43" s="1"/>
  <c r="L22" i="43"/>
  <c r="F23" i="42"/>
  <c r="D23" i="42"/>
  <c r="H23" i="42"/>
  <c r="E23" i="42"/>
  <c r="I23" i="42"/>
  <c r="G23" i="42"/>
  <c r="D22" i="32"/>
  <c r="G22" i="32"/>
  <c r="I22" i="32"/>
  <c r="H22" i="32"/>
  <c r="F22" i="32"/>
  <c r="E22" i="32"/>
  <c r="C18" i="22"/>
  <c r="G18" i="22" s="1"/>
  <c r="D18" i="22"/>
  <c r="F18" i="22"/>
  <c r="E18" i="22"/>
  <c r="K22" i="54" l="1"/>
  <c r="H23" i="54"/>
  <c r="D23" i="53"/>
  <c r="I23" i="53"/>
  <c r="H23" i="53"/>
  <c r="G23" i="53"/>
  <c r="E23" i="53"/>
  <c r="F23" i="53"/>
  <c r="D23" i="52"/>
  <c r="I23" i="52"/>
  <c r="H23" i="52"/>
  <c r="G23" i="52"/>
  <c r="F23" i="52"/>
  <c r="E23" i="52"/>
  <c r="D23" i="51"/>
  <c r="I23" i="51"/>
  <c r="H23" i="51"/>
  <c r="G23" i="51"/>
  <c r="F23" i="51"/>
  <c r="E23" i="51"/>
  <c r="L23" i="50"/>
  <c r="J23" i="50"/>
  <c r="K23" i="50" s="1"/>
  <c r="H23" i="49"/>
  <c r="G23" i="49"/>
  <c r="F23" i="49"/>
  <c r="E23" i="49"/>
  <c r="D23" i="49"/>
  <c r="I23" i="49"/>
  <c r="F23" i="48"/>
  <c r="I23" i="48"/>
  <c r="G23" i="48"/>
  <c r="E23" i="48"/>
  <c r="D23" i="48"/>
  <c r="H23" i="48"/>
  <c r="L22" i="47"/>
  <c r="J22" i="47"/>
  <c r="K22" i="47" s="1"/>
  <c r="L22" i="46"/>
  <c r="J22" i="46"/>
  <c r="K22" i="46" s="1"/>
  <c r="I23" i="45"/>
  <c r="H23" i="45"/>
  <c r="G23" i="45"/>
  <c r="F23" i="45"/>
  <c r="E23" i="45"/>
  <c r="D23" i="45"/>
  <c r="D23" i="44"/>
  <c r="I23" i="44"/>
  <c r="F23" i="44"/>
  <c r="H23" i="44"/>
  <c r="G23" i="44"/>
  <c r="E23" i="44"/>
  <c r="G23" i="43"/>
  <c r="F23" i="43"/>
  <c r="E23" i="43"/>
  <c r="D23" i="43"/>
  <c r="I23" i="43"/>
  <c r="H23" i="43"/>
  <c r="L23" i="42"/>
  <c r="J23" i="42"/>
  <c r="K23" i="42" s="1"/>
  <c r="L22" i="32"/>
  <c r="J22" i="32"/>
  <c r="K22" i="32" s="1"/>
  <c r="I18" i="22"/>
  <c r="H18" i="22"/>
  <c r="D23" i="54" l="1"/>
  <c r="E23" i="54"/>
  <c r="G23" i="54"/>
  <c r="F23" i="54"/>
  <c r="I23" i="54"/>
  <c r="L23" i="53"/>
  <c r="J23" i="53"/>
  <c r="K23" i="53" s="1"/>
  <c r="L23" i="52"/>
  <c r="J23" i="52"/>
  <c r="K23" i="52" s="1"/>
  <c r="L23" i="51"/>
  <c r="J23" i="51"/>
  <c r="K23" i="51" s="1"/>
  <c r="D24" i="50"/>
  <c r="G24" i="50"/>
  <c r="F24" i="50"/>
  <c r="I24" i="50"/>
  <c r="E24" i="50"/>
  <c r="H24" i="50"/>
  <c r="L23" i="49"/>
  <c r="J23" i="49"/>
  <c r="K23" i="49" s="1"/>
  <c r="J23" i="48"/>
  <c r="K23" i="48" s="1"/>
  <c r="L23" i="48"/>
  <c r="D23" i="47"/>
  <c r="F23" i="47"/>
  <c r="I23" i="47"/>
  <c r="H23" i="47"/>
  <c r="G23" i="47"/>
  <c r="E23" i="47"/>
  <c r="E23" i="46"/>
  <c r="D23" i="46"/>
  <c r="I23" i="46"/>
  <c r="H23" i="46"/>
  <c r="G23" i="46"/>
  <c r="F23" i="46"/>
  <c r="L23" i="45"/>
  <c r="J23" i="45"/>
  <c r="K23" i="45" s="1"/>
  <c r="L23" i="44"/>
  <c r="J23" i="44"/>
  <c r="K23" i="44" s="1"/>
  <c r="L23" i="43"/>
  <c r="J23" i="43"/>
  <c r="K23" i="43" s="1"/>
  <c r="I24" i="42"/>
  <c r="F24" i="42"/>
  <c r="E24" i="42"/>
  <c r="D24" i="42"/>
  <c r="H24" i="42"/>
  <c r="G24" i="42"/>
  <c r="G23" i="32"/>
  <c r="F23" i="32"/>
  <c r="E23" i="32"/>
  <c r="I23" i="32"/>
  <c r="D23" i="32"/>
  <c r="H23" i="32"/>
  <c r="C19" i="22"/>
  <c r="G19" i="22" s="1"/>
  <c r="D19" i="22"/>
  <c r="E19" i="22"/>
  <c r="F19" i="22"/>
  <c r="K23" i="54" l="1"/>
  <c r="J23" i="54"/>
  <c r="H24" i="54" s="1"/>
  <c r="I24" i="53"/>
  <c r="H24" i="53"/>
  <c r="G24" i="53"/>
  <c r="F24" i="53"/>
  <c r="E24" i="53"/>
  <c r="D24" i="53"/>
  <c r="I24" i="52"/>
  <c r="H24" i="52"/>
  <c r="G24" i="52"/>
  <c r="F24" i="52"/>
  <c r="E24" i="52"/>
  <c r="D24" i="52"/>
  <c r="I24" i="51"/>
  <c r="G24" i="51"/>
  <c r="F24" i="51"/>
  <c r="E24" i="51"/>
  <c r="D24" i="51"/>
  <c r="H24" i="51"/>
  <c r="L24" i="50"/>
  <c r="J24" i="50"/>
  <c r="K24" i="50" s="1"/>
  <c r="D24" i="49"/>
  <c r="E24" i="49"/>
  <c r="I24" i="49"/>
  <c r="H24" i="49"/>
  <c r="G24" i="49"/>
  <c r="F24" i="49"/>
  <c r="G24" i="48"/>
  <c r="F24" i="48"/>
  <c r="H24" i="48"/>
  <c r="I24" i="48"/>
  <c r="D24" i="48"/>
  <c r="E24" i="48"/>
  <c r="L23" i="47"/>
  <c r="J23" i="47"/>
  <c r="K23" i="47" s="1"/>
  <c r="L23" i="46"/>
  <c r="J23" i="46"/>
  <c r="K23" i="46" s="1"/>
  <c r="E24" i="45"/>
  <c r="D24" i="45"/>
  <c r="H24" i="45"/>
  <c r="I24" i="45"/>
  <c r="F24" i="45"/>
  <c r="G24" i="45"/>
  <c r="H24" i="44"/>
  <c r="G24" i="44"/>
  <c r="F24" i="44"/>
  <c r="E24" i="44"/>
  <c r="D24" i="44"/>
  <c r="I24" i="44"/>
  <c r="E24" i="43"/>
  <c r="I24" i="43"/>
  <c r="H24" i="43"/>
  <c r="G24" i="43"/>
  <c r="F24" i="43"/>
  <c r="D24" i="43"/>
  <c r="L24" i="42"/>
  <c r="J24" i="42"/>
  <c r="K24" i="42" s="1"/>
  <c r="L23" i="32"/>
  <c r="J23" i="32"/>
  <c r="K23" i="32" s="1"/>
  <c r="H19" i="22"/>
  <c r="I19" i="22"/>
  <c r="D24" i="54" l="1"/>
  <c r="I24" i="54" s="1"/>
  <c r="E24" i="54"/>
  <c r="F24" i="54"/>
  <c r="G24" i="54"/>
  <c r="L24" i="53"/>
  <c r="J24" i="53"/>
  <c r="K24" i="53" s="1"/>
  <c r="L24" i="52"/>
  <c r="J24" i="52"/>
  <c r="K24" i="52" s="1"/>
  <c r="L24" i="51"/>
  <c r="J24" i="51"/>
  <c r="K24" i="51" s="1"/>
  <c r="G25" i="50"/>
  <c r="H25" i="50"/>
  <c r="F25" i="50"/>
  <c r="E25" i="50"/>
  <c r="D25" i="50"/>
  <c r="I25" i="50"/>
  <c r="L24" i="49"/>
  <c r="J24" i="49"/>
  <c r="K24" i="49" s="1"/>
  <c r="J24" i="48"/>
  <c r="K24" i="48" s="1"/>
  <c r="L24" i="48"/>
  <c r="H24" i="47"/>
  <c r="G24" i="47"/>
  <c r="F24" i="47"/>
  <c r="E24" i="47"/>
  <c r="D24" i="47"/>
  <c r="I24" i="47"/>
  <c r="I24" i="46"/>
  <c r="H24" i="46"/>
  <c r="G24" i="46"/>
  <c r="F24" i="46"/>
  <c r="E24" i="46"/>
  <c r="D24" i="46"/>
  <c r="L24" i="45"/>
  <c r="J24" i="45"/>
  <c r="K24" i="45" s="1"/>
  <c r="J24" i="44"/>
  <c r="K24" i="44" s="1"/>
  <c r="L24" i="44"/>
  <c r="J24" i="43"/>
  <c r="K24" i="43" s="1"/>
  <c r="L24" i="43"/>
  <c r="G25" i="42"/>
  <c r="E25" i="42"/>
  <c r="F25" i="42"/>
  <c r="D25" i="42"/>
  <c r="I25" i="42"/>
  <c r="H25" i="42"/>
  <c r="I24" i="32"/>
  <c r="E24" i="32"/>
  <c r="H24" i="32"/>
  <c r="F24" i="32"/>
  <c r="G24" i="32"/>
  <c r="D24" i="32"/>
  <c r="E20" i="22"/>
  <c r="F20" i="22"/>
  <c r="D20" i="22"/>
  <c r="C20" i="22"/>
  <c r="G20" i="22" s="1"/>
  <c r="K24" i="54" l="1"/>
  <c r="J24" i="54"/>
  <c r="H25" i="54" s="1"/>
  <c r="E25" i="53"/>
  <c r="D25" i="53"/>
  <c r="I25" i="53"/>
  <c r="H25" i="53"/>
  <c r="F25" i="53"/>
  <c r="G25" i="53"/>
  <c r="E25" i="52"/>
  <c r="D25" i="52"/>
  <c r="I25" i="52"/>
  <c r="H25" i="52"/>
  <c r="G25" i="52"/>
  <c r="F25" i="52"/>
  <c r="E25" i="51"/>
  <c r="I25" i="51"/>
  <c r="H25" i="51"/>
  <c r="G25" i="51"/>
  <c r="F25" i="51"/>
  <c r="D25" i="51"/>
  <c r="L25" i="50"/>
  <c r="J25" i="50"/>
  <c r="K25" i="50" s="1"/>
  <c r="I25" i="49"/>
  <c r="H25" i="49"/>
  <c r="E25" i="49"/>
  <c r="G25" i="49"/>
  <c r="F25" i="49"/>
  <c r="D25" i="49"/>
  <c r="G25" i="48"/>
  <c r="D25" i="48"/>
  <c r="E25" i="48"/>
  <c r="I25" i="48"/>
  <c r="H25" i="48"/>
  <c r="F25" i="48"/>
  <c r="J24" i="47"/>
  <c r="K24" i="47" s="1"/>
  <c r="L24" i="47"/>
  <c r="L24" i="46"/>
  <c r="J24" i="46"/>
  <c r="K24" i="46" s="1"/>
  <c r="I25" i="45"/>
  <c r="H25" i="45"/>
  <c r="G25" i="45"/>
  <c r="D25" i="45"/>
  <c r="F25" i="45"/>
  <c r="E25" i="45"/>
  <c r="E25" i="44"/>
  <c r="D25" i="44"/>
  <c r="G25" i="44"/>
  <c r="I25" i="44"/>
  <c r="H25" i="44"/>
  <c r="F25" i="44"/>
  <c r="H25" i="43"/>
  <c r="G25" i="43"/>
  <c r="F25" i="43"/>
  <c r="E25" i="43"/>
  <c r="D25" i="43"/>
  <c r="I25" i="43"/>
  <c r="J25" i="42"/>
  <c r="K25" i="42" s="1"/>
  <c r="L25" i="42"/>
  <c r="L24" i="32"/>
  <c r="J24" i="32"/>
  <c r="K24" i="32" s="1"/>
  <c r="I20" i="22"/>
  <c r="H20" i="22"/>
  <c r="D25" i="54" l="1"/>
  <c r="I25" i="54" s="1"/>
  <c r="E25" i="54"/>
  <c r="G25" i="54"/>
  <c r="F25" i="54"/>
  <c r="L25" i="53"/>
  <c r="J25" i="53"/>
  <c r="K25" i="53" s="1"/>
  <c r="L25" i="52"/>
  <c r="J25" i="52"/>
  <c r="K25" i="52" s="1"/>
  <c r="J25" i="51"/>
  <c r="K25" i="51" s="1"/>
  <c r="L25" i="51"/>
  <c r="D26" i="50"/>
  <c r="I26" i="50"/>
  <c r="F26" i="50"/>
  <c r="H26" i="50"/>
  <c r="G26" i="50"/>
  <c r="E26" i="50"/>
  <c r="L25" i="49"/>
  <c r="J25" i="49"/>
  <c r="K25" i="49" s="1"/>
  <c r="L25" i="48"/>
  <c r="J25" i="48"/>
  <c r="K25" i="48" s="1"/>
  <c r="E25" i="47"/>
  <c r="D25" i="47"/>
  <c r="G25" i="47"/>
  <c r="I25" i="47"/>
  <c r="H25" i="47"/>
  <c r="F25" i="47"/>
  <c r="F25" i="46"/>
  <c r="E25" i="46"/>
  <c r="D25" i="46"/>
  <c r="I25" i="46"/>
  <c r="H25" i="46"/>
  <c r="G25" i="46"/>
  <c r="J25" i="45"/>
  <c r="K25" i="45" s="1"/>
  <c r="L25" i="45"/>
  <c r="L25" i="44"/>
  <c r="J25" i="44"/>
  <c r="K25" i="44" s="1"/>
  <c r="L25" i="43"/>
  <c r="J25" i="43"/>
  <c r="K25" i="43" s="1"/>
  <c r="D26" i="42"/>
  <c r="F26" i="42"/>
  <c r="E26" i="42"/>
  <c r="G26" i="42"/>
  <c r="I26" i="42"/>
  <c r="H26" i="42"/>
  <c r="F25" i="32"/>
  <c r="D25" i="32"/>
  <c r="I25" i="32"/>
  <c r="E25" i="32"/>
  <c r="H25" i="32"/>
  <c r="G25" i="32"/>
  <c r="C21" i="22"/>
  <c r="G21" i="22" s="1"/>
  <c r="D21" i="22"/>
  <c r="F21" i="22"/>
  <c r="E21" i="22"/>
  <c r="K25" i="54" l="1"/>
  <c r="J25" i="54"/>
  <c r="H26" i="54" s="1"/>
  <c r="I26" i="53"/>
  <c r="H26" i="53"/>
  <c r="G26" i="53"/>
  <c r="F26" i="53"/>
  <c r="E26" i="53"/>
  <c r="D26" i="53"/>
  <c r="I26" i="52"/>
  <c r="H26" i="52"/>
  <c r="G26" i="52"/>
  <c r="F26" i="52"/>
  <c r="E26" i="52"/>
  <c r="D26" i="52"/>
  <c r="H26" i="51"/>
  <c r="G26" i="51"/>
  <c r="F26" i="51"/>
  <c r="E26" i="51"/>
  <c r="I26" i="51"/>
  <c r="D26" i="51"/>
  <c r="J26" i="50"/>
  <c r="K26" i="50" s="1"/>
  <c r="L26" i="50"/>
  <c r="F26" i="49"/>
  <c r="E26" i="49"/>
  <c r="D26" i="49"/>
  <c r="G26" i="49"/>
  <c r="I26" i="49"/>
  <c r="H26" i="49"/>
  <c r="D26" i="48"/>
  <c r="I26" i="48"/>
  <c r="H26" i="48"/>
  <c r="F26" i="48"/>
  <c r="E26" i="48"/>
  <c r="G26" i="48"/>
  <c r="L25" i="47"/>
  <c r="J25" i="47"/>
  <c r="K25" i="47" s="1"/>
  <c r="L25" i="46"/>
  <c r="J25" i="46"/>
  <c r="K25" i="46" s="1"/>
  <c r="G26" i="45"/>
  <c r="F26" i="45"/>
  <c r="E26" i="45"/>
  <c r="D26" i="45"/>
  <c r="I26" i="45"/>
  <c r="H26" i="45"/>
  <c r="I26" i="44"/>
  <c r="H26" i="44"/>
  <c r="G26" i="44"/>
  <c r="F26" i="44"/>
  <c r="E26" i="44"/>
  <c r="D26" i="44"/>
  <c r="E26" i="43"/>
  <c r="D26" i="43"/>
  <c r="G26" i="43"/>
  <c r="I26" i="43"/>
  <c r="H26" i="43"/>
  <c r="F26" i="43"/>
  <c r="J26" i="42"/>
  <c r="K26" i="42" s="1"/>
  <c r="L26" i="42"/>
  <c r="L25" i="32"/>
  <c r="J25" i="32"/>
  <c r="K25" i="32" s="1"/>
  <c r="H21" i="22"/>
  <c r="I21" i="22"/>
  <c r="D26" i="54" l="1"/>
  <c r="I26" i="54" s="1"/>
  <c r="F26" i="54"/>
  <c r="E26" i="54"/>
  <c r="G26" i="54"/>
  <c r="J26" i="53"/>
  <c r="K26" i="53" s="1"/>
  <c r="L26" i="53"/>
  <c r="J26" i="52"/>
  <c r="K26" i="52" s="1"/>
  <c r="L26" i="52"/>
  <c r="J26" i="51"/>
  <c r="K26" i="51" s="1"/>
  <c r="L26" i="51"/>
  <c r="G27" i="50"/>
  <c r="F27" i="50"/>
  <c r="E27" i="50"/>
  <c r="D27" i="50"/>
  <c r="I27" i="50"/>
  <c r="H27" i="50"/>
  <c r="L26" i="49"/>
  <c r="J26" i="49"/>
  <c r="K26" i="49" s="1"/>
  <c r="L26" i="48"/>
  <c r="J26" i="48"/>
  <c r="K26" i="48" s="1"/>
  <c r="I26" i="47"/>
  <c r="H26" i="47"/>
  <c r="D26" i="47"/>
  <c r="G26" i="47"/>
  <c r="F26" i="47"/>
  <c r="E26" i="47"/>
  <c r="I26" i="46"/>
  <c r="H26" i="46"/>
  <c r="G26" i="46"/>
  <c r="F26" i="46"/>
  <c r="D26" i="46"/>
  <c r="E26" i="46"/>
  <c r="L26" i="45"/>
  <c r="J26" i="45"/>
  <c r="K26" i="45" s="1"/>
  <c r="J26" i="44"/>
  <c r="K26" i="44" s="1"/>
  <c r="L26" i="44"/>
  <c r="L26" i="43"/>
  <c r="J26" i="43"/>
  <c r="K26" i="43" s="1"/>
  <c r="D27" i="42"/>
  <c r="H27" i="42"/>
  <c r="G27" i="42"/>
  <c r="F27" i="42"/>
  <c r="I27" i="42"/>
  <c r="E27" i="42"/>
  <c r="F26" i="32"/>
  <c r="E26" i="32"/>
  <c r="H26" i="32"/>
  <c r="D26" i="32"/>
  <c r="I26" i="32"/>
  <c r="G26" i="32"/>
  <c r="C22" i="22"/>
  <c r="G22" i="22" s="1"/>
  <c r="F22" i="22"/>
  <c r="D22" i="22"/>
  <c r="E22" i="22"/>
  <c r="K26" i="54" l="1"/>
  <c r="J26" i="54"/>
  <c r="F27" i="53"/>
  <c r="E27" i="53"/>
  <c r="D27" i="53"/>
  <c r="I27" i="53"/>
  <c r="G27" i="53"/>
  <c r="H27" i="53"/>
  <c r="F27" i="52"/>
  <c r="E27" i="52"/>
  <c r="D27" i="52"/>
  <c r="I27" i="52"/>
  <c r="H27" i="52"/>
  <c r="G27" i="52"/>
  <c r="F27" i="51"/>
  <c r="D27" i="51"/>
  <c r="I27" i="51"/>
  <c r="G27" i="51"/>
  <c r="E27" i="51"/>
  <c r="H27" i="51"/>
  <c r="J27" i="50"/>
  <c r="K27" i="50" s="1"/>
  <c r="L27" i="50"/>
  <c r="I27" i="49"/>
  <c r="F27" i="49"/>
  <c r="H27" i="49"/>
  <c r="G27" i="49"/>
  <c r="E27" i="49"/>
  <c r="D27" i="49"/>
  <c r="H27" i="48"/>
  <c r="E27" i="48"/>
  <c r="D27" i="48"/>
  <c r="G27" i="48"/>
  <c r="F27" i="48"/>
  <c r="I27" i="48"/>
  <c r="J26" i="47"/>
  <c r="K26" i="47" s="1"/>
  <c r="L26" i="47"/>
  <c r="J26" i="46"/>
  <c r="K26" i="46" s="1"/>
  <c r="L26" i="46"/>
  <c r="F27" i="45"/>
  <c r="I27" i="45"/>
  <c r="H27" i="45"/>
  <c r="G27" i="45"/>
  <c r="D27" i="45"/>
  <c r="E27" i="45"/>
  <c r="F27" i="44"/>
  <c r="E27" i="44"/>
  <c r="D27" i="44"/>
  <c r="H27" i="44"/>
  <c r="G27" i="44"/>
  <c r="I27" i="44"/>
  <c r="I27" i="43"/>
  <c r="H27" i="43"/>
  <c r="G27" i="43"/>
  <c r="F27" i="43"/>
  <c r="E27" i="43"/>
  <c r="D27" i="43"/>
  <c r="J27" i="42"/>
  <c r="K27" i="42" s="1"/>
  <c r="L27" i="42"/>
  <c r="L26" i="32"/>
  <c r="J26" i="32"/>
  <c r="K26" i="32" s="1"/>
  <c r="H22" i="22"/>
  <c r="I22" i="22"/>
  <c r="H27" i="54" l="1"/>
  <c r="D27" i="54"/>
  <c r="F27" i="54"/>
  <c r="E27" i="54"/>
  <c r="G27" i="54"/>
  <c r="L27" i="53"/>
  <c r="J27" i="53"/>
  <c r="K27" i="53" s="1"/>
  <c r="L27" i="52"/>
  <c r="J27" i="52"/>
  <c r="K27" i="52" s="1"/>
  <c r="L27" i="51"/>
  <c r="J27" i="51"/>
  <c r="K27" i="51" s="1"/>
  <c r="G28" i="50"/>
  <c r="H28" i="50"/>
  <c r="F28" i="50"/>
  <c r="D28" i="50"/>
  <c r="I28" i="50"/>
  <c r="E28" i="50"/>
  <c r="J27" i="49"/>
  <c r="K27" i="49" s="1"/>
  <c r="L27" i="49"/>
  <c r="L27" i="48"/>
  <c r="J27" i="48"/>
  <c r="K27" i="48" s="1"/>
  <c r="F27" i="47"/>
  <c r="E27" i="47"/>
  <c r="D27" i="47"/>
  <c r="H27" i="47"/>
  <c r="I27" i="47"/>
  <c r="G27" i="47"/>
  <c r="G27" i="46"/>
  <c r="F27" i="46"/>
  <c r="E27" i="46"/>
  <c r="D27" i="46"/>
  <c r="I27" i="46"/>
  <c r="H27" i="46"/>
  <c r="J27" i="45"/>
  <c r="K27" i="45" s="1"/>
  <c r="L27" i="45"/>
  <c r="L27" i="44"/>
  <c r="J27" i="44"/>
  <c r="K27" i="44" s="1"/>
  <c r="L27" i="43"/>
  <c r="J27" i="43"/>
  <c r="K27" i="43" s="1"/>
  <c r="H28" i="42"/>
  <c r="D28" i="42"/>
  <c r="E28" i="42"/>
  <c r="F28" i="42"/>
  <c r="I28" i="42"/>
  <c r="G28" i="42"/>
  <c r="E27" i="32"/>
  <c r="I27" i="32"/>
  <c r="G27" i="32"/>
  <c r="D27" i="32"/>
  <c r="H27" i="32"/>
  <c r="F27" i="32"/>
  <c r="F23" i="22"/>
  <c r="E23" i="22"/>
  <c r="C23" i="22"/>
  <c r="G23" i="22" s="1"/>
  <c r="D23" i="22"/>
  <c r="I27" i="54" l="1"/>
  <c r="J27" i="54" s="1"/>
  <c r="H28" i="54" s="1"/>
  <c r="K27" i="54"/>
  <c r="I28" i="53"/>
  <c r="H28" i="53"/>
  <c r="G28" i="53"/>
  <c r="F28" i="53"/>
  <c r="D28" i="53"/>
  <c r="E28" i="53"/>
  <c r="I28" i="52"/>
  <c r="H28" i="52"/>
  <c r="G28" i="52"/>
  <c r="F28" i="52"/>
  <c r="E28" i="52"/>
  <c r="D28" i="52"/>
  <c r="I28" i="51"/>
  <c r="H28" i="51"/>
  <c r="G28" i="51"/>
  <c r="F28" i="51"/>
  <c r="E28" i="51"/>
  <c r="D28" i="51"/>
  <c r="L28" i="50"/>
  <c r="J28" i="50"/>
  <c r="K28" i="50" s="1"/>
  <c r="G28" i="49"/>
  <c r="F28" i="49"/>
  <c r="H28" i="49"/>
  <c r="E28" i="49"/>
  <c r="D28" i="49"/>
  <c r="I28" i="49"/>
  <c r="E28" i="48"/>
  <c r="I28" i="48"/>
  <c r="H28" i="48"/>
  <c r="G28" i="48"/>
  <c r="F28" i="48"/>
  <c r="D28" i="48"/>
  <c r="L27" i="47"/>
  <c r="J27" i="47"/>
  <c r="K27" i="47" s="1"/>
  <c r="L27" i="46"/>
  <c r="J27" i="46"/>
  <c r="K27" i="46" s="1"/>
  <c r="H28" i="45"/>
  <c r="G28" i="45"/>
  <c r="F28" i="45"/>
  <c r="E28" i="45"/>
  <c r="D28" i="45"/>
  <c r="I28" i="45"/>
  <c r="I28" i="44"/>
  <c r="H28" i="44"/>
  <c r="G28" i="44"/>
  <c r="E28" i="44"/>
  <c r="F28" i="44"/>
  <c r="D28" i="44"/>
  <c r="F28" i="43"/>
  <c r="E28" i="43"/>
  <c r="D28" i="43"/>
  <c r="I28" i="43"/>
  <c r="H28" i="43"/>
  <c r="G28" i="43"/>
  <c r="L28" i="42"/>
  <c r="J28" i="42"/>
  <c r="K28" i="42" s="1"/>
  <c r="J27" i="32"/>
  <c r="K27" i="32" s="1"/>
  <c r="L27" i="32"/>
  <c r="I23" i="22"/>
  <c r="H23" i="22"/>
  <c r="D28" i="54" l="1"/>
  <c r="F28" i="54"/>
  <c r="E28" i="54"/>
  <c r="G28" i="54"/>
  <c r="J28" i="53"/>
  <c r="K28" i="53" s="1"/>
  <c r="L28" i="53"/>
  <c r="J28" i="52"/>
  <c r="K28" i="52" s="1"/>
  <c r="L28" i="52"/>
  <c r="L28" i="51"/>
  <c r="J28" i="51"/>
  <c r="K28" i="51" s="1"/>
  <c r="G29" i="50"/>
  <c r="F29" i="50"/>
  <c r="I29" i="50"/>
  <c r="H29" i="50"/>
  <c r="E29" i="50"/>
  <c r="D29" i="50"/>
  <c r="L28" i="49"/>
  <c r="J28" i="49"/>
  <c r="K28" i="49" s="1"/>
  <c r="J28" i="48"/>
  <c r="K28" i="48" s="1"/>
  <c r="L28" i="48"/>
  <c r="E28" i="47"/>
  <c r="I28" i="47"/>
  <c r="H28" i="47"/>
  <c r="G28" i="47"/>
  <c r="F28" i="47"/>
  <c r="D28" i="47"/>
  <c r="D28" i="46"/>
  <c r="I28" i="46"/>
  <c r="H28" i="46"/>
  <c r="G28" i="46"/>
  <c r="F28" i="46"/>
  <c r="E28" i="46"/>
  <c r="J28" i="45"/>
  <c r="K28" i="45" s="1"/>
  <c r="L28" i="45"/>
  <c r="J28" i="44"/>
  <c r="K28" i="44" s="1"/>
  <c r="L28" i="44"/>
  <c r="L28" i="43"/>
  <c r="J28" i="43"/>
  <c r="K28" i="43" s="1"/>
  <c r="I29" i="42"/>
  <c r="H29" i="42"/>
  <c r="G29" i="42"/>
  <c r="F29" i="42"/>
  <c r="E29" i="42"/>
  <c r="D29" i="42"/>
  <c r="G28" i="32"/>
  <c r="F28" i="32"/>
  <c r="D28" i="32"/>
  <c r="E28" i="32"/>
  <c r="H28" i="32"/>
  <c r="I28" i="32"/>
  <c r="C24" i="22"/>
  <c r="G24" i="22" s="1"/>
  <c r="D24" i="22"/>
  <c r="E24" i="22"/>
  <c r="F24" i="22"/>
  <c r="K28" i="54" l="1"/>
  <c r="I28" i="54"/>
  <c r="J28" i="54" s="1"/>
  <c r="H29" i="54" s="1"/>
  <c r="G29" i="53"/>
  <c r="F29" i="53"/>
  <c r="E29" i="53"/>
  <c r="D29" i="53"/>
  <c r="H29" i="53"/>
  <c r="I29" i="53"/>
  <c r="G29" i="52"/>
  <c r="F29" i="52"/>
  <c r="E29" i="52"/>
  <c r="D29" i="52"/>
  <c r="H29" i="52"/>
  <c r="I29" i="52"/>
  <c r="G29" i="51"/>
  <c r="E29" i="51"/>
  <c r="D29" i="51"/>
  <c r="F29" i="51"/>
  <c r="H29" i="51"/>
  <c r="I29" i="51"/>
  <c r="J29" i="50"/>
  <c r="K29" i="50" s="1"/>
  <c r="L29" i="50"/>
  <c r="D29" i="49"/>
  <c r="I29" i="49"/>
  <c r="H29" i="49"/>
  <c r="E29" i="49"/>
  <c r="G29" i="49"/>
  <c r="F29" i="49"/>
  <c r="G29" i="48"/>
  <c r="F29" i="48"/>
  <c r="I29" i="48"/>
  <c r="H29" i="48"/>
  <c r="E29" i="48"/>
  <c r="D29" i="48"/>
  <c r="J28" i="47"/>
  <c r="K28" i="47" s="1"/>
  <c r="L28" i="47"/>
  <c r="L28" i="46"/>
  <c r="J28" i="46"/>
  <c r="K28" i="46" s="1"/>
  <c r="E29" i="45"/>
  <c r="D29" i="45"/>
  <c r="H29" i="45"/>
  <c r="I29" i="45"/>
  <c r="G29" i="45"/>
  <c r="F29" i="45"/>
  <c r="H29" i="44"/>
  <c r="G29" i="44"/>
  <c r="F29" i="44"/>
  <c r="E29" i="44"/>
  <c r="I29" i="44"/>
  <c r="D29" i="44"/>
  <c r="E29" i="43"/>
  <c r="I29" i="43"/>
  <c r="H29" i="43"/>
  <c r="G29" i="43"/>
  <c r="F29" i="43"/>
  <c r="D29" i="43"/>
  <c r="L29" i="42"/>
  <c r="J29" i="42"/>
  <c r="K29" i="42" s="1"/>
  <c r="J28" i="32"/>
  <c r="K28" i="32" s="1"/>
  <c r="L28" i="32"/>
  <c r="H24" i="22"/>
  <c r="I24" i="22"/>
  <c r="D29" i="54" l="1"/>
  <c r="G29" i="54"/>
  <c r="F29" i="54"/>
  <c r="E29" i="54"/>
  <c r="I29" i="54"/>
  <c r="L29" i="53"/>
  <c r="J29" i="53"/>
  <c r="K29" i="53" s="1"/>
  <c r="L29" i="52"/>
  <c r="J29" i="52"/>
  <c r="K29" i="52" s="1"/>
  <c r="L29" i="51"/>
  <c r="J29" i="51"/>
  <c r="K29" i="51" s="1"/>
  <c r="F30" i="50"/>
  <c r="D30" i="50"/>
  <c r="I30" i="50"/>
  <c r="G30" i="50"/>
  <c r="E30" i="50"/>
  <c r="H30" i="50"/>
  <c r="L29" i="49"/>
  <c r="J29" i="49"/>
  <c r="K29" i="49" s="1"/>
  <c r="J29" i="48"/>
  <c r="K29" i="48" s="1"/>
  <c r="L29" i="48"/>
  <c r="H29" i="47"/>
  <c r="G29" i="47"/>
  <c r="F29" i="47"/>
  <c r="E29" i="47"/>
  <c r="D29" i="47"/>
  <c r="I29" i="47"/>
  <c r="I29" i="46"/>
  <c r="H29" i="46"/>
  <c r="G29" i="46"/>
  <c r="F29" i="46"/>
  <c r="E29" i="46"/>
  <c r="D29" i="46"/>
  <c r="L29" i="45"/>
  <c r="J29" i="45"/>
  <c r="K29" i="45" s="1"/>
  <c r="J29" i="44"/>
  <c r="K29" i="44" s="1"/>
  <c r="L29" i="44"/>
  <c r="J29" i="43"/>
  <c r="K29" i="43" s="1"/>
  <c r="L29" i="43"/>
  <c r="H30" i="42"/>
  <c r="F30" i="42"/>
  <c r="I30" i="42"/>
  <c r="G30" i="42"/>
  <c r="E30" i="42"/>
  <c r="D30" i="42"/>
  <c r="D29" i="32"/>
  <c r="G29" i="32"/>
  <c r="E29" i="32"/>
  <c r="H29" i="32"/>
  <c r="I29" i="32"/>
  <c r="F29" i="32"/>
  <c r="D25" i="22"/>
  <c r="E25" i="22"/>
  <c r="F25" i="22"/>
  <c r="C25" i="22"/>
  <c r="G25" i="22" s="1"/>
  <c r="K29" i="54" l="1"/>
  <c r="J29" i="54"/>
  <c r="H30" i="54" s="1"/>
  <c r="D30" i="53"/>
  <c r="I30" i="53"/>
  <c r="H30" i="53"/>
  <c r="G30" i="53"/>
  <c r="E30" i="53"/>
  <c r="F30" i="53"/>
  <c r="D30" i="52"/>
  <c r="I30" i="52"/>
  <c r="H30" i="52"/>
  <c r="G30" i="52"/>
  <c r="E30" i="52"/>
  <c r="F30" i="52"/>
  <c r="D30" i="51"/>
  <c r="I30" i="51"/>
  <c r="H30" i="51"/>
  <c r="G30" i="51"/>
  <c r="F30" i="51"/>
  <c r="E30" i="51"/>
  <c r="L30" i="50"/>
  <c r="J30" i="50"/>
  <c r="K30" i="50" s="1"/>
  <c r="H30" i="49"/>
  <c r="G30" i="49"/>
  <c r="I30" i="49"/>
  <c r="F30" i="49"/>
  <c r="D30" i="49"/>
  <c r="E30" i="49"/>
  <c r="F30" i="48"/>
  <c r="I30" i="48"/>
  <c r="H30" i="48"/>
  <c r="G30" i="48"/>
  <c r="D30" i="48"/>
  <c r="E30" i="48"/>
  <c r="J29" i="47"/>
  <c r="K29" i="47" s="1"/>
  <c r="L29" i="47"/>
  <c r="L29" i="46"/>
  <c r="J29" i="46"/>
  <c r="K29" i="46" s="1"/>
  <c r="I30" i="45"/>
  <c r="H30" i="45"/>
  <c r="G30" i="45"/>
  <c r="F30" i="45"/>
  <c r="D30" i="45"/>
  <c r="E30" i="45"/>
  <c r="D30" i="44"/>
  <c r="I30" i="44"/>
  <c r="F30" i="44"/>
  <c r="E30" i="44"/>
  <c r="H30" i="44"/>
  <c r="G30" i="44"/>
  <c r="G30" i="43"/>
  <c r="F30" i="43"/>
  <c r="E30" i="43"/>
  <c r="D30" i="43"/>
  <c r="I30" i="43"/>
  <c r="H30" i="43"/>
  <c r="L30" i="42"/>
  <c r="J30" i="42"/>
  <c r="K30" i="42" s="1"/>
  <c r="L29" i="32"/>
  <c r="J29" i="32"/>
  <c r="K29" i="32" s="1"/>
  <c r="H25" i="22"/>
  <c r="I25" i="22"/>
  <c r="D30" i="54" l="1"/>
  <c r="I30" i="54" s="1"/>
  <c r="G30" i="54"/>
  <c r="F30" i="54"/>
  <c r="E30" i="54"/>
  <c r="L30" i="53"/>
  <c r="J30" i="53"/>
  <c r="K30" i="53" s="1"/>
  <c r="L30" i="52"/>
  <c r="J30" i="52"/>
  <c r="K30" i="52" s="1"/>
  <c r="L30" i="51"/>
  <c r="J30" i="51"/>
  <c r="K30" i="51" s="1"/>
  <c r="H31" i="50"/>
  <c r="G31" i="50"/>
  <c r="E31" i="50"/>
  <c r="D31" i="50"/>
  <c r="I31" i="50"/>
  <c r="F31" i="50"/>
  <c r="L30" i="49"/>
  <c r="J30" i="49"/>
  <c r="K30" i="49" s="1"/>
  <c r="J30" i="48"/>
  <c r="K30" i="48" s="1"/>
  <c r="L30" i="48"/>
  <c r="D30" i="47"/>
  <c r="F30" i="47"/>
  <c r="I30" i="47"/>
  <c r="H30" i="47"/>
  <c r="G30" i="47"/>
  <c r="E30" i="47"/>
  <c r="E30" i="46"/>
  <c r="D30" i="46"/>
  <c r="I30" i="46"/>
  <c r="H30" i="46"/>
  <c r="G30" i="46"/>
  <c r="F30" i="46"/>
  <c r="L30" i="45"/>
  <c r="J30" i="45"/>
  <c r="K30" i="45" s="1"/>
  <c r="L30" i="44"/>
  <c r="J30" i="44"/>
  <c r="K30" i="44" s="1"/>
  <c r="L30" i="43"/>
  <c r="J30" i="43"/>
  <c r="K30" i="43" s="1"/>
  <c r="I31" i="42"/>
  <c r="H31" i="42"/>
  <c r="G31" i="42"/>
  <c r="F31" i="42"/>
  <c r="E31" i="42"/>
  <c r="D31" i="42"/>
  <c r="E30" i="32"/>
  <c r="G30" i="32"/>
  <c r="F30" i="32"/>
  <c r="D30" i="32"/>
  <c r="I30" i="32"/>
  <c r="H30" i="32"/>
  <c r="C26" i="22"/>
  <c r="G26" i="22" s="1"/>
  <c r="F26" i="22"/>
  <c r="D26" i="22"/>
  <c r="E26" i="22"/>
  <c r="K30" i="54" l="1"/>
  <c r="J30" i="54"/>
  <c r="H31" i="54" s="1"/>
  <c r="H31" i="53"/>
  <c r="G31" i="53"/>
  <c r="F31" i="53"/>
  <c r="E31" i="53"/>
  <c r="D31" i="53"/>
  <c r="I31" i="53"/>
  <c r="H31" i="52"/>
  <c r="G31" i="52"/>
  <c r="F31" i="52"/>
  <c r="E31" i="52"/>
  <c r="D31" i="52"/>
  <c r="I31" i="52"/>
  <c r="H31" i="51"/>
  <c r="F31" i="51"/>
  <c r="E31" i="51"/>
  <c r="D31" i="51"/>
  <c r="I31" i="51"/>
  <c r="G31" i="51"/>
  <c r="L31" i="50"/>
  <c r="J31" i="50"/>
  <c r="K31" i="50" s="1"/>
  <c r="E31" i="49"/>
  <c r="D31" i="49"/>
  <c r="F31" i="49"/>
  <c r="I31" i="49"/>
  <c r="H31" i="49"/>
  <c r="G31" i="49"/>
  <c r="H31" i="48"/>
  <c r="G31" i="48"/>
  <c r="I31" i="48"/>
  <c r="E31" i="48"/>
  <c r="D31" i="48"/>
  <c r="F31" i="48"/>
  <c r="L30" i="47"/>
  <c r="J30" i="47"/>
  <c r="K30" i="47" s="1"/>
  <c r="L30" i="46"/>
  <c r="J30" i="46"/>
  <c r="K30" i="46" s="1"/>
  <c r="F31" i="45"/>
  <c r="E31" i="45"/>
  <c r="D31" i="45"/>
  <c r="I31" i="45"/>
  <c r="G31" i="45"/>
  <c r="H31" i="45"/>
  <c r="I31" i="44"/>
  <c r="H31" i="44"/>
  <c r="G31" i="44"/>
  <c r="F31" i="44"/>
  <c r="E31" i="44"/>
  <c r="D31" i="44"/>
  <c r="D31" i="43"/>
  <c r="F31" i="43"/>
  <c r="I31" i="43"/>
  <c r="H31" i="43"/>
  <c r="G31" i="43"/>
  <c r="E31" i="43"/>
  <c r="J31" i="42"/>
  <c r="K31" i="42" s="1"/>
  <c r="L31" i="42"/>
  <c r="L30" i="32"/>
  <c r="J30" i="32"/>
  <c r="K30" i="32" s="1"/>
  <c r="I26" i="22"/>
  <c r="H26" i="22"/>
  <c r="D31" i="54" l="1"/>
  <c r="I31" i="54" s="1"/>
  <c r="E31" i="54"/>
  <c r="G31" i="54"/>
  <c r="F31" i="54"/>
  <c r="L31" i="53"/>
  <c r="J31" i="53"/>
  <c r="K31" i="53" s="1"/>
  <c r="L31" i="52"/>
  <c r="J31" i="52"/>
  <c r="K31" i="52" s="1"/>
  <c r="L31" i="51"/>
  <c r="J31" i="51"/>
  <c r="K31" i="51" s="1"/>
  <c r="I32" i="50"/>
  <c r="F32" i="50"/>
  <c r="E32" i="50"/>
  <c r="H32" i="50"/>
  <c r="D32" i="50"/>
  <c r="G32" i="50"/>
  <c r="L31" i="49"/>
  <c r="J31" i="49"/>
  <c r="K31" i="49" s="1"/>
  <c r="L31" i="48"/>
  <c r="J31" i="48"/>
  <c r="K31" i="48" s="1"/>
  <c r="I31" i="47"/>
  <c r="H31" i="47"/>
  <c r="G31" i="47"/>
  <c r="F31" i="47"/>
  <c r="E31" i="47"/>
  <c r="D31" i="47"/>
  <c r="I31" i="46"/>
  <c r="H31" i="46"/>
  <c r="G31" i="46"/>
  <c r="F31" i="46"/>
  <c r="E31" i="46"/>
  <c r="D31" i="46"/>
  <c r="L31" i="45"/>
  <c r="J31" i="45"/>
  <c r="K31" i="45" s="1"/>
  <c r="J31" i="44"/>
  <c r="K31" i="44" s="1"/>
  <c r="L31" i="44"/>
  <c r="L31" i="43"/>
  <c r="J31" i="43"/>
  <c r="K31" i="43" s="1"/>
  <c r="F32" i="42"/>
  <c r="H32" i="42"/>
  <c r="G32" i="42"/>
  <c r="E32" i="42"/>
  <c r="D32" i="42"/>
  <c r="I32" i="42"/>
  <c r="E31" i="32"/>
  <c r="D31" i="32"/>
  <c r="H31" i="32"/>
  <c r="I31" i="32"/>
  <c r="G31" i="32"/>
  <c r="F31" i="32"/>
  <c r="C27" i="22"/>
  <c r="G27" i="22" s="1"/>
  <c r="D27" i="22"/>
  <c r="E27" i="22"/>
  <c r="F27" i="22"/>
  <c r="K31" i="54" l="1"/>
  <c r="J31" i="54"/>
  <c r="E32" i="53"/>
  <c r="D32" i="53"/>
  <c r="I32" i="53"/>
  <c r="H32" i="53"/>
  <c r="F32" i="53"/>
  <c r="G32" i="53"/>
  <c r="E32" i="52"/>
  <c r="D32" i="52"/>
  <c r="I32" i="52"/>
  <c r="H32" i="52"/>
  <c r="G32" i="52"/>
  <c r="F32" i="52"/>
  <c r="E32" i="51"/>
  <c r="I32" i="51"/>
  <c r="H32" i="51"/>
  <c r="G32" i="51"/>
  <c r="F32" i="51"/>
  <c r="D32" i="51"/>
  <c r="J32" i="50"/>
  <c r="I32" i="49"/>
  <c r="F32" i="49"/>
  <c r="H32" i="49"/>
  <c r="G32" i="49"/>
  <c r="E32" i="49"/>
  <c r="D32" i="49"/>
  <c r="H32" i="48"/>
  <c r="E32" i="48"/>
  <c r="D32" i="48"/>
  <c r="G32" i="48"/>
  <c r="F32" i="48"/>
  <c r="I32" i="48"/>
  <c r="L31" i="47"/>
  <c r="J31" i="47"/>
  <c r="K31" i="47" s="1"/>
  <c r="J31" i="46"/>
  <c r="K31" i="46" s="1"/>
  <c r="L31" i="46"/>
  <c r="F32" i="45"/>
  <c r="I32" i="45"/>
  <c r="H32" i="45"/>
  <c r="E32" i="45"/>
  <c r="G32" i="45"/>
  <c r="D32" i="45"/>
  <c r="F32" i="44"/>
  <c r="E32" i="44"/>
  <c r="D32" i="44"/>
  <c r="H32" i="44"/>
  <c r="I32" i="44"/>
  <c r="G32" i="44"/>
  <c r="I32" i="43"/>
  <c r="H32" i="43"/>
  <c r="G32" i="43"/>
  <c r="F32" i="43"/>
  <c r="E32" i="43"/>
  <c r="D32" i="43"/>
  <c r="J32" i="42"/>
  <c r="L31" i="32"/>
  <c r="J31" i="32"/>
  <c r="K31" i="32" s="1"/>
  <c r="H27" i="22"/>
  <c r="I27" i="22"/>
  <c r="H32" i="54" l="1"/>
  <c r="D32" i="54"/>
  <c r="E32" i="54"/>
  <c r="G32" i="54"/>
  <c r="F32" i="54"/>
  <c r="I32" i="54"/>
  <c r="J32" i="54" s="1"/>
  <c r="L32" i="53"/>
  <c r="J32" i="53"/>
  <c r="K32" i="53" s="1"/>
  <c r="L32" i="52"/>
  <c r="J32" i="52"/>
  <c r="J32" i="51"/>
  <c r="K32" i="51" s="1"/>
  <c r="L32" i="51"/>
  <c r="E33" i="50"/>
  <c r="F33" i="50"/>
  <c r="D33" i="50"/>
  <c r="G33" i="50"/>
  <c r="I33" i="50"/>
  <c r="H33" i="50"/>
  <c r="J32" i="49"/>
  <c r="K32" i="49" s="1"/>
  <c r="L32" i="49"/>
  <c r="L32" i="48"/>
  <c r="J32" i="48"/>
  <c r="K32" i="48" s="1"/>
  <c r="F32" i="47"/>
  <c r="E32" i="47"/>
  <c r="H32" i="47"/>
  <c r="D32" i="47"/>
  <c r="I32" i="47"/>
  <c r="G32" i="47"/>
  <c r="G32" i="46"/>
  <c r="F32" i="46"/>
  <c r="E32" i="46"/>
  <c r="D32" i="46"/>
  <c r="I32" i="46"/>
  <c r="H32" i="46"/>
  <c r="J32" i="45"/>
  <c r="K32" i="45" s="1"/>
  <c r="L32" i="45"/>
  <c r="L32" i="44"/>
  <c r="J32" i="44"/>
  <c r="K32" i="44" s="1"/>
  <c r="L32" i="43"/>
  <c r="J32" i="43"/>
  <c r="K32" i="43" s="1"/>
  <c r="I33" i="42"/>
  <c r="H33" i="42"/>
  <c r="G33" i="42"/>
  <c r="F33" i="42"/>
  <c r="E33" i="42"/>
  <c r="D33" i="42"/>
  <c r="E32" i="32"/>
  <c r="I32" i="32"/>
  <c r="F32" i="32"/>
  <c r="G32" i="32"/>
  <c r="H32" i="32"/>
  <c r="D32" i="32"/>
  <c r="E28" i="22"/>
  <c r="F28" i="22"/>
  <c r="D28" i="22"/>
  <c r="C28" i="22"/>
  <c r="G28" i="22" s="1"/>
  <c r="K32" i="54" l="1"/>
  <c r="H33" i="54"/>
  <c r="I33" i="53"/>
  <c r="H33" i="53"/>
  <c r="G33" i="53"/>
  <c r="F33" i="53"/>
  <c r="E33" i="53"/>
  <c r="D33" i="53"/>
  <c r="I33" i="52"/>
  <c r="H33" i="52"/>
  <c r="G33" i="52"/>
  <c r="F33" i="52"/>
  <c r="E33" i="52"/>
  <c r="D33" i="52"/>
  <c r="I33" i="51"/>
  <c r="G33" i="51"/>
  <c r="F33" i="51"/>
  <c r="E33" i="51"/>
  <c r="D33" i="51"/>
  <c r="H33" i="51"/>
  <c r="L33" i="50"/>
  <c r="J33" i="50"/>
  <c r="K33" i="50" s="1"/>
  <c r="H33" i="49"/>
  <c r="G33" i="49"/>
  <c r="E33" i="49"/>
  <c r="I33" i="49"/>
  <c r="F33" i="49"/>
  <c r="D33" i="49"/>
  <c r="D33" i="48"/>
  <c r="E33" i="48"/>
  <c r="I33" i="48"/>
  <c r="F33" i="48"/>
  <c r="H33" i="48"/>
  <c r="G33" i="48"/>
  <c r="L32" i="47"/>
  <c r="J32" i="47"/>
  <c r="K32" i="47" s="1"/>
  <c r="L32" i="46"/>
  <c r="J32" i="46"/>
  <c r="K32" i="46" s="1"/>
  <c r="G33" i="45"/>
  <c r="I33" i="45"/>
  <c r="H33" i="45"/>
  <c r="F33" i="45"/>
  <c r="E33" i="45"/>
  <c r="D33" i="45"/>
  <c r="H33" i="44"/>
  <c r="G33" i="44"/>
  <c r="F33" i="44"/>
  <c r="E33" i="44"/>
  <c r="D33" i="44"/>
  <c r="I33" i="44"/>
  <c r="H33" i="43"/>
  <c r="G33" i="43"/>
  <c r="I33" i="43"/>
  <c r="F33" i="43"/>
  <c r="E33" i="43"/>
  <c r="D33" i="43"/>
  <c r="L33" i="42"/>
  <c r="J33" i="42"/>
  <c r="K33" i="42" s="1"/>
  <c r="L32" i="32"/>
  <c r="J32" i="32"/>
  <c r="K32" i="32" s="1"/>
  <c r="I28" i="22"/>
  <c r="H28" i="22"/>
  <c r="D33" i="54" l="1"/>
  <c r="I33" i="54" s="1"/>
  <c r="E33" i="54"/>
  <c r="G33" i="54"/>
  <c r="F33" i="54"/>
  <c r="L33" i="53"/>
  <c r="J33" i="53"/>
  <c r="K33" i="53" s="1"/>
  <c r="L33" i="52"/>
  <c r="J33" i="52"/>
  <c r="K33" i="52" s="1"/>
  <c r="L33" i="51"/>
  <c r="J33" i="51"/>
  <c r="K33" i="51" s="1"/>
  <c r="I34" i="50"/>
  <c r="H34" i="50"/>
  <c r="F34" i="50"/>
  <c r="E34" i="50"/>
  <c r="D34" i="50"/>
  <c r="G34" i="50"/>
  <c r="J33" i="49"/>
  <c r="K33" i="49" s="1"/>
  <c r="L33" i="49"/>
  <c r="L33" i="48"/>
  <c r="J33" i="48"/>
  <c r="K33" i="48" s="1"/>
  <c r="H33" i="47"/>
  <c r="G33" i="47"/>
  <c r="D33" i="47"/>
  <c r="F33" i="47"/>
  <c r="I33" i="47"/>
  <c r="E33" i="47"/>
  <c r="G33" i="46"/>
  <c r="F33" i="46"/>
  <c r="D33" i="46"/>
  <c r="E33" i="46"/>
  <c r="I33" i="46"/>
  <c r="H33" i="46"/>
  <c r="J33" i="45"/>
  <c r="K33" i="45" s="1"/>
  <c r="L33" i="45"/>
  <c r="J33" i="44"/>
  <c r="K33" i="44" s="1"/>
  <c r="L33" i="44"/>
  <c r="L33" i="43"/>
  <c r="J33" i="43"/>
  <c r="K33" i="43" s="1"/>
  <c r="G34" i="42"/>
  <c r="F34" i="42"/>
  <c r="E34" i="42"/>
  <c r="I34" i="42"/>
  <c r="D34" i="42"/>
  <c r="H34" i="42"/>
  <c r="F33" i="32"/>
  <c r="H33" i="32"/>
  <c r="E33" i="32"/>
  <c r="D33" i="32"/>
  <c r="G33" i="32"/>
  <c r="I33" i="32"/>
  <c r="C29" i="22"/>
  <c r="G29" i="22" s="1"/>
  <c r="D29" i="22"/>
  <c r="F29" i="22"/>
  <c r="E29" i="22"/>
  <c r="K33" i="54" l="1"/>
  <c r="J33" i="54"/>
  <c r="H34" i="54" s="1"/>
  <c r="F34" i="53"/>
  <c r="E34" i="53"/>
  <c r="D34" i="53"/>
  <c r="I34" i="53"/>
  <c r="G34" i="53"/>
  <c r="H34" i="53"/>
  <c r="F34" i="52"/>
  <c r="E34" i="52"/>
  <c r="D34" i="52"/>
  <c r="L34" i="52" s="1"/>
  <c r="I34" i="52"/>
  <c r="H34" i="52"/>
  <c r="G34" i="52"/>
  <c r="F34" i="51"/>
  <c r="D34" i="51"/>
  <c r="I34" i="51"/>
  <c r="H34" i="51"/>
  <c r="G34" i="51"/>
  <c r="E34" i="51"/>
  <c r="J34" i="50"/>
  <c r="K34" i="50" s="1"/>
  <c r="L34" i="50"/>
  <c r="E34" i="49"/>
  <c r="D34" i="49"/>
  <c r="H34" i="49"/>
  <c r="G34" i="49"/>
  <c r="F34" i="49"/>
  <c r="I34" i="49"/>
  <c r="I34" i="48"/>
  <c r="H34" i="48"/>
  <c r="G34" i="48"/>
  <c r="F34" i="48"/>
  <c r="E34" i="48"/>
  <c r="D34" i="48"/>
  <c r="L33" i="47"/>
  <c r="J33" i="47"/>
  <c r="K33" i="47" s="1"/>
  <c r="L33" i="46"/>
  <c r="J33" i="46"/>
  <c r="K33" i="46" s="1"/>
  <c r="D34" i="45"/>
  <c r="H34" i="45"/>
  <c r="G34" i="45"/>
  <c r="F34" i="45"/>
  <c r="E34" i="45"/>
  <c r="I34" i="45"/>
  <c r="E34" i="44"/>
  <c r="D34" i="44"/>
  <c r="H34" i="44"/>
  <c r="G34" i="44"/>
  <c r="I34" i="44"/>
  <c r="F34" i="44"/>
  <c r="E34" i="43"/>
  <c r="D34" i="43"/>
  <c r="I34" i="43"/>
  <c r="H34" i="43"/>
  <c r="G34" i="43"/>
  <c r="F34" i="43"/>
  <c r="L34" i="42"/>
  <c r="J34" i="42"/>
  <c r="K34" i="42" s="1"/>
  <c r="L33" i="32"/>
  <c r="J33" i="32"/>
  <c r="K33" i="32" s="1"/>
  <c r="H29" i="22"/>
  <c r="I29" i="22"/>
  <c r="D34" i="54" l="1"/>
  <c r="F34" i="54"/>
  <c r="E34" i="54"/>
  <c r="G34" i="54"/>
  <c r="I34" i="54"/>
  <c r="K34" i="54"/>
  <c r="L34" i="53"/>
  <c r="J34" i="53"/>
  <c r="K34" i="53" s="1"/>
  <c r="J34" i="52"/>
  <c r="K34" i="52" s="1"/>
  <c r="L34" i="51"/>
  <c r="J34" i="51"/>
  <c r="K34" i="51" s="1"/>
  <c r="F35" i="50"/>
  <c r="H35" i="50"/>
  <c r="I35" i="50"/>
  <c r="E35" i="50"/>
  <c r="D35" i="50"/>
  <c r="G35" i="50"/>
  <c r="L34" i="49"/>
  <c r="J34" i="49"/>
  <c r="K34" i="49" s="1"/>
  <c r="J34" i="48"/>
  <c r="K34" i="48" s="1"/>
  <c r="L34" i="48"/>
  <c r="E34" i="47"/>
  <c r="D34" i="47"/>
  <c r="I34" i="47"/>
  <c r="H34" i="47"/>
  <c r="G34" i="47"/>
  <c r="F34" i="47"/>
  <c r="D34" i="46"/>
  <c r="I34" i="46"/>
  <c r="H34" i="46"/>
  <c r="G34" i="46"/>
  <c r="F34" i="46"/>
  <c r="E34" i="46"/>
  <c r="L34" i="45"/>
  <c r="J34" i="45"/>
  <c r="K34" i="45" s="1"/>
  <c r="L34" i="44"/>
  <c r="J34" i="44"/>
  <c r="K34" i="44" s="1"/>
  <c r="L34" i="43"/>
  <c r="J34" i="43"/>
  <c r="K34" i="43" s="1"/>
  <c r="D35" i="42"/>
  <c r="H35" i="42"/>
  <c r="G35" i="42"/>
  <c r="E35" i="42"/>
  <c r="I35" i="42"/>
  <c r="F35" i="42"/>
  <c r="H34" i="32"/>
  <c r="F34" i="32"/>
  <c r="G34" i="32"/>
  <c r="E34" i="32"/>
  <c r="I34" i="32"/>
  <c r="D34" i="32"/>
  <c r="C30" i="22"/>
  <c r="G30" i="22" s="1"/>
  <c r="D30" i="22"/>
  <c r="E30" i="22"/>
  <c r="F30" i="22"/>
  <c r="J34" i="54" l="1"/>
  <c r="H35" i="54" s="1"/>
  <c r="I35" i="53"/>
  <c r="H35" i="53"/>
  <c r="G35" i="53"/>
  <c r="F35" i="53"/>
  <c r="E35" i="53"/>
  <c r="D35" i="53"/>
  <c r="I35" i="52"/>
  <c r="H35" i="52"/>
  <c r="G35" i="52"/>
  <c r="F35" i="52"/>
  <c r="E35" i="52"/>
  <c r="D35" i="52"/>
  <c r="I35" i="51"/>
  <c r="H35" i="51"/>
  <c r="G35" i="51"/>
  <c r="F35" i="51"/>
  <c r="E35" i="51"/>
  <c r="D35" i="51"/>
  <c r="L35" i="50"/>
  <c r="J35" i="50"/>
  <c r="K35" i="50" s="1"/>
  <c r="I35" i="49"/>
  <c r="H35" i="49"/>
  <c r="G35" i="49"/>
  <c r="E35" i="49"/>
  <c r="D35" i="49"/>
  <c r="F35" i="49"/>
  <c r="F35" i="48"/>
  <c r="E35" i="48"/>
  <c r="I35" i="48"/>
  <c r="H35" i="48"/>
  <c r="G35" i="48"/>
  <c r="D35" i="48"/>
  <c r="L34" i="47"/>
  <c r="J34" i="47"/>
  <c r="K34" i="47" s="1"/>
  <c r="L34" i="46"/>
  <c r="J34" i="46"/>
  <c r="K34" i="46" s="1"/>
  <c r="I35" i="45"/>
  <c r="H35" i="45"/>
  <c r="G35" i="45"/>
  <c r="E35" i="45"/>
  <c r="D35" i="45"/>
  <c r="F35" i="45"/>
  <c r="I35" i="44"/>
  <c r="H35" i="44"/>
  <c r="G35" i="44"/>
  <c r="E35" i="44"/>
  <c r="D35" i="44"/>
  <c r="F35" i="44"/>
  <c r="I35" i="43"/>
  <c r="H35" i="43"/>
  <c r="F35" i="43"/>
  <c r="E35" i="43"/>
  <c r="D35" i="43"/>
  <c r="G35" i="43"/>
  <c r="L35" i="42"/>
  <c r="J35" i="42"/>
  <c r="K35" i="42" s="1"/>
  <c r="L34" i="32"/>
  <c r="J34" i="32"/>
  <c r="K34" i="32" s="1"/>
  <c r="I30" i="22"/>
  <c r="H30" i="22"/>
  <c r="D35" i="54" l="1"/>
  <c r="F35" i="54"/>
  <c r="E35" i="54"/>
  <c r="G35" i="54"/>
  <c r="K35" i="54"/>
  <c r="I35" i="54"/>
  <c r="J35" i="53"/>
  <c r="K35" i="53" s="1"/>
  <c r="L35" i="53"/>
  <c r="J35" i="52"/>
  <c r="K35" i="52" s="1"/>
  <c r="L35" i="52"/>
  <c r="J35" i="51"/>
  <c r="K35" i="51" s="1"/>
  <c r="L35" i="51"/>
  <c r="I36" i="50"/>
  <c r="D36" i="50"/>
  <c r="H36" i="50"/>
  <c r="G36" i="50"/>
  <c r="E36" i="50"/>
  <c r="F36" i="50"/>
  <c r="J35" i="49"/>
  <c r="K35" i="49" s="1"/>
  <c r="L35" i="49"/>
  <c r="L35" i="48"/>
  <c r="J35" i="48"/>
  <c r="K35" i="48" s="1"/>
  <c r="I35" i="47"/>
  <c r="H35" i="47"/>
  <c r="G35" i="47"/>
  <c r="F35" i="47"/>
  <c r="E35" i="47"/>
  <c r="D35" i="47"/>
  <c r="I35" i="46"/>
  <c r="H35" i="46"/>
  <c r="F35" i="46"/>
  <c r="E35" i="46"/>
  <c r="G35" i="46"/>
  <c r="D35" i="46"/>
  <c r="L35" i="45"/>
  <c r="J35" i="45"/>
  <c r="K35" i="45" s="1"/>
  <c r="J35" i="44"/>
  <c r="K35" i="44" s="1"/>
  <c r="L35" i="44"/>
  <c r="J35" i="43"/>
  <c r="K35" i="43" s="1"/>
  <c r="L35" i="43"/>
  <c r="E36" i="42"/>
  <c r="H36" i="42"/>
  <c r="F36" i="42"/>
  <c r="D36" i="42"/>
  <c r="I36" i="42"/>
  <c r="G36" i="42"/>
  <c r="E35" i="32"/>
  <c r="D35" i="32"/>
  <c r="F35" i="32"/>
  <c r="I35" i="32"/>
  <c r="G35" i="32"/>
  <c r="H35" i="32"/>
  <c r="F31" i="22"/>
  <c r="E31" i="22"/>
  <c r="C31" i="22"/>
  <c r="G31" i="22" s="1"/>
  <c r="D31" i="22"/>
  <c r="J35" i="54" l="1"/>
  <c r="H36" i="54" s="1"/>
  <c r="G36" i="53"/>
  <c r="F36" i="53"/>
  <c r="E36" i="53"/>
  <c r="D36" i="53"/>
  <c r="H36" i="53"/>
  <c r="I36" i="53"/>
  <c r="G36" i="52"/>
  <c r="F36" i="52"/>
  <c r="E36" i="52"/>
  <c r="D36" i="52"/>
  <c r="I36" i="52"/>
  <c r="H36" i="52"/>
  <c r="G36" i="51"/>
  <c r="F36" i="51"/>
  <c r="E36" i="51"/>
  <c r="D36" i="51"/>
  <c r="I36" i="51"/>
  <c r="H36" i="51"/>
  <c r="J36" i="50"/>
  <c r="K36" i="50" s="1"/>
  <c r="L36" i="50"/>
  <c r="F36" i="49"/>
  <c r="E36" i="49"/>
  <c r="D36" i="49"/>
  <c r="I36" i="49"/>
  <c r="H36" i="49"/>
  <c r="G36" i="49"/>
  <c r="I36" i="48"/>
  <c r="H36" i="48"/>
  <c r="G36" i="48"/>
  <c r="F36" i="48"/>
  <c r="E36" i="48"/>
  <c r="D36" i="48"/>
  <c r="J35" i="47"/>
  <c r="K35" i="47" s="1"/>
  <c r="L35" i="47"/>
  <c r="L35" i="46"/>
  <c r="J35" i="46"/>
  <c r="K35" i="46" s="1"/>
  <c r="E36" i="45"/>
  <c r="D36" i="45"/>
  <c r="I36" i="45"/>
  <c r="H36" i="45"/>
  <c r="F36" i="45"/>
  <c r="G36" i="45"/>
  <c r="F36" i="44"/>
  <c r="E36" i="44"/>
  <c r="D36" i="44"/>
  <c r="I36" i="44"/>
  <c r="H36" i="44"/>
  <c r="G36" i="44"/>
  <c r="F36" i="43"/>
  <c r="E36" i="43"/>
  <c r="D36" i="43"/>
  <c r="I36" i="43"/>
  <c r="H36" i="43"/>
  <c r="G36" i="43"/>
  <c r="L36" i="42"/>
  <c r="J36" i="42"/>
  <c r="K36" i="42" s="1"/>
  <c r="J35" i="32"/>
  <c r="K35" i="32" s="1"/>
  <c r="L35" i="32"/>
  <c r="H31" i="22"/>
  <c r="I31" i="22"/>
  <c r="D36" i="54" l="1"/>
  <c r="G36" i="54"/>
  <c r="F36" i="54"/>
  <c r="E36" i="54"/>
  <c r="I36" i="54"/>
  <c r="L36" i="53"/>
  <c r="J36" i="53"/>
  <c r="K36" i="53" s="1"/>
  <c r="L36" i="52"/>
  <c r="J36" i="52"/>
  <c r="K36" i="52" s="1"/>
  <c r="L36" i="51"/>
  <c r="J36" i="51"/>
  <c r="K36" i="51" s="1"/>
  <c r="G37" i="50"/>
  <c r="F37" i="50"/>
  <c r="D37" i="50"/>
  <c r="I37" i="50"/>
  <c r="H37" i="50"/>
  <c r="E37" i="50"/>
  <c r="L36" i="49"/>
  <c r="J36" i="49"/>
  <c r="K36" i="49" s="1"/>
  <c r="J36" i="48"/>
  <c r="K36" i="48" s="1"/>
  <c r="L36" i="48"/>
  <c r="F36" i="47"/>
  <c r="E36" i="47"/>
  <c r="D36" i="47"/>
  <c r="I36" i="47"/>
  <c r="H36" i="47"/>
  <c r="G36" i="47"/>
  <c r="E36" i="46"/>
  <c r="D36" i="46"/>
  <c r="I36" i="46"/>
  <c r="H36" i="46"/>
  <c r="F36" i="46"/>
  <c r="G36" i="46"/>
  <c r="L36" i="45"/>
  <c r="J36" i="45"/>
  <c r="K36" i="45" s="1"/>
  <c r="L36" i="44"/>
  <c r="J36" i="44"/>
  <c r="K36" i="44" s="1"/>
  <c r="L36" i="43"/>
  <c r="J36" i="43"/>
  <c r="K36" i="43" s="1"/>
  <c r="I37" i="42"/>
  <c r="F37" i="42"/>
  <c r="E37" i="42"/>
  <c r="D37" i="42"/>
  <c r="H37" i="42"/>
  <c r="G37" i="42"/>
  <c r="D36" i="32"/>
  <c r="G36" i="32"/>
  <c r="H36" i="32"/>
  <c r="E36" i="32"/>
  <c r="I36" i="32"/>
  <c r="F36" i="32"/>
  <c r="D32" i="22"/>
  <c r="C32" i="22"/>
  <c r="G32" i="22" s="1"/>
  <c r="E32" i="22"/>
  <c r="F32" i="22"/>
  <c r="K36" i="54" l="1"/>
  <c r="J36" i="54"/>
  <c r="I37" i="53"/>
  <c r="H37" i="53"/>
  <c r="G37" i="53"/>
  <c r="F37" i="53"/>
  <c r="D37" i="53"/>
  <c r="E37" i="53"/>
  <c r="I37" i="52"/>
  <c r="H37" i="52"/>
  <c r="G37" i="52"/>
  <c r="F37" i="52"/>
  <c r="E37" i="52"/>
  <c r="D37" i="52"/>
  <c r="I37" i="51"/>
  <c r="H37" i="51"/>
  <c r="G37" i="51"/>
  <c r="F37" i="51"/>
  <c r="E37" i="51"/>
  <c r="D37" i="51"/>
  <c r="L37" i="50"/>
  <c r="J37" i="50"/>
  <c r="K37" i="50" s="1"/>
  <c r="I37" i="49"/>
  <c r="H37" i="49"/>
  <c r="F37" i="49"/>
  <c r="E37" i="49"/>
  <c r="D37" i="49"/>
  <c r="G37" i="49"/>
  <c r="G37" i="48"/>
  <c r="F37" i="48"/>
  <c r="I37" i="48"/>
  <c r="H37" i="48"/>
  <c r="E37" i="48"/>
  <c r="D37" i="48"/>
  <c r="L36" i="47"/>
  <c r="J36" i="47"/>
  <c r="K36" i="47" s="1"/>
  <c r="L36" i="46"/>
  <c r="J36" i="46"/>
  <c r="K36" i="46" s="1"/>
  <c r="I37" i="45"/>
  <c r="H37" i="45"/>
  <c r="F37" i="45"/>
  <c r="E37" i="45"/>
  <c r="G37" i="45"/>
  <c r="D37" i="45"/>
  <c r="I37" i="44"/>
  <c r="H37" i="44"/>
  <c r="F37" i="44"/>
  <c r="E37" i="44"/>
  <c r="G37" i="44"/>
  <c r="D37" i="44"/>
  <c r="I37" i="43"/>
  <c r="G37" i="43"/>
  <c r="F37" i="43"/>
  <c r="E37" i="43"/>
  <c r="H37" i="43"/>
  <c r="D37" i="43"/>
  <c r="J37" i="42"/>
  <c r="K37" i="42" s="1"/>
  <c r="L37" i="42"/>
  <c r="L36" i="32"/>
  <c r="J36" i="32"/>
  <c r="K36" i="32" s="1"/>
  <c r="I32" i="22"/>
  <c r="H32" i="22"/>
  <c r="H37" i="54" l="1"/>
  <c r="D37" i="54"/>
  <c r="G37" i="54"/>
  <c r="E37" i="54"/>
  <c r="F37" i="54"/>
  <c r="J37" i="53"/>
  <c r="K37" i="53" s="1"/>
  <c r="L37" i="53"/>
  <c r="J37" i="52"/>
  <c r="K37" i="52" s="1"/>
  <c r="L37" i="52"/>
  <c r="J37" i="51"/>
  <c r="K37" i="51" s="1"/>
  <c r="L37" i="51"/>
  <c r="D38" i="50"/>
  <c r="I38" i="50"/>
  <c r="F38" i="50"/>
  <c r="H38" i="50"/>
  <c r="G38" i="50"/>
  <c r="E38" i="50"/>
  <c r="J37" i="49"/>
  <c r="K37" i="49" s="1"/>
  <c r="L37" i="49"/>
  <c r="J37" i="48"/>
  <c r="K37" i="48" s="1"/>
  <c r="L37" i="48"/>
  <c r="I37" i="47"/>
  <c r="H37" i="47"/>
  <c r="G37" i="47"/>
  <c r="F37" i="47"/>
  <c r="E37" i="47"/>
  <c r="D37" i="47"/>
  <c r="I37" i="46"/>
  <c r="G37" i="46"/>
  <c r="F37" i="46"/>
  <c r="H37" i="46"/>
  <c r="E37" i="46"/>
  <c r="D37" i="46"/>
  <c r="J37" i="45"/>
  <c r="K37" i="45" s="1"/>
  <c r="L37" i="45"/>
  <c r="J37" i="44"/>
  <c r="K37" i="44" s="1"/>
  <c r="L37" i="44"/>
  <c r="J37" i="43"/>
  <c r="K37" i="43" s="1"/>
  <c r="L37" i="43"/>
  <c r="I38" i="42"/>
  <c r="F38" i="42"/>
  <c r="E38" i="42"/>
  <c r="H38" i="42"/>
  <c r="G38" i="42"/>
  <c r="D38" i="42"/>
  <c r="G37" i="32"/>
  <c r="I37" i="32"/>
  <c r="E37" i="32"/>
  <c r="F37" i="32"/>
  <c r="H37" i="32"/>
  <c r="D37" i="32"/>
  <c r="D33" i="22"/>
  <c r="F33" i="22"/>
  <c r="E33" i="22"/>
  <c r="C33" i="22"/>
  <c r="G33" i="22" s="1"/>
  <c r="K37" i="54" l="1"/>
  <c r="I37" i="54"/>
  <c r="H38" i="53"/>
  <c r="G38" i="53"/>
  <c r="F38" i="53"/>
  <c r="E38" i="53"/>
  <c r="D38" i="53"/>
  <c r="I38" i="53"/>
  <c r="H38" i="52"/>
  <c r="G38" i="52"/>
  <c r="F38" i="52"/>
  <c r="E38" i="52"/>
  <c r="D38" i="52"/>
  <c r="L38" i="52" s="1"/>
  <c r="I38" i="52"/>
  <c r="H38" i="51"/>
  <c r="G38" i="51"/>
  <c r="F38" i="51"/>
  <c r="E38" i="51"/>
  <c r="D38" i="51"/>
  <c r="I38" i="51"/>
  <c r="L38" i="50"/>
  <c r="J38" i="50"/>
  <c r="K38" i="50" s="1"/>
  <c r="H38" i="49"/>
  <c r="G38" i="49"/>
  <c r="F38" i="49"/>
  <c r="E38" i="49"/>
  <c r="D38" i="49"/>
  <c r="I38" i="49"/>
  <c r="D38" i="48"/>
  <c r="H38" i="48"/>
  <c r="G38" i="48"/>
  <c r="F38" i="48"/>
  <c r="I38" i="48"/>
  <c r="E38" i="48"/>
  <c r="J37" i="47"/>
  <c r="K37" i="47" s="1"/>
  <c r="L37" i="47"/>
  <c r="J37" i="46"/>
  <c r="K37" i="46" s="1"/>
  <c r="L37" i="46"/>
  <c r="G38" i="45"/>
  <c r="F38" i="45"/>
  <c r="E38" i="45"/>
  <c r="D38" i="45"/>
  <c r="I38" i="45"/>
  <c r="H38" i="45"/>
  <c r="H38" i="44"/>
  <c r="G38" i="44"/>
  <c r="F38" i="44"/>
  <c r="E38" i="44"/>
  <c r="I38" i="44"/>
  <c r="D38" i="44"/>
  <c r="H38" i="43"/>
  <c r="G38" i="43"/>
  <c r="F38" i="43"/>
  <c r="D38" i="43"/>
  <c r="I38" i="43"/>
  <c r="E38" i="43"/>
  <c r="J38" i="42"/>
  <c r="K38" i="42" s="1"/>
  <c r="L38" i="42"/>
  <c r="J37" i="32"/>
  <c r="K37" i="32" s="1"/>
  <c r="L37" i="32"/>
  <c r="I33" i="22"/>
  <c r="H33" i="22"/>
  <c r="J37" i="54" l="1"/>
  <c r="H38" i="54" s="1"/>
  <c r="L38" i="53"/>
  <c r="J38" i="53"/>
  <c r="K38" i="53" s="1"/>
  <c r="J38" i="52"/>
  <c r="K38" i="52" s="1"/>
  <c r="L38" i="51"/>
  <c r="J38" i="51"/>
  <c r="K38" i="51" s="1"/>
  <c r="E39" i="50"/>
  <c r="D39" i="50"/>
  <c r="H39" i="50"/>
  <c r="I39" i="50"/>
  <c r="G39" i="50"/>
  <c r="F39" i="50"/>
  <c r="J38" i="49"/>
  <c r="K38" i="49" s="1"/>
  <c r="L38" i="49"/>
  <c r="L38" i="48"/>
  <c r="J38" i="48"/>
  <c r="K38" i="48" s="1"/>
  <c r="H38" i="47"/>
  <c r="G38" i="47"/>
  <c r="F38" i="47"/>
  <c r="E38" i="47"/>
  <c r="D38" i="47"/>
  <c r="I38" i="47"/>
  <c r="G38" i="46"/>
  <c r="F38" i="46"/>
  <c r="D38" i="46"/>
  <c r="I38" i="46"/>
  <c r="H38" i="46"/>
  <c r="E38" i="46"/>
  <c r="L38" i="45"/>
  <c r="J38" i="45"/>
  <c r="K38" i="45" s="1"/>
  <c r="J38" i="44"/>
  <c r="K38" i="44" s="1"/>
  <c r="L38" i="44"/>
  <c r="L38" i="43"/>
  <c r="J38" i="43"/>
  <c r="K38" i="43" s="1"/>
  <c r="I39" i="42"/>
  <c r="D39" i="42"/>
  <c r="H39" i="42"/>
  <c r="G39" i="42"/>
  <c r="F39" i="42"/>
  <c r="E39" i="42"/>
  <c r="H38" i="32"/>
  <c r="F38" i="32"/>
  <c r="E38" i="32"/>
  <c r="G38" i="32"/>
  <c r="D38" i="32"/>
  <c r="I38" i="32"/>
  <c r="C34" i="22"/>
  <c r="G34" i="22" s="1"/>
  <c r="E34" i="22"/>
  <c r="D34" i="22"/>
  <c r="F34" i="22"/>
  <c r="E38" i="54" l="1"/>
  <c r="F38" i="54"/>
  <c r="G38" i="54"/>
  <c r="D38" i="54"/>
  <c r="I38" i="54" s="1"/>
  <c r="J38" i="54" s="1"/>
  <c r="H39" i="54" s="1"/>
  <c r="D39" i="53"/>
  <c r="I39" i="53"/>
  <c r="H39" i="53"/>
  <c r="G39" i="53"/>
  <c r="E39" i="53"/>
  <c r="F39" i="53"/>
  <c r="D39" i="52"/>
  <c r="I39" i="52"/>
  <c r="H39" i="52"/>
  <c r="G39" i="52"/>
  <c r="F39" i="52"/>
  <c r="E39" i="52"/>
  <c r="D39" i="51"/>
  <c r="I39" i="51"/>
  <c r="H39" i="51"/>
  <c r="G39" i="51"/>
  <c r="F39" i="51"/>
  <c r="E39" i="51"/>
  <c r="L39" i="50"/>
  <c r="J39" i="50"/>
  <c r="K39" i="50" s="1"/>
  <c r="D39" i="49"/>
  <c r="I39" i="49"/>
  <c r="G39" i="49"/>
  <c r="F39" i="49"/>
  <c r="H39" i="49"/>
  <c r="E39" i="49"/>
  <c r="H39" i="48"/>
  <c r="G39" i="48"/>
  <c r="F39" i="48"/>
  <c r="E39" i="48"/>
  <c r="D39" i="48"/>
  <c r="I39" i="48"/>
  <c r="L38" i="47"/>
  <c r="J38" i="47"/>
  <c r="K38" i="47" s="1"/>
  <c r="L38" i="46"/>
  <c r="J38" i="46"/>
  <c r="K38" i="46" s="1"/>
  <c r="I39" i="45"/>
  <c r="H39" i="45"/>
  <c r="G39" i="45"/>
  <c r="F39" i="45"/>
  <c r="E39" i="45"/>
  <c r="D39" i="45"/>
  <c r="D39" i="44"/>
  <c r="I39" i="44"/>
  <c r="G39" i="44"/>
  <c r="F39" i="44"/>
  <c r="H39" i="44"/>
  <c r="E39" i="44"/>
  <c r="D39" i="43"/>
  <c r="H39" i="43"/>
  <c r="G39" i="43"/>
  <c r="F39" i="43"/>
  <c r="E39" i="43"/>
  <c r="I39" i="43"/>
  <c r="J39" i="42"/>
  <c r="K39" i="42" s="1"/>
  <c r="L39" i="42"/>
  <c r="L38" i="32"/>
  <c r="J38" i="32"/>
  <c r="K38" i="32" s="1"/>
  <c r="I34" i="22"/>
  <c r="H34" i="22"/>
  <c r="K38" i="54" l="1"/>
  <c r="D39" i="54"/>
  <c r="I39" i="54" s="1"/>
  <c r="E39" i="54"/>
  <c r="G39" i="54"/>
  <c r="F39" i="54"/>
  <c r="L39" i="53"/>
  <c r="J39" i="53"/>
  <c r="K39" i="53" s="1"/>
  <c r="L39" i="52"/>
  <c r="J39" i="52"/>
  <c r="K39" i="52" s="1"/>
  <c r="L39" i="51"/>
  <c r="J39" i="51"/>
  <c r="K39" i="51" s="1"/>
  <c r="E40" i="50"/>
  <c r="F40" i="50"/>
  <c r="D40" i="50"/>
  <c r="G40" i="50"/>
  <c r="I40" i="50"/>
  <c r="H40" i="50"/>
  <c r="L39" i="49"/>
  <c r="J39" i="49"/>
  <c r="K39" i="49" s="1"/>
  <c r="J39" i="48"/>
  <c r="K39" i="48" s="1"/>
  <c r="L39" i="48"/>
  <c r="D39" i="47"/>
  <c r="I39" i="47"/>
  <c r="H39" i="47"/>
  <c r="G39" i="47"/>
  <c r="F39" i="47"/>
  <c r="E39" i="47"/>
  <c r="H39" i="46"/>
  <c r="G39" i="46"/>
  <c r="E39" i="46"/>
  <c r="I39" i="46"/>
  <c r="F39" i="46"/>
  <c r="D39" i="46"/>
  <c r="J39" i="45"/>
  <c r="K39" i="45" s="1"/>
  <c r="L39" i="45"/>
  <c r="L39" i="44"/>
  <c r="J39" i="44"/>
  <c r="K39" i="44" s="1"/>
  <c r="L39" i="43"/>
  <c r="J39" i="43"/>
  <c r="K39" i="43" s="1"/>
  <c r="G40" i="42"/>
  <c r="D40" i="42"/>
  <c r="H40" i="42"/>
  <c r="I40" i="42"/>
  <c r="F40" i="42"/>
  <c r="E40" i="42"/>
  <c r="E39" i="32"/>
  <c r="D39" i="32"/>
  <c r="I39" i="32"/>
  <c r="G39" i="32"/>
  <c r="F39" i="32"/>
  <c r="H39" i="32"/>
  <c r="F35" i="22"/>
  <c r="E35" i="22"/>
  <c r="C35" i="22"/>
  <c r="G35" i="22" s="1"/>
  <c r="D35" i="22"/>
  <c r="K39" i="54" l="1"/>
  <c r="J39" i="54"/>
  <c r="H40" i="54" s="1"/>
  <c r="I40" i="53"/>
  <c r="H40" i="53"/>
  <c r="G40" i="53"/>
  <c r="F40" i="53"/>
  <c r="E40" i="53"/>
  <c r="D40" i="53"/>
  <c r="I40" i="52"/>
  <c r="H40" i="52"/>
  <c r="G40" i="52"/>
  <c r="F40" i="52"/>
  <c r="E40" i="52"/>
  <c r="D40" i="52"/>
  <c r="I40" i="51"/>
  <c r="H40" i="51"/>
  <c r="G40" i="51"/>
  <c r="F40" i="51"/>
  <c r="E40" i="51"/>
  <c r="D40" i="51"/>
  <c r="L40" i="50"/>
  <c r="J40" i="50"/>
  <c r="K40" i="50" s="1"/>
  <c r="I40" i="49"/>
  <c r="H40" i="49"/>
  <c r="G40" i="49"/>
  <c r="F40" i="49"/>
  <c r="D40" i="49"/>
  <c r="E40" i="49"/>
  <c r="E40" i="48"/>
  <c r="D40" i="48"/>
  <c r="I40" i="48"/>
  <c r="G40" i="48"/>
  <c r="F40" i="48"/>
  <c r="H40" i="48"/>
  <c r="L39" i="47"/>
  <c r="J39" i="47"/>
  <c r="K39" i="47" s="1"/>
  <c r="J39" i="46"/>
  <c r="K39" i="46" s="1"/>
  <c r="L39" i="46"/>
  <c r="H40" i="45"/>
  <c r="G40" i="45"/>
  <c r="F40" i="45"/>
  <c r="E40" i="45"/>
  <c r="D40" i="45"/>
  <c r="I40" i="45"/>
  <c r="I40" i="44"/>
  <c r="H40" i="44"/>
  <c r="G40" i="44"/>
  <c r="F40" i="44"/>
  <c r="D40" i="44"/>
  <c r="E40" i="44"/>
  <c r="I40" i="43"/>
  <c r="H40" i="43"/>
  <c r="G40" i="43"/>
  <c r="E40" i="43"/>
  <c r="D40" i="43"/>
  <c r="F40" i="43"/>
  <c r="L40" i="42"/>
  <c r="J40" i="42"/>
  <c r="K40" i="42" s="1"/>
  <c r="L39" i="32"/>
  <c r="J39" i="32"/>
  <c r="K39" i="32" s="1"/>
  <c r="H35" i="22"/>
  <c r="I35" i="22"/>
  <c r="D40" i="54" l="1"/>
  <c r="E40" i="54"/>
  <c r="F40" i="54"/>
  <c r="G40" i="54"/>
  <c r="K40" i="54"/>
  <c r="I40" i="54"/>
  <c r="L40" i="53"/>
  <c r="J40" i="53"/>
  <c r="K40" i="53" s="1"/>
  <c r="L40" i="52"/>
  <c r="J40" i="52"/>
  <c r="K40" i="52" s="1"/>
  <c r="L40" i="51"/>
  <c r="J40" i="51"/>
  <c r="K40" i="51" s="1"/>
  <c r="I41" i="50"/>
  <c r="E41" i="50"/>
  <c r="H41" i="50"/>
  <c r="F41" i="50"/>
  <c r="G41" i="50"/>
  <c r="D41" i="50"/>
  <c r="L40" i="49"/>
  <c r="J40" i="49"/>
  <c r="K40" i="49" s="1"/>
  <c r="L40" i="48"/>
  <c r="J40" i="48"/>
  <c r="K40" i="48" s="1"/>
  <c r="I40" i="47"/>
  <c r="H40" i="47"/>
  <c r="G40" i="47"/>
  <c r="F40" i="47"/>
  <c r="E40" i="47"/>
  <c r="D40" i="47"/>
  <c r="H40" i="46"/>
  <c r="G40" i="46"/>
  <c r="E40" i="46"/>
  <c r="D40" i="46"/>
  <c r="F40" i="46"/>
  <c r="I40" i="46"/>
  <c r="L40" i="45"/>
  <c r="J40" i="45"/>
  <c r="K40" i="45" s="1"/>
  <c r="L40" i="44"/>
  <c r="J40" i="44"/>
  <c r="K40" i="44" s="1"/>
  <c r="L40" i="43"/>
  <c r="J40" i="43"/>
  <c r="K40" i="43" s="1"/>
  <c r="D41" i="42"/>
  <c r="G41" i="42"/>
  <c r="H41" i="42"/>
  <c r="E41" i="42"/>
  <c r="I41" i="42"/>
  <c r="F41" i="42"/>
  <c r="I40" i="32"/>
  <c r="F40" i="32"/>
  <c r="H40" i="32"/>
  <c r="E40" i="32"/>
  <c r="D40" i="32"/>
  <c r="G40" i="32"/>
  <c r="F36" i="22"/>
  <c r="E36" i="22"/>
  <c r="C36" i="22"/>
  <c r="G36" i="22" s="1"/>
  <c r="H36" i="22" s="1"/>
  <c r="D36" i="22"/>
  <c r="J40" i="54" l="1"/>
  <c r="H41" i="54" s="1"/>
  <c r="E41" i="53"/>
  <c r="D41" i="53"/>
  <c r="I41" i="53"/>
  <c r="H41" i="53"/>
  <c r="F41" i="53"/>
  <c r="G41" i="53"/>
  <c r="E41" i="52"/>
  <c r="D41" i="52"/>
  <c r="I41" i="52"/>
  <c r="H41" i="52"/>
  <c r="F41" i="52"/>
  <c r="G41" i="52"/>
  <c r="E41" i="51"/>
  <c r="D41" i="51"/>
  <c r="I41" i="51"/>
  <c r="H41" i="51"/>
  <c r="G41" i="51"/>
  <c r="F41" i="51"/>
  <c r="J41" i="50"/>
  <c r="K41" i="50" s="1"/>
  <c r="L41" i="50"/>
  <c r="F41" i="49"/>
  <c r="E41" i="49"/>
  <c r="D41" i="49"/>
  <c r="I41" i="49"/>
  <c r="H41" i="49"/>
  <c r="G41" i="49"/>
  <c r="I41" i="48"/>
  <c r="H41" i="48"/>
  <c r="F41" i="48"/>
  <c r="E41" i="48"/>
  <c r="D41" i="48"/>
  <c r="G41" i="48"/>
  <c r="L40" i="47"/>
  <c r="J40" i="47"/>
  <c r="K40" i="47" s="1"/>
  <c r="L40" i="46"/>
  <c r="J40" i="46"/>
  <c r="K40" i="46" s="1"/>
  <c r="E41" i="45"/>
  <c r="D41" i="45"/>
  <c r="I41" i="45"/>
  <c r="H41" i="45"/>
  <c r="G41" i="45"/>
  <c r="F41" i="45"/>
  <c r="F41" i="44"/>
  <c r="E41" i="44"/>
  <c r="D41" i="44"/>
  <c r="I41" i="44"/>
  <c r="H41" i="44"/>
  <c r="G41" i="44"/>
  <c r="F41" i="43"/>
  <c r="E41" i="43"/>
  <c r="D41" i="43"/>
  <c r="I41" i="43"/>
  <c r="H41" i="43"/>
  <c r="G41" i="43"/>
  <c r="J41" i="42"/>
  <c r="K41" i="42" s="1"/>
  <c r="L41" i="42"/>
  <c r="J40" i="32"/>
  <c r="K40" i="32" s="1"/>
  <c r="L40" i="32"/>
  <c r="I36" i="22"/>
  <c r="D41" i="54" l="1"/>
  <c r="E41" i="54"/>
  <c r="G41" i="54"/>
  <c r="F41" i="54"/>
  <c r="L41" i="53"/>
  <c r="J41" i="53"/>
  <c r="K41" i="53" s="1"/>
  <c r="L41" i="52"/>
  <c r="J41" i="52"/>
  <c r="K41" i="52" s="1"/>
  <c r="L41" i="51"/>
  <c r="J41" i="51"/>
  <c r="K41" i="51" s="1"/>
  <c r="F42" i="50"/>
  <c r="I42" i="50"/>
  <c r="G42" i="50"/>
  <c r="E42" i="50"/>
  <c r="D42" i="50"/>
  <c r="H42" i="50"/>
  <c r="L41" i="49"/>
  <c r="J41" i="49"/>
  <c r="K41" i="49" s="1"/>
  <c r="J41" i="48"/>
  <c r="K41" i="48" s="1"/>
  <c r="L41" i="48"/>
  <c r="F41" i="47"/>
  <c r="E41" i="47"/>
  <c r="D41" i="47"/>
  <c r="I41" i="47"/>
  <c r="H41" i="47"/>
  <c r="G41" i="47"/>
  <c r="E41" i="46"/>
  <c r="D41" i="46"/>
  <c r="I41" i="46"/>
  <c r="H41" i="46"/>
  <c r="G41" i="46"/>
  <c r="F41" i="46"/>
  <c r="L41" i="45"/>
  <c r="J41" i="45"/>
  <c r="K41" i="45" s="1"/>
  <c r="L41" i="44"/>
  <c r="J41" i="44"/>
  <c r="K41" i="44" s="1"/>
  <c r="L41" i="43"/>
  <c r="J41" i="43"/>
  <c r="K41" i="43" s="1"/>
  <c r="H42" i="42"/>
  <c r="F42" i="42"/>
  <c r="E42" i="42"/>
  <c r="D42" i="42"/>
  <c r="G42" i="42"/>
  <c r="I42" i="42"/>
  <c r="G41" i="32"/>
  <c r="I41" i="32"/>
  <c r="F41" i="32"/>
  <c r="H41" i="32"/>
  <c r="E41" i="32"/>
  <c r="D41" i="32"/>
  <c r="F37" i="22"/>
  <c r="E37" i="22"/>
  <c r="C37" i="22"/>
  <c r="G37" i="22" s="1"/>
  <c r="D37" i="22"/>
  <c r="K41" i="54" l="1"/>
  <c r="I41" i="54"/>
  <c r="J41" i="54" s="1"/>
  <c r="I42" i="53"/>
  <c r="H42" i="53"/>
  <c r="G42" i="53"/>
  <c r="F42" i="53"/>
  <c r="E42" i="53"/>
  <c r="D42" i="53"/>
  <c r="I42" i="52"/>
  <c r="H42" i="52"/>
  <c r="G42" i="52"/>
  <c r="F42" i="52"/>
  <c r="E42" i="52"/>
  <c r="D42" i="52"/>
  <c r="I42" i="51"/>
  <c r="H42" i="51"/>
  <c r="G42" i="51"/>
  <c r="F42" i="51"/>
  <c r="E42" i="51"/>
  <c r="D42" i="51"/>
  <c r="L42" i="50"/>
  <c r="J42" i="50"/>
  <c r="I42" i="49"/>
  <c r="H42" i="49"/>
  <c r="G42" i="49"/>
  <c r="E42" i="49"/>
  <c r="D42" i="49"/>
  <c r="F42" i="49"/>
  <c r="F42" i="48"/>
  <c r="E42" i="48"/>
  <c r="H42" i="48"/>
  <c r="D42" i="48"/>
  <c r="I42" i="48"/>
  <c r="G42" i="48"/>
  <c r="L41" i="47"/>
  <c r="J41" i="47"/>
  <c r="K41" i="47" s="1"/>
  <c r="L41" i="46"/>
  <c r="J41" i="46"/>
  <c r="K41" i="46" s="1"/>
  <c r="I42" i="45"/>
  <c r="H42" i="45"/>
  <c r="G42" i="45"/>
  <c r="F42" i="45"/>
  <c r="E42" i="45"/>
  <c r="D42" i="45"/>
  <c r="I42" i="44"/>
  <c r="H42" i="44"/>
  <c r="G42" i="44"/>
  <c r="E42" i="44"/>
  <c r="D42" i="44"/>
  <c r="F42" i="44"/>
  <c r="I42" i="43"/>
  <c r="H42" i="43"/>
  <c r="F42" i="43"/>
  <c r="E42" i="43"/>
  <c r="D42" i="43"/>
  <c r="G42" i="43"/>
  <c r="L42" i="42"/>
  <c r="J42" i="42"/>
  <c r="K42" i="42" s="1"/>
  <c r="J41" i="32"/>
  <c r="K41" i="32" s="1"/>
  <c r="L41" i="32"/>
  <c r="H37" i="22"/>
  <c r="I37" i="22"/>
  <c r="H42" i="54" l="1"/>
  <c r="D42" i="54"/>
  <c r="F42" i="54"/>
  <c r="E42" i="54"/>
  <c r="G42" i="54"/>
  <c r="I42" i="54"/>
  <c r="J42" i="54" s="1"/>
  <c r="J42" i="53"/>
  <c r="K42" i="53" s="1"/>
  <c r="L42" i="53"/>
  <c r="J42" i="52"/>
  <c r="K42" i="52" s="1"/>
  <c r="L42" i="52"/>
  <c r="J42" i="51"/>
  <c r="K42" i="51" s="1"/>
  <c r="L42" i="51"/>
  <c r="I43" i="50"/>
  <c r="D43" i="50"/>
  <c r="H43" i="50"/>
  <c r="G43" i="50"/>
  <c r="E43" i="50"/>
  <c r="F43" i="50"/>
  <c r="J42" i="49"/>
  <c r="K42" i="49" s="1"/>
  <c r="L42" i="49"/>
  <c r="L42" i="48"/>
  <c r="J42" i="48"/>
  <c r="K42" i="48" s="1"/>
  <c r="I42" i="47"/>
  <c r="H42" i="47"/>
  <c r="G42" i="47"/>
  <c r="F42" i="47"/>
  <c r="E42" i="47"/>
  <c r="D42" i="47"/>
  <c r="I42" i="46"/>
  <c r="H42" i="46"/>
  <c r="F42" i="46"/>
  <c r="E42" i="46"/>
  <c r="G42" i="46"/>
  <c r="D42" i="46"/>
  <c r="L42" i="45"/>
  <c r="J42" i="45"/>
  <c r="K42" i="45" s="1"/>
  <c r="J42" i="44"/>
  <c r="K42" i="44" s="1"/>
  <c r="L42" i="44"/>
  <c r="J42" i="43"/>
  <c r="K42" i="43" s="1"/>
  <c r="L42" i="43"/>
  <c r="E43" i="42"/>
  <c r="F43" i="42"/>
  <c r="D43" i="42"/>
  <c r="G43" i="42"/>
  <c r="H43" i="42"/>
  <c r="I43" i="42"/>
  <c r="D42" i="32"/>
  <c r="F42" i="32"/>
  <c r="E42" i="32"/>
  <c r="H42" i="32"/>
  <c r="G42" i="32"/>
  <c r="I42" i="32"/>
  <c r="F38" i="22"/>
  <c r="E38" i="22"/>
  <c r="C38" i="22"/>
  <c r="G38" i="22" s="1"/>
  <c r="D38" i="22"/>
  <c r="K42" i="54" l="1"/>
  <c r="H43" i="54"/>
  <c r="F43" i="53"/>
  <c r="E43" i="53"/>
  <c r="D43" i="53"/>
  <c r="I43" i="53"/>
  <c r="G43" i="53"/>
  <c r="H43" i="53"/>
  <c r="F43" i="52"/>
  <c r="E43" i="52"/>
  <c r="D43" i="52"/>
  <c r="I43" i="52"/>
  <c r="H43" i="52"/>
  <c r="G43" i="52"/>
  <c r="F43" i="51"/>
  <c r="E43" i="51"/>
  <c r="D43" i="51"/>
  <c r="I43" i="51"/>
  <c r="H43" i="51"/>
  <c r="G43" i="51"/>
  <c r="J43" i="50"/>
  <c r="K43" i="50" s="1"/>
  <c r="L43" i="50"/>
  <c r="G43" i="49"/>
  <c r="F43" i="49"/>
  <c r="E43" i="49"/>
  <c r="D43" i="49"/>
  <c r="I43" i="49"/>
  <c r="H43" i="49"/>
  <c r="G43" i="48"/>
  <c r="E43" i="48"/>
  <c r="D43" i="48"/>
  <c r="I43" i="48"/>
  <c r="F43" i="48"/>
  <c r="H43" i="48"/>
  <c r="J42" i="47"/>
  <c r="K42" i="47" s="1"/>
  <c r="L42" i="47"/>
  <c r="L42" i="46"/>
  <c r="J42" i="46"/>
  <c r="K42" i="46" s="1"/>
  <c r="F43" i="45"/>
  <c r="E43" i="45"/>
  <c r="D43" i="45"/>
  <c r="I43" i="45"/>
  <c r="H43" i="45"/>
  <c r="G43" i="45"/>
  <c r="G43" i="44"/>
  <c r="F43" i="44"/>
  <c r="E43" i="44"/>
  <c r="D43" i="44"/>
  <c r="I43" i="44"/>
  <c r="H43" i="44"/>
  <c r="G43" i="43"/>
  <c r="F43" i="43"/>
  <c r="E43" i="43"/>
  <c r="I43" i="43"/>
  <c r="H43" i="43"/>
  <c r="D43" i="43"/>
  <c r="L43" i="42"/>
  <c r="J43" i="42"/>
  <c r="K43" i="42" s="1"/>
  <c r="L42" i="32"/>
  <c r="J42" i="32"/>
  <c r="K42" i="32" s="1"/>
  <c r="H38" i="22"/>
  <c r="I38" i="22"/>
  <c r="D43" i="54" l="1"/>
  <c r="I43" i="54" s="1"/>
  <c r="F43" i="54"/>
  <c r="E43" i="54"/>
  <c r="G43" i="54"/>
  <c r="L43" i="53"/>
  <c r="J43" i="53"/>
  <c r="K43" i="53" s="1"/>
  <c r="L43" i="52"/>
  <c r="J43" i="52"/>
  <c r="K43" i="52" s="1"/>
  <c r="L43" i="51"/>
  <c r="J43" i="51"/>
  <c r="K43" i="51" s="1"/>
  <c r="D44" i="50"/>
  <c r="I44" i="50"/>
  <c r="F44" i="50"/>
  <c r="H44" i="50"/>
  <c r="G44" i="50"/>
  <c r="E44" i="50"/>
  <c r="L43" i="49"/>
  <c r="J43" i="49"/>
  <c r="K43" i="49" s="1"/>
  <c r="J43" i="48"/>
  <c r="K43" i="48" s="1"/>
  <c r="L43" i="48"/>
  <c r="G43" i="47"/>
  <c r="F43" i="47"/>
  <c r="E43" i="47"/>
  <c r="D43" i="47"/>
  <c r="I43" i="47"/>
  <c r="H43" i="47"/>
  <c r="F43" i="46"/>
  <c r="E43" i="46"/>
  <c r="D43" i="46"/>
  <c r="I43" i="46"/>
  <c r="H43" i="46"/>
  <c r="G43" i="46"/>
  <c r="L43" i="45"/>
  <c r="J43" i="45"/>
  <c r="K43" i="45" s="1"/>
  <c r="L43" i="44"/>
  <c r="J43" i="44"/>
  <c r="K43" i="44" s="1"/>
  <c r="J43" i="43"/>
  <c r="K43" i="43" s="1"/>
  <c r="L43" i="43"/>
  <c r="I44" i="42"/>
  <c r="H44" i="42"/>
  <c r="G44" i="42"/>
  <c r="E44" i="42"/>
  <c r="D44" i="42"/>
  <c r="F44" i="42"/>
  <c r="E43" i="32"/>
  <c r="H43" i="32"/>
  <c r="F43" i="32"/>
  <c r="D43" i="32"/>
  <c r="I43" i="32"/>
  <c r="G43" i="32"/>
  <c r="F39" i="22"/>
  <c r="E39" i="22"/>
  <c r="C39" i="22"/>
  <c r="G39" i="22" s="1"/>
  <c r="D39" i="22"/>
  <c r="K43" i="54" l="1"/>
  <c r="J43" i="54"/>
  <c r="H44" i="54" s="1"/>
  <c r="I44" i="53"/>
  <c r="H44" i="53"/>
  <c r="G44" i="53"/>
  <c r="F44" i="53"/>
  <c r="D44" i="53"/>
  <c r="E44" i="53"/>
  <c r="I44" i="52"/>
  <c r="H44" i="52"/>
  <c r="G44" i="52"/>
  <c r="F44" i="52"/>
  <c r="E44" i="52"/>
  <c r="D44" i="52"/>
  <c r="I44" i="51"/>
  <c r="H44" i="51"/>
  <c r="G44" i="51"/>
  <c r="F44" i="51"/>
  <c r="E44" i="51"/>
  <c r="D44" i="51"/>
  <c r="J44" i="50"/>
  <c r="K44" i="50" s="1"/>
  <c r="L44" i="50"/>
  <c r="D44" i="49"/>
  <c r="I44" i="49"/>
  <c r="H44" i="49"/>
  <c r="G44" i="49"/>
  <c r="F44" i="49"/>
  <c r="E44" i="49"/>
  <c r="H44" i="48"/>
  <c r="G44" i="48"/>
  <c r="F44" i="48"/>
  <c r="D44" i="48"/>
  <c r="I44" i="48"/>
  <c r="E44" i="48"/>
  <c r="L43" i="47"/>
  <c r="J43" i="47"/>
  <c r="K43" i="47" s="1"/>
  <c r="L43" i="46"/>
  <c r="J43" i="46"/>
  <c r="K43" i="46" s="1"/>
  <c r="D44" i="45"/>
  <c r="I44" i="45"/>
  <c r="H44" i="45"/>
  <c r="G44" i="45"/>
  <c r="F44" i="45"/>
  <c r="E44" i="45"/>
  <c r="D44" i="44"/>
  <c r="I44" i="44"/>
  <c r="G44" i="44"/>
  <c r="F44" i="44"/>
  <c r="H44" i="44"/>
  <c r="E44" i="44"/>
  <c r="D44" i="43"/>
  <c r="H44" i="43"/>
  <c r="G44" i="43"/>
  <c r="F44" i="43"/>
  <c r="I44" i="43"/>
  <c r="E44" i="43"/>
  <c r="J44" i="42"/>
  <c r="K44" i="42" s="1"/>
  <c r="L44" i="42"/>
  <c r="L43" i="32"/>
  <c r="J43" i="32"/>
  <c r="K43" i="32" s="1"/>
  <c r="H39" i="22"/>
  <c r="I39" i="22"/>
  <c r="D44" i="54" l="1"/>
  <c r="I44" i="54" s="1"/>
  <c r="G44" i="54"/>
  <c r="F44" i="54"/>
  <c r="E44" i="54"/>
  <c r="J44" i="53"/>
  <c r="K44" i="53" s="1"/>
  <c r="L44" i="53"/>
  <c r="J44" i="52"/>
  <c r="K44" i="52" s="1"/>
  <c r="L44" i="52"/>
  <c r="J44" i="51"/>
  <c r="K44" i="51" s="1"/>
  <c r="L44" i="51"/>
  <c r="F45" i="50"/>
  <c r="G45" i="50"/>
  <c r="D45" i="50"/>
  <c r="H45" i="50"/>
  <c r="E45" i="50"/>
  <c r="I45" i="50"/>
  <c r="L44" i="49"/>
  <c r="J44" i="49"/>
  <c r="K44" i="49" s="1"/>
  <c r="L44" i="48"/>
  <c r="J44" i="48"/>
  <c r="K44" i="48" s="1"/>
  <c r="D44" i="47"/>
  <c r="I44" i="47"/>
  <c r="H44" i="47"/>
  <c r="G44" i="47"/>
  <c r="F44" i="47"/>
  <c r="E44" i="47"/>
  <c r="I44" i="46"/>
  <c r="H44" i="46"/>
  <c r="G44" i="46"/>
  <c r="F44" i="46"/>
  <c r="E44" i="46"/>
  <c r="D44" i="46"/>
  <c r="L44" i="45"/>
  <c r="J44" i="45"/>
  <c r="K44" i="45" s="1"/>
  <c r="L44" i="44"/>
  <c r="J44" i="44"/>
  <c r="K44" i="44" s="1"/>
  <c r="L44" i="43"/>
  <c r="J44" i="43"/>
  <c r="K44" i="43" s="1"/>
  <c r="F45" i="42"/>
  <c r="E45" i="42"/>
  <c r="G45" i="42"/>
  <c r="I45" i="42"/>
  <c r="H45" i="42"/>
  <c r="D45" i="42"/>
  <c r="D44" i="32"/>
  <c r="I44" i="32"/>
  <c r="E44" i="32"/>
  <c r="G44" i="32"/>
  <c r="H44" i="32"/>
  <c r="F44" i="32"/>
  <c r="F40" i="22"/>
  <c r="E40" i="22"/>
  <c r="C40" i="22"/>
  <c r="G40" i="22" s="1"/>
  <c r="D40" i="22"/>
  <c r="K44" i="54" l="1"/>
  <c r="J44" i="54"/>
  <c r="H45" i="54" s="1"/>
  <c r="G45" i="53"/>
  <c r="F45" i="53"/>
  <c r="E45" i="53"/>
  <c r="D45" i="53"/>
  <c r="H45" i="53"/>
  <c r="I45" i="53"/>
  <c r="G45" i="52"/>
  <c r="F45" i="52"/>
  <c r="E45" i="52"/>
  <c r="D45" i="52"/>
  <c r="I45" i="52"/>
  <c r="H45" i="52"/>
  <c r="G45" i="51"/>
  <c r="F45" i="51"/>
  <c r="E45" i="51"/>
  <c r="D45" i="51"/>
  <c r="I45" i="51"/>
  <c r="H45" i="51"/>
  <c r="J45" i="50"/>
  <c r="K45" i="50" s="1"/>
  <c r="L45" i="50"/>
  <c r="H45" i="49"/>
  <c r="G45" i="49"/>
  <c r="F45" i="49"/>
  <c r="E45" i="49"/>
  <c r="D45" i="49"/>
  <c r="I45" i="49"/>
  <c r="D45" i="48"/>
  <c r="F45" i="48"/>
  <c r="I45" i="48"/>
  <c r="H45" i="48"/>
  <c r="E45" i="48"/>
  <c r="G45" i="48"/>
  <c r="L44" i="47"/>
  <c r="J44" i="47"/>
  <c r="K44" i="47" s="1"/>
  <c r="J44" i="46"/>
  <c r="K44" i="46" s="1"/>
  <c r="L44" i="46"/>
  <c r="H45" i="45"/>
  <c r="G45" i="45"/>
  <c r="F45" i="45"/>
  <c r="E45" i="45"/>
  <c r="D45" i="45"/>
  <c r="I45" i="45"/>
  <c r="H45" i="44"/>
  <c r="G45" i="44"/>
  <c r="F45" i="44"/>
  <c r="E45" i="44"/>
  <c r="D45" i="44"/>
  <c r="I45" i="44"/>
  <c r="H45" i="43"/>
  <c r="G45" i="43"/>
  <c r="F45" i="43"/>
  <c r="D45" i="43"/>
  <c r="I45" i="43"/>
  <c r="E45" i="43"/>
  <c r="L45" i="42"/>
  <c r="J45" i="42"/>
  <c r="K45" i="42" s="1"/>
  <c r="L44" i="32"/>
  <c r="J44" i="32"/>
  <c r="K44" i="32" s="1"/>
  <c r="H40" i="22"/>
  <c r="I40" i="22"/>
  <c r="D45" i="54" l="1"/>
  <c r="I45" i="54" s="1"/>
  <c r="G45" i="54"/>
  <c r="F45" i="54"/>
  <c r="E45" i="54"/>
  <c r="L45" i="53"/>
  <c r="J45" i="53"/>
  <c r="K45" i="53" s="1"/>
  <c r="L45" i="52"/>
  <c r="J45" i="52"/>
  <c r="K45" i="52" s="1"/>
  <c r="L45" i="51"/>
  <c r="J45" i="51"/>
  <c r="K45" i="51" s="1"/>
  <c r="E46" i="50"/>
  <c r="D46" i="50"/>
  <c r="F46" i="50"/>
  <c r="H46" i="50"/>
  <c r="I46" i="50"/>
  <c r="G46" i="50"/>
  <c r="L45" i="49"/>
  <c r="J45" i="49"/>
  <c r="K45" i="49" s="1"/>
  <c r="L45" i="48"/>
  <c r="J45" i="48"/>
  <c r="K45" i="48" s="1"/>
  <c r="H45" i="47"/>
  <c r="G45" i="47"/>
  <c r="F45" i="47"/>
  <c r="E45" i="47"/>
  <c r="D45" i="47"/>
  <c r="I45" i="47"/>
  <c r="G45" i="46"/>
  <c r="F45" i="46"/>
  <c r="E45" i="46"/>
  <c r="D45" i="46"/>
  <c r="I45" i="46"/>
  <c r="H45" i="46"/>
  <c r="L45" i="45"/>
  <c r="J45" i="45"/>
  <c r="K45" i="45" s="1"/>
  <c r="J45" i="44"/>
  <c r="K45" i="44" s="1"/>
  <c r="L45" i="44"/>
  <c r="L45" i="43"/>
  <c r="J45" i="43"/>
  <c r="K45" i="43" s="1"/>
  <c r="I46" i="42"/>
  <c r="D46" i="42"/>
  <c r="E46" i="42"/>
  <c r="H46" i="42"/>
  <c r="G46" i="42"/>
  <c r="F46" i="42"/>
  <c r="F45" i="32"/>
  <c r="E45" i="32"/>
  <c r="D45" i="32"/>
  <c r="H45" i="32"/>
  <c r="G45" i="32"/>
  <c r="I45" i="32"/>
  <c r="F41" i="22"/>
  <c r="E41" i="22"/>
  <c r="C41" i="22"/>
  <c r="G41" i="22" s="1"/>
  <c r="D41" i="22"/>
  <c r="K45" i="54" l="1"/>
  <c r="J45" i="54"/>
  <c r="H46" i="54" s="1"/>
  <c r="D46" i="53"/>
  <c r="I46" i="53"/>
  <c r="H46" i="53"/>
  <c r="G46" i="53"/>
  <c r="E46" i="53"/>
  <c r="F46" i="53"/>
  <c r="D46" i="52"/>
  <c r="I46" i="52"/>
  <c r="H46" i="52"/>
  <c r="G46" i="52"/>
  <c r="E46" i="52"/>
  <c r="F46" i="52"/>
  <c r="D46" i="51"/>
  <c r="I46" i="51"/>
  <c r="H46" i="51"/>
  <c r="G46" i="51"/>
  <c r="E46" i="51"/>
  <c r="F46" i="51"/>
  <c r="L46" i="50"/>
  <c r="J46" i="50"/>
  <c r="K46" i="50" s="1"/>
  <c r="E46" i="49"/>
  <c r="D46" i="49"/>
  <c r="I46" i="49"/>
  <c r="H46" i="49"/>
  <c r="G46" i="49"/>
  <c r="F46" i="49"/>
  <c r="I46" i="48"/>
  <c r="H46" i="48"/>
  <c r="E46" i="48"/>
  <c r="F46" i="48"/>
  <c r="D46" i="48"/>
  <c r="G46" i="48"/>
  <c r="L45" i="47"/>
  <c r="J45" i="47"/>
  <c r="K45" i="47" s="1"/>
  <c r="L45" i="46"/>
  <c r="J45" i="46"/>
  <c r="K45" i="46" s="1"/>
  <c r="E46" i="45"/>
  <c r="D46" i="45"/>
  <c r="I46" i="45"/>
  <c r="H46" i="45"/>
  <c r="G46" i="45"/>
  <c r="F46" i="45"/>
  <c r="E46" i="44"/>
  <c r="D46" i="44"/>
  <c r="H46" i="44"/>
  <c r="G46" i="44"/>
  <c r="I46" i="44"/>
  <c r="F46" i="44"/>
  <c r="E46" i="43"/>
  <c r="D46" i="43"/>
  <c r="I46" i="43"/>
  <c r="H46" i="43"/>
  <c r="G46" i="43"/>
  <c r="F46" i="43"/>
  <c r="J46" i="42"/>
  <c r="K46" i="42" s="1"/>
  <c r="L46" i="42"/>
  <c r="L45" i="32"/>
  <c r="J45" i="32"/>
  <c r="K45" i="32" s="1"/>
  <c r="H41" i="22"/>
  <c r="I41" i="22"/>
  <c r="D46" i="54" l="1"/>
  <c r="I46" i="54" s="1"/>
  <c r="G46" i="54"/>
  <c r="F46" i="54"/>
  <c r="E46" i="54"/>
  <c r="L46" i="53"/>
  <c r="J46" i="53"/>
  <c r="K46" i="53" s="1"/>
  <c r="L46" i="52"/>
  <c r="J46" i="52"/>
  <c r="K46" i="52" s="1"/>
  <c r="L46" i="51"/>
  <c r="J46" i="51"/>
  <c r="K46" i="51" s="1"/>
  <c r="F47" i="50"/>
  <c r="G47" i="50"/>
  <c r="D47" i="50"/>
  <c r="E47" i="50"/>
  <c r="I47" i="50"/>
  <c r="H47" i="50"/>
  <c r="L46" i="49"/>
  <c r="J46" i="49"/>
  <c r="K46" i="49" s="1"/>
  <c r="L46" i="48"/>
  <c r="J46" i="48"/>
  <c r="K46" i="48" s="1"/>
  <c r="E46" i="47"/>
  <c r="D46" i="47"/>
  <c r="I46" i="47"/>
  <c r="H46" i="47"/>
  <c r="G46" i="47"/>
  <c r="F46" i="47"/>
  <c r="D46" i="46"/>
  <c r="I46" i="46"/>
  <c r="H46" i="46"/>
  <c r="G46" i="46"/>
  <c r="F46" i="46"/>
  <c r="E46" i="46"/>
  <c r="L46" i="45"/>
  <c r="J46" i="45"/>
  <c r="K46" i="45" s="1"/>
  <c r="L46" i="44"/>
  <c r="J46" i="44"/>
  <c r="K46" i="44" s="1"/>
  <c r="L46" i="43"/>
  <c r="J46" i="43"/>
  <c r="K46" i="43" s="1"/>
  <c r="H47" i="42"/>
  <c r="G47" i="42"/>
  <c r="F47" i="42"/>
  <c r="I47" i="42"/>
  <c r="D47" i="42"/>
  <c r="E47" i="42"/>
  <c r="I46" i="32"/>
  <c r="H46" i="32"/>
  <c r="E46" i="32"/>
  <c r="G46" i="32"/>
  <c r="D46" i="32"/>
  <c r="F46" i="32"/>
  <c r="F42" i="22"/>
  <c r="E42" i="22"/>
  <c r="C42" i="22"/>
  <c r="G42" i="22" s="1"/>
  <c r="D42" i="22"/>
  <c r="K46" i="54" l="1"/>
  <c r="J46" i="54"/>
  <c r="H47" i="53"/>
  <c r="G47" i="53"/>
  <c r="F47" i="53"/>
  <c r="E47" i="53"/>
  <c r="D47" i="53"/>
  <c r="I47" i="53"/>
  <c r="H47" i="52"/>
  <c r="G47" i="52"/>
  <c r="F47" i="52"/>
  <c r="E47" i="52"/>
  <c r="D47" i="52"/>
  <c r="I47" i="52"/>
  <c r="H47" i="51"/>
  <c r="G47" i="51"/>
  <c r="F47" i="51"/>
  <c r="E47" i="51"/>
  <c r="D47" i="51"/>
  <c r="I47" i="51"/>
  <c r="J47" i="50"/>
  <c r="K47" i="50" s="1"/>
  <c r="L47" i="50"/>
  <c r="I47" i="49"/>
  <c r="H47" i="49"/>
  <c r="G47" i="49"/>
  <c r="F47" i="49"/>
  <c r="E47" i="49"/>
  <c r="D47" i="49"/>
  <c r="F47" i="48"/>
  <c r="E47" i="48"/>
  <c r="D47" i="48"/>
  <c r="I47" i="48"/>
  <c r="H47" i="48"/>
  <c r="G47" i="48"/>
  <c r="L46" i="47"/>
  <c r="J46" i="47"/>
  <c r="K46" i="47" s="1"/>
  <c r="L46" i="46"/>
  <c r="J46" i="46"/>
  <c r="K46" i="46" s="1"/>
  <c r="I47" i="45"/>
  <c r="H47" i="45"/>
  <c r="G47" i="45"/>
  <c r="F47" i="45"/>
  <c r="E47" i="45"/>
  <c r="D47" i="45"/>
  <c r="I47" i="44"/>
  <c r="H47" i="44"/>
  <c r="G47" i="44"/>
  <c r="E47" i="44"/>
  <c r="D47" i="44"/>
  <c r="F47" i="44"/>
  <c r="I47" i="43"/>
  <c r="H47" i="43"/>
  <c r="F47" i="43"/>
  <c r="E47" i="43"/>
  <c r="D47" i="43"/>
  <c r="G47" i="43"/>
  <c r="J47" i="42"/>
  <c r="J46" i="32"/>
  <c r="K46" i="32" s="1"/>
  <c r="L46" i="32"/>
  <c r="H42" i="22"/>
  <c r="I42" i="22"/>
  <c r="H47" i="54" l="1"/>
  <c r="D47" i="54"/>
  <c r="E47" i="54"/>
  <c r="G47" i="54"/>
  <c r="F47" i="54"/>
  <c r="L47" i="53"/>
  <c r="J47" i="53"/>
  <c r="K47" i="53" s="1"/>
  <c r="L47" i="52"/>
  <c r="J47" i="52"/>
  <c r="K47" i="52" s="1"/>
  <c r="L47" i="51"/>
  <c r="J47" i="51"/>
  <c r="K47" i="51" s="1"/>
  <c r="G48" i="50"/>
  <c r="D48" i="50"/>
  <c r="I48" i="50"/>
  <c r="H48" i="50"/>
  <c r="F48" i="50"/>
  <c r="E48" i="50"/>
  <c r="J47" i="49"/>
  <c r="K47" i="49" s="1"/>
  <c r="L47" i="49"/>
  <c r="L47" i="48"/>
  <c r="J47" i="48"/>
  <c r="K47" i="48" s="1"/>
  <c r="I47" i="47"/>
  <c r="H47" i="47"/>
  <c r="G47" i="47"/>
  <c r="F47" i="47"/>
  <c r="E47" i="47"/>
  <c r="D47" i="47"/>
  <c r="I47" i="46"/>
  <c r="H47" i="46"/>
  <c r="G47" i="46"/>
  <c r="F47" i="46"/>
  <c r="E47" i="46"/>
  <c r="D47" i="46"/>
  <c r="J47" i="45"/>
  <c r="K47" i="45" s="1"/>
  <c r="L47" i="45"/>
  <c r="J47" i="44"/>
  <c r="K47" i="44" s="1"/>
  <c r="L47" i="44"/>
  <c r="J47" i="43"/>
  <c r="K47" i="43" s="1"/>
  <c r="L47" i="43"/>
  <c r="D48" i="42"/>
  <c r="E48" i="42"/>
  <c r="I48" i="42"/>
  <c r="G48" i="42"/>
  <c r="F48" i="42"/>
  <c r="H48" i="42"/>
  <c r="G47" i="32"/>
  <c r="I47" i="32"/>
  <c r="D47" i="32"/>
  <c r="H47" i="32"/>
  <c r="F47" i="32"/>
  <c r="E47" i="32"/>
  <c r="F43" i="22"/>
  <c r="E43" i="22"/>
  <c r="C43" i="22"/>
  <c r="G43" i="22" s="1"/>
  <c r="D43" i="22"/>
  <c r="K47" i="54" l="1"/>
  <c r="I47" i="54"/>
  <c r="E48" i="53"/>
  <c r="D48" i="53"/>
  <c r="I48" i="53"/>
  <c r="H48" i="53"/>
  <c r="F48" i="53"/>
  <c r="G48" i="53"/>
  <c r="E48" i="52"/>
  <c r="D48" i="52"/>
  <c r="I48" i="52"/>
  <c r="H48" i="52"/>
  <c r="G48" i="52"/>
  <c r="F48" i="52"/>
  <c r="E48" i="51"/>
  <c r="D48" i="51"/>
  <c r="I48" i="51"/>
  <c r="H48" i="51"/>
  <c r="G48" i="51"/>
  <c r="F48" i="51"/>
  <c r="J48" i="50"/>
  <c r="K48" i="50" s="1"/>
  <c r="L48" i="50"/>
  <c r="F48" i="49"/>
  <c r="E48" i="49"/>
  <c r="D48" i="49"/>
  <c r="I48" i="49"/>
  <c r="H48" i="49"/>
  <c r="G48" i="49"/>
  <c r="I48" i="48"/>
  <c r="D48" i="48"/>
  <c r="H48" i="48"/>
  <c r="E48" i="48"/>
  <c r="G48" i="48"/>
  <c r="F48" i="48"/>
  <c r="J47" i="47"/>
  <c r="K47" i="47" s="1"/>
  <c r="L47" i="47"/>
  <c r="L47" i="46"/>
  <c r="J47" i="46"/>
  <c r="K47" i="46" s="1"/>
  <c r="F48" i="45"/>
  <c r="E48" i="45"/>
  <c r="D48" i="45"/>
  <c r="I48" i="45"/>
  <c r="H48" i="45"/>
  <c r="G48" i="45"/>
  <c r="F48" i="44"/>
  <c r="E48" i="44"/>
  <c r="D48" i="44"/>
  <c r="I48" i="44"/>
  <c r="H48" i="44"/>
  <c r="G48" i="44"/>
  <c r="F48" i="43"/>
  <c r="E48" i="43"/>
  <c r="D48" i="43"/>
  <c r="I48" i="43"/>
  <c r="H48" i="43"/>
  <c r="G48" i="43"/>
  <c r="L48" i="42"/>
  <c r="J48" i="42"/>
  <c r="K48" i="42" s="1"/>
  <c r="J47" i="32"/>
  <c r="K47" i="32" s="1"/>
  <c r="L47" i="32"/>
  <c r="H43" i="22"/>
  <c r="I43" i="22"/>
  <c r="J47" i="54" l="1"/>
  <c r="H48" i="54" s="1"/>
  <c r="L48" i="53"/>
  <c r="J48" i="53"/>
  <c r="K48" i="53" s="1"/>
  <c r="L48" i="52"/>
  <c r="J48" i="52"/>
  <c r="K48" i="52" s="1"/>
  <c r="L48" i="51"/>
  <c r="J48" i="51"/>
  <c r="K48" i="51" s="1"/>
  <c r="F49" i="50"/>
  <c r="H49" i="50"/>
  <c r="G49" i="50"/>
  <c r="E49" i="50"/>
  <c r="D49" i="50"/>
  <c r="I49" i="50"/>
  <c r="L48" i="49"/>
  <c r="J48" i="49"/>
  <c r="K48" i="49" s="1"/>
  <c r="J48" i="48"/>
  <c r="K48" i="48" s="1"/>
  <c r="L48" i="48"/>
  <c r="F48" i="47"/>
  <c r="E48" i="47"/>
  <c r="D48" i="47"/>
  <c r="I48" i="47"/>
  <c r="H48" i="47"/>
  <c r="G48" i="47"/>
  <c r="E48" i="46"/>
  <c r="D48" i="46"/>
  <c r="I48" i="46"/>
  <c r="H48" i="46"/>
  <c r="G48" i="46"/>
  <c r="F48" i="46"/>
  <c r="L48" i="45"/>
  <c r="J48" i="45"/>
  <c r="K48" i="45" s="1"/>
  <c r="L48" i="44"/>
  <c r="J48" i="44"/>
  <c r="K48" i="44" s="1"/>
  <c r="L48" i="43"/>
  <c r="J48" i="43"/>
  <c r="K48" i="43" s="1"/>
  <c r="I49" i="42"/>
  <c r="G49" i="42"/>
  <c r="F49" i="42"/>
  <c r="D49" i="42"/>
  <c r="H49" i="42"/>
  <c r="E49" i="42"/>
  <c r="I48" i="32"/>
  <c r="F48" i="32"/>
  <c r="D48" i="32"/>
  <c r="H48" i="32"/>
  <c r="E48" i="32"/>
  <c r="G48" i="32"/>
  <c r="F44" i="22"/>
  <c r="E44" i="22"/>
  <c r="C44" i="22"/>
  <c r="G44" i="22" s="1"/>
  <c r="D44" i="22"/>
  <c r="F48" i="54" l="1"/>
  <c r="G48" i="54"/>
  <c r="E48" i="54"/>
  <c r="D48" i="54"/>
  <c r="I48" i="54" s="1"/>
  <c r="J48" i="54" s="1"/>
  <c r="H49" i="54" s="1"/>
  <c r="I49" i="53"/>
  <c r="H49" i="53"/>
  <c r="G49" i="53"/>
  <c r="F49" i="53"/>
  <c r="E49" i="53"/>
  <c r="D49" i="53"/>
  <c r="I49" i="52"/>
  <c r="H49" i="52"/>
  <c r="G49" i="52"/>
  <c r="F49" i="52"/>
  <c r="E49" i="52"/>
  <c r="D49" i="52"/>
  <c r="I49" i="51"/>
  <c r="H49" i="51"/>
  <c r="G49" i="51"/>
  <c r="F49" i="51"/>
  <c r="E49" i="51"/>
  <c r="D49" i="51"/>
  <c r="L49" i="50"/>
  <c r="J49" i="50"/>
  <c r="K49" i="50" s="1"/>
  <c r="I49" i="49"/>
  <c r="H49" i="49"/>
  <c r="G49" i="49"/>
  <c r="F49" i="49"/>
  <c r="E49" i="49"/>
  <c r="D49" i="49"/>
  <c r="G49" i="48"/>
  <c r="F49" i="48"/>
  <c r="I49" i="48"/>
  <c r="H49" i="48"/>
  <c r="E49" i="48"/>
  <c r="D49" i="48"/>
  <c r="L48" i="47"/>
  <c r="J48" i="47"/>
  <c r="K48" i="47" s="1"/>
  <c r="L48" i="46"/>
  <c r="J48" i="46"/>
  <c r="K48" i="46" s="1"/>
  <c r="I49" i="45"/>
  <c r="H49" i="45"/>
  <c r="G49" i="45"/>
  <c r="F49" i="45"/>
  <c r="E49" i="45"/>
  <c r="D49" i="45"/>
  <c r="I49" i="44"/>
  <c r="H49" i="44"/>
  <c r="F49" i="44"/>
  <c r="E49" i="44"/>
  <c r="G49" i="44"/>
  <c r="D49" i="44"/>
  <c r="I49" i="43"/>
  <c r="G49" i="43"/>
  <c r="F49" i="43"/>
  <c r="E49" i="43"/>
  <c r="H49" i="43"/>
  <c r="D49" i="43"/>
  <c r="J49" i="42"/>
  <c r="K49" i="42" s="1"/>
  <c r="L49" i="42"/>
  <c r="L48" i="32"/>
  <c r="J48" i="32"/>
  <c r="K48" i="32" s="1"/>
  <c r="H44" i="22"/>
  <c r="I44" i="22"/>
  <c r="K48" i="54" l="1"/>
  <c r="D49" i="54"/>
  <c r="E49" i="54"/>
  <c r="G49" i="54"/>
  <c r="F49" i="54"/>
  <c r="I49" i="54"/>
  <c r="K49" i="54"/>
  <c r="L49" i="53"/>
  <c r="J49" i="53"/>
  <c r="K49" i="53" s="1"/>
  <c r="L49" i="52"/>
  <c r="J49" i="52"/>
  <c r="K49" i="52" s="1"/>
  <c r="L49" i="51"/>
  <c r="J49" i="51"/>
  <c r="K49" i="51" s="1"/>
  <c r="D50" i="50"/>
  <c r="G50" i="50"/>
  <c r="E50" i="50"/>
  <c r="I50" i="50"/>
  <c r="H50" i="50"/>
  <c r="F50" i="50"/>
  <c r="J49" i="49"/>
  <c r="K49" i="49" s="1"/>
  <c r="L49" i="49"/>
  <c r="J49" i="48"/>
  <c r="K49" i="48" s="1"/>
  <c r="L49" i="48"/>
  <c r="I49" i="47"/>
  <c r="H49" i="47"/>
  <c r="G49" i="47"/>
  <c r="F49" i="47"/>
  <c r="E49" i="47"/>
  <c r="D49" i="47"/>
  <c r="I49" i="46"/>
  <c r="H49" i="46"/>
  <c r="G49" i="46"/>
  <c r="F49" i="46"/>
  <c r="D49" i="46"/>
  <c r="E49" i="46"/>
  <c r="J49" i="45"/>
  <c r="K49" i="45" s="1"/>
  <c r="L49" i="45"/>
  <c r="J49" i="44"/>
  <c r="K49" i="44" s="1"/>
  <c r="L49" i="44"/>
  <c r="J49" i="43"/>
  <c r="K49" i="43" s="1"/>
  <c r="L49" i="43"/>
  <c r="F50" i="42"/>
  <c r="E50" i="42"/>
  <c r="G50" i="42"/>
  <c r="D50" i="42"/>
  <c r="I50" i="42"/>
  <c r="H50" i="42"/>
  <c r="E49" i="32"/>
  <c r="I49" i="32"/>
  <c r="D49" i="32"/>
  <c r="H49" i="32"/>
  <c r="G49" i="32"/>
  <c r="F49" i="32"/>
  <c r="F45" i="22"/>
  <c r="E45" i="22"/>
  <c r="C45" i="22"/>
  <c r="G45" i="22" s="1"/>
  <c r="D45" i="22"/>
  <c r="J49" i="54" l="1"/>
  <c r="H50" i="54" s="1"/>
  <c r="F50" i="53"/>
  <c r="E50" i="53"/>
  <c r="D50" i="53"/>
  <c r="I50" i="53"/>
  <c r="G50" i="53"/>
  <c r="H50" i="53"/>
  <c r="F50" i="52"/>
  <c r="E50" i="52"/>
  <c r="D50" i="52"/>
  <c r="I50" i="52"/>
  <c r="H50" i="52"/>
  <c r="G50" i="52"/>
  <c r="F50" i="51"/>
  <c r="E50" i="51"/>
  <c r="D50" i="51"/>
  <c r="I50" i="51"/>
  <c r="H50" i="51"/>
  <c r="G50" i="51"/>
  <c r="J50" i="50"/>
  <c r="K50" i="50" s="1"/>
  <c r="L50" i="50"/>
  <c r="H50" i="49"/>
  <c r="G50" i="49"/>
  <c r="F50" i="49"/>
  <c r="E50" i="49"/>
  <c r="D50" i="49"/>
  <c r="I50" i="49"/>
  <c r="D50" i="48"/>
  <c r="I50" i="48"/>
  <c r="H50" i="48"/>
  <c r="E50" i="48"/>
  <c r="G50" i="48"/>
  <c r="F50" i="48"/>
  <c r="J49" i="47"/>
  <c r="K49" i="47" s="1"/>
  <c r="L49" i="47"/>
  <c r="J49" i="46"/>
  <c r="K49" i="46" s="1"/>
  <c r="L49" i="46"/>
  <c r="H50" i="45"/>
  <c r="G50" i="45"/>
  <c r="F50" i="45"/>
  <c r="E50" i="45"/>
  <c r="D50" i="45"/>
  <c r="I50" i="45"/>
  <c r="H50" i="44"/>
  <c r="G50" i="44"/>
  <c r="F50" i="44"/>
  <c r="E50" i="44"/>
  <c r="D50" i="44"/>
  <c r="I50" i="44"/>
  <c r="H50" i="43"/>
  <c r="G50" i="43"/>
  <c r="F50" i="43"/>
  <c r="D50" i="43"/>
  <c r="I50" i="43"/>
  <c r="E50" i="43"/>
  <c r="L50" i="42"/>
  <c r="J50" i="42"/>
  <c r="K50" i="42" s="1"/>
  <c r="J49" i="32"/>
  <c r="K49" i="32" s="1"/>
  <c r="L49" i="32"/>
  <c r="H45" i="22"/>
  <c r="I45" i="22"/>
  <c r="D50" i="54" l="1"/>
  <c r="F50" i="54"/>
  <c r="E50" i="54"/>
  <c r="G50" i="54"/>
  <c r="I50" i="54"/>
  <c r="L50" i="53"/>
  <c r="J50" i="53"/>
  <c r="K50" i="53" s="1"/>
  <c r="L50" i="52"/>
  <c r="J50" i="52"/>
  <c r="K50" i="52" s="1"/>
  <c r="L50" i="51"/>
  <c r="J50" i="51"/>
  <c r="K50" i="51" s="1"/>
  <c r="D51" i="50"/>
  <c r="G51" i="50"/>
  <c r="F51" i="50"/>
  <c r="E51" i="50"/>
  <c r="H51" i="50"/>
  <c r="I51" i="50"/>
  <c r="L50" i="49"/>
  <c r="J50" i="49"/>
  <c r="K50" i="49" s="1"/>
  <c r="L50" i="48"/>
  <c r="J50" i="48"/>
  <c r="K50" i="48" s="1"/>
  <c r="H50" i="47"/>
  <c r="G50" i="47"/>
  <c r="F50" i="47"/>
  <c r="E50" i="47"/>
  <c r="D50" i="47"/>
  <c r="I50" i="47"/>
  <c r="G50" i="46"/>
  <c r="F50" i="46"/>
  <c r="E50" i="46"/>
  <c r="D50" i="46"/>
  <c r="I50" i="46"/>
  <c r="H50" i="46"/>
  <c r="L50" i="45"/>
  <c r="J50" i="45"/>
  <c r="K50" i="45" s="1"/>
  <c r="J50" i="44"/>
  <c r="K50" i="44" s="1"/>
  <c r="L50" i="44"/>
  <c r="L50" i="43"/>
  <c r="J50" i="43"/>
  <c r="K50" i="43" s="1"/>
  <c r="I51" i="42"/>
  <c r="E51" i="42"/>
  <c r="D51" i="42"/>
  <c r="H51" i="42"/>
  <c r="G51" i="42"/>
  <c r="F51" i="42"/>
  <c r="G50" i="32"/>
  <c r="E50" i="32"/>
  <c r="D50" i="32"/>
  <c r="I50" i="32"/>
  <c r="F50" i="32"/>
  <c r="H50" i="32"/>
  <c r="F46" i="22"/>
  <c r="E46" i="22"/>
  <c r="C46" i="22"/>
  <c r="G46" i="22" s="1"/>
  <c r="D46" i="22"/>
  <c r="K50" i="54" l="1"/>
  <c r="J50" i="54"/>
  <c r="H51" i="54" s="1"/>
  <c r="I51" i="53"/>
  <c r="H51" i="53"/>
  <c r="G51" i="53"/>
  <c r="F51" i="53"/>
  <c r="E51" i="53"/>
  <c r="D51" i="53"/>
  <c r="I51" i="52"/>
  <c r="H51" i="52"/>
  <c r="G51" i="52"/>
  <c r="F51" i="52"/>
  <c r="E51" i="52"/>
  <c r="D51" i="52"/>
  <c r="I51" i="51"/>
  <c r="H51" i="51"/>
  <c r="G51" i="51"/>
  <c r="F51" i="51"/>
  <c r="E51" i="51"/>
  <c r="D51" i="51"/>
  <c r="J51" i="50"/>
  <c r="K51" i="50" s="1"/>
  <c r="L51" i="50"/>
  <c r="D51" i="49"/>
  <c r="I51" i="49"/>
  <c r="H51" i="49"/>
  <c r="G51" i="49"/>
  <c r="F51" i="49"/>
  <c r="E51" i="49"/>
  <c r="H51" i="48"/>
  <c r="G51" i="48"/>
  <c r="I51" i="48"/>
  <c r="F51" i="48"/>
  <c r="E51" i="48"/>
  <c r="D51" i="48"/>
  <c r="L50" i="47"/>
  <c r="J50" i="47"/>
  <c r="K50" i="47" s="1"/>
  <c r="L50" i="46"/>
  <c r="J50" i="46"/>
  <c r="K50" i="46" s="1"/>
  <c r="D51" i="45"/>
  <c r="I51" i="45"/>
  <c r="H51" i="45"/>
  <c r="G51" i="45"/>
  <c r="F51" i="45"/>
  <c r="E51" i="45"/>
  <c r="D51" i="44"/>
  <c r="I51" i="44"/>
  <c r="G51" i="44"/>
  <c r="F51" i="44"/>
  <c r="H51" i="44"/>
  <c r="E51" i="44"/>
  <c r="D51" i="43"/>
  <c r="H51" i="43"/>
  <c r="G51" i="43"/>
  <c r="F51" i="43"/>
  <c r="E51" i="43"/>
  <c r="I51" i="43"/>
  <c r="J51" i="42"/>
  <c r="K51" i="42" s="1"/>
  <c r="L51" i="42"/>
  <c r="J50" i="32"/>
  <c r="K50" i="32" s="1"/>
  <c r="L50" i="32"/>
  <c r="H46" i="22"/>
  <c r="I46" i="22"/>
  <c r="D51" i="54" l="1"/>
  <c r="F51" i="54"/>
  <c r="E51" i="54"/>
  <c r="G51" i="54"/>
  <c r="J51" i="53"/>
  <c r="K51" i="53" s="1"/>
  <c r="L51" i="53"/>
  <c r="J51" i="52"/>
  <c r="K51" i="52" s="1"/>
  <c r="L51" i="52"/>
  <c r="J51" i="51"/>
  <c r="K51" i="51" s="1"/>
  <c r="L51" i="51"/>
  <c r="E52" i="50"/>
  <c r="I52" i="50"/>
  <c r="F52" i="50"/>
  <c r="H52" i="50"/>
  <c r="G52" i="50"/>
  <c r="D52" i="50"/>
  <c r="L52" i="50" s="1"/>
  <c r="L51" i="49"/>
  <c r="J51" i="49"/>
  <c r="K51" i="49" s="1"/>
  <c r="L51" i="48"/>
  <c r="J51" i="48"/>
  <c r="K51" i="48" s="1"/>
  <c r="D51" i="47"/>
  <c r="I51" i="47"/>
  <c r="H51" i="47"/>
  <c r="G51" i="47"/>
  <c r="F51" i="47"/>
  <c r="E51" i="47"/>
  <c r="I51" i="46"/>
  <c r="H51" i="46"/>
  <c r="G51" i="46"/>
  <c r="F51" i="46"/>
  <c r="E51" i="46"/>
  <c r="D51" i="46"/>
  <c r="L51" i="45"/>
  <c r="J51" i="45"/>
  <c r="K51" i="45" s="1"/>
  <c r="L51" i="44"/>
  <c r="J51" i="44"/>
  <c r="K51" i="44" s="1"/>
  <c r="L51" i="43"/>
  <c r="J51" i="43"/>
  <c r="K51" i="43" s="1"/>
  <c r="G52" i="42"/>
  <c r="F52" i="42"/>
  <c r="E52" i="42"/>
  <c r="I52" i="42"/>
  <c r="D52" i="42"/>
  <c r="H52" i="42"/>
  <c r="F51" i="32"/>
  <c r="D51" i="32"/>
  <c r="E51" i="32"/>
  <c r="G51" i="32"/>
  <c r="H51" i="32"/>
  <c r="I51" i="32"/>
  <c r="F47" i="22"/>
  <c r="E47" i="22"/>
  <c r="C47" i="22"/>
  <c r="G47" i="22" s="1"/>
  <c r="D47" i="22"/>
  <c r="K51" i="54" l="1"/>
  <c r="I51" i="54"/>
  <c r="J51" i="54" s="1"/>
  <c r="G52" i="53"/>
  <c r="F52" i="53"/>
  <c r="E52" i="53"/>
  <c r="D52" i="53"/>
  <c r="H52" i="53"/>
  <c r="I52" i="53"/>
  <c r="G52" i="52"/>
  <c r="F52" i="52"/>
  <c r="E52" i="52"/>
  <c r="D52" i="52"/>
  <c r="H52" i="52"/>
  <c r="I52" i="52"/>
  <c r="G52" i="51"/>
  <c r="F52" i="51"/>
  <c r="E52" i="51"/>
  <c r="D52" i="51"/>
  <c r="I52" i="51"/>
  <c r="H52" i="51"/>
  <c r="J52" i="50"/>
  <c r="K52" i="50" s="1"/>
  <c r="I52" i="49"/>
  <c r="H52" i="49"/>
  <c r="G52" i="49"/>
  <c r="F52" i="49"/>
  <c r="E52" i="49"/>
  <c r="D52" i="49"/>
  <c r="E52" i="48"/>
  <c r="D52" i="48"/>
  <c r="I52" i="48"/>
  <c r="H52" i="48"/>
  <c r="G52" i="48"/>
  <c r="F52" i="48"/>
  <c r="L51" i="47"/>
  <c r="J51" i="47"/>
  <c r="K51" i="47" s="1"/>
  <c r="J51" i="46"/>
  <c r="K51" i="46" s="1"/>
  <c r="L51" i="46"/>
  <c r="I52" i="45"/>
  <c r="H52" i="45"/>
  <c r="G52" i="45"/>
  <c r="F52" i="45"/>
  <c r="E52" i="45"/>
  <c r="D52" i="45"/>
  <c r="I52" i="44"/>
  <c r="H52" i="44"/>
  <c r="G52" i="44"/>
  <c r="F52" i="44"/>
  <c r="D52" i="44"/>
  <c r="E52" i="44"/>
  <c r="I52" i="43"/>
  <c r="H52" i="43"/>
  <c r="G52" i="43"/>
  <c r="E52" i="43"/>
  <c r="D52" i="43"/>
  <c r="F52" i="43"/>
  <c r="L52" i="42"/>
  <c r="J52" i="42"/>
  <c r="K52" i="42" s="1"/>
  <c r="J51" i="32"/>
  <c r="K51" i="32" s="1"/>
  <c r="L51" i="32"/>
  <c r="H47" i="22"/>
  <c r="I47" i="22"/>
  <c r="H52" i="54" l="1"/>
  <c r="D52" i="54"/>
  <c r="G52" i="54"/>
  <c r="F52" i="54"/>
  <c r="E52" i="54"/>
  <c r="I52" i="54"/>
  <c r="J52" i="54" s="1"/>
  <c r="L52" i="53"/>
  <c r="J52" i="53"/>
  <c r="K52" i="53" s="1"/>
  <c r="L52" i="52"/>
  <c r="J52" i="52"/>
  <c r="K52" i="52" s="1"/>
  <c r="L52" i="51"/>
  <c r="J52" i="51"/>
  <c r="K52" i="51" s="1"/>
  <c r="H53" i="50"/>
  <c r="I53" i="50"/>
  <c r="G53" i="50"/>
  <c r="F53" i="50"/>
  <c r="E53" i="50"/>
  <c r="D53" i="50"/>
  <c r="L52" i="49"/>
  <c r="J52" i="49"/>
  <c r="K52" i="49" s="1"/>
  <c r="L52" i="48"/>
  <c r="J52" i="48"/>
  <c r="K52" i="48" s="1"/>
  <c r="I52" i="47"/>
  <c r="H52" i="47"/>
  <c r="G52" i="47"/>
  <c r="F52" i="47"/>
  <c r="E52" i="47"/>
  <c r="D52" i="47"/>
  <c r="H52" i="46"/>
  <c r="G52" i="46"/>
  <c r="F52" i="46"/>
  <c r="E52" i="46"/>
  <c r="D52" i="46"/>
  <c r="I52" i="46"/>
  <c r="L52" i="45"/>
  <c r="J52" i="45"/>
  <c r="K52" i="45" s="1"/>
  <c r="L52" i="44"/>
  <c r="J52" i="44"/>
  <c r="K52" i="44" s="1"/>
  <c r="L52" i="43"/>
  <c r="J52" i="43"/>
  <c r="K52" i="43" s="1"/>
  <c r="D53" i="42"/>
  <c r="E53" i="42"/>
  <c r="I53" i="42"/>
  <c r="H53" i="42"/>
  <c r="F53" i="42"/>
  <c r="G53" i="42"/>
  <c r="F52" i="32"/>
  <c r="D52" i="32"/>
  <c r="I52" i="32"/>
  <c r="G52" i="32"/>
  <c r="H52" i="32"/>
  <c r="E52" i="32"/>
  <c r="F48" i="22"/>
  <c r="E48" i="22"/>
  <c r="C48" i="22"/>
  <c r="G48" i="22" s="1"/>
  <c r="D48" i="22"/>
  <c r="K52" i="54" l="1"/>
  <c r="H53" i="54"/>
  <c r="I53" i="53"/>
  <c r="H53" i="53"/>
  <c r="G53" i="53"/>
  <c r="F53" i="53"/>
  <c r="D53" i="53"/>
  <c r="E53" i="53"/>
  <c r="I53" i="52"/>
  <c r="H53" i="52"/>
  <c r="G53" i="52"/>
  <c r="F53" i="52"/>
  <c r="E53" i="52"/>
  <c r="D53" i="52"/>
  <c r="I53" i="51"/>
  <c r="H53" i="51"/>
  <c r="G53" i="51"/>
  <c r="F53" i="51"/>
  <c r="E53" i="51"/>
  <c r="D53" i="51"/>
  <c r="L53" i="50"/>
  <c r="J53" i="50"/>
  <c r="K53" i="50" s="1"/>
  <c r="F53" i="49"/>
  <c r="E53" i="49"/>
  <c r="D53" i="49"/>
  <c r="I53" i="49"/>
  <c r="H53" i="49"/>
  <c r="G53" i="49"/>
  <c r="I53" i="48"/>
  <c r="H53" i="48"/>
  <c r="G53" i="48"/>
  <c r="F53" i="48"/>
  <c r="E53" i="48"/>
  <c r="D53" i="48"/>
  <c r="L52" i="47"/>
  <c r="J52" i="47"/>
  <c r="K52" i="47" s="1"/>
  <c r="L52" i="46"/>
  <c r="J52" i="46"/>
  <c r="K52" i="46" s="1"/>
  <c r="F53" i="45"/>
  <c r="E53" i="45"/>
  <c r="D53" i="45"/>
  <c r="I53" i="45"/>
  <c r="H53" i="45"/>
  <c r="G53" i="45"/>
  <c r="F53" i="44"/>
  <c r="E53" i="44"/>
  <c r="D53" i="44"/>
  <c r="I53" i="44"/>
  <c r="H53" i="44"/>
  <c r="G53" i="44"/>
  <c r="F53" i="43"/>
  <c r="E53" i="43"/>
  <c r="D53" i="43"/>
  <c r="I53" i="43"/>
  <c r="H53" i="43"/>
  <c r="G53" i="43"/>
  <c r="L53" i="42"/>
  <c r="J53" i="42"/>
  <c r="K53" i="42" s="1"/>
  <c r="J52" i="32"/>
  <c r="K52" i="32" s="1"/>
  <c r="L52" i="32"/>
  <c r="H48" i="22"/>
  <c r="I48" i="22"/>
  <c r="D53" i="54" l="1"/>
  <c r="I53" i="54" s="1"/>
  <c r="G53" i="54"/>
  <c r="E53" i="54"/>
  <c r="F53" i="54"/>
  <c r="J53" i="53"/>
  <c r="K53" i="53" s="1"/>
  <c r="L53" i="53"/>
  <c r="J53" i="52"/>
  <c r="K53" i="52" s="1"/>
  <c r="L53" i="52"/>
  <c r="J53" i="51"/>
  <c r="K53" i="51" s="1"/>
  <c r="L53" i="51"/>
  <c r="F54" i="50"/>
  <c r="H54" i="50"/>
  <c r="D54" i="50"/>
  <c r="I54" i="50"/>
  <c r="G54" i="50"/>
  <c r="E54" i="50"/>
  <c r="L53" i="49"/>
  <c r="J53" i="49"/>
  <c r="K53" i="49" s="1"/>
  <c r="J53" i="48"/>
  <c r="K53" i="48" s="1"/>
  <c r="L53" i="48"/>
  <c r="F53" i="47"/>
  <c r="E53" i="47"/>
  <c r="D53" i="47"/>
  <c r="I53" i="47"/>
  <c r="H53" i="47"/>
  <c r="G53" i="47"/>
  <c r="E53" i="46"/>
  <c r="D53" i="46"/>
  <c r="I53" i="46"/>
  <c r="H53" i="46"/>
  <c r="G53" i="46"/>
  <c r="F53" i="46"/>
  <c r="L53" i="45"/>
  <c r="J53" i="45"/>
  <c r="K53" i="45" s="1"/>
  <c r="L53" i="44"/>
  <c r="J53" i="44"/>
  <c r="K53" i="44" s="1"/>
  <c r="L53" i="43"/>
  <c r="J53" i="43"/>
  <c r="K53" i="43" s="1"/>
  <c r="H54" i="42"/>
  <c r="F54" i="42"/>
  <c r="E54" i="42"/>
  <c r="D54" i="42"/>
  <c r="G54" i="42"/>
  <c r="I54" i="42"/>
  <c r="D53" i="32"/>
  <c r="F53" i="32"/>
  <c r="G53" i="32"/>
  <c r="I53" i="32"/>
  <c r="H53" i="32"/>
  <c r="E53" i="32"/>
  <c r="F49" i="22"/>
  <c r="E49" i="22"/>
  <c r="C49" i="22"/>
  <c r="G49" i="22" s="1"/>
  <c r="D49" i="22"/>
  <c r="K53" i="54" l="1"/>
  <c r="J53" i="54"/>
  <c r="H54" i="54" s="1"/>
  <c r="H54" i="53"/>
  <c r="G54" i="53"/>
  <c r="F54" i="53"/>
  <c r="E54" i="53"/>
  <c r="D54" i="53"/>
  <c r="I54" i="53"/>
  <c r="H54" i="52"/>
  <c r="G54" i="52"/>
  <c r="F54" i="52"/>
  <c r="E54" i="52"/>
  <c r="D54" i="52"/>
  <c r="I54" i="52"/>
  <c r="H54" i="51"/>
  <c r="G54" i="51"/>
  <c r="F54" i="51"/>
  <c r="E54" i="51"/>
  <c r="D54" i="51"/>
  <c r="I54" i="51"/>
  <c r="L54" i="50"/>
  <c r="J54" i="50"/>
  <c r="K54" i="50" s="1"/>
  <c r="I54" i="49"/>
  <c r="H54" i="49"/>
  <c r="G54" i="49"/>
  <c r="F54" i="49"/>
  <c r="E54" i="49"/>
  <c r="D54" i="49"/>
  <c r="F54" i="48"/>
  <c r="E54" i="48"/>
  <c r="H54" i="48"/>
  <c r="G54" i="48"/>
  <c r="D54" i="48"/>
  <c r="I54" i="48"/>
  <c r="L53" i="47"/>
  <c r="J53" i="47"/>
  <c r="K53" i="47" s="1"/>
  <c r="L53" i="46"/>
  <c r="J53" i="46"/>
  <c r="K53" i="46" s="1"/>
  <c r="I54" i="45"/>
  <c r="H54" i="45"/>
  <c r="G54" i="45"/>
  <c r="F54" i="45"/>
  <c r="E54" i="45"/>
  <c r="D54" i="45"/>
  <c r="I54" i="44"/>
  <c r="H54" i="44"/>
  <c r="G54" i="44"/>
  <c r="E54" i="44"/>
  <c r="D54" i="44"/>
  <c r="F54" i="44"/>
  <c r="I54" i="43"/>
  <c r="H54" i="43"/>
  <c r="G54" i="43"/>
  <c r="F54" i="43"/>
  <c r="E54" i="43"/>
  <c r="D54" i="43"/>
  <c r="L54" i="42"/>
  <c r="J54" i="42"/>
  <c r="K54" i="42" s="1"/>
  <c r="L53" i="32"/>
  <c r="J53" i="32"/>
  <c r="K53" i="32" s="1"/>
  <c r="H49" i="22"/>
  <c r="I49" i="22"/>
  <c r="D54" i="54" l="1"/>
  <c r="G54" i="54"/>
  <c r="F54" i="54"/>
  <c r="E54" i="54"/>
  <c r="L54" i="53"/>
  <c r="J54" i="53"/>
  <c r="K54" i="53" s="1"/>
  <c r="L54" i="52"/>
  <c r="J54" i="52"/>
  <c r="K54" i="52" s="1"/>
  <c r="L54" i="51"/>
  <c r="J54" i="51"/>
  <c r="K54" i="51" s="1"/>
  <c r="D55" i="50"/>
  <c r="I55" i="50"/>
  <c r="G55" i="50"/>
  <c r="F55" i="50"/>
  <c r="E55" i="50"/>
  <c r="H55" i="50"/>
  <c r="J54" i="49"/>
  <c r="K54" i="49" s="1"/>
  <c r="L54" i="49"/>
  <c r="J54" i="48"/>
  <c r="K54" i="48" s="1"/>
  <c r="L54" i="48"/>
  <c r="I54" i="47"/>
  <c r="H54" i="47"/>
  <c r="G54" i="47"/>
  <c r="F54" i="47"/>
  <c r="E54" i="47"/>
  <c r="D54" i="47"/>
  <c r="I54" i="46"/>
  <c r="H54" i="46"/>
  <c r="G54" i="46"/>
  <c r="F54" i="46"/>
  <c r="E54" i="46"/>
  <c r="D54" i="46"/>
  <c r="J54" i="45"/>
  <c r="K54" i="45" s="1"/>
  <c r="L54" i="45"/>
  <c r="J54" i="44"/>
  <c r="K54" i="44" s="1"/>
  <c r="L54" i="44"/>
  <c r="J54" i="43"/>
  <c r="K54" i="43" s="1"/>
  <c r="L54" i="43"/>
  <c r="E55" i="42"/>
  <c r="D55" i="42"/>
  <c r="F55" i="42"/>
  <c r="I55" i="42"/>
  <c r="H55" i="42"/>
  <c r="G55" i="42"/>
  <c r="G54" i="32"/>
  <c r="F54" i="32"/>
  <c r="D54" i="32"/>
  <c r="H54" i="32"/>
  <c r="I54" i="32"/>
  <c r="E54" i="32"/>
  <c r="F50" i="22"/>
  <c r="E50" i="22"/>
  <c r="C50" i="22"/>
  <c r="G50" i="22" s="1"/>
  <c r="D50" i="22"/>
  <c r="K54" i="54" l="1"/>
  <c r="I54" i="54"/>
  <c r="J54" i="54" s="1"/>
  <c r="H55" i="54" s="1"/>
  <c r="D55" i="53"/>
  <c r="I55" i="53"/>
  <c r="H55" i="53"/>
  <c r="G55" i="53"/>
  <c r="E55" i="53"/>
  <c r="F55" i="53"/>
  <c r="D55" i="52"/>
  <c r="I55" i="52"/>
  <c r="H55" i="52"/>
  <c r="G55" i="52"/>
  <c r="E55" i="52"/>
  <c r="F55" i="52"/>
  <c r="D55" i="51"/>
  <c r="I55" i="51"/>
  <c r="H55" i="51"/>
  <c r="G55" i="51"/>
  <c r="F55" i="51"/>
  <c r="E55" i="51"/>
  <c r="L55" i="50"/>
  <c r="J55" i="50"/>
  <c r="K55" i="50" s="1"/>
  <c r="G55" i="49"/>
  <c r="F55" i="49"/>
  <c r="E55" i="49"/>
  <c r="D55" i="49"/>
  <c r="I55" i="49"/>
  <c r="H55" i="49"/>
  <c r="I55" i="48"/>
  <c r="G55" i="48"/>
  <c r="F55" i="48"/>
  <c r="E55" i="48"/>
  <c r="H55" i="48"/>
  <c r="D55" i="48"/>
  <c r="J54" i="47"/>
  <c r="K54" i="47" s="1"/>
  <c r="L54" i="47"/>
  <c r="L54" i="46"/>
  <c r="J54" i="46"/>
  <c r="K54" i="46" s="1"/>
  <c r="G55" i="45"/>
  <c r="F55" i="45"/>
  <c r="E55" i="45"/>
  <c r="D55" i="45"/>
  <c r="I55" i="45"/>
  <c r="H55" i="45"/>
  <c r="G55" i="44"/>
  <c r="F55" i="44"/>
  <c r="E55" i="44"/>
  <c r="D55" i="44"/>
  <c r="I55" i="44"/>
  <c r="H55" i="44"/>
  <c r="G55" i="43"/>
  <c r="F55" i="43"/>
  <c r="E55" i="43"/>
  <c r="D55" i="43"/>
  <c r="I55" i="43"/>
  <c r="H55" i="43"/>
  <c r="L55" i="42"/>
  <c r="J55" i="42"/>
  <c r="K55" i="42" s="1"/>
  <c r="J54" i="32"/>
  <c r="K54" i="32" s="1"/>
  <c r="L54" i="32"/>
  <c r="H50" i="22"/>
  <c r="I50" i="22"/>
  <c r="D55" i="54" l="1"/>
  <c r="I55" i="54" s="1"/>
  <c r="E55" i="54"/>
  <c r="G55" i="54"/>
  <c r="F55" i="54"/>
  <c r="L55" i="53"/>
  <c r="J55" i="53"/>
  <c r="K55" i="53" s="1"/>
  <c r="L55" i="52"/>
  <c r="J55" i="52"/>
  <c r="K55" i="52" s="1"/>
  <c r="L55" i="51"/>
  <c r="J55" i="51"/>
  <c r="K55" i="51" s="1"/>
  <c r="E56" i="50"/>
  <c r="F56" i="50"/>
  <c r="D56" i="50"/>
  <c r="I56" i="50"/>
  <c r="H56" i="50"/>
  <c r="G56" i="50"/>
  <c r="L55" i="49"/>
  <c r="J55" i="49"/>
  <c r="K55" i="49" s="1"/>
  <c r="J55" i="48"/>
  <c r="K55" i="48" s="1"/>
  <c r="L55" i="48"/>
  <c r="G55" i="47"/>
  <c r="F55" i="47"/>
  <c r="E55" i="47"/>
  <c r="D55" i="47"/>
  <c r="I55" i="47"/>
  <c r="H55" i="47"/>
  <c r="F55" i="46"/>
  <c r="E55" i="46"/>
  <c r="D55" i="46"/>
  <c r="I55" i="46"/>
  <c r="H55" i="46"/>
  <c r="G55" i="46"/>
  <c r="L55" i="45"/>
  <c r="J55" i="45"/>
  <c r="K55" i="45" s="1"/>
  <c r="L55" i="44"/>
  <c r="J55" i="44"/>
  <c r="K55" i="44" s="1"/>
  <c r="L55" i="43"/>
  <c r="J55" i="43"/>
  <c r="K55" i="43" s="1"/>
  <c r="I56" i="42"/>
  <c r="H56" i="42"/>
  <c r="G56" i="42"/>
  <c r="F56" i="42"/>
  <c r="D56" i="42"/>
  <c r="E56" i="42"/>
  <c r="I55" i="32"/>
  <c r="E55" i="32"/>
  <c r="D55" i="32"/>
  <c r="H55" i="32"/>
  <c r="G55" i="32"/>
  <c r="F55" i="32"/>
  <c r="F51" i="22"/>
  <c r="E51" i="22"/>
  <c r="C51" i="22"/>
  <c r="G51" i="22" s="1"/>
  <c r="D51" i="22"/>
  <c r="K55" i="54" l="1"/>
  <c r="J55" i="54"/>
  <c r="H56" i="54" s="1"/>
  <c r="I56" i="53"/>
  <c r="H56" i="53"/>
  <c r="G56" i="53"/>
  <c r="F56" i="53"/>
  <c r="E56" i="53"/>
  <c r="D56" i="53"/>
  <c r="I56" i="52"/>
  <c r="H56" i="52"/>
  <c r="G56" i="52"/>
  <c r="F56" i="52"/>
  <c r="E56" i="52"/>
  <c r="D56" i="52"/>
  <c r="I56" i="51"/>
  <c r="H56" i="51"/>
  <c r="G56" i="51"/>
  <c r="F56" i="51"/>
  <c r="E56" i="51"/>
  <c r="D56" i="51"/>
  <c r="L56" i="50"/>
  <c r="J56" i="50"/>
  <c r="K56" i="50" s="1"/>
  <c r="D56" i="49"/>
  <c r="I56" i="49"/>
  <c r="H56" i="49"/>
  <c r="G56" i="49"/>
  <c r="F56" i="49"/>
  <c r="E56" i="49"/>
  <c r="H56" i="48"/>
  <c r="G56" i="48"/>
  <c r="I56" i="48"/>
  <c r="F56" i="48"/>
  <c r="E56" i="48"/>
  <c r="D56" i="48"/>
  <c r="L55" i="47"/>
  <c r="J55" i="47"/>
  <c r="K55" i="47" s="1"/>
  <c r="L55" i="46"/>
  <c r="J55" i="46"/>
  <c r="K55" i="46" s="1"/>
  <c r="D56" i="45"/>
  <c r="I56" i="45"/>
  <c r="H56" i="45"/>
  <c r="G56" i="45"/>
  <c r="F56" i="45"/>
  <c r="E56" i="45"/>
  <c r="D56" i="44"/>
  <c r="I56" i="44"/>
  <c r="G56" i="44"/>
  <c r="F56" i="44"/>
  <c r="E56" i="44"/>
  <c r="H56" i="44"/>
  <c r="D56" i="43"/>
  <c r="I56" i="43"/>
  <c r="H56" i="43"/>
  <c r="G56" i="43"/>
  <c r="F56" i="43"/>
  <c r="E56" i="43"/>
  <c r="J56" i="42"/>
  <c r="K56" i="42" s="1"/>
  <c r="L56" i="42"/>
  <c r="J55" i="32"/>
  <c r="K55" i="32" s="1"/>
  <c r="L55" i="32"/>
  <c r="H51" i="22"/>
  <c r="I51" i="22"/>
  <c r="D56" i="54" l="1"/>
  <c r="I56" i="54" s="1"/>
  <c r="E56" i="54"/>
  <c r="G56" i="54"/>
  <c r="F56" i="54"/>
  <c r="L56" i="53"/>
  <c r="J56" i="53"/>
  <c r="K56" i="53" s="1"/>
  <c r="L56" i="52"/>
  <c r="J56" i="52"/>
  <c r="K56" i="52" s="1"/>
  <c r="L56" i="51"/>
  <c r="J56" i="51"/>
  <c r="K56" i="51" s="1"/>
  <c r="E57" i="50"/>
  <c r="I57" i="50"/>
  <c r="D57" i="50"/>
  <c r="H57" i="50"/>
  <c r="G57" i="50"/>
  <c r="F57" i="50"/>
  <c r="L56" i="49"/>
  <c r="J56" i="49"/>
  <c r="K56" i="49" s="1"/>
  <c r="J56" i="48"/>
  <c r="K56" i="48" s="1"/>
  <c r="L56" i="48"/>
  <c r="D56" i="47"/>
  <c r="I56" i="47"/>
  <c r="H56" i="47"/>
  <c r="G56" i="47"/>
  <c r="F56" i="47"/>
  <c r="E56" i="47"/>
  <c r="I56" i="46"/>
  <c r="H56" i="46"/>
  <c r="G56" i="46"/>
  <c r="E56" i="46"/>
  <c r="D56" i="46"/>
  <c r="F56" i="46"/>
  <c r="L56" i="45"/>
  <c r="J56" i="45"/>
  <c r="K56" i="45" s="1"/>
  <c r="L56" i="44"/>
  <c r="J56" i="44"/>
  <c r="K56" i="44" s="1"/>
  <c r="L56" i="43"/>
  <c r="J56" i="43"/>
  <c r="K56" i="43" s="1"/>
  <c r="F57" i="42"/>
  <c r="E57" i="42"/>
  <c r="D57" i="42"/>
  <c r="G57" i="42"/>
  <c r="I57" i="42"/>
  <c r="H57" i="42"/>
  <c r="F56" i="32"/>
  <c r="E56" i="32"/>
  <c r="I56" i="32"/>
  <c r="G56" i="32"/>
  <c r="D56" i="32"/>
  <c r="H56" i="32"/>
  <c r="F52" i="22"/>
  <c r="E52" i="22"/>
  <c r="C52" i="22"/>
  <c r="G52" i="22" s="1"/>
  <c r="D52" i="22"/>
  <c r="K56" i="54" l="1"/>
  <c r="J56" i="54"/>
  <c r="E57" i="53"/>
  <c r="D57" i="53"/>
  <c r="I57" i="53"/>
  <c r="H57" i="53"/>
  <c r="F57" i="53"/>
  <c r="G57" i="53"/>
  <c r="E57" i="52"/>
  <c r="D57" i="52"/>
  <c r="I57" i="52"/>
  <c r="H57" i="52"/>
  <c r="F57" i="52"/>
  <c r="G57" i="52"/>
  <c r="E57" i="51"/>
  <c r="D57" i="51"/>
  <c r="I57" i="51"/>
  <c r="H57" i="51"/>
  <c r="F57" i="51"/>
  <c r="G57" i="51"/>
  <c r="J57" i="50"/>
  <c r="K57" i="50" s="1"/>
  <c r="L57" i="50"/>
  <c r="H57" i="49"/>
  <c r="G57" i="49"/>
  <c r="F57" i="49"/>
  <c r="E57" i="49"/>
  <c r="D57" i="49"/>
  <c r="I57" i="49"/>
  <c r="D57" i="48"/>
  <c r="H57" i="48"/>
  <c r="G57" i="48"/>
  <c r="F57" i="48"/>
  <c r="E57" i="48"/>
  <c r="I57" i="48"/>
  <c r="L56" i="47"/>
  <c r="J56" i="47"/>
  <c r="K56" i="47" s="1"/>
  <c r="J56" i="46"/>
  <c r="K56" i="46" s="1"/>
  <c r="L56" i="46"/>
  <c r="H57" i="45"/>
  <c r="G57" i="45"/>
  <c r="F57" i="45"/>
  <c r="E57" i="45"/>
  <c r="D57" i="45"/>
  <c r="I57" i="45"/>
  <c r="H57" i="44"/>
  <c r="G57" i="44"/>
  <c r="F57" i="44"/>
  <c r="E57" i="44"/>
  <c r="I57" i="44"/>
  <c r="D57" i="44"/>
  <c r="H57" i="43"/>
  <c r="G57" i="43"/>
  <c r="F57" i="43"/>
  <c r="E57" i="43"/>
  <c r="D57" i="43"/>
  <c r="I57" i="43"/>
  <c r="L57" i="42"/>
  <c r="J57" i="42"/>
  <c r="K57" i="42" s="1"/>
  <c r="J56" i="32"/>
  <c r="K56" i="32" s="1"/>
  <c r="L56" i="32"/>
  <c r="H52" i="22"/>
  <c r="I52" i="22"/>
  <c r="H57" i="54" l="1"/>
  <c r="D57" i="54"/>
  <c r="E57" i="54"/>
  <c r="G57" i="54"/>
  <c r="F57" i="54"/>
  <c r="L57" i="53"/>
  <c r="J57" i="53"/>
  <c r="K57" i="53" s="1"/>
  <c r="L57" i="52"/>
  <c r="J57" i="52"/>
  <c r="K57" i="52" s="1"/>
  <c r="L57" i="51"/>
  <c r="J57" i="51"/>
  <c r="K57" i="51" s="1"/>
  <c r="D58" i="50"/>
  <c r="H58" i="50"/>
  <c r="F58" i="50"/>
  <c r="E58" i="50"/>
  <c r="G58" i="50"/>
  <c r="I58" i="50"/>
  <c r="L57" i="49"/>
  <c r="J57" i="49"/>
  <c r="K57" i="49" s="1"/>
  <c r="L57" i="48"/>
  <c r="J57" i="48"/>
  <c r="K57" i="48" s="1"/>
  <c r="H57" i="47"/>
  <c r="G57" i="47"/>
  <c r="F57" i="47"/>
  <c r="E57" i="47"/>
  <c r="D57" i="47"/>
  <c r="I57" i="47"/>
  <c r="G57" i="46"/>
  <c r="F57" i="46"/>
  <c r="E57" i="46"/>
  <c r="D57" i="46"/>
  <c r="I57" i="46"/>
  <c r="H57" i="46"/>
  <c r="L57" i="45"/>
  <c r="J57" i="45"/>
  <c r="K57" i="45" s="1"/>
  <c r="J57" i="44"/>
  <c r="K57" i="44" s="1"/>
  <c r="L57" i="44"/>
  <c r="L57" i="43"/>
  <c r="J57" i="43"/>
  <c r="K57" i="43" s="1"/>
  <c r="I58" i="42"/>
  <c r="D58" i="42"/>
  <c r="G58" i="42"/>
  <c r="F58" i="42"/>
  <c r="E58" i="42"/>
  <c r="H58" i="42"/>
  <c r="F57" i="32"/>
  <c r="E57" i="32"/>
  <c r="I57" i="32"/>
  <c r="D57" i="32"/>
  <c r="G57" i="32"/>
  <c r="H57" i="32"/>
  <c r="F53" i="22"/>
  <c r="E53" i="22"/>
  <c r="C53" i="22"/>
  <c r="G53" i="22" s="1"/>
  <c r="H53" i="22" s="1"/>
  <c r="D53" i="22"/>
  <c r="I57" i="54" l="1"/>
  <c r="J57" i="54" s="1"/>
  <c r="H58" i="54" s="1"/>
  <c r="K57" i="54"/>
  <c r="I58" i="53"/>
  <c r="H58" i="53"/>
  <c r="G58" i="53"/>
  <c r="F58" i="53"/>
  <c r="E58" i="53"/>
  <c r="D58" i="53"/>
  <c r="I58" i="52"/>
  <c r="H58" i="52"/>
  <c r="G58" i="52"/>
  <c r="F58" i="52"/>
  <c r="E58" i="52"/>
  <c r="D58" i="52"/>
  <c r="I58" i="51"/>
  <c r="H58" i="51"/>
  <c r="G58" i="51"/>
  <c r="F58" i="51"/>
  <c r="E58" i="51"/>
  <c r="D58" i="51"/>
  <c r="L58" i="50"/>
  <c r="J58" i="50"/>
  <c r="K58" i="50" s="1"/>
  <c r="E58" i="49"/>
  <c r="D58" i="49"/>
  <c r="I58" i="49"/>
  <c r="H58" i="49"/>
  <c r="G58" i="49"/>
  <c r="F58" i="49"/>
  <c r="I58" i="48"/>
  <c r="H58" i="48"/>
  <c r="G58" i="48"/>
  <c r="F58" i="48"/>
  <c r="E58" i="48"/>
  <c r="D58" i="48"/>
  <c r="L57" i="47"/>
  <c r="J57" i="47"/>
  <c r="K57" i="47" s="1"/>
  <c r="L57" i="46"/>
  <c r="J57" i="46"/>
  <c r="K57" i="46" s="1"/>
  <c r="E58" i="45"/>
  <c r="D58" i="45"/>
  <c r="I58" i="45"/>
  <c r="H58" i="45"/>
  <c r="G58" i="45"/>
  <c r="F58" i="45"/>
  <c r="E58" i="44"/>
  <c r="D58" i="44"/>
  <c r="H58" i="44"/>
  <c r="G58" i="44"/>
  <c r="I58" i="44"/>
  <c r="F58" i="44"/>
  <c r="E58" i="43"/>
  <c r="D58" i="43"/>
  <c r="I58" i="43"/>
  <c r="H58" i="43"/>
  <c r="G58" i="43"/>
  <c r="F58" i="43"/>
  <c r="L58" i="42"/>
  <c r="J58" i="42"/>
  <c r="K58" i="42" s="1"/>
  <c r="L57" i="32"/>
  <c r="J57" i="32"/>
  <c r="K57" i="32" s="1"/>
  <c r="I53" i="22"/>
  <c r="D58" i="54" l="1"/>
  <c r="I58" i="54" s="1"/>
  <c r="F58" i="54"/>
  <c r="E58" i="54"/>
  <c r="G58" i="54"/>
  <c r="J58" i="53"/>
  <c r="K58" i="53" s="1"/>
  <c r="L58" i="53"/>
  <c r="J58" i="52"/>
  <c r="K58" i="52" s="1"/>
  <c r="L58" i="52"/>
  <c r="J58" i="51"/>
  <c r="K58" i="51" s="1"/>
  <c r="L58" i="51"/>
  <c r="G59" i="50"/>
  <c r="F59" i="50"/>
  <c r="E59" i="50"/>
  <c r="D59" i="50"/>
  <c r="H59" i="50"/>
  <c r="I59" i="50"/>
  <c r="L58" i="49"/>
  <c r="J58" i="49"/>
  <c r="K58" i="49" s="1"/>
  <c r="L58" i="48"/>
  <c r="J58" i="48"/>
  <c r="K58" i="48" s="1"/>
  <c r="E58" i="47"/>
  <c r="D58" i="47"/>
  <c r="I58" i="47"/>
  <c r="H58" i="47"/>
  <c r="G58" i="47"/>
  <c r="F58" i="47"/>
  <c r="D58" i="46"/>
  <c r="I58" i="46"/>
  <c r="H58" i="46"/>
  <c r="E58" i="46"/>
  <c r="G58" i="46"/>
  <c r="F58" i="46"/>
  <c r="L58" i="45"/>
  <c r="J58" i="45"/>
  <c r="K58" i="45" s="1"/>
  <c r="L58" i="44"/>
  <c r="J58" i="44"/>
  <c r="K58" i="44" s="1"/>
  <c r="L58" i="43"/>
  <c r="J58" i="43"/>
  <c r="K58" i="43" s="1"/>
  <c r="H59" i="42"/>
  <c r="E59" i="42"/>
  <c r="G59" i="42"/>
  <c r="I59" i="42"/>
  <c r="F59" i="42"/>
  <c r="D59" i="42"/>
  <c r="E58" i="32"/>
  <c r="I58" i="32"/>
  <c r="H58" i="32"/>
  <c r="D58" i="32"/>
  <c r="G58" i="32"/>
  <c r="F58" i="32"/>
  <c r="F54" i="22"/>
  <c r="E54" i="22"/>
  <c r="C54" i="22"/>
  <c r="G54" i="22" s="1"/>
  <c r="D54" i="22"/>
  <c r="K58" i="54" l="1"/>
  <c r="J58" i="54"/>
  <c r="H59" i="54" s="1"/>
  <c r="F59" i="53"/>
  <c r="E59" i="53"/>
  <c r="D59" i="53"/>
  <c r="I59" i="53"/>
  <c r="G59" i="53"/>
  <c r="H59" i="53"/>
  <c r="F59" i="52"/>
  <c r="E59" i="52"/>
  <c r="D59" i="52"/>
  <c r="I59" i="52"/>
  <c r="H59" i="52"/>
  <c r="G59" i="52"/>
  <c r="F59" i="51"/>
  <c r="E59" i="51"/>
  <c r="D59" i="51"/>
  <c r="I59" i="51"/>
  <c r="H59" i="51"/>
  <c r="G59" i="51"/>
  <c r="J59" i="50"/>
  <c r="K59" i="50" s="1"/>
  <c r="L59" i="50"/>
  <c r="I59" i="49"/>
  <c r="H59" i="49"/>
  <c r="G59" i="49"/>
  <c r="F59" i="49"/>
  <c r="E59" i="49"/>
  <c r="D59" i="49"/>
  <c r="F59" i="48"/>
  <c r="E59" i="48"/>
  <c r="H59" i="48"/>
  <c r="G59" i="48"/>
  <c r="D59" i="48"/>
  <c r="I59" i="48"/>
  <c r="L58" i="47"/>
  <c r="J58" i="47"/>
  <c r="K58" i="47" s="1"/>
  <c r="L58" i="46"/>
  <c r="J58" i="46"/>
  <c r="K58" i="46" s="1"/>
  <c r="I59" i="45"/>
  <c r="H59" i="45"/>
  <c r="G59" i="45"/>
  <c r="F59" i="45"/>
  <c r="E59" i="45"/>
  <c r="D59" i="45"/>
  <c r="I59" i="44"/>
  <c r="H59" i="44"/>
  <c r="G59" i="44"/>
  <c r="E59" i="44"/>
  <c r="D59" i="44"/>
  <c r="F59" i="44"/>
  <c r="I59" i="43"/>
  <c r="H59" i="43"/>
  <c r="G59" i="43"/>
  <c r="F59" i="43"/>
  <c r="E59" i="43"/>
  <c r="D59" i="43"/>
  <c r="L59" i="42"/>
  <c r="J59" i="42"/>
  <c r="K59" i="42" s="1"/>
  <c r="J58" i="32"/>
  <c r="K58" i="32" s="1"/>
  <c r="L58" i="32"/>
  <c r="H54" i="22"/>
  <c r="I54" i="22"/>
  <c r="D59" i="54" l="1"/>
  <c r="F59" i="54"/>
  <c r="E59" i="54"/>
  <c r="G59" i="54"/>
  <c r="I59" i="54"/>
  <c r="L59" i="53"/>
  <c r="J59" i="53"/>
  <c r="K59" i="53" s="1"/>
  <c r="L59" i="52"/>
  <c r="J59" i="52"/>
  <c r="K59" i="52" s="1"/>
  <c r="L59" i="51"/>
  <c r="J59" i="51"/>
  <c r="K59" i="51" s="1"/>
  <c r="E60" i="50"/>
  <c r="I60" i="50"/>
  <c r="H60" i="50"/>
  <c r="F60" i="50"/>
  <c r="D60" i="50"/>
  <c r="G60" i="50"/>
  <c r="J59" i="49"/>
  <c r="K59" i="49" s="1"/>
  <c r="L59" i="49"/>
  <c r="L59" i="48"/>
  <c r="J59" i="48"/>
  <c r="K59" i="48" s="1"/>
  <c r="I59" i="47"/>
  <c r="H59" i="47"/>
  <c r="G59" i="47"/>
  <c r="F59" i="47"/>
  <c r="E59" i="47"/>
  <c r="D59" i="47"/>
  <c r="I59" i="46"/>
  <c r="H59" i="46"/>
  <c r="G59" i="46"/>
  <c r="F59" i="46"/>
  <c r="E59" i="46"/>
  <c r="D59" i="46"/>
  <c r="J59" i="45"/>
  <c r="K59" i="45" s="1"/>
  <c r="L59" i="45"/>
  <c r="J59" i="44"/>
  <c r="K59" i="44" s="1"/>
  <c r="L59" i="44"/>
  <c r="J59" i="43"/>
  <c r="K59" i="43" s="1"/>
  <c r="L59" i="43"/>
  <c r="D60" i="42"/>
  <c r="I60" i="42"/>
  <c r="G60" i="42"/>
  <c r="H60" i="42"/>
  <c r="E60" i="42"/>
  <c r="F60" i="42"/>
  <c r="G59" i="32"/>
  <c r="E59" i="32"/>
  <c r="D59" i="32"/>
  <c r="H59" i="32"/>
  <c r="F59" i="32"/>
  <c r="I59" i="32"/>
  <c r="F55" i="22"/>
  <c r="E55" i="22"/>
  <c r="C55" i="22"/>
  <c r="G55" i="22" s="1"/>
  <c r="D55" i="22"/>
  <c r="K59" i="54" l="1"/>
  <c r="J59" i="54"/>
  <c r="H60" i="54" s="1"/>
  <c r="I60" i="53"/>
  <c r="H60" i="53"/>
  <c r="G60" i="53"/>
  <c r="F60" i="53"/>
  <c r="D60" i="53"/>
  <c r="E60" i="53"/>
  <c r="I60" i="52"/>
  <c r="H60" i="52"/>
  <c r="G60" i="52"/>
  <c r="F60" i="52"/>
  <c r="E60" i="52"/>
  <c r="D60" i="52"/>
  <c r="I60" i="51"/>
  <c r="H60" i="51"/>
  <c r="G60" i="51"/>
  <c r="F60" i="51"/>
  <c r="E60" i="51"/>
  <c r="D60" i="51"/>
  <c r="L60" i="50"/>
  <c r="J60" i="50"/>
  <c r="K60" i="50" s="1"/>
  <c r="F60" i="49"/>
  <c r="E60" i="49"/>
  <c r="D60" i="49"/>
  <c r="I60" i="49"/>
  <c r="H60" i="49"/>
  <c r="G60" i="49"/>
  <c r="I60" i="48"/>
  <c r="F60" i="48"/>
  <c r="E60" i="48"/>
  <c r="D60" i="48"/>
  <c r="H60" i="48"/>
  <c r="G60" i="48"/>
  <c r="J59" i="47"/>
  <c r="K59" i="47" s="1"/>
  <c r="L59" i="47"/>
  <c r="L59" i="46"/>
  <c r="J59" i="46"/>
  <c r="K59" i="46" s="1"/>
  <c r="F60" i="45"/>
  <c r="E60" i="45"/>
  <c r="D60" i="45"/>
  <c r="I60" i="45"/>
  <c r="H60" i="45"/>
  <c r="G60" i="45"/>
  <c r="F60" i="44"/>
  <c r="E60" i="44"/>
  <c r="D60" i="44"/>
  <c r="I60" i="44"/>
  <c r="H60" i="44"/>
  <c r="G60" i="44"/>
  <c r="F60" i="43"/>
  <c r="E60" i="43"/>
  <c r="D60" i="43"/>
  <c r="I60" i="43"/>
  <c r="H60" i="43"/>
  <c r="G60" i="43"/>
  <c r="L60" i="42"/>
  <c r="J60" i="42"/>
  <c r="K60" i="42" s="1"/>
  <c r="J59" i="32"/>
  <c r="K59" i="32" s="1"/>
  <c r="L59" i="32"/>
  <c r="H55" i="22"/>
  <c r="I55" i="22"/>
  <c r="D60" i="54" l="1"/>
  <c r="G60" i="54"/>
  <c r="F60" i="54"/>
  <c r="E60" i="54"/>
  <c r="J60" i="53"/>
  <c r="K60" i="53" s="1"/>
  <c r="L60" i="53"/>
  <c r="J60" i="52"/>
  <c r="K60" i="52" s="1"/>
  <c r="L60" i="52"/>
  <c r="J60" i="51"/>
  <c r="K60" i="51" s="1"/>
  <c r="L60" i="51"/>
  <c r="H61" i="50"/>
  <c r="G61" i="50"/>
  <c r="D61" i="50"/>
  <c r="F61" i="50"/>
  <c r="E61" i="50"/>
  <c r="I61" i="50"/>
  <c r="L60" i="49"/>
  <c r="J60" i="49"/>
  <c r="K60" i="49" s="1"/>
  <c r="J60" i="48"/>
  <c r="K60" i="48" s="1"/>
  <c r="L60" i="48"/>
  <c r="F60" i="47"/>
  <c r="E60" i="47"/>
  <c r="D60" i="47"/>
  <c r="I60" i="47"/>
  <c r="H60" i="47"/>
  <c r="G60" i="47"/>
  <c r="E60" i="46"/>
  <c r="D60" i="46"/>
  <c r="I60" i="46"/>
  <c r="H60" i="46"/>
  <c r="G60" i="46"/>
  <c r="F60" i="46"/>
  <c r="L60" i="45"/>
  <c r="J60" i="45"/>
  <c r="K60" i="45" s="1"/>
  <c r="L60" i="44"/>
  <c r="J60" i="44"/>
  <c r="K60" i="44" s="1"/>
  <c r="L60" i="43"/>
  <c r="J60" i="43"/>
  <c r="K60" i="43" s="1"/>
  <c r="I61" i="42"/>
  <c r="H61" i="42"/>
  <c r="G61" i="42"/>
  <c r="F61" i="42"/>
  <c r="E61" i="42"/>
  <c r="D61" i="42"/>
  <c r="G60" i="32"/>
  <c r="F60" i="32"/>
  <c r="D60" i="32"/>
  <c r="I60" i="32"/>
  <c r="E60" i="32"/>
  <c r="H60" i="32"/>
  <c r="F56" i="22"/>
  <c r="E56" i="22"/>
  <c r="C56" i="22"/>
  <c r="G56" i="22" s="1"/>
  <c r="D56" i="22"/>
  <c r="K60" i="54" l="1"/>
  <c r="I60" i="54"/>
  <c r="J60" i="54" s="1"/>
  <c r="H61" i="54" s="1"/>
  <c r="G61" i="53"/>
  <c r="F61" i="53"/>
  <c r="E61" i="53"/>
  <c r="D61" i="53"/>
  <c r="H61" i="53"/>
  <c r="I61" i="53"/>
  <c r="G61" i="52"/>
  <c r="F61" i="52"/>
  <c r="E61" i="52"/>
  <c r="D61" i="52"/>
  <c r="I61" i="52"/>
  <c r="H61" i="52"/>
  <c r="G61" i="51"/>
  <c r="F61" i="51"/>
  <c r="E61" i="51"/>
  <c r="D61" i="51"/>
  <c r="I61" i="51"/>
  <c r="H61" i="51"/>
  <c r="J61" i="50"/>
  <c r="K61" i="50" s="1"/>
  <c r="L61" i="50"/>
  <c r="I61" i="49"/>
  <c r="H61" i="49"/>
  <c r="G61" i="49"/>
  <c r="F61" i="49"/>
  <c r="E61" i="49"/>
  <c r="D61" i="49"/>
  <c r="G61" i="48"/>
  <c r="F61" i="48"/>
  <c r="E61" i="48"/>
  <c r="D61" i="48"/>
  <c r="I61" i="48"/>
  <c r="H61" i="48"/>
  <c r="L60" i="47"/>
  <c r="J60" i="47"/>
  <c r="K60" i="47" s="1"/>
  <c r="L60" i="46"/>
  <c r="J60" i="46"/>
  <c r="K60" i="46" s="1"/>
  <c r="I61" i="45"/>
  <c r="H61" i="45"/>
  <c r="G61" i="45"/>
  <c r="F61" i="45"/>
  <c r="E61" i="45"/>
  <c r="D61" i="45"/>
  <c r="I61" i="44"/>
  <c r="H61" i="44"/>
  <c r="F61" i="44"/>
  <c r="E61" i="44"/>
  <c r="G61" i="44"/>
  <c r="D61" i="44"/>
  <c r="I61" i="43"/>
  <c r="H61" i="43"/>
  <c r="G61" i="43"/>
  <c r="F61" i="43"/>
  <c r="E61" i="43"/>
  <c r="D61" i="43"/>
  <c r="J61" i="42"/>
  <c r="K61" i="42" s="1"/>
  <c r="L61" i="42"/>
  <c r="J60" i="32"/>
  <c r="K60" i="32" s="1"/>
  <c r="L60" i="32"/>
  <c r="H56" i="22"/>
  <c r="I56" i="22"/>
  <c r="D61" i="54" l="1"/>
  <c r="I61" i="54" s="1"/>
  <c r="G61" i="54"/>
  <c r="F61" i="54"/>
  <c r="E61" i="54"/>
  <c r="L61" i="53"/>
  <c r="J61" i="53"/>
  <c r="K61" i="53" s="1"/>
  <c r="L61" i="52"/>
  <c r="J61" i="52"/>
  <c r="K61" i="52" s="1"/>
  <c r="L61" i="51"/>
  <c r="J61" i="51"/>
  <c r="K61" i="51" s="1"/>
  <c r="F62" i="50"/>
  <c r="I62" i="50"/>
  <c r="E62" i="50"/>
  <c r="G62" i="50"/>
  <c r="D62" i="50"/>
  <c r="H62" i="50"/>
  <c r="J61" i="49"/>
  <c r="K61" i="49" s="1"/>
  <c r="L61" i="49"/>
  <c r="L61" i="48"/>
  <c r="J61" i="48"/>
  <c r="K61" i="48" s="1"/>
  <c r="I61" i="47"/>
  <c r="H61" i="47"/>
  <c r="G61" i="47"/>
  <c r="F61" i="47"/>
  <c r="E61" i="47"/>
  <c r="D61" i="47"/>
  <c r="I61" i="46"/>
  <c r="H61" i="46"/>
  <c r="G61" i="46"/>
  <c r="F61" i="46"/>
  <c r="E61" i="46"/>
  <c r="D61" i="46"/>
  <c r="J61" i="45"/>
  <c r="K61" i="45" s="1"/>
  <c r="L61" i="45"/>
  <c r="J61" i="44"/>
  <c r="K61" i="44" s="1"/>
  <c r="L61" i="44"/>
  <c r="J61" i="43"/>
  <c r="K61" i="43" s="1"/>
  <c r="L61" i="43"/>
  <c r="F62" i="42"/>
  <c r="E62" i="42"/>
  <c r="G62" i="42"/>
  <c r="D62" i="42"/>
  <c r="H62" i="42"/>
  <c r="I62" i="42"/>
  <c r="I61" i="32"/>
  <c r="G61" i="32"/>
  <c r="D61" i="32"/>
  <c r="H61" i="32"/>
  <c r="F61" i="32"/>
  <c r="E61" i="32"/>
  <c r="F57" i="22"/>
  <c r="E57" i="22"/>
  <c r="C57" i="22"/>
  <c r="G57" i="22" s="1"/>
  <c r="D57" i="22"/>
  <c r="K61" i="54" l="1"/>
  <c r="J61" i="54"/>
  <c r="D62" i="53"/>
  <c r="I62" i="53"/>
  <c r="H62" i="53"/>
  <c r="G62" i="53"/>
  <c r="E62" i="53"/>
  <c r="F62" i="53"/>
  <c r="D62" i="52"/>
  <c r="I62" i="52"/>
  <c r="H62" i="52"/>
  <c r="G62" i="52"/>
  <c r="F62" i="52"/>
  <c r="E62" i="52"/>
  <c r="D62" i="51"/>
  <c r="I62" i="51"/>
  <c r="H62" i="51"/>
  <c r="G62" i="51"/>
  <c r="F62" i="51"/>
  <c r="E62" i="51"/>
  <c r="J62" i="50"/>
  <c r="K62" i="50" s="1"/>
  <c r="L62" i="50"/>
  <c r="H62" i="49"/>
  <c r="G62" i="49"/>
  <c r="F62" i="49"/>
  <c r="E62" i="49"/>
  <c r="D62" i="49"/>
  <c r="I62" i="49"/>
  <c r="D62" i="48"/>
  <c r="F62" i="48"/>
  <c r="E62" i="48"/>
  <c r="I62" i="48"/>
  <c r="H62" i="48"/>
  <c r="G62" i="48"/>
  <c r="J61" i="47"/>
  <c r="K61" i="47" s="1"/>
  <c r="L61" i="47"/>
  <c r="J61" i="46"/>
  <c r="K61" i="46" s="1"/>
  <c r="L61" i="46"/>
  <c r="H62" i="45"/>
  <c r="G62" i="45"/>
  <c r="F62" i="45"/>
  <c r="E62" i="45"/>
  <c r="D62" i="45"/>
  <c r="I62" i="45"/>
  <c r="H62" i="44"/>
  <c r="G62" i="44"/>
  <c r="F62" i="44"/>
  <c r="E62" i="44"/>
  <c r="D62" i="44"/>
  <c r="I62" i="44"/>
  <c r="H62" i="43"/>
  <c r="G62" i="43"/>
  <c r="F62" i="43"/>
  <c r="E62" i="43"/>
  <c r="D62" i="43"/>
  <c r="I62" i="43"/>
  <c r="J62" i="42"/>
  <c r="J61" i="32"/>
  <c r="K61" i="32" s="1"/>
  <c r="L61" i="32"/>
  <c r="H57" i="22"/>
  <c r="I57" i="22"/>
  <c r="H62" i="54" l="1"/>
  <c r="D62" i="54"/>
  <c r="G62" i="54"/>
  <c r="F62" i="54"/>
  <c r="E62" i="54"/>
  <c r="I62" i="54"/>
  <c r="J62" i="54" s="1"/>
  <c r="L62" i="53"/>
  <c r="J62" i="53"/>
  <c r="K62" i="53" s="1"/>
  <c r="L62" i="52"/>
  <c r="J62" i="52"/>
  <c r="K62" i="52" s="1"/>
  <c r="L62" i="51"/>
  <c r="J62" i="51"/>
  <c r="K62" i="51" s="1"/>
  <c r="L62" i="49"/>
  <c r="J62" i="49"/>
  <c r="K62" i="49" s="1"/>
  <c r="L62" i="48"/>
  <c r="J62" i="48"/>
  <c r="K62" i="48" s="1"/>
  <c r="H62" i="47"/>
  <c r="G62" i="47"/>
  <c r="F62" i="47"/>
  <c r="E62" i="47"/>
  <c r="D62" i="47"/>
  <c r="I62" i="47"/>
  <c r="G62" i="46"/>
  <c r="F62" i="46"/>
  <c r="E62" i="46"/>
  <c r="D62" i="46"/>
  <c r="H62" i="46"/>
  <c r="I62" i="46"/>
  <c r="L62" i="45"/>
  <c r="J62" i="45"/>
  <c r="K62" i="45" s="1"/>
  <c r="J62" i="44"/>
  <c r="K62" i="44" s="1"/>
  <c r="L62" i="44"/>
  <c r="L62" i="43"/>
  <c r="J62" i="43"/>
  <c r="K62" i="43" s="1"/>
  <c r="G63" i="42"/>
  <c r="E63" i="42"/>
  <c r="F63" i="42"/>
  <c r="D63" i="42"/>
  <c r="I63" i="42"/>
  <c r="H63" i="42"/>
  <c r="F62" i="32"/>
  <c r="I62" i="32"/>
  <c r="E62" i="32"/>
  <c r="H62" i="32"/>
  <c r="D62" i="32"/>
  <c r="G62" i="32"/>
  <c r="F58" i="22"/>
  <c r="E58" i="22"/>
  <c r="C58" i="22"/>
  <c r="G58" i="22" s="1"/>
  <c r="D58" i="22"/>
  <c r="K62" i="54" l="1"/>
  <c r="H63" i="54"/>
  <c r="D63" i="49"/>
  <c r="I63" i="49"/>
  <c r="H63" i="49"/>
  <c r="G63" i="49"/>
  <c r="F63" i="49"/>
  <c r="E63" i="49"/>
  <c r="H63" i="48"/>
  <c r="G63" i="48"/>
  <c r="D63" i="48"/>
  <c r="E63" i="48"/>
  <c r="I63" i="48"/>
  <c r="F63" i="48"/>
  <c r="L62" i="47"/>
  <c r="J62" i="47"/>
  <c r="K62" i="47" s="1"/>
  <c r="L62" i="46"/>
  <c r="J62" i="46"/>
  <c r="K62" i="46" s="1"/>
  <c r="D63" i="45"/>
  <c r="I63" i="45"/>
  <c r="H63" i="45"/>
  <c r="G63" i="45"/>
  <c r="F63" i="45"/>
  <c r="E63" i="45"/>
  <c r="D63" i="44"/>
  <c r="I63" i="44"/>
  <c r="G63" i="44"/>
  <c r="F63" i="44"/>
  <c r="H63" i="44"/>
  <c r="E63" i="44"/>
  <c r="D63" i="43"/>
  <c r="I63" i="43"/>
  <c r="H63" i="43"/>
  <c r="G63" i="43"/>
  <c r="F63" i="43"/>
  <c r="E63" i="43"/>
  <c r="J63" i="42"/>
  <c r="K63" i="42" s="1"/>
  <c r="L63" i="42"/>
  <c r="J62" i="32"/>
  <c r="K62" i="32" s="1"/>
  <c r="L62" i="32"/>
  <c r="H58" i="22"/>
  <c r="I58" i="22"/>
  <c r="D63" i="54" l="1"/>
  <c r="E63" i="54"/>
  <c r="G63" i="54"/>
  <c r="F63" i="54"/>
  <c r="L63" i="49"/>
  <c r="J63" i="49"/>
  <c r="K63" i="49" s="1"/>
  <c r="L63" i="48"/>
  <c r="J63" i="48"/>
  <c r="K63" i="48" s="1"/>
  <c r="D63" i="47"/>
  <c r="I63" i="47"/>
  <c r="H63" i="47"/>
  <c r="G63" i="47"/>
  <c r="F63" i="47"/>
  <c r="E63" i="47"/>
  <c r="I63" i="46"/>
  <c r="H63" i="46"/>
  <c r="G63" i="46"/>
  <c r="F63" i="46"/>
  <c r="E63" i="46"/>
  <c r="D63" i="46"/>
  <c r="L63" i="45"/>
  <c r="J63" i="45"/>
  <c r="K63" i="45" s="1"/>
  <c r="L63" i="44"/>
  <c r="J63" i="44"/>
  <c r="K63" i="44" s="1"/>
  <c r="L63" i="43"/>
  <c r="J63" i="43"/>
  <c r="K63" i="43" s="1"/>
  <c r="E64" i="42"/>
  <c r="H64" i="42"/>
  <c r="G64" i="42"/>
  <c r="I64" i="42"/>
  <c r="D64" i="42"/>
  <c r="F64" i="42"/>
  <c r="E63" i="32"/>
  <c r="D63" i="32"/>
  <c r="I63" i="32"/>
  <c r="H63" i="32"/>
  <c r="G63" i="32"/>
  <c r="F63" i="32"/>
  <c r="F59" i="22"/>
  <c r="E59" i="22"/>
  <c r="C59" i="22"/>
  <c r="G59" i="22" s="1"/>
  <c r="D59" i="22"/>
  <c r="K63" i="54" l="1"/>
  <c r="I63" i="54"/>
  <c r="J63" i="54" s="1"/>
  <c r="H64" i="54" s="1"/>
  <c r="I64" i="49"/>
  <c r="H64" i="49"/>
  <c r="G64" i="49"/>
  <c r="F64" i="49"/>
  <c r="E64" i="49"/>
  <c r="D64" i="49"/>
  <c r="E64" i="48"/>
  <c r="D64" i="48"/>
  <c r="I64" i="48"/>
  <c r="H64" i="48"/>
  <c r="F64" i="48"/>
  <c r="G64" i="48"/>
  <c r="L63" i="47"/>
  <c r="J63" i="47"/>
  <c r="K63" i="47" s="1"/>
  <c r="J63" i="46"/>
  <c r="K63" i="46" s="1"/>
  <c r="L63" i="46"/>
  <c r="I64" i="45"/>
  <c r="H64" i="45"/>
  <c r="G64" i="45"/>
  <c r="F64" i="45"/>
  <c r="E64" i="45"/>
  <c r="D64" i="45"/>
  <c r="I64" i="44"/>
  <c r="H64" i="44"/>
  <c r="G64" i="44"/>
  <c r="F64" i="44"/>
  <c r="D64" i="44"/>
  <c r="E64" i="44"/>
  <c r="I64" i="43"/>
  <c r="H64" i="43"/>
  <c r="G64" i="43"/>
  <c r="F64" i="43"/>
  <c r="E64" i="43"/>
  <c r="D64" i="43"/>
  <c r="L64" i="42"/>
  <c r="J64" i="42"/>
  <c r="K64" i="42" s="1"/>
  <c r="L63" i="32"/>
  <c r="J63" i="32"/>
  <c r="K63" i="32" s="1"/>
  <c r="I59" i="22"/>
  <c r="H59" i="22"/>
  <c r="D64" i="54" l="1"/>
  <c r="E64" i="54"/>
  <c r="F64" i="54"/>
  <c r="G64" i="54"/>
  <c r="I64" i="54"/>
  <c r="L64" i="49"/>
  <c r="J64" i="49"/>
  <c r="K64" i="49" s="1"/>
  <c r="L64" i="48"/>
  <c r="J64" i="48"/>
  <c r="K64" i="48" s="1"/>
  <c r="I64" i="47"/>
  <c r="H64" i="47"/>
  <c r="G64" i="47"/>
  <c r="F64" i="47"/>
  <c r="E64" i="47"/>
  <c r="D64" i="47"/>
  <c r="H64" i="46"/>
  <c r="G64" i="46"/>
  <c r="F64" i="46"/>
  <c r="E64" i="46"/>
  <c r="D64" i="46"/>
  <c r="I64" i="46"/>
  <c r="L64" i="45"/>
  <c r="J64" i="45"/>
  <c r="K64" i="45" s="1"/>
  <c r="L64" i="44"/>
  <c r="J64" i="44"/>
  <c r="K64" i="44" s="1"/>
  <c r="L64" i="43"/>
  <c r="J64" i="43"/>
  <c r="K64" i="43" s="1"/>
  <c r="H65" i="42"/>
  <c r="G65" i="42"/>
  <c r="E65" i="42"/>
  <c r="F65" i="42"/>
  <c r="D65" i="42"/>
  <c r="I65" i="42"/>
  <c r="H64" i="32"/>
  <c r="E64" i="32"/>
  <c r="G64" i="32"/>
  <c r="I64" i="32"/>
  <c r="F64" i="32"/>
  <c r="D64" i="32"/>
  <c r="F60" i="22"/>
  <c r="E60" i="22"/>
  <c r="C60" i="22"/>
  <c r="G60" i="22" s="1"/>
  <c r="D60" i="22"/>
  <c r="K64" i="54" l="1"/>
  <c r="J64" i="54"/>
  <c r="H65" i="54" s="1"/>
  <c r="F65" i="49"/>
  <c r="E65" i="49"/>
  <c r="D65" i="49"/>
  <c r="I65" i="49"/>
  <c r="H65" i="49"/>
  <c r="G65" i="49"/>
  <c r="I65" i="48"/>
  <c r="D65" i="48"/>
  <c r="H65" i="48"/>
  <c r="G65" i="48"/>
  <c r="F65" i="48"/>
  <c r="E65" i="48"/>
  <c r="L64" i="47"/>
  <c r="J64" i="47"/>
  <c r="K64" i="47" s="1"/>
  <c r="L64" i="46"/>
  <c r="J64" i="46"/>
  <c r="K64" i="46" s="1"/>
  <c r="F65" i="45"/>
  <c r="E65" i="45"/>
  <c r="D65" i="45"/>
  <c r="I65" i="45"/>
  <c r="H65" i="45"/>
  <c r="G65" i="45"/>
  <c r="F65" i="44"/>
  <c r="E65" i="44"/>
  <c r="D65" i="44"/>
  <c r="I65" i="44"/>
  <c r="H65" i="44"/>
  <c r="G65" i="44"/>
  <c r="F65" i="43"/>
  <c r="E65" i="43"/>
  <c r="D65" i="43"/>
  <c r="I65" i="43"/>
  <c r="H65" i="43"/>
  <c r="G65" i="43"/>
  <c r="J65" i="42"/>
  <c r="K65" i="42" s="1"/>
  <c r="L65" i="42"/>
  <c r="L64" i="32"/>
  <c r="J64" i="32"/>
  <c r="K64" i="32" s="1"/>
  <c r="I60" i="22"/>
  <c r="H60" i="22"/>
  <c r="D65" i="54" l="1"/>
  <c r="I65" i="54" s="1"/>
  <c r="E65" i="54"/>
  <c r="G65" i="54"/>
  <c r="F65" i="54"/>
  <c r="L65" i="49"/>
  <c r="J65" i="49"/>
  <c r="K65" i="49" s="1"/>
  <c r="J65" i="48"/>
  <c r="K65" i="48" s="1"/>
  <c r="L65" i="48"/>
  <c r="F65" i="47"/>
  <c r="E65" i="47"/>
  <c r="D65" i="47"/>
  <c r="I65" i="47"/>
  <c r="H65" i="47"/>
  <c r="G65" i="47"/>
  <c r="E65" i="46"/>
  <c r="D65" i="46"/>
  <c r="I65" i="46"/>
  <c r="H65" i="46"/>
  <c r="G65" i="46"/>
  <c r="F65" i="46"/>
  <c r="L65" i="45"/>
  <c r="J65" i="45"/>
  <c r="K65" i="45" s="1"/>
  <c r="L65" i="44"/>
  <c r="J65" i="44"/>
  <c r="K65" i="44" s="1"/>
  <c r="L65" i="43"/>
  <c r="J65" i="43"/>
  <c r="K65" i="43" s="1"/>
  <c r="I66" i="42"/>
  <c r="F66" i="42"/>
  <c r="E66" i="42"/>
  <c r="H66" i="42"/>
  <c r="G66" i="42"/>
  <c r="D66" i="42"/>
  <c r="F65" i="32"/>
  <c r="E65" i="32"/>
  <c r="I65" i="32"/>
  <c r="D65" i="32"/>
  <c r="G65" i="32"/>
  <c r="H65" i="32"/>
  <c r="K65" i="54" l="1"/>
  <c r="J65" i="54"/>
  <c r="H66" i="54" s="1"/>
  <c r="I66" i="49"/>
  <c r="H66" i="49"/>
  <c r="G66" i="49"/>
  <c r="F66" i="49"/>
  <c r="E66" i="49"/>
  <c r="D66" i="49"/>
  <c r="F66" i="48"/>
  <c r="E66" i="48"/>
  <c r="I66" i="48"/>
  <c r="H66" i="48"/>
  <c r="G66" i="48"/>
  <c r="D66" i="48"/>
  <c r="L65" i="47"/>
  <c r="J65" i="47"/>
  <c r="K65" i="47" s="1"/>
  <c r="L65" i="46"/>
  <c r="J65" i="46"/>
  <c r="K65" i="46" s="1"/>
  <c r="I66" i="45"/>
  <c r="H66" i="45"/>
  <c r="G66" i="45"/>
  <c r="F66" i="45"/>
  <c r="E66" i="45"/>
  <c r="D66" i="45"/>
  <c r="I66" i="44"/>
  <c r="H66" i="44"/>
  <c r="G66" i="44"/>
  <c r="E66" i="44"/>
  <c r="D66" i="44"/>
  <c r="F66" i="44"/>
  <c r="I66" i="43"/>
  <c r="H66" i="43"/>
  <c r="G66" i="43"/>
  <c r="F66" i="43"/>
  <c r="E66" i="43"/>
  <c r="D66" i="43"/>
  <c r="J66" i="42"/>
  <c r="K66" i="42" s="1"/>
  <c r="L66" i="42"/>
  <c r="J65" i="32"/>
  <c r="K65" i="32" s="1"/>
  <c r="L65" i="32"/>
  <c r="D66" i="54" l="1"/>
  <c r="I66" i="54" s="1"/>
  <c r="F66" i="54"/>
  <c r="E66" i="54"/>
  <c r="G66" i="54"/>
  <c r="J66" i="49"/>
  <c r="K66" i="49" s="1"/>
  <c r="L66" i="49"/>
  <c r="L66" i="48"/>
  <c r="J66" i="48"/>
  <c r="K66" i="48" s="1"/>
  <c r="I66" i="47"/>
  <c r="H66" i="47"/>
  <c r="G66" i="47"/>
  <c r="F66" i="47"/>
  <c r="E66" i="47"/>
  <c r="D66" i="47"/>
  <c r="I66" i="46"/>
  <c r="H66" i="46"/>
  <c r="G66" i="46"/>
  <c r="F66" i="46"/>
  <c r="E66" i="46"/>
  <c r="D66" i="46"/>
  <c r="J66" i="45"/>
  <c r="K66" i="45" s="1"/>
  <c r="L66" i="45"/>
  <c r="J66" i="44"/>
  <c r="K66" i="44" s="1"/>
  <c r="L66" i="44"/>
  <c r="J66" i="43"/>
  <c r="K66" i="43" s="1"/>
  <c r="L66" i="43"/>
  <c r="H67" i="42"/>
  <c r="G67" i="42"/>
  <c r="F67" i="42"/>
  <c r="D67" i="42"/>
  <c r="I67" i="42"/>
  <c r="E67" i="42"/>
  <c r="F66" i="32"/>
  <c r="G66" i="32"/>
  <c r="I66" i="32"/>
  <c r="E66" i="32"/>
  <c r="D66" i="32"/>
  <c r="H66" i="32"/>
  <c r="K66" i="54" l="1"/>
  <c r="J66" i="54"/>
  <c r="G67" i="49"/>
  <c r="F67" i="49"/>
  <c r="E67" i="49"/>
  <c r="D67" i="49"/>
  <c r="I67" i="49"/>
  <c r="H67" i="49"/>
  <c r="I67" i="48"/>
  <c r="H67" i="48"/>
  <c r="G67" i="48"/>
  <c r="F67" i="48"/>
  <c r="E67" i="48"/>
  <c r="D67" i="48"/>
  <c r="J66" i="47"/>
  <c r="K66" i="47" s="1"/>
  <c r="L66" i="47"/>
  <c r="L66" i="46"/>
  <c r="J66" i="46"/>
  <c r="K66" i="46" s="1"/>
  <c r="G67" i="45"/>
  <c r="F67" i="45"/>
  <c r="E67" i="45"/>
  <c r="D67" i="45"/>
  <c r="I67" i="45"/>
  <c r="H67" i="45"/>
  <c r="G67" i="44"/>
  <c r="F67" i="44"/>
  <c r="E67" i="44"/>
  <c r="D67" i="44"/>
  <c r="I67" i="44"/>
  <c r="H67" i="44"/>
  <c r="G67" i="43"/>
  <c r="F67" i="43"/>
  <c r="E67" i="43"/>
  <c r="D67" i="43"/>
  <c r="I67" i="43"/>
  <c r="H67" i="43"/>
  <c r="J67" i="42"/>
  <c r="K67" i="42" s="1"/>
  <c r="L67" i="42"/>
  <c r="J66" i="32"/>
  <c r="K66" i="32" s="1"/>
  <c r="L66" i="32"/>
  <c r="H67" i="54" l="1"/>
  <c r="D67" i="54"/>
  <c r="F67" i="54"/>
  <c r="E67" i="54"/>
  <c r="G67" i="54"/>
  <c r="L67" i="49"/>
  <c r="J67" i="49"/>
  <c r="K67" i="49" s="1"/>
  <c r="L67" i="48"/>
  <c r="J67" i="48"/>
  <c r="K67" i="48" s="1"/>
  <c r="G67" i="47"/>
  <c r="F67" i="47"/>
  <c r="E67" i="47"/>
  <c r="D67" i="47"/>
  <c r="I67" i="47"/>
  <c r="H67" i="47"/>
  <c r="F67" i="46"/>
  <c r="E67" i="46"/>
  <c r="D67" i="46"/>
  <c r="H67" i="46"/>
  <c r="G67" i="46"/>
  <c r="I67" i="46"/>
  <c r="L67" i="45"/>
  <c r="J67" i="45"/>
  <c r="K67" i="45" s="1"/>
  <c r="L67" i="44"/>
  <c r="J67" i="44"/>
  <c r="K67" i="44" s="1"/>
  <c r="L67" i="43"/>
  <c r="J67" i="43"/>
  <c r="K67" i="43" s="1"/>
  <c r="E68" i="42"/>
  <c r="G68" i="42"/>
  <c r="D68" i="42"/>
  <c r="H68" i="42"/>
  <c r="F68" i="42"/>
  <c r="I68" i="42"/>
  <c r="D67" i="32"/>
  <c r="E67" i="32"/>
  <c r="G67" i="32"/>
  <c r="H67" i="32"/>
  <c r="F67" i="32"/>
  <c r="I67" i="32"/>
  <c r="I67" i="54" l="1"/>
  <c r="J67" i="54" s="1"/>
  <c r="H68" i="54" s="1"/>
  <c r="K67" i="54"/>
  <c r="D68" i="49"/>
  <c r="I68" i="49"/>
  <c r="H68" i="49"/>
  <c r="G68" i="49"/>
  <c r="F68" i="49"/>
  <c r="E68" i="49"/>
  <c r="I68" i="48"/>
  <c r="H68" i="48"/>
  <c r="G68" i="48"/>
  <c r="E68" i="48"/>
  <c r="D68" i="48"/>
  <c r="F68" i="48"/>
  <c r="L67" i="47"/>
  <c r="J67" i="47"/>
  <c r="K67" i="47" s="1"/>
  <c r="L67" i="46"/>
  <c r="J67" i="46"/>
  <c r="K67" i="46" s="1"/>
  <c r="D68" i="45"/>
  <c r="I68" i="45"/>
  <c r="H68" i="45"/>
  <c r="G68" i="45"/>
  <c r="F68" i="45"/>
  <c r="E68" i="45"/>
  <c r="D68" i="44"/>
  <c r="I68" i="44"/>
  <c r="G68" i="44"/>
  <c r="F68" i="44"/>
  <c r="H68" i="44"/>
  <c r="E68" i="44"/>
  <c r="D68" i="43"/>
  <c r="I68" i="43"/>
  <c r="H68" i="43"/>
  <c r="G68" i="43"/>
  <c r="F68" i="43"/>
  <c r="E68" i="43"/>
  <c r="L68" i="42"/>
  <c r="J68" i="42"/>
  <c r="K68" i="42" s="1"/>
  <c r="J67" i="32"/>
  <c r="K67" i="32" s="1"/>
  <c r="L67" i="32"/>
  <c r="D68" i="54" l="1"/>
  <c r="G68" i="54"/>
  <c r="F68" i="54"/>
  <c r="E68" i="54"/>
  <c r="I68" i="54"/>
  <c r="L68" i="49"/>
  <c r="J68" i="49"/>
  <c r="K68" i="49" s="1"/>
  <c r="L68" i="48"/>
  <c r="J68" i="48"/>
  <c r="K68" i="48" s="1"/>
  <c r="D68" i="47"/>
  <c r="I68" i="47"/>
  <c r="H68" i="47"/>
  <c r="G68" i="47"/>
  <c r="F68" i="47"/>
  <c r="E68" i="47"/>
  <c r="I68" i="46"/>
  <c r="H68" i="46"/>
  <c r="G68" i="46"/>
  <c r="F68" i="46"/>
  <c r="E68" i="46"/>
  <c r="D68" i="46"/>
  <c r="L68" i="45"/>
  <c r="J68" i="45"/>
  <c r="K68" i="45" s="1"/>
  <c r="L68" i="44"/>
  <c r="J68" i="44"/>
  <c r="K68" i="44" s="1"/>
  <c r="L68" i="43"/>
  <c r="J68" i="43"/>
  <c r="K68" i="43" s="1"/>
  <c r="F69" i="42"/>
  <c r="I69" i="42"/>
  <c r="H69" i="42"/>
  <c r="D69" i="42"/>
  <c r="G69" i="42"/>
  <c r="E69" i="42"/>
  <c r="D68" i="32"/>
  <c r="G68" i="32"/>
  <c r="H68" i="32"/>
  <c r="I68" i="32"/>
  <c r="F68" i="32"/>
  <c r="E68" i="32"/>
  <c r="K68" i="54" l="1"/>
  <c r="J68" i="54"/>
  <c r="H69" i="54" s="1"/>
  <c r="H69" i="49"/>
  <c r="G69" i="49"/>
  <c r="F69" i="49"/>
  <c r="E69" i="49"/>
  <c r="D69" i="49"/>
  <c r="I69" i="49"/>
  <c r="E69" i="48"/>
  <c r="D69" i="48"/>
  <c r="I69" i="48"/>
  <c r="G69" i="48"/>
  <c r="F69" i="48"/>
  <c r="H69" i="48"/>
  <c r="L68" i="47"/>
  <c r="J68" i="47"/>
  <c r="K68" i="47" s="1"/>
  <c r="L68" i="46"/>
  <c r="J68" i="46"/>
  <c r="K68" i="46" s="1"/>
  <c r="H69" i="45"/>
  <c r="G69" i="45"/>
  <c r="F69" i="45"/>
  <c r="E69" i="45"/>
  <c r="D69" i="45"/>
  <c r="I69" i="45"/>
  <c r="H69" i="44"/>
  <c r="G69" i="44"/>
  <c r="F69" i="44"/>
  <c r="E69" i="44"/>
  <c r="I69" i="44"/>
  <c r="D69" i="44"/>
  <c r="H69" i="43"/>
  <c r="G69" i="43"/>
  <c r="F69" i="43"/>
  <c r="E69" i="43"/>
  <c r="D69" i="43"/>
  <c r="I69" i="43"/>
  <c r="L69" i="42"/>
  <c r="J69" i="42"/>
  <c r="K69" i="42" s="1"/>
  <c r="J68" i="32"/>
  <c r="K68" i="32" s="1"/>
  <c r="L68" i="32"/>
  <c r="D69" i="54" l="1"/>
  <c r="I69" i="54" s="1"/>
  <c r="G69" i="54"/>
  <c r="E69" i="54"/>
  <c r="F69" i="54"/>
  <c r="L69" i="49"/>
  <c r="J69" i="49"/>
  <c r="K69" i="49" s="1"/>
  <c r="L69" i="48"/>
  <c r="J69" i="48"/>
  <c r="K69" i="48" s="1"/>
  <c r="H69" i="47"/>
  <c r="G69" i="47"/>
  <c r="F69" i="47"/>
  <c r="E69" i="47"/>
  <c r="D69" i="47"/>
  <c r="I69" i="47"/>
  <c r="H69" i="46"/>
  <c r="G69" i="46"/>
  <c r="F69" i="46"/>
  <c r="E69" i="46"/>
  <c r="D69" i="46"/>
  <c r="I69" i="46"/>
  <c r="L69" i="45"/>
  <c r="J69" i="45"/>
  <c r="K69" i="45" s="1"/>
  <c r="J69" i="44"/>
  <c r="K69" i="44" s="1"/>
  <c r="L69" i="44"/>
  <c r="L69" i="43"/>
  <c r="J69" i="43"/>
  <c r="K69" i="43" s="1"/>
  <c r="I70" i="42"/>
  <c r="G70" i="42"/>
  <c r="E70" i="42"/>
  <c r="D70" i="42"/>
  <c r="H70" i="42"/>
  <c r="F70" i="42"/>
  <c r="F69" i="32"/>
  <c r="I69" i="32"/>
  <c r="D69" i="32"/>
  <c r="G69" i="32"/>
  <c r="E69" i="32"/>
  <c r="H69" i="32"/>
  <c r="K69" i="54" l="1"/>
  <c r="J69" i="54"/>
  <c r="H70" i="54" s="1"/>
  <c r="E70" i="49"/>
  <c r="D70" i="49"/>
  <c r="I70" i="49"/>
  <c r="H70" i="49"/>
  <c r="G70" i="49"/>
  <c r="F70" i="49"/>
  <c r="I70" i="48"/>
  <c r="H70" i="48"/>
  <c r="E70" i="48"/>
  <c r="D70" i="48"/>
  <c r="G70" i="48"/>
  <c r="F70" i="48"/>
  <c r="L69" i="47"/>
  <c r="J69" i="47"/>
  <c r="K69" i="47" s="1"/>
  <c r="L69" i="46"/>
  <c r="J69" i="46"/>
  <c r="K69" i="46" s="1"/>
  <c r="E70" i="45"/>
  <c r="D70" i="45"/>
  <c r="I70" i="45"/>
  <c r="H70" i="45"/>
  <c r="G70" i="45"/>
  <c r="F70" i="45"/>
  <c r="E70" i="44"/>
  <c r="D70" i="44"/>
  <c r="H70" i="44"/>
  <c r="G70" i="44"/>
  <c r="I70" i="44"/>
  <c r="F70" i="44"/>
  <c r="E70" i="43"/>
  <c r="D70" i="43"/>
  <c r="I70" i="43"/>
  <c r="H70" i="43"/>
  <c r="G70" i="43"/>
  <c r="F70" i="43"/>
  <c r="L70" i="42"/>
  <c r="J70" i="42"/>
  <c r="K70" i="42" s="1"/>
  <c r="J69" i="32"/>
  <c r="K69" i="32" s="1"/>
  <c r="L69" i="32"/>
  <c r="D70" i="54" l="1"/>
  <c r="G70" i="54"/>
  <c r="F70" i="54"/>
  <c r="E70" i="54"/>
  <c r="I70" i="54"/>
  <c r="L70" i="49"/>
  <c r="J70" i="49"/>
  <c r="K70" i="49" s="1"/>
  <c r="J70" i="48"/>
  <c r="K70" i="48" s="1"/>
  <c r="L70" i="48"/>
  <c r="E70" i="47"/>
  <c r="D70" i="47"/>
  <c r="I70" i="47"/>
  <c r="H70" i="47"/>
  <c r="G70" i="47"/>
  <c r="F70" i="47"/>
  <c r="E70" i="46"/>
  <c r="D70" i="46"/>
  <c r="I70" i="46"/>
  <c r="H70" i="46"/>
  <c r="G70" i="46"/>
  <c r="F70" i="46"/>
  <c r="L70" i="45"/>
  <c r="J70" i="45"/>
  <c r="K70" i="45" s="1"/>
  <c r="L70" i="44"/>
  <c r="J70" i="44"/>
  <c r="K70" i="44" s="1"/>
  <c r="L70" i="43"/>
  <c r="J70" i="43"/>
  <c r="K70" i="43" s="1"/>
  <c r="H71" i="42"/>
  <c r="F71" i="42"/>
  <c r="G71" i="42"/>
  <c r="E71" i="42"/>
  <c r="D71" i="42"/>
  <c r="I71" i="42"/>
  <c r="I70" i="32"/>
  <c r="H70" i="32"/>
  <c r="F70" i="32"/>
  <c r="E70" i="32"/>
  <c r="D70" i="32"/>
  <c r="G70" i="32"/>
  <c r="K70" i="54" l="1"/>
  <c r="J70" i="54"/>
  <c r="H71" i="54" s="1"/>
  <c r="I71" i="49"/>
  <c r="H71" i="49"/>
  <c r="G71" i="49"/>
  <c r="F71" i="49"/>
  <c r="E71" i="49"/>
  <c r="D71" i="49"/>
  <c r="G71" i="48"/>
  <c r="F71" i="48"/>
  <c r="E71" i="48"/>
  <c r="H71" i="48"/>
  <c r="D71" i="48"/>
  <c r="I71" i="48"/>
  <c r="L70" i="47"/>
  <c r="J70" i="47"/>
  <c r="K70" i="47" s="1"/>
  <c r="L70" i="46"/>
  <c r="J70" i="46"/>
  <c r="K70" i="46" s="1"/>
  <c r="I71" i="45"/>
  <c r="H71" i="45"/>
  <c r="G71" i="45"/>
  <c r="F71" i="45"/>
  <c r="E71" i="45"/>
  <c r="D71" i="45"/>
  <c r="I71" i="44"/>
  <c r="H71" i="44"/>
  <c r="G71" i="44"/>
  <c r="E71" i="44"/>
  <c r="D71" i="44"/>
  <c r="F71" i="44"/>
  <c r="I71" i="43"/>
  <c r="H71" i="43"/>
  <c r="G71" i="43"/>
  <c r="F71" i="43"/>
  <c r="E71" i="43"/>
  <c r="D71" i="43"/>
  <c r="J71" i="42"/>
  <c r="K71" i="42" s="1"/>
  <c r="L71" i="42"/>
  <c r="L70" i="32"/>
  <c r="J70" i="32"/>
  <c r="K70" i="32" s="1"/>
  <c r="D71" i="54" l="1"/>
  <c r="E71" i="54"/>
  <c r="G71" i="54"/>
  <c r="F71" i="54"/>
  <c r="I71" i="54"/>
  <c r="J71" i="49"/>
  <c r="K71" i="49" s="1"/>
  <c r="L71" i="49"/>
  <c r="L71" i="48"/>
  <c r="J71" i="48"/>
  <c r="K71" i="48" s="1"/>
  <c r="I71" i="47"/>
  <c r="H71" i="47"/>
  <c r="G71" i="47"/>
  <c r="F71" i="47"/>
  <c r="E71" i="47"/>
  <c r="D71" i="47"/>
  <c r="I71" i="46"/>
  <c r="H71" i="46"/>
  <c r="G71" i="46"/>
  <c r="F71" i="46"/>
  <c r="E71" i="46"/>
  <c r="D71" i="46"/>
  <c r="J71" i="45"/>
  <c r="K71" i="45" s="1"/>
  <c r="L71" i="45"/>
  <c r="J71" i="44"/>
  <c r="K71" i="44" s="1"/>
  <c r="L71" i="44"/>
  <c r="J71" i="43"/>
  <c r="K71" i="43" s="1"/>
  <c r="L71" i="43"/>
  <c r="G72" i="42"/>
  <c r="D72" i="42"/>
  <c r="H72" i="42"/>
  <c r="F72" i="42"/>
  <c r="I72" i="42"/>
  <c r="E72" i="42"/>
  <c r="F71" i="32"/>
  <c r="D71" i="32"/>
  <c r="I71" i="32"/>
  <c r="E71" i="32"/>
  <c r="G71" i="32"/>
  <c r="H71" i="32"/>
  <c r="K71" i="54" l="1"/>
  <c r="J71" i="54"/>
  <c r="F72" i="49"/>
  <c r="E72" i="49"/>
  <c r="D72" i="49"/>
  <c r="I72" i="49"/>
  <c r="H72" i="49"/>
  <c r="G72" i="49"/>
  <c r="I72" i="48"/>
  <c r="G72" i="48"/>
  <c r="F72" i="48"/>
  <c r="E72" i="48"/>
  <c r="D72" i="48"/>
  <c r="H72" i="48"/>
  <c r="J71" i="47"/>
  <c r="K71" i="47" s="1"/>
  <c r="L71" i="47"/>
  <c r="J71" i="46"/>
  <c r="K71" i="46" s="1"/>
  <c r="L71" i="46"/>
  <c r="F72" i="45"/>
  <c r="E72" i="45"/>
  <c r="D72" i="45"/>
  <c r="I72" i="45"/>
  <c r="H72" i="45"/>
  <c r="G72" i="45"/>
  <c r="F72" i="44"/>
  <c r="E72" i="44"/>
  <c r="D72" i="44"/>
  <c r="I72" i="44"/>
  <c r="H72" i="44"/>
  <c r="G72" i="44"/>
  <c r="F72" i="43"/>
  <c r="E72" i="43"/>
  <c r="D72" i="43"/>
  <c r="I72" i="43"/>
  <c r="H72" i="43"/>
  <c r="G72" i="43"/>
  <c r="J72" i="42"/>
  <c r="K72" i="42" s="1"/>
  <c r="L72" i="42"/>
  <c r="L71" i="32"/>
  <c r="J71" i="32"/>
  <c r="K71" i="32" s="1"/>
  <c r="H72" i="54" l="1"/>
  <c r="D72" i="54"/>
  <c r="I72" i="54" s="1"/>
  <c r="J72" i="54" s="1"/>
  <c r="E72" i="54"/>
  <c r="G72" i="54"/>
  <c r="F72" i="54"/>
  <c r="L72" i="49"/>
  <c r="J72" i="49"/>
  <c r="K72" i="49" s="1"/>
  <c r="J72" i="48"/>
  <c r="K72" i="48" s="1"/>
  <c r="L72" i="48"/>
  <c r="F72" i="47"/>
  <c r="E72" i="47"/>
  <c r="D72" i="47"/>
  <c r="I72" i="47"/>
  <c r="H72" i="47"/>
  <c r="G72" i="47"/>
  <c r="F72" i="46"/>
  <c r="E72" i="46"/>
  <c r="D72" i="46"/>
  <c r="I72" i="46"/>
  <c r="H72" i="46"/>
  <c r="G72" i="46"/>
  <c r="L72" i="45"/>
  <c r="J72" i="45"/>
  <c r="K72" i="45" s="1"/>
  <c r="L72" i="44"/>
  <c r="J72" i="44"/>
  <c r="K72" i="44" s="1"/>
  <c r="L72" i="43"/>
  <c r="J72" i="43"/>
  <c r="K72" i="43" s="1"/>
  <c r="D73" i="42"/>
  <c r="I73" i="42"/>
  <c r="H73" i="42"/>
  <c r="E73" i="42"/>
  <c r="G73" i="42"/>
  <c r="F73" i="42"/>
  <c r="G72" i="32"/>
  <c r="E72" i="32"/>
  <c r="H72" i="32"/>
  <c r="I72" i="32"/>
  <c r="F72" i="32"/>
  <c r="D72" i="32"/>
  <c r="K72" i="54" l="1"/>
  <c r="H73" i="54"/>
  <c r="I73" i="49"/>
  <c r="H73" i="49"/>
  <c r="G73" i="49"/>
  <c r="F73" i="49"/>
  <c r="E73" i="49"/>
  <c r="D73" i="49"/>
  <c r="H73" i="48"/>
  <c r="G73" i="48"/>
  <c r="F73" i="48"/>
  <c r="I73" i="48"/>
  <c r="E73" i="48"/>
  <c r="D73" i="48"/>
  <c r="L72" i="47"/>
  <c r="J72" i="47"/>
  <c r="K72" i="47" s="1"/>
  <c r="L72" i="46"/>
  <c r="J72" i="46"/>
  <c r="K72" i="46" s="1"/>
  <c r="I73" i="45"/>
  <c r="H73" i="45"/>
  <c r="G73" i="45"/>
  <c r="F73" i="45"/>
  <c r="E73" i="45"/>
  <c r="D73" i="45"/>
  <c r="I73" i="44"/>
  <c r="H73" i="44"/>
  <c r="F73" i="44"/>
  <c r="E73" i="44"/>
  <c r="D73" i="44"/>
  <c r="G73" i="44"/>
  <c r="I73" i="43"/>
  <c r="H73" i="43"/>
  <c r="G73" i="43"/>
  <c r="F73" i="43"/>
  <c r="E73" i="43"/>
  <c r="D73" i="43"/>
  <c r="L73" i="42"/>
  <c r="J73" i="42"/>
  <c r="K73" i="42" s="1"/>
  <c r="L72" i="32"/>
  <c r="J72" i="32"/>
  <c r="K72" i="32" s="1"/>
  <c r="D73" i="54" l="1"/>
  <c r="I73" i="54" s="1"/>
  <c r="E73" i="54"/>
  <c r="G73" i="54"/>
  <c r="F73" i="54"/>
  <c r="J73" i="49"/>
  <c r="K73" i="49" s="1"/>
  <c r="L73" i="49"/>
  <c r="J73" i="48"/>
  <c r="K73" i="48" s="1"/>
  <c r="L73" i="48"/>
  <c r="I73" i="47"/>
  <c r="H73" i="47"/>
  <c r="G73" i="47"/>
  <c r="F73" i="47"/>
  <c r="E73" i="47"/>
  <c r="D73" i="47"/>
  <c r="I73" i="46"/>
  <c r="H73" i="46"/>
  <c r="G73" i="46"/>
  <c r="F73" i="46"/>
  <c r="E73" i="46"/>
  <c r="D73" i="46"/>
  <c r="J73" i="45"/>
  <c r="K73" i="45" s="1"/>
  <c r="L73" i="45"/>
  <c r="J73" i="44"/>
  <c r="K73" i="44" s="1"/>
  <c r="L73" i="44"/>
  <c r="J73" i="43"/>
  <c r="K73" i="43" s="1"/>
  <c r="L73" i="43"/>
  <c r="I74" i="42"/>
  <c r="H74" i="42"/>
  <c r="E74" i="42"/>
  <c r="D74" i="42"/>
  <c r="G74" i="42"/>
  <c r="F74" i="42"/>
  <c r="I73" i="32"/>
  <c r="E73" i="32"/>
  <c r="H73" i="32"/>
  <c r="G73" i="32"/>
  <c r="F73" i="32"/>
  <c r="D73" i="32"/>
  <c r="K73" i="54" l="1"/>
  <c r="J73" i="54"/>
  <c r="H74" i="54" s="1"/>
  <c r="H74" i="49"/>
  <c r="G74" i="49"/>
  <c r="F74" i="49"/>
  <c r="E74" i="49"/>
  <c r="D74" i="49"/>
  <c r="I74" i="49"/>
  <c r="E74" i="48"/>
  <c r="D74" i="48"/>
  <c r="I74" i="48"/>
  <c r="H74" i="48"/>
  <c r="G74" i="48"/>
  <c r="F74" i="48"/>
  <c r="J73" i="47"/>
  <c r="K73" i="47" s="1"/>
  <c r="L73" i="47"/>
  <c r="J73" i="46"/>
  <c r="K73" i="46" s="1"/>
  <c r="L73" i="46"/>
  <c r="H74" i="45"/>
  <c r="G74" i="45"/>
  <c r="F74" i="45"/>
  <c r="E74" i="45"/>
  <c r="D74" i="45"/>
  <c r="I74" i="45"/>
  <c r="H74" i="44"/>
  <c r="G74" i="44"/>
  <c r="F74" i="44"/>
  <c r="E74" i="44"/>
  <c r="I74" i="44"/>
  <c r="D74" i="44"/>
  <c r="H74" i="43"/>
  <c r="G74" i="43"/>
  <c r="F74" i="43"/>
  <c r="E74" i="43"/>
  <c r="D74" i="43"/>
  <c r="I74" i="43"/>
  <c r="L74" i="42"/>
  <c r="J74" i="42"/>
  <c r="K74" i="42" s="1"/>
  <c r="L73" i="32"/>
  <c r="J73" i="32"/>
  <c r="K73" i="32" s="1"/>
  <c r="D74" i="54" l="1"/>
  <c r="I74" i="54" s="1"/>
  <c r="F74" i="54"/>
  <c r="E74" i="54"/>
  <c r="G74" i="54"/>
  <c r="L74" i="49"/>
  <c r="J74" i="49"/>
  <c r="K74" i="49" s="1"/>
  <c r="L74" i="48"/>
  <c r="J74" i="48"/>
  <c r="K74" i="48" s="1"/>
  <c r="H74" i="47"/>
  <c r="G74" i="47"/>
  <c r="F74" i="47"/>
  <c r="E74" i="47"/>
  <c r="D74" i="47"/>
  <c r="I74" i="47"/>
  <c r="H74" i="46"/>
  <c r="G74" i="46"/>
  <c r="F74" i="46"/>
  <c r="E74" i="46"/>
  <c r="D74" i="46"/>
  <c r="I74" i="46"/>
  <c r="L74" i="45"/>
  <c r="J74" i="45"/>
  <c r="K74" i="45" s="1"/>
  <c r="J74" i="44"/>
  <c r="K74" i="44" s="1"/>
  <c r="L74" i="44"/>
  <c r="L74" i="43"/>
  <c r="J74" i="43"/>
  <c r="K74" i="43" s="1"/>
  <c r="F75" i="42"/>
  <c r="G75" i="42"/>
  <c r="E75" i="42"/>
  <c r="H75" i="42"/>
  <c r="D75" i="42"/>
  <c r="I75" i="42"/>
  <c r="F74" i="32"/>
  <c r="D74" i="32"/>
  <c r="H74" i="32"/>
  <c r="I74" i="32"/>
  <c r="G74" i="32"/>
  <c r="E74" i="32"/>
  <c r="K74" i="54" l="1"/>
  <c r="J74" i="54"/>
  <c r="H75" i="54" s="1"/>
  <c r="D75" i="49"/>
  <c r="I75" i="49"/>
  <c r="H75" i="49"/>
  <c r="G75" i="49"/>
  <c r="F75" i="49"/>
  <c r="E75" i="49"/>
  <c r="I75" i="48"/>
  <c r="H75" i="48"/>
  <c r="G75" i="48"/>
  <c r="F75" i="48"/>
  <c r="E75" i="48"/>
  <c r="D75" i="48"/>
  <c r="L74" i="47"/>
  <c r="J74" i="47"/>
  <c r="K74" i="47" s="1"/>
  <c r="L74" i="46"/>
  <c r="J74" i="46"/>
  <c r="K74" i="46" s="1"/>
  <c r="D75" i="45"/>
  <c r="I75" i="45"/>
  <c r="H75" i="45"/>
  <c r="G75" i="45"/>
  <c r="F75" i="45"/>
  <c r="E75" i="45"/>
  <c r="D75" i="44"/>
  <c r="I75" i="44"/>
  <c r="G75" i="44"/>
  <c r="F75" i="44"/>
  <c r="H75" i="44"/>
  <c r="E75" i="44"/>
  <c r="D75" i="43"/>
  <c r="I75" i="43"/>
  <c r="H75" i="43"/>
  <c r="G75" i="43"/>
  <c r="F75" i="43"/>
  <c r="E75" i="43"/>
  <c r="J75" i="42"/>
  <c r="K75" i="42" s="1"/>
  <c r="L75" i="42"/>
  <c r="L74" i="32"/>
  <c r="J74" i="32"/>
  <c r="K74" i="32" s="1"/>
  <c r="D75" i="54" l="1"/>
  <c r="I75" i="54" s="1"/>
  <c r="F75" i="54"/>
  <c r="E75" i="54"/>
  <c r="G75" i="54"/>
  <c r="L75" i="49"/>
  <c r="J75" i="49"/>
  <c r="K75" i="49" s="1"/>
  <c r="L75" i="48"/>
  <c r="J75" i="48"/>
  <c r="K75" i="48" s="1"/>
  <c r="D75" i="47"/>
  <c r="I75" i="47"/>
  <c r="H75" i="47"/>
  <c r="G75" i="47"/>
  <c r="F75" i="47"/>
  <c r="E75" i="47"/>
  <c r="D75" i="46"/>
  <c r="I75" i="46"/>
  <c r="H75" i="46"/>
  <c r="G75" i="46"/>
  <c r="F75" i="46"/>
  <c r="E75" i="46"/>
  <c r="L75" i="45"/>
  <c r="J75" i="45"/>
  <c r="K75" i="45" s="1"/>
  <c r="L75" i="44"/>
  <c r="J75" i="44"/>
  <c r="K75" i="44" s="1"/>
  <c r="L75" i="43"/>
  <c r="J75" i="43"/>
  <c r="K75" i="43" s="1"/>
  <c r="H76" i="42"/>
  <c r="G76" i="42"/>
  <c r="E76" i="42"/>
  <c r="I76" i="42"/>
  <c r="D76" i="42"/>
  <c r="F76" i="42"/>
  <c r="F75" i="32"/>
  <c r="G75" i="32"/>
  <c r="E75" i="32"/>
  <c r="I75" i="32"/>
  <c r="D75" i="32"/>
  <c r="H75" i="32"/>
  <c r="K75" i="54" l="1"/>
  <c r="J75" i="54"/>
  <c r="H76" i="54" s="1"/>
  <c r="I76" i="49"/>
  <c r="H76" i="49"/>
  <c r="G76" i="49"/>
  <c r="F76" i="49"/>
  <c r="E76" i="49"/>
  <c r="D76" i="49"/>
  <c r="F76" i="48"/>
  <c r="E76" i="48"/>
  <c r="D76" i="48"/>
  <c r="I76" i="48"/>
  <c r="H76" i="48"/>
  <c r="G76" i="48"/>
  <c r="L75" i="47"/>
  <c r="J75" i="47"/>
  <c r="K75" i="47" s="1"/>
  <c r="L75" i="46"/>
  <c r="J75" i="46"/>
  <c r="K75" i="46" s="1"/>
  <c r="I76" i="45"/>
  <c r="H76" i="45"/>
  <c r="G76" i="45"/>
  <c r="F76" i="45"/>
  <c r="E76" i="45"/>
  <c r="D76" i="45"/>
  <c r="I76" i="44"/>
  <c r="H76" i="44"/>
  <c r="G76" i="44"/>
  <c r="F76" i="44"/>
  <c r="D76" i="44"/>
  <c r="E76" i="44"/>
  <c r="I76" i="43"/>
  <c r="H76" i="43"/>
  <c r="G76" i="43"/>
  <c r="F76" i="43"/>
  <c r="E76" i="43"/>
  <c r="D76" i="43"/>
  <c r="L76" i="42"/>
  <c r="J76" i="42"/>
  <c r="K76" i="42" s="1"/>
  <c r="J75" i="32"/>
  <c r="K75" i="32" s="1"/>
  <c r="L75" i="32"/>
  <c r="D76" i="54" l="1"/>
  <c r="G76" i="54"/>
  <c r="F76" i="54"/>
  <c r="E76" i="54"/>
  <c r="I76" i="54"/>
  <c r="K76" i="54"/>
  <c r="L76" i="49"/>
  <c r="J76" i="49"/>
  <c r="K76" i="49" s="1"/>
  <c r="L76" i="48"/>
  <c r="J76" i="48"/>
  <c r="K76" i="48" s="1"/>
  <c r="I76" i="47"/>
  <c r="H76" i="47"/>
  <c r="G76" i="47"/>
  <c r="F76" i="47"/>
  <c r="E76" i="47"/>
  <c r="D76" i="47"/>
  <c r="I76" i="46"/>
  <c r="H76" i="46"/>
  <c r="G76" i="46"/>
  <c r="F76" i="46"/>
  <c r="E76" i="46"/>
  <c r="D76" i="46"/>
  <c r="L76" i="45"/>
  <c r="J76" i="45"/>
  <c r="K76" i="45" s="1"/>
  <c r="L76" i="44"/>
  <c r="J76" i="44"/>
  <c r="K76" i="44" s="1"/>
  <c r="L76" i="43"/>
  <c r="J76" i="43"/>
  <c r="K76" i="43" s="1"/>
  <c r="F77" i="42"/>
  <c r="H77" i="42"/>
  <c r="E77" i="42"/>
  <c r="I77" i="42"/>
  <c r="G77" i="42"/>
  <c r="D77" i="42"/>
  <c r="G76" i="32"/>
  <c r="I76" i="32"/>
  <c r="H76" i="32"/>
  <c r="E76" i="32"/>
  <c r="D76" i="32"/>
  <c r="F76" i="32"/>
  <c r="J76" i="54" l="1"/>
  <c r="F77" i="49"/>
  <c r="E77" i="49"/>
  <c r="D77" i="49"/>
  <c r="I77" i="49"/>
  <c r="H77" i="49"/>
  <c r="G77" i="49"/>
  <c r="I77" i="48"/>
  <c r="D77" i="48"/>
  <c r="H77" i="48"/>
  <c r="F77" i="48"/>
  <c r="E77" i="48"/>
  <c r="G77" i="48"/>
  <c r="L76" i="47"/>
  <c r="J76" i="47"/>
  <c r="K76" i="47" s="1"/>
  <c r="L76" i="46"/>
  <c r="J76" i="46"/>
  <c r="K76" i="46" s="1"/>
  <c r="F77" i="45"/>
  <c r="E77" i="45"/>
  <c r="D77" i="45"/>
  <c r="I77" i="45"/>
  <c r="H77" i="45"/>
  <c r="G77" i="45"/>
  <c r="F77" i="44"/>
  <c r="E77" i="44"/>
  <c r="D77" i="44"/>
  <c r="I77" i="44"/>
  <c r="H77" i="44"/>
  <c r="G77" i="44"/>
  <c r="F77" i="43"/>
  <c r="E77" i="43"/>
  <c r="D77" i="43"/>
  <c r="I77" i="43"/>
  <c r="H77" i="43"/>
  <c r="G77" i="43"/>
  <c r="J77" i="42"/>
  <c r="L76" i="32"/>
  <c r="J76" i="32"/>
  <c r="K76" i="32" s="1"/>
  <c r="H77" i="54" l="1"/>
  <c r="D77" i="54"/>
  <c r="G77" i="54"/>
  <c r="F77" i="54"/>
  <c r="E77" i="54"/>
  <c r="L77" i="49"/>
  <c r="J77" i="49"/>
  <c r="K77" i="49" s="1"/>
  <c r="J77" i="48"/>
  <c r="K77" i="48" s="1"/>
  <c r="L77" i="48"/>
  <c r="F77" i="47"/>
  <c r="E77" i="47"/>
  <c r="D77" i="47"/>
  <c r="I77" i="47"/>
  <c r="H77" i="47"/>
  <c r="G77" i="47"/>
  <c r="F77" i="46"/>
  <c r="E77" i="46"/>
  <c r="D77" i="46"/>
  <c r="I77" i="46"/>
  <c r="H77" i="46"/>
  <c r="G77" i="46"/>
  <c r="L77" i="45"/>
  <c r="J77" i="45"/>
  <c r="K77" i="45" s="1"/>
  <c r="L77" i="44"/>
  <c r="J77" i="44"/>
  <c r="K77" i="44" s="1"/>
  <c r="L77" i="43"/>
  <c r="J77" i="43"/>
  <c r="K77" i="43" s="1"/>
  <c r="E78" i="42"/>
  <c r="I78" i="42"/>
  <c r="D78" i="42"/>
  <c r="H78" i="42"/>
  <c r="F78" i="42"/>
  <c r="G78" i="42"/>
  <c r="I77" i="32"/>
  <c r="F77" i="32"/>
  <c r="E77" i="32"/>
  <c r="G77" i="32"/>
  <c r="D77" i="32"/>
  <c r="H77" i="32"/>
  <c r="I77" i="54" l="1"/>
  <c r="J77" i="54" s="1"/>
  <c r="H78" i="54" s="1"/>
  <c r="K77" i="54"/>
  <c r="I78" i="49"/>
  <c r="H78" i="49"/>
  <c r="G78" i="49"/>
  <c r="F78" i="49"/>
  <c r="E78" i="49"/>
  <c r="D78" i="49"/>
  <c r="G78" i="48"/>
  <c r="F78" i="48"/>
  <c r="E78" i="48"/>
  <c r="H78" i="48"/>
  <c r="D78" i="48"/>
  <c r="I78" i="48"/>
  <c r="L77" i="47"/>
  <c r="J77" i="47"/>
  <c r="K77" i="47" s="1"/>
  <c r="L77" i="46"/>
  <c r="J77" i="46"/>
  <c r="K77" i="46" s="1"/>
  <c r="I78" i="45"/>
  <c r="H78" i="45"/>
  <c r="G78" i="45"/>
  <c r="F78" i="45"/>
  <c r="E78" i="45"/>
  <c r="D78" i="45"/>
  <c r="I78" i="44"/>
  <c r="H78" i="44"/>
  <c r="G78" i="44"/>
  <c r="E78" i="44"/>
  <c r="D78" i="44"/>
  <c r="F78" i="44"/>
  <c r="I78" i="43"/>
  <c r="H78" i="43"/>
  <c r="G78" i="43"/>
  <c r="F78" i="43"/>
  <c r="E78" i="43"/>
  <c r="D78" i="43"/>
  <c r="J78" i="42"/>
  <c r="K78" i="42" s="1"/>
  <c r="L78" i="42"/>
  <c r="J77" i="32"/>
  <c r="K77" i="32" s="1"/>
  <c r="L77" i="32"/>
  <c r="D78" i="54" l="1"/>
  <c r="G78" i="54"/>
  <c r="F78" i="54"/>
  <c r="E78" i="54"/>
  <c r="I78" i="54"/>
  <c r="J78" i="49"/>
  <c r="K78" i="49" s="1"/>
  <c r="L78" i="49"/>
  <c r="L78" i="48"/>
  <c r="J78" i="48"/>
  <c r="K78" i="48" s="1"/>
  <c r="I78" i="47"/>
  <c r="H78" i="47"/>
  <c r="G78" i="47"/>
  <c r="F78" i="47"/>
  <c r="E78" i="47"/>
  <c r="D78" i="47"/>
  <c r="I78" i="46"/>
  <c r="H78" i="46"/>
  <c r="G78" i="46"/>
  <c r="F78" i="46"/>
  <c r="E78" i="46"/>
  <c r="D78" i="46"/>
  <c r="J78" i="45"/>
  <c r="K78" i="45" s="1"/>
  <c r="L78" i="45"/>
  <c r="L78" i="43"/>
  <c r="J78" i="44"/>
  <c r="K78" i="44" s="1"/>
  <c r="L78" i="44"/>
  <c r="J78" i="43"/>
  <c r="K78" i="43" s="1"/>
  <c r="H79" i="42"/>
  <c r="F79" i="42"/>
  <c r="D79" i="42"/>
  <c r="I79" i="42"/>
  <c r="G79" i="42"/>
  <c r="E79" i="42"/>
  <c r="H78" i="32"/>
  <c r="D78" i="32"/>
  <c r="G78" i="32"/>
  <c r="F78" i="32"/>
  <c r="I78" i="32"/>
  <c r="E78" i="32"/>
  <c r="K78" i="54" l="1"/>
  <c r="J78" i="54"/>
  <c r="H79" i="54" s="1"/>
  <c r="G79" i="49"/>
  <c r="F79" i="49"/>
  <c r="E79" i="49"/>
  <c r="D79" i="49"/>
  <c r="I79" i="49"/>
  <c r="H79" i="49"/>
  <c r="D79" i="48"/>
  <c r="F79" i="48"/>
  <c r="E79" i="48"/>
  <c r="I79" i="48"/>
  <c r="H79" i="48"/>
  <c r="G79" i="48"/>
  <c r="J78" i="47"/>
  <c r="K78" i="47" s="1"/>
  <c r="L78" i="47"/>
  <c r="J78" i="46"/>
  <c r="K78" i="46" s="1"/>
  <c r="L78" i="46"/>
  <c r="G79" i="45"/>
  <c r="F79" i="45"/>
  <c r="E79" i="45"/>
  <c r="D79" i="45"/>
  <c r="I79" i="45"/>
  <c r="H79" i="45"/>
  <c r="G79" i="44"/>
  <c r="F79" i="44"/>
  <c r="E79" i="44"/>
  <c r="D79" i="44"/>
  <c r="I79" i="44"/>
  <c r="H79" i="44"/>
  <c r="G79" i="43"/>
  <c r="F79" i="43"/>
  <c r="E79" i="43"/>
  <c r="D79" i="43"/>
  <c r="I79" i="43"/>
  <c r="H79" i="43"/>
  <c r="L79" i="42"/>
  <c r="J79" i="42"/>
  <c r="K79" i="42" s="1"/>
  <c r="J78" i="32"/>
  <c r="K78" i="32" s="1"/>
  <c r="L78" i="32"/>
  <c r="D79" i="54" l="1"/>
  <c r="I79" i="54" s="1"/>
  <c r="E79" i="54"/>
  <c r="G79" i="54"/>
  <c r="F79" i="54"/>
  <c r="L79" i="49"/>
  <c r="J79" i="49"/>
  <c r="K79" i="49" s="1"/>
  <c r="L79" i="48"/>
  <c r="J79" i="48"/>
  <c r="K79" i="48" s="1"/>
  <c r="G79" i="47"/>
  <c r="F79" i="47"/>
  <c r="E79" i="47"/>
  <c r="D79" i="47"/>
  <c r="I79" i="47"/>
  <c r="H79" i="47"/>
  <c r="G79" i="46"/>
  <c r="F79" i="46"/>
  <c r="E79" i="46"/>
  <c r="D79" i="46"/>
  <c r="I79" i="46"/>
  <c r="H79" i="46"/>
  <c r="L79" i="45"/>
  <c r="J79" i="45"/>
  <c r="K79" i="45" s="1"/>
  <c r="L79" i="44"/>
  <c r="J79" i="44"/>
  <c r="K79" i="44" s="1"/>
  <c r="L79" i="43"/>
  <c r="J79" i="43"/>
  <c r="K79" i="43" s="1"/>
  <c r="H80" i="42"/>
  <c r="F80" i="42"/>
  <c r="I80" i="42"/>
  <c r="E80" i="42"/>
  <c r="D80" i="42"/>
  <c r="G80" i="42"/>
  <c r="E79" i="32"/>
  <c r="F79" i="32"/>
  <c r="H79" i="32"/>
  <c r="D79" i="32"/>
  <c r="G79" i="32"/>
  <c r="I79" i="32"/>
  <c r="K79" i="54" l="1"/>
  <c r="J79" i="54"/>
  <c r="H80" i="54" s="1"/>
  <c r="D80" i="49"/>
  <c r="I80" i="49"/>
  <c r="H80" i="49"/>
  <c r="G80" i="49"/>
  <c r="F80" i="49"/>
  <c r="E80" i="49"/>
  <c r="I80" i="48"/>
  <c r="H80" i="48"/>
  <c r="G80" i="48"/>
  <c r="F80" i="48"/>
  <c r="E80" i="48"/>
  <c r="D80" i="48"/>
  <c r="L79" i="47"/>
  <c r="J79" i="47"/>
  <c r="K79" i="47" s="1"/>
  <c r="L79" i="46"/>
  <c r="J79" i="46"/>
  <c r="K79" i="46" s="1"/>
  <c r="D80" i="45"/>
  <c r="I80" i="45"/>
  <c r="H80" i="45"/>
  <c r="G80" i="45"/>
  <c r="F80" i="45"/>
  <c r="E80" i="45"/>
  <c r="D80" i="44"/>
  <c r="I80" i="44"/>
  <c r="G80" i="44"/>
  <c r="F80" i="44"/>
  <c r="H80" i="44"/>
  <c r="E80" i="44"/>
  <c r="D80" i="43"/>
  <c r="I80" i="43"/>
  <c r="H80" i="43"/>
  <c r="G80" i="43"/>
  <c r="F80" i="43"/>
  <c r="E80" i="43"/>
  <c r="L80" i="42"/>
  <c r="J80" i="42"/>
  <c r="L79" i="32"/>
  <c r="J79" i="32"/>
  <c r="K79" i="32" s="1"/>
  <c r="D80" i="54" l="1"/>
  <c r="I80" i="54" s="1"/>
  <c r="E80" i="54"/>
  <c r="F80" i="54"/>
  <c r="G80" i="54"/>
  <c r="L80" i="49"/>
  <c r="J80" i="49"/>
  <c r="K80" i="49" s="1"/>
  <c r="J80" i="48"/>
  <c r="K80" i="48" s="1"/>
  <c r="L80" i="48"/>
  <c r="D80" i="47"/>
  <c r="I80" i="47"/>
  <c r="H80" i="47"/>
  <c r="G80" i="47"/>
  <c r="F80" i="47"/>
  <c r="E80" i="47"/>
  <c r="D80" i="46"/>
  <c r="I80" i="46"/>
  <c r="H80" i="46"/>
  <c r="G80" i="46"/>
  <c r="F80" i="46"/>
  <c r="E80" i="46"/>
  <c r="L80" i="45"/>
  <c r="J80" i="45"/>
  <c r="K80" i="45" s="1"/>
  <c r="L80" i="44"/>
  <c r="J80" i="44"/>
  <c r="K80" i="44" s="1"/>
  <c r="L80" i="43"/>
  <c r="J80" i="43"/>
  <c r="K80" i="43" s="1"/>
  <c r="I81" i="42"/>
  <c r="H81" i="42"/>
  <c r="F81" i="42"/>
  <c r="E81" i="42"/>
  <c r="G81" i="42"/>
  <c r="D81" i="42"/>
  <c r="E80" i="32"/>
  <c r="H80" i="32"/>
  <c r="D80" i="32"/>
  <c r="F80" i="32"/>
  <c r="I80" i="32"/>
  <c r="G80" i="32"/>
  <c r="K80" i="54" l="1"/>
  <c r="J80" i="54"/>
  <c r="H81" i="54" s="1"/>
  <c r="H81" i="49"/>
  <c r="G81" i="49"/>
  <c r="F81" i="49"/>
  <c r="E81" i="49"/>
  <c r="D81" i="49"/>
  <c r="I81" i="49"/>
  <c r="E81" i="48"/>
  <c r="D81" i="48"/>
  <c r="H81" i="48"/>
  <c r="G81" i="48"/>
  <c r="F81" i="48"/>
  <c r="I81" i="48"/>
  <c r="L80" i="47"/>
  <c r="J80" i="47"/>
  <c r="K80" i="47" s="1"/>
  <c r="L80" i="46"/>
  <c r="J80" i="46"/>
  <c r="K80" i="46" s="1"/>
  <c r="H81" i="45"/>
  <c r="G81" i="45"/>
  <c r="F81" i="45"/>
  <c r="E81" i="45"/>
  <c r="D81" i="45"/>
  <c r="I81" i="45"/>
  <c r="H81" i="44"/>
  <c r="G81" i="44"/>
  <c r="F81" i="44"/>
  <c r="E81" i="44"/>
  <c r="D81" i="44"/>
  <c r="I81" i="44"/>
  <c r="H81" i="43"/>
  <c r="G81" i="43"/>
  <c r="F81" i="43"/>
  <c r="E81" i="43"/>
  <c r="D81" i="43"/>
  <c r="I81" i="43"/>
  <c r="J81" i="42"/>
  <c r="K81" i="42" s="1"/>
  <c r="L81" i="42"/>
  <c r="J80" i="32"/>
  <c r="K80" i="32" s="1"/>
  <c r="L80" i="32"/>
  <c r="D81" i="54" l="1"/>
  <c r="I81" i="54" s="1"/>
  <c r="E81" i="54"/>
  <c r="G81" i="54"/>
  <c r="F81" i="54"/>
  <c r="L81" i="49"/>
  <c r="J81" i="49"/>
  <c r="K81" i="49" s="1"/>
  <c r="L81" i="48"/>
  <c r="J81" i="48"/>
  <c r="K81" i="48" s="1"/>
  <c r="H81" i="47"/>
  <c r="G81" i="47"/>
  <c r="F81" i="47"/>
  <c r="E81" i="47"/>
  <c r="D81" i="47"/>
  <c r="I81" i="47"/>
  <c r="H81" i="46"/>
  <c r="G81" i="46"/>
  <c r="F81" i="46"/>
  <c r="E81" i="46"/>
  <c r="D81" i="46"/>
  <c r="I81" i="46"/>
  <c r="L81" i="45"/>
  <c r="J81" i="45"/>
  <c r="K81" i="45" s="1"/>
  <c r="J81" i="44"/>
  <c r="K81" i="44" s="1"/>
  <c r="L81" i="44"/>
  <c r="L81" i="43"/>
  <c r="J81" i="43"/>
  <c r="K81" i="43" s="1"/>
  <c r="F82" i="42"/>
  <c r="D82" i="42"/>
  <c r="H82" i="42"/>
  <c r="E82" i="42"/>
  <c r="G82" i="42"/>
  <c r="I82" i="42"/>
  <c r="G81" i="32"/>
  <c r="I81" i="32"/>
  <c r="F81" i="32"/>
  <c r="D81" i="32"/>
  <c r="E81" i="32"/>
  <c r="H81" i="32"/>
  <c r="K81" i="54" l="1"/>
  <c r="J81" i="54"/>
  <c r="E82" i="49"/>
  <c r="D82" i="49"/>
  <c r="I82" i="49"/>
  <c r="H82" i="49"/>
  <c r="G82" i="49"/>
  <c r="F82" i="49"/>
  <c r="I82" i="48"/>
  <c r="H82" i="48"/>
  <c r="G82" i="48"/>
  <c r="F82" i="48"/>
  <c r="E82" i="48"/>
  <c r="D82" i="48"/>
  <c r="L81" i="47"/>
  <c r="J81" i="47"/>
  <c r="K81" i="47" s="1"/>
  <c r="L81" i="46"/>
  <c r="J81" i="46"/>
  <c r="K81" i="46" s="1"/>
  <c r="E82" i="45"/>
  <c r="D82" i="45"/>
  <c r="I82" i="45"/>
  <c r="H82" i="45"/>
  <c r="G82" i="45"/>
  <c r="F82" i="45"/>
  <c r="E82" i="44"/>
  <c r="D82" i="44"/>
  <c r="H82" i="44"/>
  <c r="G82" i="44"/>
  <c r="I82" i="44"/>
  <c r="F82" i="44"/>
  <c r="E82" i="43"/>
  <c r="D82" i="43"/>
  <c r="I82" i="43"/>
  <c r="H82" i="43"/>
  <c r="G82" i="43"/>
  <c r="F82" i="43"/>
  <c r="L82" i="42"/>
  <c r="J82" i="42"/>
  <c r="K82" i="42" s="1"/>
  <c r="J81" i="32"/>
  <c r="K81" i="32" s="1"/>
  <c r="L81" i="32"/>
  <c r="H82" i="54" l="1"/>
  <c r="D82" i="54"/>
  <c r="F82" i="54"/>
  <c r="E82" i="54"/>
  <c r="G82" i="54"/>
  <c r="I82" i="54"/>
  <c r="J82" i="54" s="1"/>
  <c r="L82" i="49"/>
  <c r="J82" i="49"/>
  <c r="K82" i="49" s="1"/>
  <c r="J82" i="48"/>
  <c r="K82" i="48" s="1"/>
  <c r="L82" i="48"/>
  <c r="E82" i="47"/>
  <c r="D82" i="47"/>
  <c r="I82" i="47"/>
  <c r="H82" i="47"/>
  <c r="G82" i="47"/>
  <c r="F82" i="47"/>
  <c r="E82" i="46"/>
  <c r="D82" i="46"/>
  <c r="I82" i="46"/>
  <c r="H82" i="46"/>
  <c r="G82" i="46"/>
  <c r="F82" i="46"/>
  <c r="L82" i="45"/>
  <c r="J82" i="45"/>
  <c r="K82" i="45" s="1"/>
  <c r="L82" i="44"/>
  <c r="J82" i="44"/>
  <c r="K82" i="44" s="1"/>
  <c r="L82" i="43"/>
  <c r="J82" i="43"/>
  <c r="K82" i="43" s="1"/>
  <c r="E83" i="42"/>
  <c r="D83" i="42"/>
  <c r="H83" i="42"/>
  <c r="G83" i="42"/>
  <c r="F83" i="42"/>
  <c r="I83" i="42"/>
  <c r="D82" i="32"/>
  <c r="E82" i="32"/>
  <c r="G82" i="32"/>
  <c r="I82" i="32"/>
  <c r="H82" i="32"/>
  <c r="F82" i="32"/>
  <c r="K82" i="54" l="1"/>
  <c r="H83" i="54"/>
  <c r="I83" i="49"/>
  <c r="H83" i="49"/>
  <c r="G83" i="49"/>
  <c r="F83" i="49"/>
  <c r="E83" i="49"/>
  <c r="D83" i="49"/>
  <c r="G83" i="48"/>
  <c r="F83" i="48"/>
  <c r="E83" i="48"/>
  <c r="I83" i="48"/>
  <c r="H83" i="48"/>
  <c r="D83" i="48"/>
  <c r="L82" i="47"/>
  <c r="J82" i="47"/>
  <c r="K82" i="47" s="1"/>
  <c r="L82" i="46"/>
  <c r="J82" i="46"/>
  <c r="K82" i="46" s="1"/>
  <c r="I83" i="45"/>
  <c r="H83" i="45"/>
  <c r="G83" i="45"/>
  <c r="F83" i="45"/>
  <c r="E83" i="45"/>
  <c r="D83" i="45"/>
  <c r="I83" i="44"/>
  <c r="H83" i="44"/>
  <c r="G83" i="44"/>
  <c r="E83" i="44"/>
  <c r="D83" i="44"/>
  <c r="F83" i="44"/>
  <c r="I83" i="43"/>
  <c r="H83" i="43"/>
  <c r="G83" i="43"/>
  <c r="F83" i="43"/>
  <c r="E83" i="43"/>
  <c r="D83" i="43"/>
  <c r="L83" i="42"/>
  <c r="J83" i="42"/>
  <c r="K83" i="42" s="1"/>
  <c r="L82" i="32"/>
  <c r="J82" i="32"/>
  <c r="K82" i="32" s="1"/>
  <c r="D83" i="54" l="1"/>
  <c r="F83" i="54"/>
  <c r="E83" i="54"/>
  <c r="G83" i="54"/>
  <c r="J83" i="49"/>
  <c r="K83" i="49" s="1"/>
  <c r="L83" i="49"/>
  <c r="J83" i="48"/>
  <c r="K83" i="48" s="1"/>
  <c r="L83" i="48"/>
  <c r="I83" i="47"/>
  <c r="H83" i="47"/>
  <c r="G83" i="47"/>
  <c r="F83" i="47"/>
  <c r="E83" i="47"/>
  <c r="D83" i="47"/>
  <c r="I83" i="46"/>
  <c r="H83" i="46"/>
  <c r="G83" i="46"/>
  <c r="F83" i="46"/>
  <c r="E83" i="46"/>
  <c r="D83" i="46"/>
  <c r="J83" i="45"/>
  <c r="K83" i="45" s="1"/>
  <c r="L83" i="45"/>
  <c r="J83" i="44"/>
  <c r="K83" i="44" s="1"/>
  <c r="L83" i="44"/>
  <c r="L83" i="43"/>
  <c r="J83" i="43"/>
  <c r="K83" i="43" s="1"/>
  <c r="I84" i="42"/>
  <c r="H84" i="42"/>
  <c r="E84" i="42"/>
  <c r="D84" i="42"/>
  <c r="G84" i="42"/>
  <c r="F84" i="42"/>
  <c r="I83" i="32"/>
  <c r="H83" i="32"/>
  <c r="G83" i="32"/>
  <c r="F83" i="32"/>
  <c r="E83" i="32"/>
  <c r="D83" i="32"/>
  <c r="K83" i="54" l="1"/>
  <c r="I83" i="54"/>
  <c r="J83" i="54" s="1"/>
  <c r="H84" i="54" s="1"/>
  <c r="F84" i="49"/>
  <c r="E84" i="49"/>
  <c r="D84" i="49"/>
  <c r="I84" i="49"/>
  <c r="H84" i="49"/>
  <c r="G84" i="49"/>
  <c r="I84" i="48"/>
  <c r="H84" i="48"/>
  <c r="G84" i="48"/>
  <c r="F84" i="48"/>
  <c r="E84" i="48"/>
  <c r="D84" i="48"/>
  <c r="J83" i="47"/>
  <c r="K83" i="47" s="1"/>
  <c r="L83" i="47"/>
  <c r="J83" i="46"/>
  <c r="K83" i="46" s="1"/>
  <c r="L83" i="46"/>
  <c r="F84" i="45"/>
  <c r="E84" i="45"/>
  <c r="D84" i="45"/>
  <c r="I84" i="45"/>
  <c r="H84" i="45"/>
  <c r="G84" i="45"/>
  <c r="F84" i="44"/>
  <c r="E84" i="44"/>
  <c r="D84" i="44"/>
  <c r="I84" i="44"/>
  <c r="H84" i="44"/>
  <c r="G84" i="44"/>
  <c r="F84" i="43"/>
  <c r="E84" i="43"/>
  <c r="D84" i="43"/>
  <c r="I84" i="43"/>
  <c r="H84" i="43"/>
  <c r="G84" i="43"/>
  <c r="L84" i="42"/>
  <c r="J84" i="42"/>
  <c r="K84" i="42" s="1"/>
  <c r="L83" i="32"/>
  <c r="J83" i="32"/>
  <c r="K83" i="32" s="1"/>
  <c r="D84" i="54" l="1"/>
  <c r="G84" i="54"/>
  <c r="F84" i="54"/>
  <c r="E84" i="54"/>
  <c r="I84" i="54"/>
  <c r="L84" i="49"/>
  <c r="J84" i="49"/>
  <c r="K84" i="49" s="1"/>
  <c r="J84" i="48"/>
  <c r="K84" i="48" s="1"/>
  <c r="L84" i="48"/>
  <c r="F84" i="47"/>
  <c r="E84" i="47"/>
  <c r="D84" i="47"/>
  <c r="I84" i="47"/>
  <c r="H84" i="47"/>
  <c r="G84" i="47"/>
  <c r="F84" i="46"/>
  <c r="E84" i="46"/>
  <c r="D84" i="46"/>
  <c r="I84" i="46"/>
  <c r="H84" i="46"/>
  <c r="G84" i="46"/>
  <c r="L84" i="45"/>
  <c r="J84" i="45"/>
  <c r="K84" i="45" s="1"/>
  <c r="L84" i="44"/>
  <c r="J84" i="44"/>
  <c r="K84" i="44" s="1"/>
  <c r="L84" i="43"/>
  <c r="J84" i="43"/>
  <c r="K84" i="43" s="1"/>
  <c r="E85" i="42"/>
  <c r="D85" i="42"/>
  <c r="I85" i="42"/>
  <c r="F85" i="42"/>
  <c r="H85" i="42"/>
  <c r="G85" i="42"/>
  <c r="G84" i="32"/>
  <c r="F84" i="32"/>
  <c r="D84" i="32"/>
  <c r="E84" i="32"/>
  <c r="H84" i="32"/>
  <c r="I84" i="32"/>
  <c r="K84" i="54" l="1"/>
  <c r="J84" i="54"/>
  <c r="H85" i="54" s="1"/>
  <c r="I85" i="49"/>
  <c r="H85" i="49"/>
  <c r="G85" i="49"/>
  <c r="F85" i="49"/>
  <c r="E85" i="49"/>
  <c r="D85" i="49"/>
  <c r="H85" i="48"/>
  <c r="G85" i="48"/>
  <c r="F85" i="48"/>
  <c r="I85" i="48"/>
  <c r="E85" i="48"/>
  <c r="D85" i="48"/>
  <c r="L84" i="47"/>
  <c r="J84" i="47"/>
  <c r="K84" i="47" s="1"/>
  <c r="L84" i="46"/>
  <c r="J84" i="46"/>
  <c r="K84" i="46" s="1"/>
  <c r="I85" i="45"/>
  <c r="H85" i="45"/>
  <c r="G85" i="45"/>
  <c r="F85" i="45"/>
  <c r="E85" i="45"/>
  <c r="D85" i="45"/>
  <c r="I85" i="44"/>
  <c r="H85" i="44"/>
  <c r="F85" i="44"/>
  <c r="E85" i="44"/>
  <c r="G85" i="44"/>
  <c r="D85" i="44"/>
  <c r="I85" i="43"/>
  <c r="H85" i="43"/>
  <c r="G85" i="43"/>
  <c r="F85" i="43"/>
  <c r="E85" i="43"/>
  <c r="D85" i="43"/>
  <c r="L85" i="42"/>
  <c r="J85" i="42"/>
  <c r="K85" i="42" s="1"/>
  <c r="J84" i="32"/>
  <c r="K84" i="32" s="1"/>
  <c r="L84" i="32"/>
  <c r="D85" i="54" l="1"/>
  <c r="I85" i="54" s="1"/>
  <c r="G85" i="54"/>
  <c r="E85" i="54"/>
  <c r="F85" i="54"/>
  <c r="J85" i="49"/>
  <c r="K85" i="49" s="1"/>
  <c r="L85" i="49"/>
  <c r="L85" i="48"/>
  <c r="J85" i="48"/>
  <c r="K85" i="48" s="1"/>
  <c r="I85" i="47"/>
  <c r="H85" i="47"/>
  <c r="G85" i="47"/>
  <c r="F85" i="47"/>
  <c r="E85" i="47"/>
  <c r="D85" i="47"/>
  <c r="I85" i="46"/>
  <c r="H85" i="46"/>
  <c r="G85" i="46"/>
  <c r="F85" i="46"/>
  <c r="E85" i="46"/>
  <c r="D85" i="46"/>
  <c r="J85" i="45"/>
  <c r="K85" i="45" s="1"/>
  <c r="L85" i="45"/>
  <c r="L85" i="43"/>
  <c r="J85" i="44"/>
  <c r="K85" i="44" s="1"/>
  <c r="L85" i="44"/>
  <c r="J85" i="43"/>
  <c r="K85" i="43" s="1"/>
  <c r="H86" i="42"/>
  <c r="G86" i="42"/>
  <c r="D86" i="42"/>
  <c r="E86" i="42"/>
  <c r="I86" i="42"/>
  <c r="F86" i="42"/>
  <c r="F85" i="32"/>
  <c r="G85" i="32"/>
  <c r="E85" i="32"/>
  <c r="D85" i="32"/>
  <c r="I85" i="32"/>
  <c r="H85" i="32"/>
  <c r="K85" i="54" l="1"/>
  <c r="J85" i="54"/>
  <c r="H86" i="54" s="1"/>
  <c r="H86" i="49"/>
  <c r="G86" i="49"/>
  <c r="F86" i="49"/>
  <c r="E86" i="49"/>
  <c r="D86" i="49"/>
  <c r="I86" i="49"/>
  <c r="E86" i="48"/>
  <c r="D86" i="48"/>
  <c r="I86" i="48"/>
  <c r="G86" i="48"/>
  <c r="F86" i="48"/>
  <c r="H86" i="48"/>
  <c r="J85" i="47"/>
  <c r="K85" i="47" s="1"/>
  <c r="L85" i="47"/>
  <c r="J85" i="46"/>
  <c r="K85" i="46" s="1"/>
  <c r="L85" i="46"/>
  <c r="H86" i="45"/>
  <c r="G86" i="45"/>
  <c r="F86" i="45"/>
  <c r="E86" i="45"/>
  <c r="D86" i="45"/>
  <c r="I86" i="45"/>
  <c r="H86" i="44"/>
  <c r="G86" i="44"/>
  <c r="F86" i="44"/>
  <c r="E86" i="44"/>
  <c r="I86" i="44"/>
  <c r="D86" i="44"/>
  <c r="H86" i="43"/>
  <c r="G86" i="43"/>
  <c r="F86" i="43"/>
  <c r="E86" i="43"/>
  <c r="D86" i="43"/>
  <c r="I86" i="43"/>
  <c r="L86" i="42"/>
  <c r="J86" i="42"/>
  <c r="K86" i="42" s="1"/>
  <c r="L85" i="32"/>
  <c r="J85" i="32"/>
  <c r="K85" i="32" s="1"/>
  <c r="D86" i="54" l="1"/>
  <c r="G86" i="54"/>
  <c r="F86" i="54"/>
  <c r="E86" i="54"/>
  <c r="I86" i="54"/>
  <c r="L86" i="49"/>
  <c r="J86" i="49"/>
  <c r="K86" i="49" s="1"/>
  <c r="L86" i="48"/>
  <c r="J86" i="48"/>
  <c r="K86" i="48" s="1"/>
  <c r="H86" i="47"/>
  <c r="G86" i="47"/>
  <c r="F86" i="47"/>
  <c r="E86" i="47"/>
  <c r="D86" i="47"/>
  <c r="I86" i="47"/>
  <c r="H86" i="46"/>
  <c r="G86" i="46"/>
  <c r="F86" i="46"/>
  <c r="E86" i="46"/>
  <c r="D86" i="46"/>
  <c r="I86" i="46"/>
  <c r="L86" i="45"/>
  <c r="J86" i="45"/>
  <c r="K86" i="45" s="1"/>
  <c r="J86" i="44"/>
  <c r="K86" i="44" s="1"/>
  <c r="L86" i="44"/>
  <c r="L86" i="43"/>
  <c r="J86" i="43"/>
  <c r="K86" i="43" s="1"/>
  <c r="F87" i="42"/>
  <c r="E87" i="42"/>
  <c r="H87" i="42"/>
  <c r="G87" i="42"/>
  <c r="D87" i="42"/>
  <c r="I87" i="42"/>
  <c r="D86" i="32"/>
  <c r="I86" i="32"/>
  <c r="G86" i="32"/>
  <c r="E86" i="32"/>
  <c r="H86" i="32"/>
  <c r="F86" i="32"/>
  <c r="K86" i="54" l="1"/>
  <c r="J86" i="54"/>
  <c r="D87" i="49"/>
  <c r="I87" i="49"/>
  <c r="H87" i="49"/>
  <c r="G87" i="49"/>
  <c r="F87" i="49"/>
  <c r="E87" i="49"/>
  <c r="I87" i="48"/>
  <c r="H87" i="48"/>
  <c r="G87" i="48"/>
  <c r="D87" i="48"/>
  <c r="F87" i="48"/>
  <c r="E87" i="48"/>
  <c r="L86" i="47"/>
  <c r="J86" i="47"/>
  <c r="K86" i="47" s="1"/>
  <c r="L86" i="46"/>
  <c r="J86" i="46"/>
  <c r="K86" i="46" s="1"/>
  <c r="D87" i="45"/>
  <c r="I87" i="45"/>
  <c r="H87" i="45"/>
  <c r="G87" i="45"/>
  <c r="F87" i="45"/>
  <c r="E87" i="45"/>
  <c r="D87" i="44"/>
  <c r="I87" i="44"/>
  <c r="G87" i="44"/>
  <c r="F87" i="44"/>
  <c r="H87" i="44"/>
  <c r="E87" i="44"/>
  <c r="D87" i="43"/>
  <c r="I87" i="43"/>
  <c r="H87" i="43"/>
  <c r="G87" i="43"/>
  <c r="F87" i="43"/>
  <c r="E87" i="43"/>
  <c r="J87" i="42"/>
  <c r="K87" i="42" s="1"/>
  <c r="L87" i="42"/>
  <c r="J86" i="32"/>
  <c r="K86" i="32" s="1"/>
  <c r="L86" i="32"/>
  <c r="H87" i="54" l="1"/>
  <c r="D87" i="54"/>
  <c r="E87" i="54"/>
  <c r="G87" i="54"/>
  <c r="F87" i="54"/>
  <c r="L87" i="49"/>
  <c r="J87" i="49"/>
  <c r="K87" i="49" s="1"/>
  <c r="L87" i="48"/>
  <c r="J87" i="48"/>
  <c r="K87" i="48" s="1"/>
  <c r="D87" i="47"/>
  <c r="I87" i="47"/>
  <c r="H87" i="47"/>
  <c r="G87" i="47"/>
  <c r="F87" i="47"/>
  <c r="E87" i="47"/>
  <c r="D87" i="46"/>
  <c r="I87" i="46"/>
  <c r="H87" i="46"/>
  <c r="G87" i="46"/>
  <c r="F87" i="46"/>
  <c r="E87" i="46"/>
  <c r="L87" i="45"/>
  <c r="J87" i="45"/>
  <c r="K87" i="45" s="1"/>
  <c r="L87" i="44"/>
  <c r="J87" i="44"/>
  <c r="K87" i="44" s="1"/>
  <c r="L87" i="43"/>
  <c r="J87" i="43"/>
  <c r="K87" i="43" s="1"/>
  <c r="E88" i="42"/>
  <c r="D88" i="42"/>
  <c r="G88" i="42"/>
  <c r="F88" i="42"/>
  <c r="I88" i="42"/>
  <c r="H88" i="42"/>
  <c r="D87" i="32"/>
  <c r="I87" i="32"/>
  <c r="H87" i="32"/>
  <c r="G87" i="32"/>
  <c r="E87" i="32"/>
  <c r="F87" i="32"/>
  <c r="I87" i="54" l="1"/>
  <c r="J87" i="54" s="1"/>
  <c r="H88" i="54" s="1"/>
  <c r="K87" i="54"/>
  <c r="I88" i="49"/>
  <c r="H88" i="49"/>
  <c r="G88" i="49"/>
  <c r="F88" i="49"/>
  <c r="E88" i="49"/>
  <c r="D88" i="49"/>
  <c r="F88" i="48"/>
  <c r="E88" i="48"/>
  <c r="D88" i="48"/>
  <c r="G88" i="48"/>
  <c r="I88" i="48"/>
  <c r="H88" i="48"/>
  <c r="L87" i="47"/>
  <c r="J87" i="47"/>
  <c r="K87" i="47" s="1"/>
  <c r="L87" i="46"/>
  <c r="J87" i="46"/>
  <c r="K87" i="46" s="1"/>
  <c r="I88" i="45"/>
  <c r="H88" i="45"/>
  <c r="G88" i="45"/>
  <c r="F88" i="45"/>
  <c r="E88" i="45"/>
  <c r="D88" i="45"/>
  <c r="I88" i="44"/>
  <c r="H88" i="44"/>
  <c r="G88" i="44"/>
  <c r="F88" i="44"/>
  <c r="D88" i="44"/>
  <c r="E88" i="44"/>
  <c r="I88" i="43"/>
  <c r="H88" i="43"/>
  <c r="G88" i="43"/>
  <c r="F88" i="43"/>
  <c r="E88" i="43"/>
  <c r="D88" i="43"/>
  <c r="L88" i="42"/>
  <c r="J88" i="42"/>
  <c r="K88" i="42" s="1"/>
  <c r="L87" i="32"/>
  <c r="J87" i="32"/>
  <c r="K87" i="32" s="1"/>
  <c r="D88" i="54" l="1"/>
  <c r="E88" i="54"/>
  <c r="G88" i="54"/>
  <c r="F88" i="54"/>
  <c r="L88" i="49"/>
  <c r="J88" i="49"/>
  <c r="K88" i="49" s="1"/>
  <c r="L88" i="48"/>
  <c r="J88" i="48"/>
  <c r="K88" i="48" s="1"/>
  <c r="I88" i="47"/>
  <c r="H88" i="47"/>
  <c r="G88" i="47"/>
  <c r="F88" i="47"/>
  <c r="E88" i="47"/>
  <c r="D88" i="47"/>
  <c r="I88" i="46"/>
  <c r="H88" i="46"/>
  <c r="G88" i="46"/>
  <c r="F88" i="46"/>
  <c r="E88" i="46"/>
  <c r="D88" i="46"/>
  <c r="L88" i="45"/>
  <c r="J88" i="45"/>
  <c r="K88" i="45" s="1"/>
  <c r="L88" i="44"/>
  <c r="J88" i="44"/>
  <c r="K88" i="44" s="1"/>
  <c r="L88" i="43"/>
  <c r="J88" i="43"/>
  <c r="K88" i="43" s="1"/>
  <c r="H89" i="42"/>
  <c r="G89" i="42"/>
  <c r="I89" i="42"/>
  <c r="E89" i="42"/>
  <c r="F89" i="42"/>
  <c r="D89" i="42"/>
  <c r="L89" i="42" s="1"/>
  <c r="E88" i="32"/>
  <c r="H88" i="32"/>
  <c r="G88" i="32"/>
  <c r="I88" i="32"/>
  <c r="F88" i="32"/>
  <c r="D88" i="32"/>
  <c r="K88" i="54" l="1"/>
  <c r="I88" i="54"/>
  <c r="J88" i="54" s="1"/>
  <c r="H89" i="54" s="1"/>
  <c r="F89" i="49"/>
  <c r="E89" i="49"/>
  <c r="D89" i="49"/>
  <c r="I89" i="49"/>
  <c r="H89" i="49"/>
  <c r="G89" i="49"/>
  <c r="I89" i="48"/>
  <c r="G89" i="48"/>
  <c r="F89" i="48"/>
  <c r="E89" i="48"/>
  <c r="D89" i="48"/>
  <c r="H89" i="48"/>
  <c r="L88" i="47"/>
  <c r="J88" i="47"/>
  <c r="K88" i="47" s="1"/>
  <c r="L88" i="46"/>
  <c r="J88" i="46"/>
  <c r="K88" i="46" s="1"/>
  <c r="F89" i="45"/>
  <c r="E89" i="45"/>
  <c r="D89" i="45"/>
  <c r="I89" i="45"/>
  <c r="H89" i="45"/>
  <c r="G89" i="45"/>
  <c r="F89" i="44"/>
  <c r="E89" i="44"/>
  <c r="D89" i="44"/>
  <c r="I89" i="44"/>
  <c r="H89" i="44"/>
  <c r="G89" i="44"/>
  <c r="F89" i="43"/>
  <c r="E89" i="43"/>
  <c r="D89" i="43"/>
  <c r="I89" i="43"/>
  <c r="H89" i="43"/>
  <c r="G89" i="43"/>
  <c r="J89" i="42"/>
  <c r="K89" i="42" s="1"/>
  <c r="J88" i="32"/>
  <c r="K88" i="32" s="1"/>
  <c r="L88" i="32"/>
  <c r="D89" i="54" l="1"/>
  <c r="E89" i="54"/>
  <c r="G89" i="54"/>
  <c r="F89" i="54"/>
  <c r="I89" i="54"/>
  <c r="L89" i="49"/>
  <c r="J89" i="49"/>
  <c r="K89" i="49" s="1"/>
  <c r="J89" i="48"/>
  <c r="K89" i="48" s="1"/>
  <c r="L89" i="48"/>
  <c r="F89" i="47"/>
  <c r="E89" i="47"/>
  <c r="D89" i="47"/>
  <c r="I89" i="47"/>
  <c r="H89" i="47"/>
  <c r="G89" i="47"/>
  <c r="F89" i="46"/>
  <c r="E89" i="46"/>
  <c r="D89" i="46"/>
  <c r="I89" i="46"/>
  <c r="H89" i="46"/>
  <c r="G89" i="46"/>
  <c r="L89" i="45"/>
  <c r="J89" i="45"/>
  <c r="K89" i="45" s="1"/>
  <c r="L89" i="44"/>
  <c r="J89" i="44"/>
  <c r="K89" i="44" s="1"/>
  <c r="L89" i="43"/>
  <c r="J89" i="43"/>
  <c r="K89" i="43" s="1"/>
  <c r="I90" i="42"/>
  <c r="H90" i="42"/>
  <c r="G90" i="42"/>
  <c r="E90" i="42"/>
  <c r="F90" i="42"/>
  <c r="D90" i="42"/>
  <c r="E89" i="32"/>
  <c r="D89" i="32"/>
  <c r="I89" i="32"/>
  <c r="H89" i="32"/>
  <c r="G89" i="32"/>
  <c r="F89" i="32"/>
  <c r="K89" i="54" l="1"/>
  <c r="J89" i="54"/>
  <c r="H90" i="54" s="1"/>
  <c r="I90" i="49"/>
  <c r="H90" i="49"/>
  <c r="G90" i="49"/>
  <c r="F90" i="49"/>
  <c r="E90" i="49"/>
  <c r="D90" i="49"/>
  <c r="G90" i="48"/>
  <c r="F90" i="48"/>
  <c r="E90" i="48"/>
  <c r="I90" i="48"/>
  <c r="H90" i="48"/>
  <c r="D90" i="48"/>
  <c r="L89" i="47"/>
  <c r="J89" i="47"/>
  <c r="K89" i="47" s="1"/>
  <c r="L89" i="46"/>
  <c r="J89" i="46"/>
  <c r="K89" i="46" s="1"/>
  <c r="I90" i="45"/>
  <c r="H90" i="45"/>
  <c r="G90" i="45"/>
  <c r="F90" i="45"/>
  <c r="E90" i="45"/>
  <c r="D90" i="45"/>
  <c r="I90" i="44"/>
  <c r="H90" i="44"/>
  <c r="G90" i="44"/>
  <c r="E90" i="44"/>
  <c r="D90" i="44"/>
  <c r="F90" i="44"/>
  <c r="L90" i="42"/>
  <c r="J90" i="42"/>
  <c r="K90" i="42" s="1"/>
  <c r="L89" i="32"/>
  <c r="J89" i="32"/>
  <c r="K89" i="32" s="1"/>
  <c r="D90" i="54" l="1"/>
  <c r="F90" i="54"/>
  <c r="E90" i="54"/>
  <c r="G90" i="54"/>
  <c r="I90" i="54"/>
  <c r="K90" i="54"/>
  <c r="J90" i="49"/>
  <c r="K90" i="49" s="1"/>
  <c r="L90" i="49"/>
  <c r="L90" i="48"/>
  <c r="J90" i="48"/>
  <c r="K90" i="48" s="1"/>
  <c r="I90" i="47"/>
  <c r="H90" i="47"/>
  <c r="G90" i="47"/>
  <c r="F90" i="47"/>
  <c r="E90" i="47"/>
  <c r="D90" i="47"/>
  <c r="I90" i="46"/>
  <c r="H90" i="46"/>
  <c r="G90" i="46"/>
  <c r="F90" i="46"/>
  <c r="E90" i="46"/>
  <c r="D90" i="46"/>
  <c r="J90" i="45"/>
  <c r="K90" i="45" s="1"/>
  <c r="L90" i="45"/>
  <c r="J90" i="44"/>
  <c r="K90" i="44" s="1"/>
  <c r="L90" i="44"/>
  <c r="H91" i="42"/>
  <c r="G91" i="42"/>
  <c r="F91" i="42"/>
  <c r="E91" i="42"/>
  <c r="D91" i="42"/>
  <c r="I91" i="42"/>
  <c r="G90" i="32"/>
  <c r="F90" i="32"/>
  <c r="E90" i="32"/>
  <c r="I90" i="32"/>
  <c r="H90" i="32"/>
  <c r="D90" i="32"/>
  <c r="J90" i="54" l="1"/>
  <c r="H91" i="54" s="1"/>
  <c r="G91" i="49"/>
  <c r="F91" i="49"/>
  <c r="E91" i="49"/>
  <c r="D91" i="49"/>
  <c r="I91" i="49"/>
  <c r="H91" i="49"/>
  <c r="D91" i="48"/>
  <c r="I91" i="48"/>
  <c r="H91" i="48"/>
  <c r="G91" i="48"/>
  <c r="F91" i="48"/>
  <c r="E91" i="48"/>
  <c r="J90" i="47"/>
  <c r="K90" i="47" s="1"/>
  <c r="L90" i="47"/>
  <c r="J90" i="46"/>
  <c r="K90" i="46" s="1"/>
  <c r="L90" i="46"/>
  <c r="G91" i="45"/>
  <c r="F91" i="45"/>
  <c r="E91" i="45"/>
  <c r="D91" i="45"/>
  <c r="I91" i="45"/>
  <c r="H91" i="45"/>
  <c r="G91" i="44"/>
  <c r="F91" i="44"/>
  <c r="E91" i="44"/>
  <c r="D91" i="44"/>
  <c r="I91" i="44"/>
  <c r="H91" i="44"/>
  <c r="J91" i="42"/>
  <c r="K91" i="42" s="1"/>
  <c r="L91" i="42"/>
  <c r="J90" i="32"/>
  <c r="K90" i="32" s="1"/>
  <c r="L90" i="32"/>
  <c r="D91" i="54" l="1"/>
  <c r="F91" i="54"/>
  <c r="E91" i="54"/>
  <c r="G91" i="54"/>
  <c r="I91" i="54"/>
  <c r="L91" i="49"/>
  <c r="J91" i="49"/>
  <c r="K91" i="49" s="1"/>
  <c r="L91" i="48"/>
  <c r="J91" i="48"/>
  <c r="K91" i="48" s="1"/>
  <c r="G91" i="47"/>
  <c r="F91" i="47"/>
  <c r="E91" i="47"/>
  <c r="D91" i="47"/>
  <c r="I91" i="47"/>
  <c r="H91" i="47"/>
  <c r="G91" i="46"/>
  <c r="F91" i="46"/>
  <c r="E91" i="46"/>
  <c r="D91" i="46"/>
  <c r="I91" i="46"/>
  <c r="H91" i="46"/>
  <c r="L91" i="45"/>
  <c r="J91" i="45"/>
  <c r="K91" i="45" s="1"/>
  <c r="L91" i="44"/>
  <c r="J91" i="44"/>
  <c r="K91" i="44" s="1"/>
  <c r="F92" i="42"/>
  <c r="E92" i="42"/>
  <c r="D92" i="42"/>
  <c r="H92" i="42"/>
  <c r="G92" i="42"/>
  <c r="I92" i="42"/>
  <c r="G91" i="32"/>
  <c r="F91" i="32"/>
  <c r="D91" i="32"/>
  <c r="H91" i="32"/>
  <c r="E91" i="32"/>
  <c r="I91" i="32"/>
  <c r="K91" i="54" l="1"/>
  <c r="J91" i="54"/>
  <c r="D92" i="49"/>
  <c r="I92" i="49"/>
  <c r="H92" i="49"/>
  <c r="G92" i="49"/>
  <c r="F92" i="49"/>
  <c r="E92" i="49"/>
  <c r="I92" i="48"/>
  <c r="H92" i="48"/>
  <c r="G92" i="48"/>
  <c r="F92" i="48"/>
  <c r="E92" i="48"/>
  <c r="D92" i="48"/>
  <c r="L91" i="47"/>
  <c r="J91" i="47"/>
  <c r="K91" i="47" s="1"/>
  <c r="L91" i="46"/>
  <c r="J91" i="46"/>
  <c r="K91" i="46" s="1"/>
  <c r="D92" i="45"/>
  <c r="I92" i="45"/>
  <c r="H92" i="45"/>
  <c r="G92" i="45"/>
  <c r="F92" i="45"/>
  <c r="E92" i="45"/>
  <c r="D92" i="44"/>
  <c r="I92" i="44"/>
  <c r="G92" i="44"/>
  <c r="F92" i="44"/>
  <c r="H92" i="44"/>
  <c r="E92" i="44"/>
  <c r="L92" i="42"/>
  <c r="J92" i="42"/>
  <c r="J91" i="32"/>
  <c r="K91" i="32" s="1"/>
  <c r="L91" i="32"/>
  <c r="H92" i="54" l="1"/>
  <c r="D92" i="54"/>
  <c r="F92" i="54"/>
  <c r="E92" i="54"/>
  <c r="G92" i="54"/>
  <c r="I92" i="54"/>
  <c r="J92" i="54" s="1"/>
  <c r="L92" i="49"/>
  <c r="J92" i="49"/>
  <c r="K92" i="49" s="1"/>
  <c r="L92" i="48"/>
  <c r="J92" i="48"/>
  <c r="K92" i="48" s="1"/>
  <c r="D92" i="47"/>
  <c r="I92" i="47"/>
  <c r="H92" i="47"/>
  <c r="G92" i="47"/>
  <c r="F92" i="47"/>
  <c r="E92" i="47"/>
  <c r="D92" i="46"/>
  <c r="I92" i="46"/>
  <c r="H92" i="46"/>
  <c r="G92" i="46"/>
  <c r="F92" i="46"/>
  <c r="E92" i="46"/>
  <c r="L92" i="45"/>
  <c r="J92" i="45"/>
  <c r="K92" i="45" s="1"/>
  <c r="L92" i="44"/>
  <c r="J92" i="44"/>
  <c r="K92" i="44" s="1"/>
  <c r="H92" i="32"/>
  <c r="D92" i="32"/>
  <c r="I92" i="32"/>
  <c r="E92" i="32"/>
  <c r="F92" i="32"/>
  <c r="G92" i="32"/>
  <c r="K92" i="54" l="1"/>
  <c r="H93" i="54"/>
  <c r="L92" i="47"/>
  <c r="J92" i="47"/>
  <c r="K92" i="47" s="1"/>
  <c r="L92" i="46"/>
  <c r="J92" i="46"/>
  <c r="K92" i="46" s="1"/>
  <c r="L92" i="32"/>
  <c r="J92" i="32"/>
  <c r="K92" i="32" s="1"/>
  <c r="D93" i="54" l="1"/>
  <c r="I93" i="54" s="1"/>
  <c r="G93" i="54"/>
  <c r="F93" i="54"/>
  <c r="E93" i="54"/>
  <c r="G93" i="32"/>
  <c r="F93" i="32"/>
  <c r="E93" i="32"/>
  <c r="D93" i="32"/>
  <c r="H93" i="32"/>
  <c r="I93" i="32"/>
  <c r="K93" i="54" l="1"/>
  <c r="J93" i="54"/>
  <c r="H94" i="54" s="1"/>
  <c r="J93" i="32"/>
  <c r="K93" i="32" s="1"/>
  <c r="L93" i="32"/>
  <c r="D94" i="54" l="1"/>
  <c r="G94" i="54"/>
  <c r="F94" i="54"/>
  <c r="E94" i="54"/>
  <c r="I94" i="54"/>
  <c r="K94" i="54"/>
  <c r="E94" i="32"/>
  <c r="G94" i="32"/>
  <c r="F94" i="32"/>
  <c r="I94" i="32"/>
  <c r="H94" i="32"/>
  <c r="D94" i="32"/>
  <c r="J94" i="54" l="1"/>
  <c r="H95" i="54" s="1"/>
  <c r="J94" i="32"/>
  <c r="K94" i="32" s="1"/>
  <c r="L94" i="32"/>
  <c r="D95" i="54" l="1"/>
  <c r="E95" i="54"/>
  <c r="G95" i="54"/>
  <c r="F95" i="54"/>
  <c r="K95" i="54"/>
  <c r="I95" i="54"/>
  <c r="D95" i="32"/>
  <c r="I95" i="32"/>
  <c r="H95" i="32"/>
  <c r="G95" i="32"/>
  <c r="E95" i="32"/>
  <c r="F95" i="32"/>
  <c r="J95" i="54" l="1"/>
  <c r="H96" i="54" s="1"/>
  <c r="L95" i="32"/>
  <c r="J95" i="32"/>
  <c r="K95" i="32" s="1"/>
  <c r="D96" i="54" l="1"/>
  <c r="I96" i="54" s="1"/>
  <c r="E96" i="54"/>
  <c r="F96" i="54"/>
  <c r="G96" i="54"/>
  <c r="I96" i="32"/>
  <c r="H96" i="32"/>
  <c r="F96" i="32"/>
  <c r="G96" i="32"/>
  <c r="E96" i="32"/>
  <c r="D96" i="32"/>
  <c r="K96" i="54" l="1"/>
  <c r="J96" i="54"/>
  <c r="J96" i="32"/>
  <c r="K96" i="32" s="1"/>
  <c r="L96" i="32"/>
  <c r="H97" i="54" l="1"/>
  <c r="D97" i="54"/>
  <c r="E97" i="54"/>
  <c r="G97" i="54"/>
  <c r="F97" i="54"/>
  <c r="I97" i="54"/>
  <c r="J97" i="54" s="1"/>
  <c r="D97" i="32"/>
  <c r="I97" i="32"/>
  <c r="F97" i="32"/>
  <c r="H97" i="32"/>
  <c r="G97" i="32"/>
  <c r="E97" i="32"/>
  <c r="K97" i="54" l="1"/>
  <c r="H98" i="54"/>
  <c r="J97" i="32"/>
  <c r="K97" i="32" s="1"/>
  <c r="L97" i="32"/>
  <c r="D98" i="54" l="1"/>
  <c r="I98" i="54" s="1"/>
  <c r="F98" i="54"/>
  <c r="E98" i="54"/>
  <c r="G98" i="54"/>
  <c r="H98" i="32"/>
  <c r="D98" i="32"/>
  <c r="F98" i="32"/>
  <c r="E98" i="32"/>
  <c r="G98" i="32"/>
  <c r="I98" i="32"/>
  <c r="K98" i="54" l="1"/>
  <c r="J98" i="54"/>
  <c r="H99" i="54" s="1"/>
  <c r="L98" i="32"/>
  <c r="J98" i="32"/>
  <c r="K98" i="32" s="1"/>
  <c r="D99" i="54" l="1"/>
  <c r="I99" i="54" s="1"/>
  <c r="F99" i="54"/>
  <c r="E99" i="54"/>
  <c r="G99" i="54"/>
  <c r="F99" i="32"/>
  <c r="H99" i="32"/>
  <c r="E99" i="32"/>
  <c r="I99" i="32"/>
  <c r="D99" i="32"/>
  <c r="G99" i="32"/>
  <c r="K99" i="54" l="1"/>
  <c r="J99" i="54"/>
  <c r="H100" i="54" s="1"/>
  <c r="L99" i="32"/>
  <c r="J99" i="32"/>
  <c r="K99" i="32" s="1"/>
  <c r="D100" i="54" l="1"/>
  <c r="I100" i="54" s="1"/>
  <c r="G100" i="54"/>
  <c r="F100" i="54"/>
  <c r="E100" i="54"/>
  <c r="D100" i="32"/>
  <c r="I100" i="32"/>
  <c r="H100" i="32"/>
  <c r="G100" i="32"/>
  <c r="F100" i="32"/>
  <c r="E100" i="32"/>
  <c r="K100" i="54" l="1"/>
  <c r="J100" i="54"/>
  <c r="H101" i="54" s="1"/>
  <c r="J100" i="32"/>
  <c r="K100" i="32" s="1"/>
  <c r="L100" i="32"/>
  <c r="D101" i="54" l="1"/>
  <c r="G101" i="54"/>
  <c r="E101" i="54"/>
  <c r="F101" i="54"/>
  <c r="H101" i="32"/>
  <c r="G101" i="32"/>
  <c r="E101" i="32"/>
  <c r="I101" i="32"/>
  <c r="F101" i="32"/>
  <c r="D101" i="32"/>
  <c r="K101" i="54" l="1"/>
  <c r="I101" i="54"/>
  <c r="J101" i="54" s="1"/>
  <c r="L101" i="32"/>
  <c r="J101" i="32"/>
  <c r="K101" i="32" s="1"/>
  <c r="H102" i="54" l="1"/>
  <c r="D102" i="54"/>
  <c r="G102" i="54"/>
  <c r="F102" i="54"/>
  <c r="E102" i="54"/>
  <c r="G102" i="32"/>
  <c r="H102" i="32"/>
  <c r="D102" i="32"/>
  <c r="F102" i="32"/>
  <c r="E102" i="32"/>
  <c r="I102" i="32"/>
  <c r="I102" i="54" l="1"/>
  <c r="J102" i="54" s="1"/>
  <c r="H103" i="54" s="1"/>
  <c r="K102" i="54"/>
  <c r="J102" i="32"/>
  <c r="K102" i="32" s="1"/>
  <c r="L102" i="32"/>
  <c r="D103" i="54" l="1"/>
  <c r="E103" i="54"/>
  <c r="G103" i="54"/>
  <c r="F103" i="54"/>
  <c r="I103" i="54"/>
  <c r="H103" i="32"/>
  <c r="G103" i="32"/>
  <c r="F103" i="32"/>
  <c r="D103" i="32"/>
  <c r="E103" i="32"/>
  <c r="I103" i="32"/>
  <c r="K103" i="54" l="1"/>
  <c r="J103" i="54"/>
  <c r="H104" i="54" s="1"/>
  <c r="L103" i="32"/>
  <c r="J103" i="32"/>
  <c r="K103" i="32" s="1"/>
  <c r="D104" i="54" l="1"/>
  <c r="E104" i="54"/>
  <c r="G104" i="54"/>
  <c r="F104" i="54"/>
  <c r="I104" i="54"/>
  <c r="I104" i="32"/>
  <c r="H104" i="32"/>
  <c r="E104" i="32"/>
  <c r="D104" i="32"/>
  <c r="G104" i="32"/>
  <c r="F104" i="32"/>
  <c r="K104" i="54" l="1"/>
  <c r="J104" i="54"/>
  <c r="H105" i="54" s="1"/>
  <c r="J104" i="32"/>
  <c r="K104" i="32" s="1"/>
  <c r="L104" i="32"/>
  <c r="D105" i="54" l="1"/>
  <c r="E105" i="54"/>
  <c r="G105" i="54"/>
  <c r="F105" i="54"/>
  <c r="I105" i="54"/>
  <c r="D105" i="32"/>
  <c r="I105" i="32"/>
  <c r="H105" i="32"/>
  <c r="F105" i="32"/>
  <c r="G105" i="32"/>
  <c r="E105" i="32"/>
  <c r="K105" i="54" l="1"/>
  <c r="J105" i="54"/>
  <c r="H106" i="54" s="1"/>
  <c r="L105" i="32"/>
  <c r="J105" i="32"/>
  <c r="K105" i="32" s="1"/>
  <c r="D106" i="54" l="1"/>
  <c r="F106" i="54"/>
  <c r="E106" i="54"/>
  <c r="G106" i="54"/>
  <c r="I106" i="32"/>
  <c r="F106" i="32"/>
  <c r="H106" i="32"/>
  <c r="G106" i="32"/>
  <c r="D106" i="32"/>
  <c r="E106" i="32"/>
  <c r="K106" i="54" l="1"/>
  <c r="I106" i="54"/>
  <c r="J106" i="54" s="1"/>
  <c r="L106" i="32"/>
  <c r="J106" i="32"/>
  <c r="K106" i="32" s="1"/>
  <c r="H107" i="54" l="1"/>
  <c r="D107" i="54"/>
  <c r="F107" i="54"/>
  <c r="G107" i="54"/>
  <c r="E107" i="54"/>
  <c r="G107" i="32"/>
  <c r="F107" i="32"/>
  <c r="H107" i="32"/>
  <c r="I107" i="32"/>
  <c r="E107" i="32"/>
  <c r="D107" i="32"/>
  <c r="I107" i="54" l="1"/>
  <c r="J107" i="54" s="1"/>
  <c r="H108" i="54" s="1"/>
  <c r="K107" i="54"/>
  <c r="L107" i="32"/>
  <c r="J107" i="32"/>
  <c r="K107" i="32" s="1"/>
  <c r="D108" i="54" l="1"/>
  <c r="I108" i="54" s="1"/>
  <c r="F108" i="54"/>
  <c r="E108" i="54"/>
  <c r="G108" i="54"/>
  <c r="H108" i="32"/>
  <c r="E108" i="32"/>
  <c r="D108" i="32"/>
  <c r="F108" i="32"/>
  <c r="G108" i="32"/>
  <c r="I108" i="32"/>
  <c r="K108" i="54" l="1"/>
  <c r="J108" i="54"/>
  <c r="H109" i="54" s="1"/>
  <c r="L108" i="32"/>
  <c r="J108" i="32"/>
  <c r="K108" i="32" s="1"/>
  <c r="D109" i="54" l="1"/>
  <c r="I109" i="54" s="1"/>
  <c r="G109" i="54"/>
  <c r="F109" i="54"/>
  <c r="E109" i="54"/>
  <c r="H109" i="32"/>
  <c r="E109" i="32"/>
  <c r="I109" i="32"/>
  <c r="D109" i="32"/>
  <c r="F109" i="32"/>
  <c r="G109" i="32"/>
  <c r="K109" i="54" l="1"/>
  <c r="J109" i="54"/>
  <c r="H110" i="54" s="1"/>
  <c r="L109" i="32"/>
  <c r="J109" i="32"/>
  <c r="K109" i="32" s="1"/>
  <c r="D110" i="54" l="1"/>
  <c r="I110" i="54" s="1"/>
  <c r="G110" i="54"/>
  <c r="F110" i="54"/>
  <c r="E110" i="54"/>
  <c r="D110" i="32"/>
  <c r="I110" i="32"/>
  <c r="G110" i="32"/>
  <c r="F110" i="32"/>
  <c r="H110" i="32"/>
  <c r="E110" i="32"/>
  <c r="K110" i="54" l="1"/>
  <c r="J110" i="54"/>
  <c r="H111" i="54" s="1"/>
  <c r="J110" i="32"/>
  <c r="K110" i="32" s="1"/>
  <c r="L110" i="32"/>
  <c r="D111" i="54" l="1"/>
  <c r="I111" i="54" s="1"/>
  <c r="E111" i="54"/>
  <c r="G111" i="54"/>
  <c r="F111" i="54"/>
  <c r="H111" i="32"/>
  <c r="G111" i="32"/>
  <c r="F111" i="32"/>
  <c r="I111" i="32"/>
  <c r="E111" i="32"/>
  <c r="D111" i="32"/>
  <c r="K111" i="54" l="1"/>
  <c r="J111" i="54"/>
  <c r="L111" i="32"/>
  <c r="J111" i="32"/>
  <c r="K111" i="32" s="1"/>
  <c r="H112" i="54" l="1"/>
  <c r="D112" i="54"/>
  <c r="E112" i="54"/>
  <c r="F112" i="54"/>
  <c r="G112" i="54"/>
  <c r="G112" i="32"/>
  <c r="E112" i="32"/>
  <c r="D112" i="32"/>
  <c r="I112" i="32"/>
  <c r="H112" i="32"/>
  <c r="F112" i="32"/>
  <c r="I112" i="54" l="1"/>
  <c r="J112" i="54" s="1"/>
  <c r="H113" i="54" s="1"/>
  <c r="K112" i="54"/>
  <c r="L112" i="32"/>
  <c r="J112" i="32"/>
  <c r="K112" i="32" s="1"/>
  <c r="D113" i="54" l="1"/>
  <c r="I113" i="54" s="1"/>
  <c r="E113" i="54"/>
  <c r="G113" i="54"/>
  <c r="F113" i="54"/>
  <c r="F113" i="32"/>
  <c r="G113" i="32"/>
  <c r="I113" i="32"/>
  <c r="H113" i="32"/>
  <c r="E113" i="32"/>
  <c r="D113" i="32"/>
  <c r="K113" i="54" l="1"/>
  <c r="J113" i="54"/>
  <c r="H114" i="54" s="1"/>
  <c r="L113" i="32"/>
  <c r="J113" i="32"/>
  <c r="K113" i="32" s="1"/>
  <c r="D114" i="54" l="1"/>
  <c r="F114" i="54"/>
  <c r="E114" i="54"/>
  <c r="G114" i="54"/>
  <c r="D114" i="32"/>
  <c r="I114" i="32"/>
  <c r="G114" i="32"/>
  <c r="F114" i="32"/>
  <c r="E114" i="32"/>
  <c r="H114" i="32"/>
  <c r="K114" i="54" l="1"/>
  <c r="I114" i="54"/>
  <c r="J114" i="54" s="1"/>
  <c r="H115" i="54" s="1"/>
  <c r="J114" i="32"/>
  <c r="K114" i="32" s="1"/>
  <c r="L114" i="32"/>
  <c r="D115" i="54" l="1"/>
  <c r="I115" i="54" s="1"/>
  <c r="F115" i="54"/>
  <c r="E115" i="54"/>
  <c r="G115" i="54"/>
  <c r="F115" i="32"/>
  <c r="D115" i="32"/>
  <c r="I115" i="32"/>
  <c r="G115" i="32"/>
  <c r="E115" i="32"/>
  <c r="H115" i="32"/>
  <c r="K115" i="54" l="1"/>
  <c r="J115" i="54"/>
  <c r="H116" i="54" s="1"/>
  <c r="L115" i="32"/>
  <c r="J115" i="32"/>
  <c r="K115" i="32" s="1"/>
  <c r="D116" i="54" l="1"/>
  <c r="F116" i="54"/>
  <c r="E116" i="54"/>
  <c r="G116" i="54"/>
  <c r="F116" i="32"/>
  <c r="I116" i="32"/>
  <c r="E116" i="32"/>
  <c r="H116" i="32"/>
  <c r="D116" i="32"/>
  <c r="G116" i="32"/>
  <c r="K116" i="54" l="1"/>
  <c r="I116" i="54"/>
  <c r="J116" i="54" s="1"/>
  <c r="J116" i="32"/>
  <c r="K116" i="32" s="1"/>
  <c r="L116" i="32"/>
  <c r="H117" i="54" l="1"/>
  <c r="D117" i="54"/>
  <c r="G117" i="54"/>
  <c r="F117" i="54"/>
  <c r="E117" i="54"/>
  <c r="H117" i="32"/>
  <c r="F117" i="32"/>
  <c r="D117" i="32"/>
  <c r="G117" i="32"/>
  <c r="E117" i="32"/>
  <c r="I117" i="32"/>
  <c r="I117" i="54" l="1"/>
  <c r="J117" i="54" s="1"/>
  <c r="H118" i="54" s="1"/>
  <c r="K117" i="54"/>
  <c r="L117" i="32"/>
  <c r="J117" i="32"/>
  <c r="K117" i="32" s="1"/>
  <c r="D118" i="54" l="1"/>
  <c r="G118" i="54"/>
  <c r="F118" i="54"/>
  <c r="E118" i="54"/>
  <c r="E118" i="32"/>
  <c r="I118" i="32"/>
  <c r="H118" i="32"/>
  <c r="G118" i="32"/>
  <c r="F118" i="32"/>
  <c r="D118" i="32"/>
  <c r="K118" i="54" l="1"/>
  <c r="I118" i="54"/>
  <c r="J118" i="54" s="1"/>
  <c r="H119" i="54" s="1"/>
  <c r="J118" i="32"/>
  <c r="K118" i="32" s="1"/>
  <c r="L118" i="32"/>
  <c r="D119" i="54" l="1"/>
  <c r="E119" i="54"/>
  <c r="G119" i="54"/>
  <c r="F119" i="54"/>
  <c r="G119" i="32"/>
  <c r="I119" i="32"/>
  <c r="F119" i="32"/>
  <c r="D119" i="32"/>
  <c r="E119" i="32"/>
  <c r="H119" i="32"/>
  <c r="K119" i="54" l="1"/>
  <c r="I119" i="54"/>
  <c r="J119" i="54" s="1"/>
  <c r="H120" i="54" s="1"/>
  <c r="L119" i="32"/>
  <c r="J119" i="32"/>
  <c r="K119" i="32" s="1"/>
  <c r="D120" i="54" l="1"/>
  <c r="E120" i="54"/>
  <c r="G120" i="54"/>
  <c r="F120" i="54"/>
  <c r="E120" i="32"/>
  <c r="D120" i="32"/>
  <c r="I120" i="32"/>
  <c r="F120" i="32"/>
  <c r="G120" i="32"/>
  <c r="H120" i="32"/>
  <c r="K120" i="54" l="1"/>
  <c r="I120" i="54"/>
  <c r="J120" i="54" s="1"/>
  <c r="H121" i="54" s="1"/>
  <c r="J120" i="32"/>
  <c r="K120" i="32" s="1"/>
  <c r="L120" i="32"/>
  <c r="D121" i="54" l="1"/>
  <c r="I121" i="54" s="1"/>
  <c r="E121" i="54"/>
  <c r="G121" i="54"/>
  <c r="F121" i="54"/>
  <c r="H121" i="32"/>
  <c r="D121" i="32"/>
  <c r="G121" i="32"/>
  <c r="E121" i="32"/>
  <c r="I121" i="32"/>
  <c r="F121" i="32"/>
  <c r="K121" i="54" l="1"/>
  <c r="J121" i="54"/>
  <c r="J121" i="32"/>
  <c r="K121" i="32" s="1"/>
  <c r="L121" i="32"/>
  <c r="H122" i="54" l="1"/>
  <c r="D122" i="54"/>
  <c r="I122" i="54" s="1"/>
  <c r="J122" i="54" s="1"/>
  <c r="F122" i="54"/>
  <c r="E122" i="54"/>
  <c r="G122" i="54"/>
  <c r="G122" i="32"/>
  <c r="F122" i="32"/>
  <c r="E122" i="32"/>
  <c r="D122" i="32"/>
  <c r="H122" i="32"/>
  <c r="I122" i="32"/>
  <c r="K122" i="54" l="1"/>
  <c r="H123" i="54"/>
  <c r="J122" i="32"/>
  <c r="K122" i="32" s="1"/>
  <c r="L122" i="32"/>
  <c r="D123" i="54" l="1"/>
  <c r="I123" i="54" s="1"/>
  <c r="F123" i="54"/>
  <c r="E123" i="54"/>
  <c r="G123" i="54"/>
  <c r="I123" i="32"/>
  <c r="H123" i="32"/>
  <c r="D123" i="32"/>
  <c r="F123" i="32"/>
  <c r="E123" i="32"/>
  <c r="G123" i="32"/>
  <c r="K123" i="54" l="1"/>
  <c r="J123" i="54"/>
  <c r="H124" i="54" s="1"/>
  <c r="J123" i="32"/>
  <c r="K123" i="32" s="1"/>
  <c r="L123" i="32"/>
  <c r="D124" i="54" l="1"/>
  <c r="F124" i="54"/>
  <c r="E124" i="54"/>
  <c r="G124" i="54"/>
  <c r="H124" i="32"/>
  <c r="E124" i="32"/>
  <c r="G124" i="32"/>
  <c r="D124" i="32"/>
  <c r="F124" i="32"/>
  <c r="I124" i="32"/>
  <c r="K124" i="54" l="1"/>
  <c r="I124" i="54"/>
  <c r="J124" i="54" s="1"/>
  <c r="H125" i="54" s="1"/>
  <c r="J124" i="32"/>
  <c r="K124" i="32" s="1"/>
  <c r="L124" i="32"/>
  <c r="D125" i="54" l="1"/>
  <c r="G125" i="54"/>
  <c r="E125" i="54"/>
  <c r="F125" i="54"/>
  <c r="H125" i="32"/>
  <c r="F125" i="32"/>
  <c r="E125" i="32"/>
  <c r="D125" i="32"/>
  <c r="G125" i="32"/>
  <c r="I125" i="32"/>
  <c r="K125" i="54" l="1"/>
  <c r="I125" i="54"/>
  <c r="J125" i="54" s="1"/>
  <c r="H126" i="54" s="1"/>
  <c r="J125" i="32"/>
  <c r="K125" i="32" s="1"/>
  <c r="L125" i="32"/>
  <c r="D126" i="54" l="1"/>
  <c r="I126" i="54" s="1"/>
  <c r="G126" i="54"/>
  <c r="F126" i="54"/>
  <c r="E126" i="54"/>
  <c r="I126" i="32"/>
  <c r="H126" i="32"/>
  <c r="E126" i="32"/>
  <c r="G126" i="32"/>
  <c r="D126" i="32"/>
  <c r="F126" i="32"/>
  <c r="K126" i="54" l="1"/>
  <c r="J126" i="54"/>
  <c r="L126" i="32"/>
  <c r="J126" i="32"/>
  <c r="K126" i="32" s="1"/>
  <c r="H127" i="54" l="1"/>
  <c r="D127" i="54"/>
  <c r="E127" i="54"/>
  <c r="G127" i="54"/>
  <c r="F127" i="54"/>
  <c r="G127" i="32"/>
  <c r="F127" i="32"/>
  <c r="E127" i="32"/>
  <c r="D127" i="32"/>
  <c r="H127" i="32"/>
  <c r="I127" i="32"/>
  <c r="I127" i="54" l="1"/>
  <c r="J127" i="54" s="1"/>
  <c r="H128" i="54" s="1"/>
  <c r="K127" i="54"/>
  <c r="L127" i="32"/>
  <c r="J127" i="32"/>
  <c r="K127" i="32" s="1"/>
  <c r="D128" i="54" l="1"/>
  <c r="E128" i="54"/>
  <c r="G128" i="54"/>
  <c r="F128" i="54"/>
  <c r="I128" i="54"/>
  <c r="I128" i="32"/>
  <c r="D128" i="32"/>
  <c r="G128" i="32"/>
  <c r="H128" i="32"/>
  <c r="E128" i="32"/>
  <c r="F128" i="32"/>
  <c r="K128" i="54" l="1"/>
  <c r="J128" i="54"/>
  <c r="H129" i="54" s="1"/>
  <c r="L128" i="32"/>
  <c r="J128" i="32"/>
  <c r="K128" i="32" s="1"/>
  <c r="D129" i="54" l="1"/>
  <c r="I129" i="54" s="1"/>
  <c r="E129" i="54"/>
  <c r="G129" i="54"/>
  <c r="F129" i="54"/>
  <c r="G129" i="32"/>
  <c r="F129" i="32"/>
  <c r="D129" i="32"/>
  <c r="I129" i="32"/>
  <c r="E129" i="32"/>
  <c r="H129" i="32"/>
  <c r="K129" i="54" l="1"/>
  <c r="J129" i="54"/>
  <c r="H130" i="54" s="1"/>
  <c r="L129" i="32"/>
  <c r="J129" i="32"/>
  <c r="K129" i="32" s="1"/>
  <c r="D130" i="54" l="1"/>
  <c r="I130" i="54" s="1"/>
  <c r="F130" i="54"/>
  <c r="E130" i="54"/>
  <c r="G130" i="54"/>
  <c r="F130" i="32"/>
  <c r="I130" i="32"/>
  <c r="E130" i="32"/>
  <c r="H130" i="32"/>
  <c r="G130" i="32"/>
  <c r="D130" i="32"/>
  <c r="K130" i="54" l="1"/>
  <c r="J130" i="54"/>
  <c r="H131" i="54" s="1"/>
  <c r="J130" i="32"/>
  <c r="K130" i="32" s="1"/>
  <c r="L130" i="32"/>
  <c r="D131" i="54" l="1"/>
  <c r="F131" i="54"/>
  <c r="E131" i="54"/>
  <c r="G131" i="54"/>
  <c r="H131" i="32"/>
  <c r="F131" i="32"/>
  <c r="I131" i="32"/>
  <c r="D131" i="32"/>
  <c r="E131" i="32"/>
  <c r="G131" i="32"/>
  <c r="K131" i="54" l="1"/>
  <c r="I131" i="54"/>
  <c r="J131" i="54" s="1"/>
  <c r="L131" i="32"/>
  <c r="J131" i="32"/>
  <c r="K131" i="32" s="1"/>
  <c r="H132" i="54" l="1"/>
  <c r="D132" i="54"/>
  <c r="F132" i="54"/>
  <c r="E132" i="54"/>
  <c r="G132" i="54"/>
  <c r="F132" i="32"/>
  <c r="H132" i="32"/>
  <c r="E132" i="32"/>
  <c r="G132" i="32"/>
  <c r="I132" i="32"/>
  <c r="D132" i="32"/>
  <c r="I132" i="54" l="1"/>
  <c r="J132" i="54" s="1"/>
  <c r="H133" i="54" s="1"/>
  <c r="K132" i="54"/>
  <c r="L132" i="32"/>
  <c r="J132" i="32"/>
  <c r="K132" i="32" s="1"/>
  <c r="D133" i="54" l="1"/>
  <c r="G133" i="54"/>
  <c r="F133" i="54"/>
  <c r="E133" i="54"/>
  <c r="F133" i="32"/>
  <c r="E133" i="32"/>
  <c r="H133" i="32"/>
  <c r="G133" i="32"/>
  <c r="D133" i="32"/>
  <c r="I133" i="32"/>
  <c r="K133" i="54" l="1"/>
  <c r="I133" i="54"/>
  <c r="J133" i="54" s="1"/>
  <c r="H134" i="54" s="1"/>
  <c r="J133" i="32"/>
  <c r="K133" i="32" s="1"/>
  <c r="L133" i="32"/>
  <c r="D134" i="54" l="1"/>
  <c r="I134" i="54" s="1"/>
  <c r="G134" i="54"/>
  <c r="F134" i="54"/>
  <c r="E134" i="54"/>
  <c r="G134" i="32"/>
  <c r="I134" i="32"/>
  <c r="H134" i="32"/>
  <c r="F134" i="32"/>
  <c r="D134" i="32"/>
  <c r="E134" i="32"/>
  <c r="K134" i="54" l="1"/>
  <c r="J134" i="54"/>
  <c r="H135" i="54" s="1"/>
  <c r="L134" i="32"/>
  <c r="J134" i="32"/>
  <c r="K134" i="32" s="1"/>
  <c r="D135" i="54" l="1"/>
  <c r="E135" i="54"/>
  <c r="G135" i="54"/>
  <c r="F135" i="54"/>
  <c r="E135" i="32"/>
  <c r="H135" i="32"/>
  <c r="G135" i="32"/>
  <c r="D135" i="32"/>
  <c r="I135" i="32"/>
  <c r="F135" i="32"/>
  <c r="K135" i="54" l="1"/>
  <c r="I135" i="54"/>
  <c r="J135" i="54" s="1"/>
  <c r="H136" i="54" s="1"/>
  <c r="L135" i="32"/>
  <c r="J135" i="32"/>
  <c r="K135" i="32" s="1"/>
  <c r="D136" i="54" l="1"/>
  <c r="I136" i="54" s="1"/>
  <c r="E136" i="54"/>
  <c r="F136" i="54"/>
  <c r="G136" i="54"/>
  <c r="E136" i="32"/>
  <c r="D136" i="32"/>
  <c r="I136" i="32"/>
  <c r="H136" i="32"/>
  <c r="G136" i="32"/>
  <c r="F136" i="32"/>
  <c r="K136" i="54" l="1"/>
  <c r="J136" i="54"/>
  <c r="L136" i="32"/>
  <c r="J136" i="32"/>
  <c r="K136" i="32" s="1"/>
  <c r="H137" i="54" l="1"/>
  <c r="D137" i="54"/>
  <c r="E137" i="54"/>
  <c r="G137" i="54"/>
  <c r="F137" i="54"/>
  <c r="D137" i="32"/>
  <c r="I137" i="32"/>
  <c r="H137" i="32"/>
  <c r="G137" i="32"/>
  <c r="E137" i="32"/>
  <c r="F137" i="32"/>
  <c r="K137" i="54" l="1"/>
  <c r="I137" i="54"/>
  <c r="J137" i="32"/>
  <c r="K137" i="32" s="1"/>
  <c r="L137" i="32"/>
  <c r="J137" i="54" l="1"/>
  <c r="H138" i="54" s="1"/>
  <c r="D138" i="32"/>
  <c r="G138" i="32"/>
  <c r="H138" i="32"/>
  <c r="E138" i="32"/>
  <c r="F138" i="32"/>
  <c r="I138" i="32"/>
  <c r="G138" i="54" l="1"/>
  <c r="E138" i="54"/>
  <c r="F138" i="54"/>
  <c r="D138" i="54"/>
  <c r="I138" i="54" s="1"/>
  <c r="J138" i="54" s="1"/>
  <c r="H139" i="54" s="1"/>
  <c r="L138" i="32"/>
  <c r="J138" i="32"/>
  <c r="K138" i="32" s="1"/>
  <c r="K138" i="54" l="1"/>
  <c r="D139" i="54"/>
  <c r="I139" i="54" s="1"/>
  <c r="F139" i="54"/>
  <c r="E139" i="54"/>
  <c r="G139" i="54"/>
  <c r="D139" i="32"/>
  <c r="F139" i="32"/>
  <c r="G139" i="32"/>
  <c r="E139" i="32"/>
  <c r="I139" i="32"/>
  <c r="H139" i="32"/>
  <c r="K139" i="54" l="1"/>
  <c r="J139" i="54"/>
  <c r="H140" i="54" s="1"/>
  <c r="L139" i="32"/>
  <c r="J139" i="32"/>
  <c r="K139" i="32" s="1"/>
  <c r="D140" i="54" l="1"/>
  <c r="F140" i="54"/>
  <c r="E140" i="54"/>
  <c r="G140" i="54"/>
  <c r="I140" i="54"/>
  <c r="I140" i="32"/>
  <c r="G140" i="32"/>
  <c r="F140" i="32"/>
  <c r="H140" i="32"/>
  <c r="E140" i="32"/>
  <c r="D140" i="32"/>
  <c r="K140" i="54" l="1"/>
  <c r="J140" i="54"/>
  <c r="H141" i="54" s="1"/>
  <c r="L140" i="32"/>
  <c r="J140" i="32"/>
  <c r="K140" i="32" s="1"/>
  <c r="D141" i="54" l="1"/>
  <c r="I141" i="54" s="1"/>
  <c r="G141" i="54"/>
  <c r="F141" i="54"/>
  <c r="E141" i="54"/>
  <c r="D141" i="32"/>
  <c r="H141" i="32"/>
  <c r="F141" i="32"/>
  <c r="E141" i="32"/>
  <c r="I141" i="32"/>
  <c r="G141" i="32"/>
  <c r="K141" i="54" l="1"/>
  <c r="J141" i="54"/>
  <c r="J141" i="32"/>
  <c r="K141" i="32" s="1"/>
  <c r="L141" i="32"/>
  <c r="H142" i="54" l="1"/>
  <c r="D142" i="54"/>
  <c r="G142" i="54"/>
  <c r="F142" i="54"/>
  <c r="E142" i="54"/>
  <c r="G142" i="32"/>
  <c r="I142" i="32"/>
  <c r="E142" i="32"/>
  <c r="F142" i="32"/>
  <c r="H142" i="32"/>
  <c r="D142" i="32"/>
  <c r="K142" i="54" l="1"/>
  <c r="I142" i="54"/>
  <c r="J142" i="54" s="1"/>
  <c r="H143" i="54" s="1"/>
  <c r="L142" i="32"/>
  <c r="J142" i="32"/>
  <c r="K142" i="32" s="1"/>
  <c r="D143" i="54" l="1"/>
  <c r="I143" i="54" s="1"/>
  <c r="E143" i="54"/>
  <c r="G143" i="54"/>
  <c r="F143" i="54"/>
  <c r="H143" i="32"/>
  <c r="F143" i="32"/>
  <c r="E143" i="32"/>
  <c r="G143" i="32"/>
  <c r="D143" i="32"/>
  <c r="I143" i="32"/>
  <c r="K143" i="54" l="1"/>
  <c r="J143" i="54"/>
  <c r="H144" i="54" s="1"/>
  <c r="L143" i="32"/>
  <c r="J143" i="32"/>
  <c r="K143" i="32" s="1"/>
  <c r="D144" i="54" l="1"/>
  <c r="I144" i="54" s="1"/>
  <c r="E144" i="54"/>
  <c r="G144" i="54"/>
  <c r="F144" i="54"/>
  <c r="I144" i="32"/>
  <c r="D144" i="32"/>
  <c r="F144" i="32"/>
  <c r="G144" i="32"/>
  <c r="E144" i="32"/>
  <c r="H144" i="32"/>
  <c r="K144" i="54" l="1"/>
  <c r="J144" i="54"/>
  <c r="H145" i="54" s="1"/>
  <c r="L144" i="32"/>
  <c r="J144" i="32"/>
  <c r="K144" i="32" s="1"/>
  <c r="D145" i="54" l="1"/>
  <c r="I145" i="54" s="1"/>
  <c r="E145" i="54"/>
  <c r="G145" i="54"/>
  <c r="F145" i="54"/>
  <c r="D145" i="32"/>
  <c r="H145" i="32"/>
  <c r="G145" i="32"/>
  <c r="F145" i="32"/>
  <c r="E145" i="32"/>
  <c r="I145" i="32"/>
  <c r="K145" i="54" l="1"/>
  <c r="J145" i="54"/>
  <c r="H146" i="54" s="1"/>
  <c r="J145" i="32"/>
  <c r="K145" i="32" s="1"/>
  <c r="L145" i="32"/>
  <c r="D146" i="54" l="1"/>
  <c r="I146" i="54" s="1"/>
  <c r="F146" i="54"/>
  <c r="E146" i="54"/>
  <c r="G146" i="54"/>
  <c r="D146" i="32"/>
  <c r="I146" i="32"/>
  <c r="F146" i="32"/>
  <c r="G146" i="32"/>
  <c r="H146" i="32"/>
  <c r="E146" i="32"/>
  <c r="K146" i="54" l="1"/>
  <c r="J146" i="54"/>
  <c r="J146" i="32"/>
  <c r="K146" i="32" s="1"/>
  <c r="L146" i="32"/>
  <c r="H147" i="54" l="1"/>
  <c r="D147" i="54"/>
  <c r="I147" i="54" s="1"/>
  <c r="J147" i="54" s="1"/>
  <c r="F147" i="54"/>
  <c r="E147" i="54"/>
  <c r="G147" i="54"/>
  <c r="H147" i="32"/>
  <c r="D147" i="32"/>
  <c r="I147" i="32"/>
  <c r="F147" i="32"/>
  <c r="E147" i="32"/>
  <c r="G147" i="32"/>
  <c r="K147" i="54" l="1"/>
  <c r="L147" i="32"/>
  <c r="J147" i="32"/>
  <c r="K147" i="32" s="1"/>
  <c r="H148" i="32" l="1"/>
  <c r="G148" i="32"/>
  <c r="D148" i="32"/>
  <c r="I148" i="32"/>
  <c r="F148" i="32"/>
  <c r="E148" i="32"/>
  <c r="J148" i="32" l="1"/>
  <c r="K148" i="32" s="1"/>
  <c r="L148" i="32"/>
  <c r="D149" i="32" l="1"/>
  <c r="H149" i="32"/>
  <c r="F149" i="32"/>
  <c r="E149" i="32"/>
  <c r="I149" i="32"/>
  <c r="G149" i="32"/>
  <c r="L149" i="32" l="1"/>
  <c r="J149" i="32"/>
  <c r="K149" i="32" s="1"/>
  <c r="I150" i="32" l="1"/>
  <c r="H150" i="32"/>
  <c r="G150" i="32"/>
  <c r="D150" i="32"/>
  <c r="E150" i="32"/>
  <c r="F150" i="32"/>
  <c r="L150" i="32" l="1"/>
  <c r="J150" i="32"/>
  <c r="K150" i="32" s="1"/>
  <c r="D151" i="32" l="1"/>
  <c r="E151" i="32"/>
  <c r="H151" i="32"/>
  <c r="G151" i="32"/>
  <c r="I151" i="32"/>
  <c r="F151" i="32"/>
  <c r="J151" i="32" l="1"/>
  <c r="K151" i="32" s="1"/>
  <c r="L151" i="32"/>
  <c r="I152" i="32" l="1"/>
  <c r="G152" i="32"/>
  <c r="E152" i="32"/>
  <c r="D152" i="32"/>
  <c r="L152" i="32" s="1"/>
  <c r="F152" i="32"/>
  <c r="H152" i="32"/>
  <c r="J152" i="32" l="1"/>
  <c r="K152" i="32" s="1"/>
  <c r="H153" i="32" l="1"/>
  <c r="F153" i="32"/>
  <c r="D153" i="32"/>
  <c r="G153" i="32"/>
  <c r="E153" i="32"/>
  <c r="I153" i="32"/>
  <c r="L153" i="32" l="1"/>
  <c r="J153" i="32"/>
  <c r="K153" i="32" s="1"/>
  <c r="G154" i="32" l="1"/>
  <c r="F154" i="32"/>
  <c r="D154" i="32"/>
  <c r="E154" i="32"/>
  <c r="H154" i="32"/>
  <c r="I154" i="32"/>
  <c r="L154" i="32" l="1"/>
  <c r="J154" i="32"/>
  <c r="K154" i="32" s="1"/>
  <c r="I155" i="32" l="1"/>
  <c r="D155" i="32"/>
  <c r="H155" i="32"/>
  <c r="F155" i="32"/>
  <c r="G155" i="32"/>
  <c r="E155" i="32"/>
  <c r="L155" i="32" l="1"/>
  <c r="J155" i="32"/>
  <c r="K155" i="32" s="1"/>
  <c r="H156" i="32" l="1"/>
  <c r="E156" i="32"/>
  <c r="F156" i="32"/>
  <c r="G156" i="32"/>
  <c r="D156" i="32"/>
  <c r="I156" i="32"/>
  <c r="L156" i="32" l="1"/>
  <c r="J156" i="32"/>
  <c r="K156" i="32" s="1"/>
  <c r="H157" i="32" l="1"/>
  <c r="F157" i="32"/>
  <c r="D157" i="32"/>
  <c r="E157" i="32"/>
  <c r="I157" i="32"/>
  <c r="G157" i="32"/>
  <c r="L157" i="32" l="1"/>
  <c r="J157" i="32"/>
  <c r="K157" i="32" s="1"/>
  <c r="I158" i="32" l="1"/>
  <c r="F158" i="32"/>
  <c r="H158" i="32"/>
  <c r="G158" i="32"/>
  <c r="E158" i="32"/>
  <c r="D158" i="32"/>
  <c r="L158" i="32" s="1"/>
  <c r="J158" i="32" l="1"/>
  <c r="K158" i="32" s="1"/>
  <c r="G159" i="32" l="1"/>
  <c r="D159" i="32"/>
  <c r="E159" i="32"/>
  <c r="F159" i="32"/>
  <c r="I159" i="32"/>
  <c r="H159" i="32"/>
  <c r="L159" i="32" l="1"/>
  <c r="J159" i="32"/>
  <c r="K159" i="32" s="1"/>
  <c r="I160" i="32" l="1"/>
  <c r="G160" i="32"/>
  <c r="E160" i="32"/>
  <c r="D160" i="32"/>
  <c r="H160" i="32"/>
  <c r="F160" i="32"/>
  <c r="L160" i="32" l="1"/>
  <c r="J160" i="32"/>
  <c r="K160" i="32" s="1"/>
  <c r="G161" i="32" l="1"/>
  <c r="D161" i="32"/>
  <c r="E161" i="32"/>
  <c r="I161" i="32"/>
  <c r="H161" i="32"/>
  <c r="F161" i="32"/>
  <c r="L161" i="32" l="1"/>
  <c r="J161" i="32"/>
  <c r="K161" i="32" s="1"/>
  <c r="F162" i="32" l="1"/>
  <c r="I162" i="32"/>
  <c r="E162" i="32"/>
  <c r="D162" i="32"/>
  <c r="H162" i="32"/>
  <c r="G162" i="32"/>
  <c r="L162" i="32" l="1"/>
  <c r="J162" i="32"/>
  <c r="K162" i="32" s="1"/>
  <c r="H163" i="32" l="1"/>
  <c r="E163" i="32"/>
  <c r="F163" i="32"/>
  <c r="I163" i="32"/>
  <c r="D163" i="32"/>
  <c r="G163" i="32"/>
  <c r="L163" i="32" l="1"/>
  <c r="J163" i="32"/>
  <c r="K163" i="32" s="1"/>
  <c r="F164" i="32" l="1"/>
  <c r="E164" i="32"/>
  <c r="I164" i="32"/>
  <c r="H164" i="32"/>
  <c r="D164" i="32"/>
  <c r="G164" i="32"/>
  <c r="L164" i="32" l="1"/>
  <c r="J164" i="32"/>
  <c r="K164" i="32" s="1"/>
  <c r="F165" i="32" l="1"/>
  <c r="I165" i="32"/>
  <c r="E165" i="32"/>
  <c r="H165" i="32"/>
  <c r="D165" i="32"/>
  <c r="G165" i="32"/>
  <c r="L165" i="32" l="1"/>
  <c r="J165" i="32"/>
  <c r="K165" i="32" s="1"/>
  <c r="G166" i="32" l="1"/>
  <c r="E166" i="32"/>
  <c r="I166" i="32"/>
  <c r="H166" i="32"/>
  <c r="D166" i="32"/>
  <c r="F166" i="32"/>
  <c r="L166" i="32" l="1"/>
  <c r="J166" i="32"/>
  <c r="K166" i="32" s="1"/>
  <c r="E167" i="32" l="1"/>
  <c r="H167" i="32"/>
  <c r="G167" i="32"/>
  <c r="D167" i="32"/>
  <c r="I167" i="32"/>
  <c r="F167" i="32"/>
  <c r="L167" i="32" l="1"/>
  <c r="J167" i="32"/>
  <c r="K167" i="32" s="1"/>
  <c r="E168" i="32" l="1"/>
  <c r="D168" i="32"/>
  <c r="G168" i="32"/>
  <c r="I168" i="32"/>
  <c r="H168" i="32"/>
  <c r="F168" i="32"/>
  <c r="L168" i="32" l="1"/>
  <c r="J168" i="32"/>
  <c r="K168" i="32" s="1"/>
  <c r="D169" i="32" l="1"/>
  <c r="H169" i="32"/>
  <c r="G169" i="32"/>
  <c r="I169" i="32"/>
  <c r="E169" i="32"/>
  <c r="F169" i="32"/>
  <c r="L169" i="32" l="1"/>
  <c r="J169" i="32"/>
  <c r="K169" i="32" s="1"/>
  <c r="F170" i="32" l="1"/>
  <c r="E170" i="32"/>
  <c r="G170" i="32"/>
  <c r="D170" i="32"/>
  <c r="I170" i="32"/>
  <c r="H170" i="32"/>
  <c r="L170" i="32" l="1"/>
  <c r="J170" i="32"/>
  <c r="K170" i="32" s="1"/>
  <c r="E171" i="32" l="1"/>
  <c r="H171" i="32"/>
  <c r="G171" i="32"/>
  <c r="I171" i="32"/>
  <c r="D171" i="32"/>
  <c r="F171" i="32"/>
  <c r="L171" i="32" l="1"/>
  <c r="J171" i="32"/>
  <c r="K171" i="32" s="1"/>
  <c r="H172" i="32" l="1"/>
  <c r="G172" i="32"/>
  <c r="F172" i="32"/>
  <c r="E172" i="32"/>
  <c r="D172" i="32"/>
  <c r="I172" i="32"/>
  <c r="L172" i="32" l="1"/>
  <c r="J172" i="32"/>
  <c r="K172" i="32" s="1"/>
  <c r="E173" i="32" l="1"/>
  <c r="F173" i="32"/>
  <c r="D173" i="32"/>
  <c r="I173" i="32"/>
  <c r="G173" i="32"/>
  <c r="H173" i="32"/>
  <c r="L173" i="32" l="1"/>
  <c r="J173" i="32"/>
  <c r="K173" i="32" s="1"/>
  <c r="G174" i="32" l="1"/>
  <c r="E174" i="32"/>
  <c r="F174" i="32"/>
  <c r="D174" i="32"/>
  <c r="I174" i="32"/>
  <c r="H174" i="32"/>
  <c r="L174" i="32" l="1"/>
  <c r="J174" i="32"/>
  <c r="K174" i="32" s="1"/>
  <c r="I175" i="32" l="1"/>
  <c r="H175" i="32"/>
  <c r="G175" i="32"/>
  <c r="E175" i="32"/>
  <c r="D175" i="32"/>
  <c r="F175" i="32"/>
  <c r="L175" i="32" l="1"/>
  <c r="J175" i="32"/>
  <c r="K175" i="32" s="1"/>
  <c r="G176" i="32" l="1"/>
  <c r="E176" i="32"/>
  <c r="I176" i="32"/>
  <c r="F176" i="32"/>
  <c r="D176" i="32"/>
  <c r="H176" i="32"/>
  <c r="L176" i="32" l="1"/>
  <c r="J176" i="32"/>
  <c r="K176" i="32" s="1"/>
  <c r="D177" i="32" l="1"/>
  <c r="G177" i="32"/>
  <c r="I177" i="32"/>
  <c r="E177" i="32"/>
  <c r="H177" i="32"/>
  <c r="F177" i="32"/>
  <c r="L177" i="32" l="1"/>
  <c r="J177" i="32"/>
  <c r="K177" i="32" s="1"/>
  <c r="I178" i="32" l="1"/>
  <c r="H178" i="32"/>
  <c r="F178" i="32"/>
  <c r="D178" i="32"/>
  <c r="G178" i="32"/>
  <c r="E178" i="32"/>
  <c r="L178" i="32" l="1"/>
  <c r="J178" i="32"/>
  <c r="K178" i="32" s="1"/>
  <c r="F179" i="32" l="1"/>
  <c r="E179" i="32"/>
  <c r="D179" i="32"/>
  <c r="I179" i="32"/>
  <c r="H179" i="32"/>
  <c r="G179" i="32"/>
  <c r="L179" i="32" l="1"/>
  <c r="J179" i="32"/>
  <c r="K179" i="32" s="1"/>
  <c r="I180" i="32" l="1"/>
  <c r="E180" i="32"/>
  <c r="H180" i="32"/>
  <c r="G180" i="32"/>
  <c r="F180" i="32"/>
  <c r="D180" i="32"/>
  <c r="L180" i="32" s="1"/>
  <c r="J180" i="32" l="1"/>
  <c r="K180" i="32" s="1"/>
  <c r="H181" i="32" l="1"/>
  <c r="F181" i="32"/>
  <c r="G181" i="32"/>
  <c r="I181" i="32"/>
  <c r="E181" i="32"/>
  <c r="D181" i="32"/>
  <c r="L181" i="32" s="1"/>
  <c r="J181" i="32" l="1"/>
  <c r="K181" i="32" s="1"/>
  <c r="E182" i="32" l="1"/>
  <c r="H182" i="32"/>
  <c r="I182" i="32"/>
  <c r="F182" i="32"/>
  <c r="D182" i="32"/>
  <c r="G182" i="32"/>
  <c r="L182" i="32" l="1"/>
  <c r="J182" i="32"/>
  <c r="K182" i="32" s="1"/>
  <c r="I183" i="32" l="1"/>
  <c r="E183" i="32"/>
  <c r="D183" i="32"/>
  <c r="F183" i="32"/>
  <c r="H183" i="32"/>
  <c r="G183" i="32"/>
  <c r="L183" i="32" l="1"/>
  <c r="J183" i="32"/>
  <c r="K183" i="32" s="1"/>
  <c r="G184" i="32" l="1"/>
  <c r="F184" i="32"/>
  <c r="E184" i="32"/>
  <c r="D184" i="32"/>
  <c r="H184" i="32"/>
  <c r="I184" i="32"/>
  <c r="L184" i="32" l="1"/>
  <c r="J184" i="32"/>
  <c r="K184" i="32" s="1"/>
  <c r="D185" i="32" l="1"/>
  <c r="G185" i="32"/>
  <c r="F185" i="32"/>
  <c r="I185" i="32"/>
  <c r="E185" i="32"/>
  <c r="H185" i="32"/>
  <c r="L185" i="32" l="1"/>
  <c r="J185" i="32"/>
  <c r="K185" i="32" s="1"/>
  <c r="I186" i="32" l="1"/>
  <c r="H186" i="32"/>
  <c r="G186" i="32"/>
  <c r="E186" i="32"/>
  <c r="D186" i="32"/>
  <c r="F186" i="32"/>
  <c r="L186" i="32" l="1"/>
  <c r="J186" i="32"/>
  <c r="K186" i="32" s="1"/>
  <c r="H187" i="32" l="1"/>
  <c r="E187" i="32"/>
  <c r="G187" i="32"/>
  <c r="F187" i="32"/>
  <c r="D187" i="32"/>
  <c r="I187" i="32"/>
  <c r="L187" i="32" l="1"/>
  <c r="J187" i="32"/>
  <c r="K187" i="32" s="1"/>
  <c r="I188" i="32" l="1"/>
  <c r="G188" i="32"/>
  <c r="F188" i="32"/>
  <c r="E188" i="32"/>
  <c r="H188" i="32"/>
  <c r="D188" i="32"/>
  <c r="L188" i="32" s="1"/>
  <c r="J188" i="32" l="1"/>
  <c r="K188" i="32" s="1"/>
  <c r="H189" i="32" l="1"/>
  <c r="G189" i="32"/>
  <c r="F189" i="32"/>
  <c r="E189" i="32"/>
  <c r="D189" i="32"/>
  <c r="I189" i="32"/>
  <c r="L189" i="32" l="1"/>
  <c r="J189" i="32"/>
  <c r="K189" i="32" s="1"/>
  <c r="E190" i="32" l="1"/>
  <c r="D190" i="32"/>
  <c r="H190" i="32"/>
  <c r="G190" i="32"/>
  <c r="I190" i="32"/>
  <c r="F190" i="32"/>
  <c r="L190" i="32" l="1"/>
  <c r="J190" i="32"/>
  <c r="K190" i="32" s="1"/>
  <c r="E191" i="32" l="1"/>
  <c r="H191" i="32"/>
  <c r="D191" i="32"/>
  <c r="G191" i="32"/>
  <c r="F191" i="32"/>
  <c r="I191" i="32"/>
  <c r="L191" i="32" l="1"/>
  <c r="J191" i="32"/>
  <c r="K191" i="32" s="1"/>
  <c r="H192" i="32" l="1"/>
  <c r="G192" i="32"/>
  <c r="F192" i="32"/>
  <c r="I192" i="32"/>
  <c r="E192" i="32"/>
  <c r="D192" i="32"/>
  <c r="L192" i="32" s="1"/>
  <c r="J192" i="32" l="1"/>
  <c r="K192" i="32" s="1"/>
  <c r="E193" i="32" l="1"/>
  <c r="D193" i="32"/>
  <c r="I193" i="32"/>
  <c r="G193" i="32"/>
  <c r="H193" i="32"/>
  <c r="F193" i="32"/>
  <c r="L193" i="32" l="1"/>
  <c r="J193" i="32"/>
  <c r="K193" i="32" s="1"/>
  <c r="I194" i="32" l="1"/>
  <c r="H194" i="32"/>
  <c r="G194" i="32"/>
  <c r="F194" i="32"/>
  <c r="E194" i="32"/>
  <c r="D194" i="32"/>
  <c r="L194" i="32" l="1"/>
  <c r="J194" i="32"/>
  <c r="K194" i="32" s="1"/>
  <c r="G195" i="32" l="1"/>
  <c r="F195" i="32"/>
  <c r="H195" i="32"/>
  <c r="E195" i="32"/>
  <c r="I195" i="32"/>
  <c r="D195" i="32"/>
  <c r="L195" i="32" s="1"/>
  <c r="J195" i="32" l="1"/>
  <c r="K195" i="32" s="1"/>
  <c r="D196" i="32" l="1"/>
  <c r="I196" i="32"/>
  <c r="H196" i="32"/>
  <c r="F196" i="32"/>
  <c r="E196" i="32"/>
  <c r="G196" i="32"/>
  <c r="L196" i="32" l="1"/>
  <c r="J196" i="32"/>
  <c r="K196" i="32" s="1"/>
  <c r="I197" i="32" l="1"/>
  <c r="G197" i="32"/>
  <c r="F197" i="32"/>
  <c r="H197" i="32"/>
  <c r="E197" i="32"/>
  <c r="D197" i="32"/>
  <c r="L197" i="32" s="1"/>
  <c r="J197" i="32" l="1"/>
  <c r="K197" i="32" s="1"/>
  <c r="F198" i="32" l="1"/>
  <c r="E198" i="32"/>
  <c r="D198" i="32"/>
  <c r="I198" i="32"/>
  <c r="G198" i="32"/>
  <c r="H198" i="32"/>
  <c r="L198" i="32" l="1"/>
  <c r="J198" i="32"/>
  <c r="K198" i="32" s="1"/>
  <c r="I199" i="32" l="1"/>
  <c r="E199" i="32"/>
  <c r="H199" i="32"/>
  <c r="G199" i="32"/>
  <c r="F199" i="32"/>
  <c r="D199" i="32"/>
  <c r="L199" i="32" s="1"/>
  <c r="J199" i="32" l="1"/>
  <c r="K199" i="32" s="1"/>
  <c r="H200" i="32" l="1"/>
  <c r="G200" i="32"/>
  <c r="I200" i="32"/>
  <c r="F200" i="32"/>
  <c r="E200" i="32"/>
  <c r="D200" i="32"/>
  <c r="L200" i="32" s="1"/>
  <c r="J200" i="32" l="1"/>
  <c r="K200" i="32" s="1"/>
  <c r="E201" i="32" l="1"/>
  <c r="D201" i="32"/>
  <c r="I201" i="32"/>
  <c r="G201" i="32"/>
  <c r="F201" i="32"/>
  <c r="H201" i="32"/>
  <c r="L201" i="32" l="1"/>
  <c r="J201" i="32"/>
  <c r="K201" i="32" s="1"/>
  <c r="I202" i="32" l="1"/>
  <c r="H202" i="32"/>
  <c r="G202" i="32"/>
  <c r="F202" i="32"/>
  <c r="D202" i="32"/>
  <c r="E202" i="32"/>
  <c r="L202" i="32" l="1"/>
  <c r="J202" i="32"/>
  <c r="K202" i="32" s="1"/>
  <c r="G203" i="32" l="1"/>
  <c r="F203" i="32"/>
  <c r="E203" i="32"/>
  <c r="I203" i="32"/>
  <c r="D203" i="32"/>
  <c r="H203" i="32"/>
  <c r="L203" i="32" l="1"/>
  <c r="J203" i="32"/>
  <c r="K203" i="32" s="1"/>
  <c r="D204" i="32" l="1"/>
  <c r="I204" i="32"/>
  <c r="H204" i="32"/>
  <c r="G204" i="32"/>
  <c r="F204" i="32"/>
  <c r="E204" i="32"/>
  <c r="L204" i="32" l="1"/>
  <c r="J204" i="32"/>
  <c r="K204" i="32" s="1"/>
  <c r="I205" i="32" l="1"/>
  <c r="H205" i="32"/>
  <c r="G205" i="32"/>
  <c r="E205" i="32"/>
  <c r="F205" i="32"/>
  <c r="D205" i="32"/>
  <c r="L205" i="32" s="1"/>
  <c r="J205" i="32" l="1"/>
  <c r="K205" i="32" s="1"/>
  <c r="F206" i="32" l="1"/>
  <c r="E206" i="32"/>
  <c r="D206" i="32"/>
  <c r="H206" i="32"/>
  <c r="G206" i="32"/>
  <c r="I206" i="32"/>
  <c r="L206" i="32" l="1"/>
  <c r="J206" i="32"/>
  <c r="K206" i="32" s="1"/>
  <c r="H207" i="32" l="1"/>
  <c r="G207" i="32"/>
  <c r="E207" i="32"/>
  <c r="D207" i="32"/>
  <c r="F207" i="32"/>
  <c r="I207" i="32"/>
  <c r="L207" i="32" l="1"/>
  <c r="J207" i="32"/>
  <c r="K207" i="32" s="1"/>
  <c r="H208" i="32" l="1"/>
  <c r="G208" i="32"/>
  <c r="E208" i="32"/>
  <c r="D208" i="32"/>
  <c r="F208" i="32"/>
  <c r="I208" i="32"/>
  <c r="L208" i="32" l="1"/>
  <c r="J208" i="32"/>
  <c r="K208" i="32" s="1"/>
  <c r="E209" i="32" l="1"/>
  <c r="D209" i="32"/>
  <c r="I209" i="32"/>
  <c r="H209" i="32"/>
  <c r="G209" i="32"/>
  <c r="F209" i="32"/>
  <c r="L209" i="32" l="1"/>
  <c r="J209" i="32"/>
  <c r="K209" i="32" s="1"/>
  <c r="I210" i="32" l="1"/>
  <c r="F210" i="32"/>
  <c r="H210" i="32"/>
  <c r="E210" i="32"/>
  <c r="D210" i="32"/>
  <c r="G210" i="32"/>
  <c r="L210" i="32" l="1"/>
  <c r="J210" i="32"/>
  <c r="K210" i="32" s="1"/>
  <c r="G211" i="32" l="1"/>
  <c r="E211" i="32"/>
  <c r="D211" i="32"/>
  <c r="I211" i="32"/>
  <c r="F211" i="32"/>
  <c r="H211" i="32"/>
  <c r="L211" i="32" l="1"/>
  <c r="J211" i="32"/>
  <c r="K211" i="32" s="1"/>
  <c r="D212" i="32" l="1"/>
  <c r="I212" i="32"/>
  <c r="H212" i="32"/>
  <c r="F212" i="32"/>
  <c r="E212" i="32"/>
  <c r="G212" i="32"/>
  <c r="L212" i="32" l="1"/>
  <c r="J212" i="32"/>
  <c r="K212" i="32" s="1"/>
  <c r="I213" i="32" l="1"/>
  <c r="H213" i="32"/>
  <c r="G213" i="32"/>
  <c r="F213" i="32"/>
  <c r="E213" i="32"/>
  <c r="D213" i="32"/>
  <c r="L213" i="32" s="1"/>
  <c r="J213" i="32" l="1"/>
  <c r="K213" i="32" s="1"/>
  <c r="F214" i="32" l="1"/>
  <c r="E214" i="32"/>
  <c r="D214" i="32"/>
  <c r="G214" i="32"/>
  <c r="I214" i="32"/>
  <c r="H214" i="32"/>
  <c r="L214" i="32" l="1"/>
  <c r="J214" i="32"/>
  <c r="K214" i="32" s="1"/>
  <c r="I215" i="32" l="1"/>
  <c r="G215" i="32"/>
  <c r="F215" i="32"/>
  <c r="E215" i="32"/>
  <c r="H215" i="32"/>
  <c r="D215" i="32"/>
  <c r="L215" i="32" s="1"/>
  <c r="J215" i="32" l="1"/>
  <c r="K215" i="32" s="1"/>
  <c r="H216" i="32" l="1"/>
  <c r="G216" i="32"/>
  <c r="F216" i="32"/>
  <c r="E216" i="32"/>
  <c r="D216" i="32"/>
  <c r="L216" i="32" s="1"/>
  <c r="I216" i="32"/>
  <c r="J216" i="32" l="1"/>
  <c r="K216" i="32" s="1"/>
  <c r="E217" i="32" l="1"/>
  <c r="I217" i="32"/>
  <c r="D217" i="32"/>
  <c r="H217" i="32"/>
  <c r="G217" i="32"/>
  <c r="F217" i="32"/>
  <c r="L217" i="32" l="1"/>
  <c r="J217" i="32"/>
  <c r="K217" i="32" s="1"/>
  <c r="I218" i="32" l="1"/>
  <c r="G218" i="32"/>
  <c r="F218" i="32"/>
  <c r="D218" i="32"/>
  <c r="L218" i="32" s="1"/>
  <c r="H218" i="32"/>
  <c r="E218" i="32"/>
  <c r="J218" i="32" l="1"/>
  <c r="K218" i="32" s="1"/>
  <c r="G219" i="32" l="1"/>
  <c r="H219" i="32"/>
  <c r="F219" i="32"/>
  <c r="I219" i="32"/>
  <c r="E219" i="32"/>
  <c r="D219" i="32"/>
  <c r="L219" i="32" s="1"/>
  <c r="J219" i="32" l="1"/>
  <c r="K219" i="32" s="1"/>
  <c r="D220" i="32" l="1"/>
  <c r="H220" i="32"/>
  <c r="F220" i="32"/>
  <c r="G220" i="32"/>
  <c r="E220" i="32"/>
  <c r="I220" i="32"/>
  <c r="L220" i="32" l="1"/>
  <c r="J220" i="32"/>
  <c r="K220" i="32" s="1"/>
  <c r="I221" i="32" l="1"/>
  <c r="G221" i="32"/>
  <c r="F221" i="32"/>
  <c r="E221" i="32"/>
  <c r="H221" i="32"/>
  <c r="D221" i="32"/>
  <c r="L221" i="32" s="1"/>
  <c r="J221" i="32" l="1"/>
  <c r="K221" i="32" s="1"/>
  <c r="F222" i="32" l="1"/>
  <c r="E222" i="32"/>
  <c r="I222" i="32"/>
  <c r="D222" i="32"/>
  <c r="G222" i="32"/>
  <c r="H222" i="32"/>
  <c r="L222" i="32" l="1"/>
  <c r="J222" i="32"/>
  <c r="K222" i="32" s="1"/>
  <c r="I223" i="32" l="1"/>
  <c r="E223" i="32"/>
  <c r="H223" i="32"/>
  <c r="D223" i="32"/>
  <c r="G223" i="32"/>
  <c r="F223" i="32"/>
  <c r="L223" i="32" l="1"/>
  <c r="J223" i="32"/>
  <c r="K223" i="32" s="1"/>
  <c r="H224" i="32" l="1"/>
  <c r="E224" i="32"/>
  <c r="G224" i="32"/>
  <c r="D224" i="32"/>
  <c r="I224" i="32"/>
  <c r="F224" i="32"/>
  <c r="L224" i="32" l="1"/>
  <c r="J224" i="32"/>
  <c r="K224" i="32" s="1"/>
  <c r="E225" i="32" l="1"/>
  <c r="D225" i="32"/>
  <c r="G225" i="32"/>
  <c r="F225" i="32"/>
  <c r="H225" i="32"/>
  <c r="I225" i="32"/>
  <c r="L225" i="32" l="1"/>
  <c r="J225" i="32"/>
  <c r="K225" i="32" s="1"/>
  <c r="I226" i="32" l="1"/>
  <c r="F226" i="32"/>
  <c r="E226" i="32"/>
  <c r="D226" i="32"/>
  <c r="H226" i="32"/>
  <c r="G226" i="32"/>
  <c r="L226" i="32" l="1"/>
  <c r="J226" i="32"/>
  <c r="K226" i="32" s="1"/>
  <c r="G227" i="32" l="1"/>
  <c r="E227" i="32"/>
  <c r="D227" i="32"/>
  <c r="H227" i="32"/>
  <c r="I227" i="32"/>
  <c r="F227" i="32"/>
  <c r="L227" i="32" l="1"/>
  <c r="J227" i="32"/>
  <c r="K227" i="32" s="1"/>
  <c r="D228" i="32" l="1"/>
  <c r="H228" i="32"/>
  <c r="G228" i="32"/>
  <c r="E228" i="32"/>
  <c r="F228" i="32"/>
  <c r="I228" i="32"/>
  <c r="L228" i="32" l="1"/>
  <c r="J228" i="32"/>
  <c r="K228" i="32" s="1"/>
  <c r="I229" i="32" l="1"/>
  <c r="G229" i="32"/>
  <c r="H229" i="32"/>
  <c r="E229" i="32"/>
  <c r="D229" i="32"/>
  <c r="L229" i="32" s="1"/>
  <c r="F229" i="32"/>
  <c r="J229" i="32" l="1"/>
  <c r="K229" i="32" s="1"/>
  <c r="F230" i="32" l="1"/>
  <c r="E230" i="32"/>
  <c r="D230" i="32"/>
  <c r="G230" i="32"/>
  <c r="I230" i="32"/>
  <c r="H230" i="32"/>
  <c r="L230" i="32" l="1"/>
  <c r="J230" i="32"/>
  <c r="K230" i="32" s="1"/>
  <c r="I231" i="32" l="1"/>
  <c r="H231" i="32"/>
  <c r="G231" i="32"/>
  <c r="E231" i="32"/>
  <c r="D231" i="32"/>
  <c r="L231" i="32" s="1"/>
  <c r="F231" i="32"/>
  <c r="J231" i="32" l="1"/>
  <c r="K231" i="32" s="1"/>
  <c r="H232" i="32" l="1"/>
  <c r="G232" i="32"/>
  <c r="E232" i="32"/>
  <c r="F232" i="32"/>
  <c r="I232" i="32"/>
  <c r="D232" i="32"/>
  <c r="L232" i="32" l="1"/>
  <c r="J232" i="32"/>
  <c r="K232" i="32" s="1"/>
  <c r="E233" i="32" l="1"/>
  <c r="D233" i="32"/>
  <c r="G233" i="32"/>
  <c r="I233" i="32"/>
  <c r="H233" i="32"/>
  <c r="F233" i="32"/>
  <c r="L233" i="32" l="1"/>
  <c r="J233" i="32"/>
  <c r="K233" i="32" s="1"/>
  <c r="I234" i="32" l="1"/>
  <c r="H234" i="32"/>
  <c r="G234" i="32"/>
  <c r="F234" i="32"/>
  <c r="E234" i="32"/>
  <c r="D234" i="32"/>
  <c r="L234" i="32" s="1"/>
  <c r="J234" i="32" l="1"/>
  <c r="K234" i="32" s="1"/>
  <c r="G235" i="32" l="1"/>
  <c r="F235" i="32"/>
  <c r="E235" i="32"/>
  <c r="D235" i="32"/>
  <c r="I235" i="32"/>
  <c r="H235" i="32"/>
  <c r="L235" i="32" l="1"/>
  <c r="J235" i="32"/>
  <c r="K235" i="32" s="1"/>
  <c r="D236" i="32" l="1"/>
  <c r="H236" i="32"/>
  <c r="I236" i="32"/>
  <c r="F236" i="32"/>
  <c r="G236" i="32"/>
  <c r="E236" i="32"/>
  <c r="L236" i="32" l="1"/>
  <c r="J236" i="32"/>
  <c r="K236" i="32" s="1"/>
  <c r="I237" i="32" l="1"/>
  <c r="H237" i="32"/>
  <c r="G237" i="32"/>
  <c r="F237" i="32"/>
  <c r="E237" i="32"/>
  <c r="D237" i="32"/>
  <c r="L237" i="32" s="1"/>
  <c r="J237" i="32" l="1"/>
  <c r="K237" i="32" s="1"/>
  <c r="F238" i="32" l="1"/>
  <c r="D238" i="32"/>
  <c r="I238" i="32"/>
  <c r="H238" i="32"/>
  <c r="E238" i="32"/>
  <c r="G238" i="32"/>
  <c r="L238" i="32" l="1"/>
  <c r="J238" i="32"/>
  <c r="K238" i="32" s="1"/>
  <c r="I239" i="32" l="1"/>
  <c r="H239" i="32"/>
  <c r="G239" i="32"/>
  <c r="F239" i="32"/>
  <c r="E239" i="32"/>
  <c r="D239" i="32"/>
  <c r="L239" i="32" s="1"/>
  <c r="J239" i="32" l="1"/>
  <c r="K239" i="32" s="1"/>
  <c r="H240" i="32" l="1"/>
  <c r="G240" i="32"/>
  <c r="F240" i="32"/>
  <c r="D240" i="32"/>
  <c r="E240" i="32"/>
  <c r="I240" i="32"/>
  <c r="L240" i="32" l="1"/>
  <c r="J240" i="32"/>
  <c r="K240" i="32" s="1"/>
  <c r="E241" i="32" l="1"/>
  <c r="D241" i="32"/>
  <c r="G241" i="32"/>
  <c r="H241" i="32"/>
  <c r="F241" i="32"/>
  <c r="I241" i="32"/>
  <c r="L241" i="32" l="1"/>
  <c r="J241" i="32"/>
  <c r="K241" i="32" s="1"/>
  <c r="I242" i="32" l="1"/>
  <c r="H242" i="32"/>
  <c r="G242" i="32"/>
  <c r="F242" i="32"/>
  <c r="E242" i="32"/>
  <c r="D242" i="32"/>
  <c r="L242" i="32" s="1"/>
  <c r="J242" i="32" l="1"/>
  <c r="K242" i="32" s="1"/>
  <c r="G243" i="32" l="1"/>
  <c r="H243" i="32"/>
  <c r="F243" i="32"/>
  <c r="E243" i="32"/>
  <c r="I243" i="32"/>
  <c r="D243" i="32"/>
  <c r="L243" i="32" s="1"/>
  <c r="J243" i="32" l="1"/>
  <c r="K243" i="32" s="1"/>
  <c r="D244" i="32" l="1"/>
  <c r="H244" i="32"/>
  <c r="G244" i="32"/>
  <c r="F244" i="32"/>
  <c r="I244" i="32"/>
  <c r="E244" i="32"/>
  <c r="L244" i="32" l="1"/>
  <c r="J244" i="32"/>
  <c r="K244" i="32" s="1"/>
  <c r="I245" i="32" l="1"/>
  <c r="F245" i="32"/>
  <c r="D245" i="32"/>
  <c r="H245" i="32"/>
  <c r="E245" i="32"/>
  <c r="G245" i="32"/>
  <c r="L245" i="32" l="1"/>
  <c r="J245" i="32"/>
  <c r="K245" i="32" s="1"/>
  <c r="F246" i="32" l="1"/>
  <c r="E246" i="32"/>
  <c r="D246" i="32"/>
  <c r="I246" i="32"/>
  <c r="H246" i="32"/>
  <c r="G246" i="32"/>
  <c r="L246" i="32" l="1"/>
  <c r="J246" i="32"/>
  <c r="K246" i="32" s="1"/>
  <c r="I247" i="32" l="1"/>
  <c r="G247" i="32"/>
  <c r="E247" i="32"/>
  <c r="F247" i="32"/>
  <c r="D247" i="32"/>
  <c r="H247" i="32"/>
  <c r="L247" i="32" l="1"/>
  <c r="J247" i="32"/>
  <c r="K247" i="32" s="1"/>
  <c r="H248" i="32" l="1"/>
  <c r="G248" i="32"/>
  <c r="F248" i="32"/>
  <c r="E248" i="32"/>
  <c r="D248" i="32"/>
  <c r="I248" i="32"/>
  <c r="L248" i="32" l="1"/>
  <c r="J248" i="32"/>
  <c r="K248" i="32" s="1"/>
  <c r="E249" i="32" l="1"/>
  <c r="D249" i="32"/>
  <c r="I249" i="32"/>
  <c r="G249" i="32"/>
  <c r="F249" i="32"/>
  <c r="H249" i="32"/>
  <c r="L249" i="32" l="1"/>
  <c r="J249" i="32"/>
  <c r="K249" i="32" s="1"/>
  <c r="I250" i="32" l="1"/>
  <c r="G250" i="32"/>
  <c r="D250" i="32"/>
  <c r="H250" i="32"/>
  <c r="F250" i="32"/>
  <c r="E250" i="32"/>
  <c r="L250" i="32" l="1"/>
  <c r="J250" i="32"/>
  <c r="K250" i="32" s="1"/>
  <c r="G251" i="32" l="1"/>
  <c r="D251" i="32"/>
  <c r="L251" i="32" s="1"/>
  <c r="F251" i="32"/>
  <c r="E251" i="32"/>
  <c r="H251" i="32"/>
  <c r="I251" i="32"/>
  <c r="J251" i="32" l="1"/>
  <c r="K251" i="32" s="1"/>
  <c r="D252" i="32" l="1"/>
  <c r="I252" i="32"/>
  <c r="H252" i="32"/>
  <c r="G252" i="32"/>
  <c r="F252" i="32"/>
  <c r="E252" i="32"/>
  <c r="L252" i="32" l="1"/>
  <c r="J252" i="32"/>
  <c r="K252" i="32" s="1"/>
  <c r="F253" i="32" l="1"/>
  <c r="I253" i="32"/>
  <c r="E253" i="32"/>
  <c r="H253" i="32"/>
  <c r="D253" i="32"/>
  <c r="G253" i="32"/>
  <c r="L253" i="32" l="1"/>
  <c r="J253" i="32"/>
  <c r="K253" i="32" s="1"/>
  <c r="E254" i="32" l="1"/>
  <c r="D254" i="32"/>
  <c r="I254" i="32"/>
  <c r="H254" i="32"/>
  <c r="F254" i="32"/>
  <c r="G254" i="32"/>
  <c r="L254" i="32" l="1"/>
  <c r="J254" i="32"/>
  <c r="K254" i="32" s="1"/>
  <c r="D255" i="32" l="1"/>
  <c r="I255" i="32"/>
  <c r="H255" i="32"/>
  <c r="F255" i="32"/>
  <c r="G255" i="32"/>
  <c r="E255" i="32"/>
  <c r="J255" i="32" l="1"/>
  <c r="K255" i="32" s="1"/>
  <c r="L255" i="32"/>
  <c r="G256" i="32" l="1"/>
  <c r="I256" i="32"/>
  <c r="D256" i="32"/>
  <c r="F256" i="32"/>
  <c r="E256" i="32"/>
  <c r="H256" i="32"/>
  <c r="L256" i="32" l="1"/>
  <c r="J256" i="32"/>
  <c r="K256" i="32" s="1"/>
  <c r="D257" i="32" l="1"/>
  <c r="I257" i="32"/>
  <c r="F257" i="32"/>
  <c r="H257" i="32"/>
  <c r="G257" i="32"/>
  <c r="E257" i="32"/>
  <c r="L257" i="32" l="1"/>
  <c r="J257" i="32"/>
  <c r="K257" i="32" s="1"/>
  <c r="H258" i="32" l="1"/>
  <c r="F258" i="32"/>
  <c r="G258" i="32"/>
  <c r="E258" i="32"/>
  <c r="D258" i="32"/>
  <c r="I258" i="32"/>
  <c r="J258" i="32" l="1"/>
  <c r="K258" i="32" s="1"/>
  <c r="L258" i="32"/>
  <c r="E259" i="32" l="1"/>
  <c r="H259" i="32"/>
  <c r="G259" i="32"/>
  <c r="D259" i="32"/>
  <c r="I259" i="32"/>
  <c r="F259" i="32"/>
  <c r="L259" i="32" l="1"/>
  <c r="J259" i="32"/>
  <c r="K259" i="32" s="1"/>
  <c r="H260" i="32" l="1"/>
  <c r="E260" i="32"/>
  <c r="G260" i="32"/>
  <c r="D260" i="32"/>
  <c r="I260" i="32"/>
  <c r="F260" i="32"/>
  <c r="J260" i="32" l="1"/>
  <c r="K260" i="32" s="1"/>
  <c r="L260" i="32"/>
  <c r="G261" i="32" l="1"/>
  <c r="E261" i="32"/>
  <c r="D261" i="32"/>
  <c r="H261" i="32"/>
  <c r="F261" i="32"/>
  <c r="I261" i="32"/>
  <c r="J261" i="32" l="1"/>
  <c r="K261" i="32" s="1"/>
  <c r="L261" i="32"/>
  <c r="D262" i="32" l="1"/>
  <c r="F262" i="32"/>
  <c r="E262" i="32"/>
  <c r="I262" i="32"/>
  <c r="H262" i="32"/>
  <c r="G262" i="32"/>
  <c r="L262" i="32" l="1"/>
  <c r="J262" i="32"/>
  <c r="K262" i="32" s="1"/>
  <c r="H263" i="32" l="1"/>
  <c r="G263" i="32"/>
  <c r="F263" i="32"/>
  <c r="D263" i="32"/>
  <c r="I263" i="32"/>
  <c r="E263" i="32"/>
  <c r="J263" i="32" l="1"/>
  <c r="K263" i="32" s="1"/>
  <c r="L263" i="32"/>
  <c r="E264" i="32" l="1"/>
  <c r="D264" i="32"/>
  <c r="G264" i="32"/>
  <c r="I264" i="32"/>
  <c r="H264" i="32"/>
  <c r="F264" i="32"/>
  <c r="L264" i="32" l="1"/>
  <c r="J264" i="32"/>
  <c r="K264" i="32" s="1"/>
  <c r="D265" i="32" l="1"/>
  <c r="I265" i="32"/>
  <c r="E265" i="32"/>
  <c r="H265" i="32"/>
  <c r="F265" i="32"/>
  <c r="G265" i="32"/>
  <c r="J265" i="32" l="1"/>
  <c r="K265" i="32" s="1"/>
  <c r="L265" i="32"/>
  <c r="G266" i="32" l="1"/>
  <c r="F266" i="32"/>
  <c r="E266" i="32"/>
  <c r="D266" i="32"/>
  <c r="H266" i="32"/>
  <c r="I266" i="32"/>
  <c r="L266" i="32" l="1"/>
  <c r="J266" i="32"/>
  <c r="K266" i="32" s="1"/>
  <c r="D267" i="32" l="1"/>
  <c r="I267" i="32"/>
  <c r="H267" i="32"/>
  <c r="G267" i="32"/>
  <c r="E267" i="32"/>
  <c r="F267" i="32"/>
  <c r="L267" i="32" l="1"/>
  <c r="J267" i="32"/>
  <c r="K267" i="32" s="1"/>
  <c r="H268" i="32" l="1"/>
  <c r="F268" i="32"/>
  <c r="D268" i="32"/>
  <c r="G268" i="32"/>
  <c r="E268" i="32"/>
  <c r="I268" i="32"/>
  <c r="L268" i="32" l="1"/>
  <c r="J268" i="32"/>
  <c r="K268" i="32" s="1"/>
  <c r="E269" i="32" l="1"/>
  <c r="G269" i="32"/>
  <c r="I269" i="32"/>
  <c r="F269" i="32"/>
  <c r="D269" i="32"/>
  <c r="H269" i="32"/>
  <c r="L269" i="32" l="1"/>
  <c r="J269" i="32"/>
  <c r="K269" i="32" s="1"/>
  <c r="D270" i="32" l="1"/>
  <c r="H270" i="32"/>
  <c r="G270" i="32"/>
  <c r="F270" i="32"/>
  <c r="I270" i="32"/>
  <c r="E270" i="32"/>
  <c r="J270" i="32" l="1"/>
  <c r="K270" i="32" s="1"/>
  <c r="L270" i="32"/>
  <c r="G271" i="32" l="1"/>
  <c r="I271" i="32"/>
  <c r="H271" i="32"/>
  <c r="F271" i="32"/>
  <c r="E271" i="32"/>
  <c r="D271" i="32"/>
  <c r="L271" i="32" l="1"/>
  <c r="J271" i="32"/>
  <c r="K271" i="32" s="1"/>
  <c r="D272" i="32" l="1"/>
  <c r="F272" i="32"/>
  <c r="H272" i="32"/>
  <c r="G272" i="32"/>
  <c r="E272" i="32"/>
  <c r="I272" i="32"/>
  <c r="L272" i="32" l="1"/>
  <c r="J272" i="32"/>
  <c r="K272" i="32" s="1"/>
  <c r="H273" i="32" l="1"/>
  <c r="G273" i="32"/>
  <c r="F273" i="32"/>
  <c r="D273" i="32"/>
  <c r="I273" i="32"/>
  <c r="E273" i="32"/>
  <c r="J273" i="32" l="1"/>
  <c r="K273" i="32" s="1"/>
  <c r="L273" i="32"/>
  <c r="E274" i="32" l="1"/>
  <c r="D274" i="32"/>
  <c r="I274" i="32"/>
  <c r="H274" i="32"/>
  <c r="F274" i="32"/>
  <c r="G274" i="32"/>
  <c r="L274" i="32" l="1"/>
  <c r="J274" i="32"/>
  <c r="K274" i="32" s="1"/>
  <c r="D275" i="32" l="1"/>
  <c r="I275" i="32"/>
  <c r="H275" i="32"/>
  <c r="G275" i="32"/>
  <c r="F275" i="32"/>
  <c r="E275" i="32"/>
  <c r="J275" i="32" l="1"/>
  <c r="K275" i="32" s="1"/>
  <c r="L275" i="32"/>
  <c r="F276" i="32" l="1"/>
  <c r="E276" i="32"/>
  <c r="I276" i="32"/>
  <c r="D276" i="32"/>
  <c r="H276" i="32"/>
  <c r="G276" i="32"/>
  <c r="L276" i="32" l="1"/>
  <c r="J276" i="32"/>
  <c r="K276" i="32" s="1"/>
  <c r="D277" i="32" l="1"/>
  <c r="I277" i="32"/>
  <c r="F277" i="32"/>
  <c r="H277" i="32"/>
  <c r="G277" i="32"/>
  <c r="E277" i="32"/>
  <c r="L277" i="32" l="1"/>
  <c r="J277" i="32"/>
  <c r="K277" i="32" s="1"/>
</calcChain>
</file>

<file path=xl/sharedStrings.xml><?xml version="1.0" encoding="utf-8"?>
<sst xmlns="http://schemas.openxmlformats.org/spreadsheetml/2006/main" count="305" uniqueCount="45">
  <si>
    <t>Target</t>
  </si>
  <si>
    <t>Date</t>
  </si>
  <si>
    <t xml:space="preserve">   Self Discipline will take you from Good Intention to Good Action</t>
  </si>
  <si>
    <t>Capital</t>
  </si>
  <si>
    <t>Trade No</t>
  </si>
  <si>
    <t>C1</t>
  </si>
  <si>
    <t>C2</t>
  </si>
  <si>
    <t>C4</t>
  </si>
  <si>
    <t>C3</t>
  </si>
  <si>
    <t>Profit</t>
  </si>
  <si>
    <t>Done By</t>
  </si>
  <si>
    <t>C Balance</t>
  </si>
  <si>
    <t xml:space="preserve">Required </t>
  </si>
  <si>
    <t>Duration</t>
  </si>
  <si>
    <t>Trade amount</t>
  </si>
  <si>
    <t>Split 4</t>
  </si>
  <si>
    <t>Split 3</t>
  </si>
  <si>
    <t>Split 2</t>
  </si>
  <si>
    <t>1.5 Months</t>
  </si>
  <si>
    <t>Review Commands</t>
  </si>
  <si>
    <t>C5</t>
  </si>
  <si>
    <t>C6</t>
  </si>
  <si>
    <t>Total withdrawal</t>
  </si>
  <si>
    <t>Salary</t>
  </si>
  <si>
    <t>2 Month</t>
  </si>
  <si>
    <t>Day</t>
  </si>
  <si>
    <t>Payout</t>
  </si>
  <si>
    <t>1.2L</t>
  </si>
  <si>
    <t>Total salary</t>
  </si>
  <si>
    <t>Salray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</si>
  <si>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</si>
  <si>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</si>
  <si>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</si>
  <si>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</si>
  <si>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</si>
  <si>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</si>
  <si>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</si>
  <si>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</si>
  <si>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</si>
  <si>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</si>
  <si>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</si>
  <si>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</si>
  <si>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</si>
  <si>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Binomo Account</t>
  </si>
  <si>
    <t>Set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</si>
</sst>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i/>
      <sz val="14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5CBE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AE6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rgb="FFF2F8E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theme="4" tint="0.39997558519241921"/>
      </bottom>
      <diagonal/>
    </border>
    <border>
      <left/>
      <right/>
      <top style="thin">
        <color auto="1"/>
      </top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11" borderId="8" applyNumberFormat="0" applyAlignment="0" applyProtection="0"/>
  </cellStyleXfs>
  <cellXfs count="53">
    <xf numFmtId="0" fontId="0" fillId="0" borderId="0" xfId="0"/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1" applyFont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6" borderId="0" xfId="0" applyFill="1"/>
    <xf numFmtId="1" fontId="0" fillId="6" borderId="0" xfId="0" applyNumberFormat="1" applyFill="1"/>
    <xf numFmtId="0" fontId="0" fillId="7" borderId="0" xfId="0" applyFill="1"/>
    <xf numFmtId="1" fontId="0" fillId="7" borderId="0" xfId="0" applyNumberFormat="1" applyFill="1"/>
    <xf numFmtId="0" fontId="1" fillId="3" borderId="1" xfId="1" applyFill="1" applyAlignment="1">
      <alignment horizontal="center" vertical="center"/>
    </xf>
    <xf numFmtId="0" fontId="1" fillId="9" borderId="6" xfId="1" applyFill="1" applyBorder="1"/>
    <xf numFmtId="1" fontId="0" fillId="9" borderId="3" xfId="0" applyNumberFormat="1" applyFill="1" applyBorder="1"/>
    <xf numFmtId="0" fontId="1" fillId="0" borderId="5" xfId="1" applyFill="1" applyBorder="1"/>
    <xf numFmtId="0" fontId="0" fillId="0" borderId="5" xfId="0" applyBorder="1"/>
    <xf numFmtId="0" fontId="1" fillId="5" borderId="5" xfId="1" applyFill="1" applyBorder="1" applyAlignment="1">
      <alignment horizontal="center" vertical="center"/>
    </xf>
    <xf numFmtId="0" fontId="6" fillId="10" borderId="4" xfId="3" applyFill="1"/>
    <xf numFmtId="0" fontId="6" fillId="10" borderId="0" xfId="3" applyFill="1" applyBorder="1"/>
    <xf numFmtId="0" fontId="1" fillId="8" borderId="7" xfId="1" applyFill="1" applyBorder="1"/>
    <xf numFmtId="1" fontId="0" fillId="8" borderId="0" xfId="0" applyNumberFormat="1" applyFill="1"/>
    <xf numFmtId="1" fontId="0" fillId="3" borderId="0" xfId="0" applyNumberFormat="1" applyFill="1"/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6" fillId="10" borderId="4" xfId="3" applyFill="1" applyAlignment="1">
      <alignment horizontal="center"/>
    </xf>
    <xf numFmtId="15" fontId="8" fillId="5" borderId="5" xfId="0" applyNumberFormat="1" applyFont="1" applyFill="1" applyBorder="1"/>
    <xf numFmtId="0" fontId="1" fillId="12" borderId="5" xfId="1" applyFill="1" applyBorder="1" applyAlignment="1">
      <alignment horizontal="center" vertical="center"/>
    </xf>
    <xf numFmtId="0" fontId="0" fillId="13" borderId="0" xfId="0" applyFill="1"/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0" borderId="5" xfId="1" applyFill="1" applyBorder="1" applyAlignment="1">
      <alignment horizontal="center"/>
    </xf>
    <xf numFmtId="15" fontId="9" fillId="12" borderId="5" xfId="0" applyNumberFormat="1" applyFont="1" applyFill="1" applyBorder="1"/>
    <xf numFmtId="1" fontId="0" fillId="0" borderId="0" xfId="0" applyNumberFormat="1"/>
    <xf numFmtId="0" fontId="0" fillId="5" borderId="0" xfId="0" applyFill="1"/>
    <xf numFmtId="1" fontId="0" fillId="5" borderId="0" xfId="0" applyNumberFormat="1" applyFill="1"/>
    <xf numFmtId="0" fontId="0" fillId="9" borderId="0" xfId="0" applyFill="1"/>
    <xf numFmtId="1" fontId="0" fillId="9" borderId="0" xfId="0" applyNumberFormat="1" applyFill="1"/>
    <xf numFmtId="0" fontId="0" fillId="16" borderId="0" xfId="0" applyFill="1"/>
    <xf numFmtId="1" fontId="0" fillId="16" borderId="0" xfId="0" applyNumberFormat="1" applyFill="1"/>
    <xf numFmtId="0" fontId="0" fillId="17" borderId="0" xfId="0" applyFill="1"/>
    <xf numFmtId="1" fontId="0" fillId="17" borderId="0" xfId="0" applyNumberFormat="1" applyFill="1"/>
    <xf numFmtId="2" fontId="2" fillId="0" borderId="0" xfId="0" applyNumberFormat="1" applyFont="1" applyAlignment="1">
      <alignment horizontal="center" vertical="center"/>
    </xf>
    <xf numFmtId="1" fontId="0" fillId="15" borderId="0" xfId="0" applyNumberFormat="1" applyFill="1"/>
    <xf numFmtId="15" fontId="9" fillId="7" borderId="5" xfId="0" applyNumberFormat="1" applyFont="1" applyFill="1" applyBorder="1"/>
    <xf numFmtId="0" fontId="5" fillId="3" borderId="2" xfId="2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3" fontId="6" fillId="10" borderId="4" xfId="3" applyNumberFormat="1" applyFill="1" applyAlignment="1">
      <alignment horizontal="center"/>
    </xf>
    <xf numFmtId="0" fontId="6" fillId="10" borderId="4" xfId="3" applyFill="1" applyAlignment="1">
      <alignment horizontal="center"/>
    </xf>
    <xf numFmtId="0" fontId="7" fillId="11" borderId="8" xfId="4" applyAlignment="1">
      <alignment horizontal="center"/>
    </xf>
    <xf numFmtId="0" fontId="1" fillId="0" borderId="5" xfId="1" applyFill="1" applyBorder="1" applyAlignment="1">
      <alignment horizontal="right"/>
    </xf>
    <xf numFmtId="0" fontId="10" fillId="18" borderId="0" xfId="0" applyFont="1" applyFill="1"/>
    <xf numFmtId="15" fontId="12" fillId="2" borderId="5" xfId="0" applyNumberFormat="1" applyFont="1" applyFill="1" applyBorder="1"/>
    <xf numFmtId="0" fontId="12" fillId="2" borderId="0" xfId="0" applyFont="1" applyFill="1"/>
    <xf numFmtId="0" fontId="13" fillId="2" borderId="5" xfId="1" applyFont="1" applyFill="1" applyBorder="1" applyAlignment="1">
      <alignment horizontal="center" vertical="center"/>
    </xf>
  </cellXfs>
  <cellStyles count="5">
    <cellStyle name="Explanatory Text" xfId="2" builtinId="53"/>
    <cellStyle name="Heading 1" xfId="3" builtinId="16"/>
    <cellStyle name="Heading 3" xfId="1" builtinId="18"/>
    <cellStyle name="Normal" xfId="0" builtinId="0"/>
    <cellStyle name="Output" xfId="4" builtinId="21"/>
  </cellStyles>
  <dxfs count="0"/>
  <tableStyles count="0" defaultTableStyle="TableStyleMedium2" defaultPivotStyle="PivotStyleLight16"/>
  <colors>
    <mruColors>
      <color rgb="FFEB99CE"/>
      <color rgb="FFF5CBE6"/>
      <color rgb="FFE4D2F2"/>
      <color rgb="FFFAE6F3"/>
      <color rgb="FFFFEDB3"/>
      <color rgb="FFF2F8EE"/>
      <color rgb="FF75B3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5794</xdr:colOff>
      <xdr:row>2</xdr:row>
      <xdr:rowOff>0</xdr:rowOff>
    </xdr:from>
    <xdr:to>
      <xdr:col>18</xdr:col>
      <xdr:colOff>482599</xdr:colOff>
      <xdr:row>17</xdr:row>
      <xdr:rowOff>22684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A44B3-FD0E-4D52-9D48-B3CE0C3F4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2544" y="450850"/>
          <a:ext cx="4242355" cy="27849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48236</xdr:colOff>
      <xdr:row>2</xdr:row>
      <xdr:rowOff>25400</xdr:rowOff>
    </xdr:from>
    <xdr:to>
      <xdr:col>18</xdr:col>
      <xdr:colOff>403623</xdr:colOff>
      <xdr:row>14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890204-7812-4728-8203-A625BE5E7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886" y="476250"/>
          <a:ext cx="3511337" cy="2305050"/>
        </a:xfrm>
        <a:prstGeom prst="rect">
          <a:avLst/>
        </a:prstGeom>
      </xdr:spPr>
    </xdr:pic>
    <xdr:clientData/>
  </xdr:twoCellAnchor>
  <xdr:twoCellAnchor editAs="oneCell">
    <xdr:from>
      <xdr:col>13</xdr:col>
      <xdr:colOff>48236</xdr:colOff>
      <xdr:row>2</xdr:row>
      <xdr:rowOff>25400</xdr:rowOff>
    </xdr:from>
    <xdr:to>
      <xdr:col>18</xdr:col>
      <xdr:colOff>403623</xdr:colOff>
      <xdr:row>14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D8EAE9-9B68-4FF7-AA40-93C1F8DC1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886" y="476250"/>
          <a:ext cx="3511337" cy="23050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48236</xdr:colOff>
      <xdr:row>2</xdr:row>
      <xdr:rowOff>25400</xdr:rowOff>
    </xdr:from>
    <xdr:to>
      <xdr:col>18</xdr:col>
      <xdr:colOff>403623</xdr:colOff>
      <xdr:row>14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B46600-097E-421E-828B-368AB52F6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886" y="476250"/>
          <a:ext cx="3511337" cy="2305050"/>
        </a:xfrm>
        <a:prstGeom prst="rect">
          <a:avLst/>
        </a:prstGeom>
      </xdr:spPr>
    </xdr:pic>
    <xdr:clientData/>
  </xdr:twoCellAnchor>
  <xdr:twoCellAnchor editAs="oneCell">
    <xdr:from>
      <xdr:col>13</xdr:col>
      <xdr:colOff>48236</xdr:colOff>
      <xdr:row>2</xdr:row>
      <xdr:rowOff>25400</xdr:rowOff>
    </xdr:from>
    <xdr:to>
      <xdr:col>18</xdr:col>
      <xdr:colOff>403623</xdr:colOff>
      <xdr:row>14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CC7045-A81E-4D38-A159-D7337E7AA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886" y="476250"/>
          <a:ext cx="3511337" cy="23050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48236</xdr:colOff>
      <xdr:row>2</xdr:row>
      <xdr:rowOff>25400</xdr:rowOff>
    </xdr:from>
    <xdr:to>
      <xdr:col>18</xdr:col>
      <xdr:colOff>403623</xdr:colOff>
      <xdr:row>14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C2E1EC-1DBF-4B33-A6D6-163D300CA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886" y="476250"/>
          <a:ext cx="3511337" cy="2305050"/>
        </a:xfrm>
        <a:prstGeom prst="rect">
          <a:avLst/>
        </a:prstGeom>
      </xdr:spPr>
    </xdr:pic>
    <xdr:clientData/>
  </xdr:twoCellAnchor>
  <xdr:twoCellAnchor editAs="oneCell">
    <xdr:from>
      <xdr:col>13</xdr:col>
      <xdr:colOff>48236</xdr:colOff>
      <xdr:row>2</xdr:row>
      <xdr:rowOff>25400</xdr:rowOff>
    </xdr:from>
    <xdr:to>
      <xdr:col>18</xdr:col>
      <xdr:colOff>403623</xdr:colOff>
      <xdr:row>14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ABE698-3243-4530-9FD7-CEBD17A95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886" y="476250"/>
          <a:ext cx="3511337" cy="23050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48236</xdr:colOff>
      <xdr:row>2</xdr:row>
      <xdr:rowOff>25400</xdr:rowOff>
    </xdr:from>
    <xdr:to>
      <xdr:col>18</xdr:col>
      <xdr:colOff>403623</xdr:colOff>
      <xdr:row>14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67F0D9-1548-4704-ACB3-96C60873B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886" y="476250"/>
          <a:ext cx="3511337" cy="2305050"/>
        </a:xfrm>
        <a:prstGeom prst="rect">
          <a:avLst/>
        </a:prstGeom>
      </xdr:spPr>
    </xdr:pic>
    <xdr:clientData/>
  </xdr:twoCellAnchor>
  <xdr:twoCellAnchor editAs="oneCell">
    <xdr:from>
      <xdr:col>13</xdr:col>
      <xdr:colOff>48236</xdr:colOff>
      <xdr:row>2</xdr:row>
      <xdr:rowOff>25400</xdr:rowOff>
    </xdr:from>
    <xdr:to>
      <xdr:col>18</xdr:col>
      <xdr:colOff>403623</xdr:colOff>
      <xdr:row>14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860982-FFBC-4763-B5BB-B7A8B61E2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886" y="476250"/>
          <a:ext cx="3511337" cy="23050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107395</xdr:colOff>
      <xdr:row>2</xdr:row>
      <xdr:rowOff>0</xdr:rowOff>
    </xdr:from>
    <xdr:to>
      <xdr:col>18</xdr:col>
      <xdr:colOff>124223</xdr:colOff>
      <xdr:row>13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35B471-6D94-4572-96E0-F7FD53052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0645" y="450850"/>
          <a:ext cx="3172778" cy="208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48236</xdr:colOff>
      <xdr:row>2</xdr:row>
      <xdr:rowOff>25400</xdr:rowOff>
    </xdr:from>
    <xdr:to>
      <xdr:col>18</xdr:col>
      <xdr:colOff>403623</xdr:colOff>
      <xdr:row>14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020782-DBE9-4CFA-8ECD-33F14B79C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886" y="476250"/>
          <a:ext cx="3511337" cy="2305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48236</xdr:colOff>
      <xdr:row>2</xdr:row>
      <xdr:rowOff>25400</xdr:rowOff>
    </xdr:from>
    <xdr:to>
      <xdr:col>18</xdr:col>
      <xdr:colOff>403623</xdr:colOff>
      <xdr:row>14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538D42-DDEF-42E1-87B7-33F39D186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886" y="476250"/>
          <a:ext cx="3511337" cy="2305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48236</xdr:colOff>
      <xdr:row>2</xdr:row>
      <xdr:rowOff>25400</xdr:rowOff>
    </xdr:from>
    <xdr:to>
      <xdr:col>18</xdr:col>
      <xdr:colOff>403623</xdr:colOff>
      <xdr:row>14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692004-FCE5-49B9-BF55-BFD540F85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886" y="476250"/>
          <a:ext cx="3511337" cy="23050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48236</xdr:colOff>
      <xdr:row>2</xdr:row>
      <xdr:rowOff>25400</xdr:rowOff>
    </xdr:from>
    <xdr:to>
      <xdr:col>18</xdr:col>
      <xdr:colOff>403623</xdr:colOff>
      <xdr:row>14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63EB11-D86B-49F4-9C7A-ED76C05DF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886" y="476250"/>
          <a:ext cx="3511337" cy="2305050"/>
        </a:xfrm>
        <a:prstGeom prst="rect">
          <a:avLst/>
        </a:prstGeom>
      </xdr:spPr>
    </xdr:pic>
    <xdr:clientData/>
  </xdr:twoCellAnchor>
  <xdr:twoCellAnchor editAs="oneCell">
    <xdr:from>
      <xdr:col>13</xdr:col>
      <xdr:colOff>48236</xdr:colOff>
      <xdr:row>2</xdr:row>
      <xdr:rowOff>25400</xdr:rowOff>
    </xdr:from>
    <xdr:to>
      <xdr:col>18</xdr:col>
      <xdr:colOff>403623</xdr:colOff>
      <xdr:row>14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C1EC60-211A-492E-AAE6-701BE4CFD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886" y="476250"/>
          <a:ext cx="3511337" cy="23050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48236</xdr:colOff>
      <xdr:row>2</xdr:row>
      <xdr:rowOff>25400</xdr:rowOff>
    </xdr:from>
    <xdr:to>
      <xdr:col>18</xdr:col>
      <xdr:colOff>403623</xdr:colOff>
      <xdr:row>14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01E63C-9CD7-4238-8071-2C84E65E4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886" y="476250"/>
          <a:ext cx="3511337" cy="2305050"/>
        </a:xfrm>
        <a:prstGeom prst="rect">
          <a:avLst/>
        </a:prstGeom>
      </xdr:spPr>
    </xdr:pic>
    <xdr:clientData/>
  </xdr:twoCellAnchor>
  <xdr:twoCellAnchor editAs="oneCell">
    <xdr:from>
      <xdr:col>13</xdr:col>
      <xdr:colOff>48236</xdr:colOff>
      <xdr:row>2</xdr:row>
      <xdr:rowOff>25400</xdr:rowOff>
    </xdr:from>
    <xdr:to>
      <xdr:col>18</xdr:col>
      <xdr:colOff>403623</xdr:colOff>
      <xdr:row>14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07762A-9302-4007-AA87-65D9B0345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886" y="476250"/>
          <a:ext cx="3511337" cy="23050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48236</xdr:colOff>
      <xdr:row>2</xdr:row>
      <xdr:rowOff>25400</xdr:rowOff>
    </xdr:from>
    <xdr:to>
      <xdr:col>18</xdr:col>
      <xdr:colOff>403623</xdr:colOff>
      <xdr:row>14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87EB25-CD7B-4BE3-BD7D-99ADD8D3F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886" y="476250"/>
          <a:ext cx="3511337" cy="2305050"/>
        </a:xfrm>
        <a:prstGeom prst="rect">
          <a:avLst/>
        </a:prstGeom>
      </xdr:spPr>
    </xdr:pic>
    <xdr:clientData/>
  </xdr:twoCellAnchor>
  <xdr:twoCellAnchor editAs="oneCell">
    <xdr:from>
      <xdr:col>13</xdr:col>
      <xdr:colOff>48236</xdr:colOff>
      <xdr:row>2</xdr:row>
      <xdr:rowOff>25400</xdr:rowOff>
    </xdr:from>
    <xdr:to>
      <xdr:col>18</xdr:col>
      <xdr:colOff>403623</xdr:colOff>
      <xdr:row>14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A7633D-E7F4-478C-8498-BFB24FEE4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886" y="476250"/>
          <a:ext cx="3511337" cy="23050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48236</xdr:colOff>
      <xdr:row>2</xdr:row>
      <xdr:rowOff>25400</xdr:rowOff>
    </xdr:from>
    <xdr:to>
      <xdr:col>18</xdr:col>
      <xdr:colOff>403623</xdr:colOff>
      <xdr:row>14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B86971-8263-4C46-87F7-0D6FBBC9C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886" y="476250"/>
          <a:ext cx="3511337" cy="2305050"/>
        </a:xfrm>
        <a:prstGeom prst="rect">
          <a:avLst/>
        </a:prstGeom>
      </xdr:spPr>
    </xdr:pic>
    <xdr:clientData/>
  </xdr:twoCellAnchor>
  <xdr:twoCellAnchor editAs="oneCell">
    <xdr:from>
      <xdr:col>13</xdr:col>
      <xdr:colOff>48236</xdr:colOff>
      <xdr:row>2</xdr:row>
      <xdr:rowOff>25400</xdr:rowOff>
    </xdr:from>
    <xdr:to>
      <xdr:col>18</xdr:col>
      <xdr:colOff>403623</xdr:colOff>
      <xdr:row>14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2E3520-929E-4A89-88AB-37165F7EC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886" y="476250"/>
          <a:ext cx="3511337" cy="23050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48236</xdr:colOff>
      <xdr:row>2</xdr:row>
      <xdr:rowOff>25400</xdr:rowOff>
    </xdr:from>
    <xdr:to>
      <xdr:col>18</xdr:col>
      <xdr:colOff>403623</xdr:colOff>
      <xdr:row>14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E0184A-D34D-4518-9B04-D8A113414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886" y="476250"/>
          <a:ext cx="3511337" cy="2305050"/>
        </a:xfrm>
        <a:prstGeom prst="rect">
          <a:avLst/>
        </a:prstGeom>
      </xdr:spPr>
    </xdr:pic>
    <xdr:clientData/>
  </xdr:twoCellAnchor>
  <xdr:twoCellAnchor editAs="oneCell">
    <xdr:from>
      <xdr:col>13</xdr:col>
      <xdr:colOff>48236</xdr:colOff>
      <xdr:row>2</xdr:row>
      <xdr:rowOff>25400</xdr:rowOff>
    </xdr:from>
    <xdr:to>
      <xdr:col>18</xdr:col>
      <xdr:colOff>403623</xdr:colOff>
      <xdr:row>14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764408-42AE-45E0-A466-99A34286D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886" y="476250"/>
          <a:ext cx="3511337" cy="230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A120-F8EF-4E48-9715-FE5B8171F951}">
  <dimension ref="A1:L18"/>
  <sheetViews>
    <sheetView workbookViewId="0">
      <selection activeCell="D16" sqref="D16"/>
    </sheetView>
  </sheetViews>
  <sheetFormatPr defaultRowHeight="14.5" x14ac:dyDescent="0.35"/>
  <cols>
    <col min="1" max="1" width="2.90625" style="4" customWidth="1"/>
    <col min="2" max="2" width="14.54296875" bestFit="1" customWidth="1"/>
    <col min="3" max="3" width="7.81640625" bestFit="1" customWidth="1"/>
    <col min="4" max="4" width="67.6328125" customWidth="1"/>
    <col min="5" max="5" width="23" customWidth="1"/>
    <col min="6" max="6" width="35.1796875" customWidth="1"/>
    <col min="7" max="7" width="8.984375E-2" customWidth="1"/>
    <col min="8" max="8" width="8.7265625" hidden="1" customWidth="1"/>
    <col min="9" max="9" width="7.36328125" hidden="1" customWidth="1"/>
    <col min="10" max="11" width="8.7265625" hidden="1" customWidth="1"/>
    <col min="12" max="12" width="3.08984375" style="4" customWidth="1"/>
  </cols>
  <sheetData>
    <row r="1" spans="1:9" ht="18.5" x14ac:dyDescent="0.35">
      <c r="B1" s="43" t="s">
        <v>2</v>
      </c>
      <c r="C1" s="44"/>
      <c r="D1" s="44"/>
    </row>
    <row r="2" spans="1:9" s="4" customFormat="1" x14ac:dyDescent="0.35">
      <c r="D2" s="26"/>
      <c r="E2" s="26"/>
      <c r="F2" s="26"/>
    </row>
    <row r="3" spans="1:9" s="2" customFormat="1" ht="15" thickBot="1" x14ac:dyDescent="0.4">
      <c r="A3" s="5"/>
      <c r="B3" s="3" t="s">
        <v>42</v>
      </c>
      <c r="C3" s="1" t="s">
        <v>29</v>
      </c>
      <c r="D3" s="28"/>
      <c r="E3" s="27"/>
      <c r="F3" s="27"/>
      <c r="I3" s="5"/>
    </row>
    <row r="4" spans="1:9" x14ac:dyDescent="0.35">
      <c r="B4" t="s">
        <v>30</v>
      </c>
      <c r="C4">
        <v>100000</v>
      </c>
    </row>
    <row r="5" spans="1:9" x14ac:dyDescent="0.35">
      <c r="B5" t="s">
        <v>31</v>
      </c>
      <c r="C5">
        <v>100000</v>
      </c>
    </row>
    <row r="6" spans="1:9" x14ac:dyDescent="0.35">
      <c r="B6" t="s">
        <v>32</v>
      </c>
      <c r="C6">
        <v>150000</v>
      </c>
    </row>
    <row r="7" spans="1:9" x14ac:dyDescent="0.35">
      <c r="B7" t="s">
        <v>33</v>
      </c>
      <c r="C7">
        <v>150000</v>
      </c>
    </row>
    <row r="8" spans="1:9" x14ac:dyDescent="0.35">
      <c r="B8" t="s">
        <v>34</v>
      </c>
      <c r="C8">
        <v>250000</v>
      </c>
    </row>
    <row r="9" spans="1:9" x14ac:dyDescent="0.35">
      <c r="B9" t="s">
        <v>35</v>
      </c>
      <c r="C9">
        <v>250000</v>
      </c>
    </row>
    <row r="10" spans="1:9" x14ac:dyDescent="0.35">
      <c r="B10" t="s">
        <v>36</v>
      </c>
      <c r="C10">
        <v>375000</v>
      </c>
    </row>
    <row r="11" spans="1:9" x14ac:dyDescent="0.35">
      <c r="B11" t="s">
        <v>37</v>
      </c>
      <c r="C11">
        <v>375000</v>
      </c>
    </row>
    <row r="12" spans="1:9" x14ac:dyDescent="0.35">
      <c r="B12" t="s">
        <v>38</v>
      </c>
      <c r="C12">
        <v>400000</v>
      </c>
    </row>
    <row r="13" spans="1:9" x14ac:dyDescent="0.35">
      <c r="B13" t="s">
        <v>39</v>
      </c>
      <c r="C13">
        <v>400000</v>
      </c>
    </row>
    <row r="14" spans="1:9" x14ac:dyDescent="0.35">
      <c r="B14" t="s">
        <v>40</v>
      </c>
      <c r="C14">
        <v>565000</v>
      </c>
    </row>
    <row r="15" spans="1:9" x14ac:dyDescent="0.35">
      <c r="B15" t="s">
        <v>41</v>
      </c>
      <c r="C15">
        <v>565000</v>
      </c>
    </row>
    <row r="17" spans="2:3" x14ac:dyDescent="0.35">
      <c r="B17" t="s">
        <v>26</v>
      </c>
      <c r="C17">
        <f>SUM(C4:C15)</f>
        <v>3680000</v>
      </c>
    </row>
    <row r="18" spans="2:3" x14ac:dyDescent="0.35">
      <c r="B18" t="s">
        <v>43</v>
      </c>
      <c r="C18">
        <v>1050937</v>
      </c>
    </row>
  </sheetData>
  <mergeCells count="1">
    <mergeCell ref="B1:D1"/>
  </mergeCells>
  <phoneticPr fontId="1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DFBE-2480-4B0B-B110-BFD9BB51B8A7}">
  <sheetPr>
    <tabColor rgb="FF0070C0"/>
  </sheetPr>
  <dimension ref="A1:T92"/>
  <sheetViews>
    <sheetView workbookViewId="0">
      <selection activeCell="C3" sqref="C3:C1048576"/>
    </sheetView>
  </sheetViews>
  <sheetFormatPr defaultRowHeight="14.5" x14ac:dyDescent="0.35"/>
  <cols>
    <col min="1" max="1" width="10.54296875" bestFit="1" customWidth="1"/>
    <col min="2" max="2" width="9.7265625" bestFit="1" customWidth="1"/>
    <col min="3" max="3" width="10.54296875" style="49" bestFit="1" customWidth="1"/>
    <col min="12" max="12" width="8.984375E-2" customWidth="1"/>
    <col min="15" max="15" width="9.6328125" bestFit="1" customWidth="1"/>
    <col min="17" max="17" width="9.36328125" bestFit="1" customWidth="1"/>
  </cols>
  <sheetData>
    <row r="1" spans="1:20" ht="20" thickBot="1" x14ac:dyDescent="0.5">
      <c r="A1" s="16" t="s">
        <v>25</v>
      </c>
      <c r="B1" s="17" t="s">
        <v>3</v>
      </c>
      <c r="C1" s="16">
        <v>604776</v>
      </c>
      <c r="D1" s="16"/>
      <c r="E1" s="16" t="s">
        <v>23</v>
      </c>
      <c r="F1" s="46">
        <f>SUM(M3:M797)</f>
        <v>375000</v>
      </c>
      <c r="G1" s="46"/>
      <c r="H1" s="23"/>
      <c r="I1" s="23"/>
      <c r="J1" s="16"/>
      <c r="K1" s="16" t="s">
        <v>13</v>
      </c>
      <c r="L1" s="16"/>
      <c r="M1" s="16"/>
      <c r="O1" t="s">
        <v>28</v>
      </c>
      <c r="P1" s="22"/>
      <c r="Q1" s="40">
        <f>SUM(M3:M797)</f>
        <v>375000</v>
      </c>
      <c r="R1" s="21"/>
      <c r="S1" s="21"/>
      <c r="T1" s="21"/>
    </row>
    <row r="2" spans="1:20" ht="15.5" thickTop="1" thickBot="1" x14ac:dyDescent="0.4">
      <c r="A2" s="1"/>
      <c r="B2" s="15" t="s">
        <v>1</v>
      </c>
      <c r="C2" s="1" t="s">
        <v>4</v>
      </c>
      <c r="D2" s="1" t="s">
        <v>5</v>
      </c>
      <c r="E2" s="1" t="s">
        <v>6</v>
      </c>
      <c r="F2" s="1" t="s">
        <v>8</v>
      </c>
      <c r="G2" s="1" t="s">
        <v>7</v>
      </c>
      <c r="H2" s="1" t="s">
        <v>20</v>
      </c>
      <c r="I2" s="1" t="s">
        <v>21</v>
      </c>
      <c r="J2" s="10" t="s">
        <v>9</v>
      </c>
      <c r="K2" s="18" t="s">
        <v>11</v>
      </c>
      <c r="L2" s="11" t="s">
        <v>12</v>
      </c>
      <c r="M2" s="48" t="s">
        <v>26</v>
      </c>
      <c r="S2" s="22"/>
    </row>
    <row r="3" spans="1:20" x14ac:dyDescent="0.35">
      <c r="A3" s="36">
        <v>1</v>
      </c>
      <c r="B3" s="30">
        <v>45505</v>
      </c>
      <c r="C3" s="49">
        <v>1</v>
      </c>
      <c r="D3" s="37">
        <f>C1*0.01</f>
        <v>6047.76</v>
      </c>
      <c r="E3" s="37">
        <f>C1*0.0222</f>
        <v>13426.0272</v>
      </c>
      <c r="F3" s="37">
        <f>C1*0.04928</f>
        <v>29803.361279999997</v>
      </c>
      <c r="G3" s="37">
        <f>K3*0.10939</f>
        <v>66712.160791775997</v>
      </c>
      <c r="H3" s="37">
        <f>C1*0.23058</f>
        <v>139449.25008</v>
      </c>
      <c r="I3" s="37">
        <f>K3*0.4847</f>
        <v>295597.26058848004</v>
      </c>
      <c r="J3" s="20">
        <f>D3*0.84</f>
        <v>5080.1184000000003</v>
      </c>
      <c r="K3" s="19">
        <f>C1+J3</f>
        <v>609856.11840000004</v>
      </c>
      <c r="L3" s="12">
        <f>SUM(D3:I3)</f>
        <v>551035.81994025607</v>
      </c>
    </row>
    <row r="4" spans="1:20" x14ac:dyDescent="0.35">
      <c r="A4" s="36"/>
      <c r="B4" s="30">
        <f>B3</f>
        <v>45505</v>
      </c>
      <c r="C4" s="49">
        <f>C3+1</f>
        <v>2</v>
      </c>
      <c r="D4" s="37">
        <f>K3*0.01</f>
        <v>6098.5611840000001</v>
      </c>
      <c r="E4" s="37">
        <f>K3*0.0222</f>
        <v>13538.805828480001</v>
      </c>
      <c r="F4" s="37">
        <f>K3*0.04928</f>
        <v>30053.709514752001</v>
      </c>
      <c r="G4" s="37">
        <f>K3*0.10939</f>
        <v>66712.160791775997</v>
      </c>
      <c r="H4" s="37">
        <f>K3*0.23058</f>
        <v>140620.623780672</v>
      </c>
      <c r="I4" s="37">
        <f>K3*0.4847</f>
        <v>295597.26058848004</v>
      </c>
      <c r="J4" s="20">
        <f t="shared" ref="J4:J67" si="0">D4*0.84</f>
        <v>5122.7913945600003</v>
      </c>
      <c r="K4" s="19">
        <f>K3+J4</f>
        <v>614978.90979456005</v>
      </c>
      <c r="L4" s="12">
        <f>SUM(D4:I4)</f>
        <v>552621.12168816011</v>
      </c>
    </row>
    <row r="5" spans="1:20" x14ac:dyDescent="0.35">
      <c r="A5" s="36"/>
      <c r="B5" s="30">
        <f>B4</f>
        <v>45505</v>
      </c>
      <c r="C5" s="49">
        <f t="shared" ref="C5:C68" si="1">C4+1</f>
        <v>3</v>
      </c>
      <c r="D5" s="37">
        <f t="shared" ref="D5:D8" si="2">K4*0.01</f>
        <v>6149.7890979456006</v>
      </c>
      <c r="E5" s="37">
        <f t="shared" ref="E5:E8" si="3">K4*0.0222</f>
        <v>13652.531797439235</v>
      </c>
      <c r="F5" s="37">
        <f t="shared" ref="F5:F8" si="4">K4*0.04928</f>
        <v>30306.160674675917</v>
      </c>
      <c r="G5" s="37">
        <f t="shared" ref="G5:G8" si="5">K4*0.10939</f>
        <v>67272.542942426924</v>
      </c>
      <c r="H5" s="37">
        <f t="shared" ref="H5:H8" si="6">K4*0.23058</f>
        <v>141801.83702042967</v>
      </c>
      <c r="I5" s="37">
        <f t="shared" ref="I5:I8" si="7">K4*0.4847</f>
        <v>298080.27757742326</v>
      </c>
      <c r="J5" s="20">
        <f t="shared" si="0"/>
        <v>5165.8228422743041</v>
      </c>
      <c r="K5" s="19">
        <f t="shared" ref="K5:K68" si="8">K4+J5</f>
        <v>620144.73263683438</v>
      </c>
      <c r="L5" s="12">
        <f t="shared" ref="L5:L68" si="9">SUM(D5:I5)</f>
        <v>557263.13911034062</v>
      </c>
    </row>
    <row r="6" spans="1:20" x14ac:dyDescent="0.35">
      <c r="A6" s="38">
        <f>A3+1</f>
        <v>2</v>
      </c>
      <c r="B6" s="30">
        <f>B5+1</f>
        <v>45506</v>
      </c>
      <c r="C6" s="49">
        <f t="shared" si="1"/>
        <v>4</v>
      </c>
      <c r="D6" s="39">
        <f t="shared" si="2"/>
        <v>6201.447326368344</v>
      </c>
      <c r="E6" s="39">
        <f t="shared" si="3"/>
        <v>13767.213064537724</v>
      </c>
      <c r="F6" s="39">
        <f t="shared" si="4"/>
        <v>30560.732424343198</v>
      </c>
      <c r="G6" s="39">
        <f t="shared" si="5"/>
        <v>67837.632303143313</v>
      </c>
      <c r="H6" s="39">
        <f t="shared" si="6"/>
        <v>142992.97245140126</v>
      </c>
      <c r="I6" s="39">
        <f t="shared" si="7"/>
        <v>300584.15190907364</v>
      </c>
      <c r="J6" s="20">
        <f t="shared" si="0"/>
        <v>5209.2157541494089</v>
      </c>
      <c r="K6" s="19">
        <f t="shared" si="8"/>
        <v>625353.94839098374</v>
      </c>
      <c r="L6" s="12">
        <f t="shared" si="9"/>
        <v>561944.14947886742</v>
      </c>
    </row>
    <row r="7" spans="1:20" x14ac:dyDescent="0.35">
      <c r="A7" s="38"/>
      <c r="B7" s="30">
        <f>B6</f>
        <v>45506</v>
      </c>
      <c r="C7" s="49">
        <f t="shared" si="1"/>
        <v>5</v>
      </c>
      <c r="D7" s="39">
        <f t="shared" si="2"/>
        <v>6253.5394839098371</v>
      </c>
      <c r="E7" s="39">
        <f t="shared" si="3"/>
        <v>13882.85765427984</v>
      </c>
      <c r="F7" s="39">
        <f t="shared" si="4"/>
        <v>30817.442576707675</v>
      </c>
      <c r="G7" s="39">
        <f t="shared" si="5"/>
        <v>68407.468414489718</v>
      </c>
      <c r="H7" s="39">
        <f t="shared" si="6"/>
        <v>144194.11341999302</v>
      </c>
      <c r="I7" s="39">
        <f t="shared" si="7"/>
        <v>303109.05878510984</v>
      </c>
      <c r="J7" s="20">
        <f t="shared" si="0"/>
        <v>5252.9731664842629</v>
      </c>
      <c r="K7" s="19">
        <f t="shared" si="8"/>
        <v>630606.92155746801</v>
      </c>
      <c r="L7" s="12">
        <f t="shared" si="9"/>
        <v>566664.48033448984</v>
      </c>
    </row>
    <row r="8" spans="1:20" x14ac:dyDescent="0.35">
      <c r="A8" s="38"/>
      <c r="B8" s="30">
        <f>B7</f>
        <v>45506</v>
      </c>
      <c r="C8" s="49">
        <f t="shared" si="1"/>
        <v>6</v>
      </c>
      <c r="D8" s="39">
        <f t="shared" si="2"/>
        <v>6306.0692155746801</v>
      </c>
      <c r="E8" s="39">
        <f t="shared" si="3"/>
        <v>13999.473658575791</v>
      </c>
      <c r="F8" s="39">
        <f t="shared" si="4"/>
        <v>31076.309094352022</v>
      </c>
      <c r="G8" s="39">
        <f t="shared" si="5"/>
        <v>68982.091149171421</v>
      </c>
      <c r="H8" s="39">
        <f t="shared" si="6"/>
        <v>145405.34397272099</v>
      </c>
      <c r="I8" s="39">
        <f t="shared" si="7"/>
        <v>305655.17487890477</v>
      </c>
      <c r="J8" s="20">
        <f t="shared" si="0"/>
        <v>5297.0981410827308</v>
      </c>
      <c r="K8" s="19">
        <f t="shared" si="8"/>
        <v>635904.01969855069</v>
      </c>
      <c r="L8" s="12">
        <f t="shared" si="9"/>
        <v>571424.46196929971</v>
      </c>
    </row>
    <row r="9" spans="1:20" x14ac:dyDescent="0.35">
      <c r="A9" s="36">
        <f>A6+1</f>
        <v>3</v>
      </c>
      <c r="B9" s="30">
        <f>B8+1</f>
        <v>45507</v>
      </c>
      <c r="C9" s="49">
        <f>C8+1</f>
        <v>7</v>
      </c>
      <c r="D9" s="37">
        <f>K8*0.01</f>
        <v>6359.0401969855075</v>
      </c>
      <c r="E9" s="37">
        <f>K8*0.0222</f>
        <v>14117.069237307825</v>
      </c>
      <c r="F9" s="37">
        <f>K8*0.04928</f>
        <v>31337.350090744578</v>
      </c>
      <c r="G9" s="37">
        <f>K8*0.10939</f>
        <v>69561.540714824456</v>
      </c>
      <c r="H9" s="37">
        <f>K8*0.23058</f>
        <v>146626.74886209183</v>
      </c>
      <c r="I9" s="37">
        <f>K8*0.4847</f>
        <v>308222.67834788753</v>
      </c>
      <c r="J9" s="20">
        <f t="shared" si="0"/>
        <v>5341.5937654678264</v>
      </c>
      <c r="K9" s="19">
        <f t="shared" si="8"/>
        <v>641245.61346401856</v>
      </c>
      <c r="L9" s="12">
        <f t="shared" si="9"/>
        <v>576224.42744984175</v>
      </c>
    </row>
    <row r="10" spans="1:20" x14ac:dyDescent="0.35">
      <c r="A10" s="36"/>
      <c r="B10" s="30">
        <f>B9</f>
        <v>45507</v>
      </c>
      <c r="C10" s="49">
        <f t="shared" si="1"/>
        <v>8</v>
      </c>
      <c r="D10" s="37">
        <f t="shared" ref="D10:D14" si="10">K9*0.01</f>
        <v>6412.4561346401861</v>
      </c>
      <c r="E10" s="37">
        <f t="shared" ref="E10:E14" si="11">K9*0.0222</f>
        <v>14235.652618901213</v>
      </c>
      <c r="F10" s="37">
        <f t="shared" ref="F10:F14" si="12">K9*0.04928</f>
        <v>31600.583831506832</v>
      </c>
      <c r="G10" s="37">
        <f t="shared" ref="G10:G14" si="13">K9*0.10939</f>
        <v>70145.857656828986</v>
      </c>
      <c r="H10" s="37">
        <f t="shared" ref="H10:H14" si="14">K9*0.23058</f>
        <v>147858.4135525334</v>
      </c>
      <c r="I10" s="37">
        <f t="shared" ref="I10:I14" si="15">K9*0.4847</f>
        <v>310811.74884600978</v>
      </c>
      <c r="J10" s="20">
        <f t="shared" si="0"/>
        <v>5386.4631530977558</v>
      </c>
      <c r="K10" s="19">
        <f t="shared" si="8"/>
        <v>646632.07661711634</v>
      </c>
      <c r="L10" s="12">
        <f t="shared" si="9"/>
        <v>581064.7126404203</v>
      </c>
    </row>
    <row r="11" spans="1:20" x14ac:dyDescent="0.35">
      <c r="A11" s="36"/>
      <c r="B11" s="30">
        <f>B10</f>
        <v>45507</v>
      </c>
      <c r="C11" s="49">
        <f t="shared" si="1"/>
        <v>9</v>
      </c>
      <c r="D11" s="37">
        <f t="shared" si="10"/>
        <v>6466.320766171164</v>
      </c>
      <c r="E11" s="37">
        <f t="shared" si="11"/>
        <v>14355.232100899984</v>
      </c>
      <c r="F11" s="37">
        <f t="shared" si="12"/>
        <v>31866.028735691492</v>
      </c>
      <c r="G11" s="37">
        <f t="shared" si="13"/>
        <v>70735.082861146351</v>
      </c>
      <c r="H11" s="37">
        <f t="shared" si="14"/>
        <v>149100.42422637469</v>
      </c>
      <c r="I11" s="37">
        <f t="shared" si="15"/>
        <v>313422.56753631629</v>
      </c>
      <c r="J11" s="20">
        <f t="shared" si="0"/>
        <v>5431.7094435837771</v>
      </c>
      <c r="K11" s="19">
        <f t="shared" si="8"/>
        <v>652063.78606070008</v>
      </c>
      <c r="L11" s="12">
        <f t="shared" si="9"/>
        <v>585945.65622660005</v>
      </c>
    </row>
    <row r="12" spans="1:20" x14ac:dyDescent="0.35">
      <c r="A12" s="38">
        <f>A9+1</f>
        <v>4</v>
      </c>
      <c r="B12" s="30">
        <f>B11+1</f>
        <v>45508</v>
      </c>
      <c r="C12" s="49">
        <f t="shared" si="1"/>
        <v>10</v>
      </c>
      <c r="D12" s="39">
        <f t="shared" si="10"/>
        <v>6520.6378606070011</v>
      </c>
      <c r="E12" s="39">
        <f t="shared" si="11"/>
        <v>14475.816050547543</v>
      </c>
      <c r="F12" s="39">
        <f t="shared" si="12"/>
        <v>32133.703377071299</v>
      </c>
      <c r="G12" s="39">
        <f t="shared" si="13"/>
        <v>71329.257557179983</v>
      </c>
      <c r="H12" s="39">
        <f t="shared" si="14"/>
        <v>150352.86778987624</v>
      </c>
      <c r="I12" s="39">
        <f t="shared" si="15"/>
        <v>316055.31710362132</v>
      </c>
      <c r="J12" s="20">
        <f t="shared" si="0"/>
        <v>5477.3358029098808</v>
      </c>
      <c r="K12" s="19">
        <f t="shared" si="8"/>
        <v>657541.12186360999</v>
      </c>
      <c r="L12" s="12">
        <f t="shared" si="9"/>
        <v>590867.59973890334</v>
      </c>
    </row>
    <row r="13" spans="1:20" x14ac:dyDescent="0.35">
      <c r="A13" s="38"/>
      <c r="B13" s="30">
        <f>B12</f>
        <v>45508</v>
      </c>
      <c r="C13" s="49">
        <f t="shared" si="1"/>
        <v>11</v>
      </c>
      <c r="D13" s="39">
        <f t="shared" si="10"/>
        <v>6575.4112186360999</v>
      </c>
      <c r="E13" s="39">
        <f t="shared" si="11"/>
        <v>14597.412905372143</v>
      </c>
      <c r="F13" s="39">
        <f t="shared" si="12"/>
        <v>32403.626485438697</v>
      </c>
      <c r="G13" s="39">
        <f t="shared" si="13"/>
        <v>71928.423320660295</v>
      </c>
      <c r="H13" s="39">
        <f t="shared" si="14"/>
        <v>151615.83187931118</v>
      </c>
      <c r="I13" s="39">
        <f t="shared" si="15"/>
        <v>318710.1817672918</v>
      </c>
      <c r="J13" s="20">
        <f t="shared" si="0"/>
        <v>5523.3454236543239</v>
      </c>
      <c r="K13" s="19">
        <f t="shared" si="8"/>
        <v>663064.4672872643</v>
      </c>
      <c r="L13" s="12">
        <f t="shared" si="9"/>
        <v>595830.8875767102</v>
      </c>
    </row>
    <row r="14" spans="1:20" x14ac:dyDescent="0.35">
      <c r="A14" s="38"/>
      <c r="B14" s="30">
        <f>B13</f>
        <v>45508</v>
      </c>
      <c r="C14" s="49">
        <f t="shared" si="1"/>
        <v>12</v>
      </c>
      <c r="D14" s="39">
        <f t="shared" si="10"/>
        <v>6630.6446728726432</v>
      </c>
      <c r="E14" s="39">
        <f t="shared" si="11"/>
        <v>14720.031173777268</v>
      </c>
      <c r="F14" s="39">
        <f t="shared" si="12"/>
        <v>32675.816947916384</v>
      </c>
      <c r="G14" s="39">
        <f t="shared" si="13"/>
        <v>72532.622076553846</v>
      </c>
      <c r="H14" s="39">
        <f t="shared" si="14"/>
        <v>152889.40486709742</v>
      </c>
      <c r="I14" s="39">
        <f t="shared" si="15"/>
        <v>321387.347294137</v>
      </c>
      <c r="J14" s="20">
        <f t="shared" si="0"/>
        <v>5569.7415252130204</v>
      </c>
      <c r="K14" s="19">
        <f t="shared" si="8"/>
        <v>668634.2088124773</v>
      </c>
      <c r="L14" s="12">
        <f t="shared" si="9"/>
        <v>600835.86703235458</v>
      </c>
    </row>
    <row r="15" spans="1:20" x14ac:dyDescent="0.35">
      <c r="A15" s="36">
        <f>A12+1</f>
        <v>5</v>
      </c>
      <c r="B15" s="30">
        <f>B14+1</f>
        <v>45509</v>
      </c>
      <c r="C15" s="49">
        <f>C14+1</f>
        <v>13</v>
      </c>
      <c r="D15" s="37">
        <f>K14*0.01</f>
        <v>6686.342088124773</v>
      </c>
      <c r="E15" s="37">
        <f>K14*0.0222</f>
        <v>14843.679435636997</v>
      </c>
      <c r="F15" s="37">
        <f>K14*0.04928</f>
        <v>32950.293810278883</v>
      </c>
      <c r="G15" s="37">
        <f>K14*0.10939</f>
        <v>73141.896101996899</v>
      </c>
      <c r="H15" s="37">
        <f>K14*0.23058</f>
        <v>154173.67586798102</v>
      </c>
      <c r="I15" s="37">
        <f>K14*0.4847</f>
        <v>324087.00101140776</v>
      </c>
      <c r="J15" s="20">
        <f t="shared" si="0"/>
        <v>5616.527354024809</v>
      </c>
      <c r="K15" s="19">
        <f t="shared" si="8"/>
        <v>674250.73616650212</v>
      </c>
      <c r="L15" s="12">
        <f t="shared" si="9"/>
        <v>605882.88831542642</v>
      </c>
    </row>
    <row r="16" spans="1:20" x14ac:dyDescent="0.35">
      <c r="A16" s="36"/>
      <c r="B16" s="30">
        <f>B15</f>
        <v>45509</v>
      </c>
      <c r="C16" s="49">
        <f t="shared" si="1"/>
        <v>14</v>
      </c>
      <c r="D16" s="37">
        <f t="shared" ref="D16:D20" si="16">K15*0.01</f>
        <v>6742.5073616650216</v>
      </c>
      <c r="E16" s="37">
        <f t="shared" ref="E16:E20" si="17">K15*0.0222</f>
        <v>14968.366342896348</v>
      </c>
      <c r="F16" s="37">
        <f t="shared" ref="F16:F20" si="18">K15*0.04928</f>
        <v>33227.076278285225</v>
      </c>
      <c r="G16" s="37">
        <f t="shared" ref="G16:G20" si="19">K15*0.10939</f>
        <v>73756.288029253672</v>
      </c>
      <c r="H16" s="37">
        <f t="shared" ref="H16:H20" si="20">K15*0.23058</f>
        <v>155468.73474527206</v>
      </c>
      <c r="I16" s="37">
        <f t="shared" ref="I16:I20" si="21">K15*0.4847</f>
        <v>326809.33181990357</v>
      </c>
      <c r="J16" s="20">
        <f t="shared" si="0"/>
        <v>5663.7061837986175</v>
      </c>
      <c r="K16" s="19">
        <f t="shared" si="8"/>
        <v>679914.44235030073</v>
      </c>
      <c r="L16" s="12">
        <f t="shared" si="9"/>
        <v>610972.30457727588</v>
      </c>
    </row>
    <row r="17" spans="1:13" x14ac:dyDescent="0.35">
      <c r="A17" s="36"/>
      <c r="B17" s="30">
        <f>B16</f>
        <v>45509</v>
      </c>
      <c r="C17" s="49">
        <f t="shared" si="1"/>
        <v>15</v>
      </c>
      <c r="D17" s="37">
        <f t="shared" si="16"/>
        <v>6799.1444235030076</v>
      </c>
      <c r="E17" s="37">
        <f t="shared" si="17"/>
        <v>15094.100620176678</v>
      </c>
      <c r="F17" s="37">
        <f t="shared" si="18"/>
        <v>33506.183719022818</v>
      </c>
      <c r="G17" s="37">
        <f t="shared" si="19"/>
        <v>74375.840848699401</v>
      </c>
      <c r="H17" s="37">
        <f t="shared" si="20"/>
        <v>156774.67211713234</v>
      </c>
      <c r="I17" s="37">
        <f t="shared" si="21"/>
        <v>329554.53020719078</v>
      </c>
      <c r="J17" s="20">
        <f t="shared" si="0"/>
        <v>5711.2813157425262</v>
      </c>
      <c r="K17" s="19">
        <f>K16+J17-M17</f>
        <v>655625.72366604325</v>
      </c>
      <c r="L17" s="12">
        <f t="shared" si="9"/>
        <v>616104.47193572507</v>
      </c>
      <c r="M17">
        <v>30000</v>
      </c>
    </row>
    <row r="18" spans="1:13" x14ac:dyDescent="0.35">
      <c r="A18" s="38">
        <f>A15+1</f>
        <v>6</v>
      </c>
      <c r="B18" s="30">
        <f>B17+1</f>
        <v>45510</v>
      </c>
      <c r="C18" s="49">
        <f t="shared" si="1"/>
        <v>16</v>
      </c>
      <c r="D18" s="39">
        <f t="shared" si="16"/>
        <v>6556.2572366604327</v>
      </c>
      <c r="E18" s="39">
        <f t="shared" si="17"/>
        <v>14554.89106538616</v>
      </c>
      <c r="F18" s="39">
        <f t="shared" si="18"/>
        <v>32309.23566226261</v>
      </c>
      <c r="G18" s="39">
        <f t="shared" si="19"/>
        <v>71718.897911828477</v>
      </c>
      <c r="H18" s="39">
        <f t="shared" si="20"/>
        <v>151174.17936291627</v>
      </c>
      <c r="I18" s="39">
        <f t="shared" si="21"/>
        <v>317781.78826093115</v>
      </c>
      <c r="J18" s="20">
        <f t="shared" si="0"/>
        <v>5507.2560787947632</v>
      </c>
      <c r="K18" s="19">
        <f t="shared" si="8"/>
        <v>661132.97974483797</v>
      </c>
      <c r="L18" s="12">
        <f t="shared" si="9"/>
        <v>594095.24949998513</v>
      </c>
    </row>
    <row r="19" spans="1:13" x14ac:dyDescent="0.35">
      <c r="A19" s="38"/>
      <c r="B19" s="30">
        <f>B18</f>
        <v>45510</v>
      </c>
      <c r="C19" s="49">
        <f t="shared" si="1"/>
        <v>17</v>
      </c>
      <c r="D19" s="39">
        <f t="shared" si="16"/>
        <v>6611.3297974483794</v>
      </c>
      <c r="E19" s="39">
        <f t="shared" si="17"/>
        <v>14677.152150335403</v>
      </c>
      <c r="F19" s="39">
        <f t="shared" si="18"/>
        <v>32580.633241825613</v>
      </c>
      <c r="G19" s="39">
        <f t="shared" si="19"/>
        <v>72321.336654287821</v>
      </c>
      <c r="H19" s="39">
        <f t="shared" si="20"/>
        <v>152444.04246956474</v>
      </c>
      <c r="I19" s="39">
        <f t="shared" si="21"/>
        <v>320451.15528232296</v>
      </c>
      <c r="J19" s="20">
        <f t="shared" si="0"/>
        <v>5553.5170298566381</v>
      </c>
      <c r="K19" s="19">
        <f t="shared" si="8"/>
        <v>666686.49677469465</v>
      </c>
      <c r="L19" s="12">
        <f t="shared" si="9"/>
        <v>599085.64959578495</v>
      </c>
    </row>
    <row r="20" spans="1:13" x14ac:dyDescent="0.35">
      <c r="A20" s="38"/>
      <c r="B20" s="30">
        <f>B19</f>
        <v>45510</v>
      </c>
      <c r="C20" s="49">
        <f t="shared" si="1"/>
        <v>18</v>
      </c>
      <c r="D20" s="39">
        <f t="shared" si="16"/>
        <v>6666.8649677469466</v>
      </c>
      <c r="E20" s="39">
        <f t="shared" si="17"/>
        <v>14800.440228398222</v>
      </c>
      <c r="F20" s="39">
        <f t="shared" si="18"/>
        <v>32854.310561056947</v>
      </c>
      <c r="G20" s="39">
        <f t="shared" si="19"/>
        <v>72928.835882183848</v>
      </c>
      <c r="H20" s="39">
        <f t="shared" si="20"/>
        <v>153724.57242630911</v>
      </c>
      <c r="I20" s="39">
        <f t="shared" si="21"/>
        <v>323142.94498669449</v>
      </c>
      <c r="J20" s="20">
        <f t="shared" si="0"/>
        <v>5600.1665729074348</v>
      </c>
      <c r="K20" s="19">
        <f t="shared" si="8"/>
        <v>672286.66334760212</v>
      </c>
      <c r="L20" s="12">
        <f t="shared" si="9"/>
        <v>604117.9690523895</v>
      </c>
    </row>
    <row r="21" spans="1:13" x14ac:dyDescent="0.35">
      <c r="A21" s="36">
        <f>A18+1</f>
        <v>7</v>
      </c>
      <c r="B21" s="30">
        <f>B20+1</f>
        <v>45511</v>
      </c>
      <c r="C21" s="49">
        <f>C20+1</f>
        <v>19</v>
      </c>
      <c r="D21" s="37">
        <f>K20*0.01</f>
        <v>6722.866633476021</v>
      </c>
      <c r="E21" s="37">
        <f>K20*0.0222</f>
        <v>14924.763926316768</v>
      </c>
      <c r="F21" s="37">
        <f>K20*0.04928</f>
        <v>33130.286769769831</v>
      </c>
      <c r="G21" s="37">
        <f>K20*0.10939</f>
        <v>73541.438103594191</v>
      </c>
      <c r="H21" s="37">
        <f>K20*0.23058</f>
        <v>155015.85883469009</v>
      </c>
      <c r="I21" s="37">
        <f>K20*0.4847</f>
        <v>325857.34572458279</v>
      </c>
      <c r="J21" s="20">
        <f t="shared" si="0"/>
        <v>5647.207972119857</v>
      </c>
      <c r="K21" s="19">
        <f t="shared" si="8"/>
        <v>677933.87131972203</v>
      </c>
      <c r="L21" s="12">
        <f t="shared" si="9"/>
        <v>609192.55999242968</v>
      </c>
    </row>
    <row r="22" spans="1:13" x14ac:dyDescent="0.35">
      <c r="A22" s="36"/>
      <c r="B22" s="30">
        <f>B21</f>
        <v>45511</v>
      </c>
      <c r="C22" s="49">
        <f t="shared" si="1"/>
        <v>20</v>
      </c>
      <c r="D22" s="37">
        <f t="shared" ref="D22:D26" si="22">K21*0.01</f>
        <v>6779.3387131972204</v>
      </c>
      <c r="E22" s="37">
        <f t="shared" ref="E22:E26" si="23">K21*0.0222</f>
        <v>15050.131943297831</v>
      </c>
      <c r="F22" s="37">
        <f t="shared" ref="F22:F26" si="24">K21*0.04928</f>
        <v>33408.581178635897</v>
      </c>
      <c r="G22" s="37">
        <f t="shared" ref="G22:G26" si="25">K21*0.10939</f>
        <v>74159.186183664395</v>
      </c>
      <c r="H22" s="37">
        <f t="shared" ref="H22:H26" si="26">K21*0.23058</f>
        <v>156317.99204890151</v>
      </c>
      <c r="I22" s="37">
        <f t="shared" ref="I22:I26" si="27">K21*0.4847</f>
        <v>328594.54742866929</v>
      </c>
      <c r="J22" s="20">
        <f t="shared" si="0"/>
        <v>5694.6445190856648</v>
      </c>
      <c r="K22" s="19">
        <f t="shared" si="8"/>
        <v>683628.51583880768</v>
      </c>
      <c r="L22" s="12">
        <f t="shared" si="9"/>
        <v>614309.77749636606</v>
      </c>
    </row>
    <row r="23" spans="1:13" x14ac:dyDescent="0.35">
      <c r="A23" s="36"/>
      <c r="B23" s="30">
        <f>B22</f>
        <v>45511</v>
      </c>
      <c r="C23" s="49">
        <f t="shared" si="1"/>
        <v>21</v>
      </c>
      <c r="D23" s="37">
        <f t="shared" si="22"/>
        <v>6836.2851583880765</v>
      </c>
      <c r="E23" s="37">
        <f t="shared" si="23"/>
        <v>15176.553051621531</v>
      </c>
      <c r="F23" s="37">
        <f t="shared" si="24"/>
        <v>33689.213260536439</v>
      </c>
      <c r="G23" s="37">
        <f t="shared" si="25"/>
        <v>74782.123347607179</v>
      </c>
      <c r="H23" s="37">
        <f t="shared" si="26"/>
        <v>157631.06318211227</v>
      </c>
      <c r="I23" s="37">
        <f t="shared" si="27"/>
        <v>331354.74162707012</v>
      </c>
      <c r="J23" s="20">
        <f t="shared" si="0"/>
        <v>5742.4795330459838</v>
      </c>
      <c r="K23" s="19">
        <f t="shared" si="8"/>
        <v>689370.9953718537</v>
      </c>
      <c r="L23" s="12">
        <f t="shared" si="9"/>
        <v>619469.97962733568</v>
      </c>
    </row>
    <row r="24" spans="1:13" x14ac:dyDescent="0.35">
      <c r="A24" s="38">
        <f>A21+1</f>
        <v>8</v>
      </c>
      <c r="B24" s="30">
        <f>B23+1</f>
        <v>45512</v>
      </c>
      <c r="C24" s="49">
        <f t="shared" si="1"/>
        <v>22</v>
      </c>
      <c r="D24" s="39">
        <f t="shared" si="22"/>
        <v>6893.7099537185368</v>
      </c>
      <c r="E24" s="39">
        <f t="shared" si="23"/>
        <v>15304.036097255153</v>
      </c>
      <c r="F24" s="39">
        <f t="shared" si="24"/>
        <v>33972.202651924948</v>
      </c>
      <c r="G24" s="39">
        <f t="shared" si="25"/>
        <v>75410.293183727073</v>
      </c>
      <c r="H24" s="39">
        <f t="shared" si="26"/>
        <v>158955.16411284203</v>
      </c>
      <c r="I24" s="39">
        <f t="shared" si="27"/>
        <v>334138.12145673751</v>
      </c>
      <c r="J24" s="20">
        <f t="shared" si="0"/>
        <v>5790.716361123571</v>
      </c>
      <c r="K24" s="19">
        <f t="shared" si="8"/>
        <v>695161.7117329773</v>
      </c>
      <c r="L24" s="12">
        <f t="shared" si="9"/>
        <v>624673.52745620522</v>
      </c>
    </row>
    <row r="25" spans="1:13" x14ac:dyDescent="0.35">
      <c r="A25" s="38"/>
      <c r="B25" s="30">
        <f>B24</f>
        <v>45512</v>
      </c>
      <c r="C25" s="49">
        <f t="shared" si="1"/>
        <v>23</v>
      </c>
      <c r="D25" s="39">
        <f t="shared" si="22"/>
        <v>6951.6171173297735</v>
      </c>
      <c r="E25" s="39">
        <f t="shared" si="23"/>
        <v>15432.590000472097</v>
      </c>
      <c r="F25" s="39">
        <f t="shared" si="24"/>
        <v>34257.569154201119</v>
      </c>
      <c r="G25" s="39">
        <f t="shared" si="25"/>
        <v>76043.739646470392</v>
      </c>
      <c r="H25" s="39">
        <f t="shared" si="26"/>
        <v>160290.38749138991</v>
      </c>
      <c r="I25" s="39">
        <f t="shared" si="27"/>
        <v>336944.88167697412</v>
      </c>
      <c r="J25" s="20">
        <f t="shared" si="0"/>
        <v>5839.3583785570099</v>
      </c>
      <c r="K25" s="19">
        <f t="shared" si="8"/>
        <v>701001.07011153433</v>
      </c>
      <c r="L25" s="12">
        <f t="shared" si="9"/>
        <v>629920.78508683736</v>
      </c>
    </row>
    <row r="26" spans="1:13" x14ac:dyDescent="0.35">
      <c r="A26" s="38"/>
      <c r="B26" s="30">
        <f>B25</f>
        <v>45512</v>
      </c>
      <c r="C26" s="49">
        <f t="shared" si="1"/>
        <v>24</v>
      </c>
      <c r="D26" s="39">
        <f t="shared" si="22"/>
        <v>7010.0107011153432</v>
      </c>
      <c r="E26" s="39">
        <f t="shared" si="23"/>
        <v>15562.223756476063</v>
      </c>
      <c r="F26" s="39">
        <f t="shared" si="24"/>
        <v>34545.33273509641</v>
      </c>
      <c r="G26" s="39">
        <f t="shared" si="25"/>
        <v>76682.507059500742</v>
      </c>
      <c r="H26" s="39">
        <f t="shared" si="26"/>
        <v>161636.82674631759</v>
      </c>
      <c r="I26" s="39">
        <f t="shared" si="27"/>
        <v>339775.21868306072</v>
      </c>
      <c r="J26" s="20">
        <f t="shared" si="0"/>
        <v>5888.4089889368879</v>
      </c>
      <c r="K26" s="19">
        <f t="shared" si="8"/>
        <v>706889.47910047125</v>
      </c>
      <c r="L26" s="12">
        <f t="shared" si="9"/>
        <v>635212.11968156684</v>
      </c>
    </row>
    <row r="27" spans="1:13" x14ac:dyDescent="0.35">
      <c r="A27" s="36">
        <f>A24+1</f>
        <v>9</v>
      </c>
      <c r="B27" s="30">
        <f>B26+1</f>
        <v>45513</v>
      </c>
      <c r="C27" s="49">
        <f>C26+1</f>
        <v>25</v>
      </c>
      <c r="D27" s="37">
        <f>K26*0.01</f>
        <v>7068.8947910047127</v>
      </c>
      <c r="E27" s="37">
        <f>K26*0.0222</f>
        <v>15692.946436030463</v>
      </c>
      <c r="F27" s="37">
        <f>K26*0.04928</f>
        <v>34835.513530071221</v>
      </c>
      <c r="G27" s="37">
        <f>K26*0.10939</f>
        <v>77326.640118800555</v>
      </c>
      <c r="H27" s="37">
        <f>K26*0.23058</f>
        <v>162994.57609098667</v>
      </c>
      <c r="I27" s="37">
        <f>K26*0.4847</f>
        <v>342629.33051999845</v>
      </c>
      <c r="J27" s="20">
        <f t="shared" si="0"/>
        <v>5937.8716244439584</v>
      </c>
      <c r="K27" s="19">
        <f t="shared" si="8"/>
        <v>712827.35072491516</v>
      </c>
      <c r="L27" s="12">
        <f t="shared" si="9"/>
        <v>640547.90148689202</v>
      </c>
    </row>
    <row r="28" spans="1:13" x14ac:dyDescent="0.35">
      <c r="A28" s="36"/>
      <c r="B28" s="30">
        <f>B27</f>
        <v>45513</v>
      </c>
      <c r="C28" s="49">
        <f t="shared" si="1"/>
        <v>26</v>
      </c>
      <c r="D28" s="37">
        <f t="shared" ref="D28:D32" si="28">K27*0.01</f>
        <v>7128.2735072491514</v>
      </c>
      <c r="E28" s="37">
        <f t="shared" ref="E28:E32" si="29">K27*0.0222</f>
        <v>15824.767186093117</v>
      </c>
      <c r="F28" s="37">
        <f t="shared" ref="F28:F32" si="30">K27*0.04928</f>
        <v>35128.131843723815</v>
      </c>
      <c r="G28" s="37">
        <f t="shared" ref="G28:G32" si="31">K27*0.10939</f>
        <v>77976.183895798473</v>
      </c>
      <c r="H28" s="37">
        <f t="shared" ref="H28:H32" si="32">K27*0.23058</f>
        <v>164363.73053015093</v>
      </c>
      <c r="I28" s="37">
        <f t="shared" ref="I28:I32" si="33">K27*0.4847</f>
        <v>345507.4168963664</v>
      </c>
      <c r="J28" s="20">
        <f t="shared" si="0"/>
        <v>5987.7497460892873</v>
      </c>
      <c r="K28" s="19">
        <f t="shared" si="8"/>
        <v>718815.10047100449</v>
      </c>
      <c r="L28" s="12">
        <f t="shared" si="9"/>
        <v>645928.50385938189</v>
      </c>
    </row>
    <row r="29" spans="1:13" x14ac:dyDescent="0.35">
      <c r="A29" s="36"/>
      <c r="B29" s="30">
        <f>B28</f>
        <v>45513</v>
      </c>
      <c r="C29" s="49">
        <f t="shared" si="1"/>
        <v>27</v>
      </c>
      <c r="D29" s="37">
        <f t="shared" si="28"/>
        <v>7188.1510047100455</v>
      </c>
      <c r="E29" s="37">
        <f t="shared" si="29"/>
        <v>15957.6952304563</v>
      </c>
      <c r="F29" s="37">
        <f t="shared" si="30"/>
        <v>35423.208151211096</v>
      </c>
      <c r="G29" s="37">
        <f t="shared" si="31"/>
        <v>78631.183840523183</v>
      </c>
      <c r="H29" s="37">
        <f t="shared" si="32"/>
        <v>165744.38586660422</v>
      </c>
      <c r="I29" s="37">
        <f t="shared" si="33"/>
        <v>348409.67919829587</v>
      </c>
      <c r="J29" s="20">
        <f t="shared" si="0"/>
        <v>6038.0468439564384</v>
      </c>
      <c r="K29" s="19">
        <f t="shared" si="8"/>
        <v>724853.14731496095</v>
      </c>
      <c r="L29" s="12">
        <f t="shared" si="9"/>
        <v>651354.30329180066</v>
      </c>
    </row>
    <row r="30" spans="1:13" x14ac:dyDescent="0.35">
      <c r="A30" s="38">
        <f>A27+1</f>
        <v>10</v>
      </c>
      <c r="B30" s="30">
        <f>B29+1</f>
        <v>45514</v>
      </c>
      <c r="C30" s="49">
        <f t="shared" si="1"/>
        <v>28</v>
      </c>
      <c r="D30" s="39">
        <f t="shared" si="28"/>
        <v>7248.5314731496101</v>
      </c>
      <c r="E30" s="39">
        <f t="shared" si="29"/>
        <v>16091.739870392134</v>
      </c>
      <c r="F30" s="39">
        <f t="shared" si="30"/>
        <v>35720.763099681273</v>
      </c>
      <c r="G30" s="39">
        <f t="shared" si="31"/>
        <v>79291.685784783578</v>
      </c>
      <c r="H30" s="39">
        <f t="shared" si="32"/>
        <v>167136.63870788371</v>
      </c>
      <c r="I30" s="39">
        <f t="shared" si="33"/>
        <v>351336.32050356158</v>
      </c>
      <c r="J30" s="20">
        <f t="shared" si="0"/>
        <v>6088.7664374456726</v>
      </c>
      <c r="K30" s="19">
        <f t="shared" si="8"/>
        <v>730941.9137524066</v>
      </c>
      <c r="L30" s="12">
        <f t="shared" si="9"/>
        <v>656825.67943945189</v>
      </c>
    </row>
    <row r="31" spans="1:13" x14ac:dyDescent="0.35">
      <c r="A31" s="38"/>
      <c r="B31" s="30">
        <f>B30</f>
        <v>45514</v>
      </c>
      <c r="C31" s="49">
        <f t="shared" si="1"/>
        <v>29</v>
      </c>
      <c r="D31" s="39">
        <f t="shared" si="28"/>
        <v>7309.4191375240662</v>
      </c>
      <c r="E31" s="39">
        <f t="shared" si="29"/>
        <v>16226.910485303428</v>
      </c>
      <c r="F31" s="39">
        <f t="shared" si="30"/>
        <v>36020.817509718596</v>
      </c>
      <c r="G31" s="39">
        <f t="shared" si="31"/>
        <v>79957.735945375753</v>
      </c>
      <c r="H31" s="39">
        <f t="shared" si="32"/>
        <v>168540.58647302992</v>
      </c>
      <c r="I31" s="39">
        <f t="shared" si="33"/>
        <v>354287.54559579148</v>
      </c>
      <c r="J31" s="20">
        <f t="shared" si="0"/>
        <v>6139.9120755202157</v>
      </c>
      <c r="K31" s="19">
        <f t="shared" si="8"/>
        <v>737081.82582792686</v>
      </c>
      <c r="L31" s="12">
        <f t="shared" si="9"/>
        <v>662343.01514674327</v>
      </c>
    </row>
    <row r="32" spans="1:13" x14ac:dyDescent="0.35">
      <c r="A32" s="38"/>
      <c r="B32" s="30">
        <f>B31</f>
        <v>45514</v>
      </c>
      <c r="C32" s="49">
        <f t="shared" si="1"/>
        <v>30</v>
      </c>
      <c r="D32" s="39">
        <f t="shared" si="28"/>
        <v>7370.8182582792688</v>
      </c>
      <c r="E32" s="39">
        <f t="shared" si="29"/>
        <v>16363.216533379977</v>
      </c>
      <c r="F32" s="39">
        <f t="shared" si="30"/>
        <v>36323.392376800235</v>
      </c>
      <c r="G32" s="39">
        <f t="shared" si="31"/>
        <v>80629.380927316917</v>
      </c>
      <c r="H32" s="39">
        <f t="shared" si="32"/>
        <v>169956.32739940338</v>
      </c>
      <c r="I32" s="39">
        <f t="shared" si="33"/>
        <v>357263.56097879616</v>
      </c>
      <c r="J32" s="20">
        <f t="shared" si="0"/>
        <v>6191.4873369545858</v>
      </c>
      <c r="K32" s="19">
        <f>K31+J32-M32</f>
        <v>713273.31316488143</v>
      </c>
      <c r="L32" s="12">
        <f t="shared" si="9"/>
        <v>667906.6964739759</v>
      </c>
      <c r="M32">
        <v>30000</v>
      </c>
    </row>
    <row r="33" spans="1:13" x14ac:dyDescent="0.35">
      <c r="A33" s="36">
        <f>A30+1</f>
        <v>11</v>
      </c>
      <c r="B33" s="30">
        <f>B32+1</f>
        <v>45515</v>
      </c>
      <c r="C33" s="49">
        <f>C32+1</f>
        <v>31</v>
      </c>
      <c r="D33" s="37">
        <f>K32*0.01</f>
        <v>7132.7331316488144</v>
      </c>
      <c r="E33" s="37">
        <f>K32*0.0222</f>
        <v>15834.667552260369</v>
      </c>
      <c r="F33" s="37">
        <f>K32*0.04928</f>
        <v>35150.108872765355</v>
      </c>
      <c r="G33" s="37">
        <f>K32*0.10939</f>
        <v>78024.967727106385</v>
      </c>
      <c r="H33" s="37">
        <f>K32*0.23058</f>
        <v>164466.56054955837</v>
      </c>
      <c r="I33" s="37">
        <f>K32*0.4847</f>
        <v>345723.57489101804</v>
      </c>
      <c r="J33" s="20">
        <f t="shared" si="0"/>
        <v>5991.4958305850041</v>
      </c>
      <c r="K33" s="19">
        <f t="shared" si="8"/>
        <v>719264.80899546645</v>
      </c>
      <c r="L33" s="12">
        <f t="shared" si="9"/>
        <v>646332.61272435728</v>
      </c>
    </row>
    <row r="34" spans="1:13" x14ac:dyDescent="0.35">
      <c r="A34" s="36"/>
      <c r="B34" s="30">
        <f>B33</f>
        <v>45515</v>
      </c>
      <c r="C34" s="49">
        <f t="shared" si="1"/>
        <v>32</v>
      </c>
      <c r="D34" s="37">
        <f t="shared" ref="D34:D38" si="34">K33*0.01</f>
        <v>7192.648089954665</v>
      </c>
      <c r="E34" s="37">
        <f t="shared" ref="E34:E38" si="35">K33*0.0222</f>
        <v>15967.678759699356</v>
      </c>
      <c r="F34" s="37">
        <f t="shared" ref="F34:F38" si="36">K33*0.04928</f>
        <v>35445.369787296586</v>
      </c>
      <c r="G34" s="37">
        <f t="shared" ref="G34:G38" si="37">K33*0.10939</f>
        <v>78680.377456014074</v>
      </c>
      <c r="H34" s="37">
        <f t="shared" ref="H34:H38" si="38">K33*0.23058</f>
        <v>165848.07965817465</v>
      </c>
      <c r="I34" s="37">
        <f t="shared" ref="I34:I38" si="39">K33*0.4847</f>
        <v>348627.65292010258</v>
      </c>
      <c r="J34" s="20">
        <f t="shared" si="0"/>
        <v>6041.8243955619182</v>
      </c>
      <c r="K34" s="19">
        <f t="shared" si="8"/>
        <v>725306.63339102839</v>
      </c>
      <c r="L34" s="12">
        <f t="shared" si="9"/>
        <v>651761.806671242</v>
      </c>
    </row>
    <row r="35" spans="1:13" x14ac:dyDescent="0.35">
      <c r="A35" s="36"/>
      <c r="B35" s="30">
        <f>B34</f>
        <v>45515</v>
      </c>
      <c r="C35" s="49">
        <f t="shared" si="1"/>
        <v>33</v>
      </c>
      <c r="D35" s="37">
        <f t="shared" si="34"/>
        <v>7253.0663339102839</v>
      </c>
      <c r="E35" s="37">
        <f t="shared" si="35"/>
        <v>16101.80726128083</v>
      </c>
      <c r="F35" s="37">
        <f t="shared" si="36"/>
        <v>35743.110893509875</v>
      </c>
      <c r="G35" s="37">
        <f t="shared" si="37"/>
        <v>79341.292626644601</v>
      </c>
      <c r="H35" s="37">
        <f t="shared" si="38"/>
        <v>167241.20352730333</v>
      </c>
      <c r="I35" s="37">
        <f t="shared" si="39"/>
        <v>351556.12520463148</v>
      </c>
      <c r="J35" s="20">
        <f t="shared" si="0"/>
        <v>6092.5757204846386</v>
      </c>
      <c r="K35" s="19">
        <f t="shared" si="8"/>
        <v>731399.20911151299</v>
      </c>
      <c r="L35" s="12">
        <f t="shared" si="9"/>
        <v>657236.60584728036</v>
      </c>
    </row>
    <row r="36" spans="1:13" x14ac:dyDescent="0.35">
      <c r="A36" s="38">
        <f>A33+1</f>
        <v>12</v>
      </c>
      <c r="B36" s="30">
        <f>B35+1</f>
        <v>45516</v>
      </c>
      <c r="C36" s="49">
        <f t="shared" si="1"/>
        <v>34</v>
      </c>
      <c r="D36" s="39">
        <f t="shared" si="34"/>
        <v>7313.9920911151303</v>
      </c>
      <c r="E36" s="39">
        <f t="shared" si="35"/>
        <v>16237.062442275588</v>
      </c>
      <c r="F36" s="39">
        <f t="shared" si="36"/>
        <v>36043.353025015356</v>
      </c>
      <c r="G36" s="39">
        <f t="shared" si="37"/>
        <v>80007.759484708411</v>
      </c>
      <c r="H36" s="39">
        <f t="shared" si="38"/>
        <v>168646.02963693268</v>
      </c>
      <c r="I36" s="39">
        <f t="shared" si="39"/>
        <v>354509.19665635034</v>
      </c>
      <c r="J36" s="20">
        <f t="shared" si="0"/>
        <v>6143.7533565367094</v>
      </c>
      <c r="K36" s="19">
        <f t="shared" si="8"/>
        <v>737542.96246804972</v>
      </c>
      <c r="L36" s="12">
        <f t="shared" si="9"/>
        <v>662757.3933363976</v>
      </c>
    </row>
    <row r="37" spans="1:13" x14ac:dyDescent="0.35">
      <c r="A37" s="38"/>
      <c r="B37" s="30">
        <f>B36</f>
        <v>45516</v>
      </c>
      <c r="C37" s="49">
        <f t="shared" si="1"/>
        <v>35</v>
      </c>
      <c r="D37" s="39">
        <f t="shared" si="34"/>
        <v>7375.429624680497</v>
      </c>
      <c r="E37" s="39">
        <f t="shared" si="35"/>
        <v>16373.453766790704</v>
      </c>
      <c r="F37" s="39">
        <f t="shared" si="36"/>
        <v>36346.117190425488</v>
      </c>
      <c r="G37" s="39">
        <f t="shared" si="37"/>
        <v>80679.824664379965</v>
      </c>
      <c r="H37" s="39">
        <f t="shared" si="38"/>
        <v>170062.6562858829</v>
      </c>
      <c r="I37" s="39">
        <f t="shared" si="39"/>
        <v>357487.0739082637</v>
      </c>
      <c r="J37" s="20">
        <f t="shared" si="0"/>
        <v>6195.3608847316173</v>
      </c>
      <c r="K37" s="19">
        <f t="shared" si="8"/>
        <v>743738.32335278136</v>
      </c>
      <c r="L37" s="12">
        <f t="shared" si="9"/>
        <v>668324.55544042331</v>
      </c>
    </row>
    <row r="38" spans="1:13" x14ac:dyDescent="0.35">
      <c r="A38" s="38"/>
      <c r="B38" s="30">
        <f>B37</f>
        <v>45516</v>
      </c>
      <c r="C38" s="49">
        <f t="shared" si="1"/>
        <v>36</v>
      </c>
      <c r="D38" s="39">
        <f t="shared" si="34"/>
        <v>7437.3832335278139</v>
      </c>
      <c r="E38" s="39">
        <f t="shared" si="35"/>
        <v>16510.990778431747</v>
      </c>
      <c r="F38" s="39">
        <f t="shared" si="36"/>
        <v>36651.424574825061</v>
      </c>
      <c r="G38" s="39">
        <f t="shared" si="37"/>
        <v>81357.535191560761</v>
      </c>
      <c r="H38" s="39">
        <f t="shared" si="38"/>
        <v>171491.18259868433</v>
      </c>
      <c r="I38" s="39">
        <f t="shared" si="39"/>
        <v>360489.96532909316</v>
      </c>
      <c r="J38" s="20">
        <f t="shared" si="0"/>
        <v>6247.4019161633632</v>
      </c>
      <c r="K38" s="19">
        <f t="shared" si="8"/>
        <v>749985.72526894475</v>
      </c>
      <c r="L38" s="12">
        <f t="shared" si="9"/>
        <v>673938.48170612287</v>
      </c>
    </row>
    <row r="39" spans="1:13" x14ac:dyDescent="0.35">
      <c r="A39" s="36">
        <f>A36+1</f>
        <v>13</v>
      </c>
      <c r="B39" s="30">
        <f>B38+1</f>
        <v>45517</v>
      </c>
      <c r="C39" s="49">
        <f>C38+1</f>
        <v>37</v>
      </c>
      <c r="D39" s="37">
        <f>K38*0.01</f>
        <v>7499.8572526894477</v>
      </c>
      <c r="E39" s="37">
        <f>K38*0.0222</f>
        <v>16649.683100970575</v>
      </c>
      <c r="F39" s="37">
        <f>K38*0.04928</f>
        <v>36959.296541253592</v>
      </c>
      <c r="G39" s="37">
        <f>K38*0.10939</f>
        <v>82040.938487169871</v>
      </c>
      <c r="H39" s="37">
        <f>K38*0.23058</f>
        <v>172931.70853251329</v>
      </c>
      <c r="I39" s="37">
        <f>K38*0.4847</f>
        <v>363518.08103785751</v>
      </c>
      <c r="J39" s="20">
        <f t="shared" si="0"/>
        <v>6299.8800922591363</v>
      </c>
      <c r="K39" s="19">
        <f t="shared" si="8"/>
        <v>756285.6053612039</v>
      </c>
      <c r="L39" s="12">
        <f t="shared" si="9"/>
        <v>679599.5649524543</v>
      </c>
    </row>
    <row r="40" spans="1:13" x14ac:dyDescent="0.35">
      <c r="A40" s="36"/>
      <c r="B40" s="30">
        <f>B39</f>
        <v>45517</v>
      </c>
      <c r="C40" s="49">
        <f t="shared" si="1"/>
        <v>38</v>
      </c>
      <c r="D40" s="37">
        <f t="shared" ref="D40:D44" si="40">K39*0.01</f>
        <v>7562.8560536120394</v>
      </c>
      <c r="E40" s="37">
        <f t="shared" ref="E40:E44" si="41">K39*0.0222</f>
        <v>16789.540439018729</v>
      </c>
      <c r="F40" s="37">
        <f t="shared" ref="F40:F44" si="42">K39*0.04928</f>
        <v>37269.754632200129</v>
      </c>
      <c r="G40" s="37">
        <f t="shared" ref="G40:G44" si="43">K39*0.10939</f>
        <v>82730.0823704621</v>
      </c>
      <c r="H40" s="37">
        <f t="shared" ref="H40:H44" si="44">K39*0.23058</f>
        <v>174384.33488418639</v>
      </c>
      <c r="I40" s="37">
        <f t="shared" ref="I40:I44" si="45">K39*0.4847</f>
        <v>366571.63291857555</v>
      </c>
      <c r="J40" s="20">
        <f t="shared" si="0"/>
        <v>6352.799085034113</v>
      </c>
      <c r="K40" s="19">
        <f t="shared" si="8"/>
        <v>762638.40444623795</v>
      </c>
      <c r="L40" s="12">
        <f t="shared" si="9"/>
        <v>685308.20129805501</v>
      </c>
    </row>
    <row r="41" spans="1:13" x14ac:dyDescent="0.35">
      <c r="A41" s="36"/>
      <c r="B41" s="30">
        <f>B40</f>
        <v>45517</v>
      </c>
      <c r="C41" s="49">
        <f t="shared" si="1"/>
        <v>39</v>
      </c>
      <c r="D41" s="37">
        <f t="shared" si="40"/>
        <v>7626.3840444623793</v>
      </c>
      <c r="E41" s="37">
        <f t="shared" si="41"/>
        <v>16930.572578706484</v>
      </c>
      <c r="F41" s="37">
        <f t="shared" si="42"/>
        <v>37582.820571110606</v>
      </c>
      <c r="G41" s="37">
        <f t="shared" si="43"/>
        <v>83425.015062373976</v>
      </c>
      <c r="H41" s="37">
        <f t="shared" si="44"/>
        <v>175849.16329721356</v>
      </c>
      <c r="I41" s="37">
        <f t="shared" si="45"/>
        <v>369650.83463509154</v>
      </c>
      <c r="J41" s="20">
        <f t="shared" si="0"/>
        <v>6406.1625973483988</v>
      </c>
      <c r="K41" s="19">
        <f t="shared" si="8"/>
        <v>769044.5670435864</v>
      </c>
      <c r="L41" s="12">
        <f t="shared" si="9"/>
        <v>691064.79018895852</v>
      </c>
    </row>
    <row r="42" spans="1:13" x14ac:dyDescent="0.35">
      <c r="A42" s="38">
        <f>A39+1</f>
        <v>14</v>
      </c>
      <c r="B42" s="30">
        <f>B41+1</f>
        <v>45518</v>
      </c>
      <c r="C42" s="49">
        <f t="shared" si="1"/>
        <v>40</v>
      </c>
      <c r="D42" s="39">
        <f t="shared" si="40"/>
        <v>7690.4456704358645</v>
      </c>
      <c r="E42" s="39">
        <f t="shared" si="41"/>
        <v>17072.789388367619</v>
      </c>
      <c r="F42" s="39">
        <f t="shared" si="42"/>
        <v>37898.516263907935</v>
      </c>
      <c r="G42" s="39">
        <f t="shared" si="43"/>
        <v>84125.78518889792</v>
      </c>
      <c r="H42" s="39">
        <f t="shared" si="44"/>
        <v>177326.29626891017</v>
      </c>
      <c r="I42" s="39">
        <f t="shared" si="45"/>
        <v>372755.90164602635</v>
      </c>
      <c r="J42" s="20">
        <f t="shared" si="0"/>
        <v>6459.9743631661258</v>
      </c>
      <c r="K42" s="19">
        <f t="shared" si="8"/>
        <v>775504.54140675254</v>
      </c>
      <c r="L42" s="12">
        <f t="shared" si="9"/>
        <v>696869.73442654591</v>
      </c>
    </row>
    <row r="43" spans="1:13" x14ac:dyDescent="0.35">
      <c r="A43" s="38"/>
      <c r="B43" s="30">
        <f>B42</f>
        <v>45518</v>
      </c>
      <c r="C43" s="49">
        <f t="shared" si="1"/>
        <v>41</v>
      </c>
      <c r="D43" s="39">
        <f t="shared" si="40"/>
        <v>7755.0454140675256</v>
      </c>
      <c r="E43" s="39">
        <f t="shared" si="41"/>
        <v>17216.200819229907</v>
      </c>
      <c r="F43" s="39">
        <f t="shared" si="42"/>
        <v>38216.863800524763</v>
      </c>
      <c r="G43" s="39">
        <f t="shared" si="43"/>
        <v>84832.441784484661</v>
      </c>
      <c r="H43" s="39">
        <f t="shared" si="44"/>
        <v>178815.83715756901</v>
      </c>
      <c r="I43" s="39">
        <f t="shared" si="45"/>
        <v>375887.05121985299</v>
      </c>
      <c r="J43" s="20">
        <f t="shared" si="0"/>
        <v>6514.2381478167208</v>
      </c>
      <c r="K43" s="19">
        <f t="shared" si="8"/>
        <v>782018.77955456928</v>
      </c>
      <c r="L43" s="12">
        <f t="shared" si="9"/>
        <v>702723.44019572879</v>
      </c>
    </row>
    <row r="44" spans="1:13" x14ac:dyDescent="0.35">
      <c r="A44" s="38"/>
      <c r="B44" s="30">
        <f>B43</f>
        <v>45518</v>
      </c>
      <c r="C44" s="49">
        <f t="shared" si="1"/>
        <v>42</v>
      </c>
      <c r="D44" s="39">
        <f t="shared" si="40"/>
        <v>7820.187795545693</v>
      </c>
      <c r="E44" s="39">
        <f t="shared" si="41"/>
        <v>17360.816906111439</v>
      </c>
      <c r="F44" s="39">
        <f t="shared" si="42"/>
        <v>38537.88545644917</v>
      </c>
      <c r="G44" s="39">
        <f t="shared" si="43"/>
        <v>85545.034295474339</v>
      </c>
      <c r="H44" s="39">
        <f t="shared" si="44"/>
        <v>180317.89018969258</v>
      </c>
      <c r="I44" s="39">
        <f t="shared" si="45"/>
        <v>379044.50245009974</v>
      </c>
      <c r="J44" s="20">
        <f t="shared" si="0"/>
        <v>6568.9577482583818</v>
      </c>
      <c r="K44" s="19">
        <f t="shared" si="8"/>
        <v>788587.73730282765</v>
      </c>
      <c r="L44" s="12">
        <f t="shared" si="9"/>
        <v>708626.31709337304</v>
      </c>
    </row>
    <row r="45" spans="1:13" x14ac:dyDescent="0.35">
      <c r="A45" s="36">
        <f>A42+1</f>
        <v>15</v>
      </c>
      <c r="B45" s="30">
        <f>B44+1</f>
        <v>45519</v>
      </c>
      <c r="C45" s="49">
        <f>C44+1</f>
        <v>43</v>
      </c>
      <c r="D45" s="37">
        <f>K44*0.01</f>
        <v>7885.8773730282765</v>
      </c>
      <c r="E45" s="37">
        <f>K44*0.0222</f>
        <v>17506.647768122773</v>
      </c>
      <c r="F45" s="37">
        <f>K44*0.04928</f>
        <v>38861.603694283345</v>
      </c>
      <c r="G45" s="37">
        <f>K44*0.10939</f>
        <v>86263.612583556314</v>
      </c>
      <c r="H45" s="37">
        <f>K44*0.23058</f>
        <v>181832.56046728601</v>
      </c>
      <c r="I45" s="37">
        <f>K44*0.4847</f>
        <v>382228.47627068055</v>
      </c>
      <c r="J45" s="20">
        <f t="shared" si="0"/>
        <v>6624.1369933437518</v>
      </c>
      <c r="K45" s="19">
        <f t="shared" si="8"/>
        <v>795211.87429617136</v>
      </c>
      <c r="L45" s="12">
        <f t="shared" si="9"/>
        <v>714578.77815695724</v>
      </c>
    </row>
    <row r="46" spans="1:13" x14ac:dyDescent="0.35">
      <c r="A46" s="36"/>
      <c r="B46" s="30">
        <f>B45</f>
        <v>45519</v>
      </c>
      <c r="C46" s="49">
        <f t="shared" si="1"/>
        <v>44</v>
      </c>
      <c r="D46" s="37">
        <f t="shared" ref="D46:D50" si="46">K45*0.01</f>
        <v>7952.1187429617139</v>
      </c>
      <c r="E46" s="37">
        <f t="shared" ref="E46:E50" si="47">K45*0.0222</f>
        <v>17653.703609375007</v>
      </c>
      <c r="F46" s="37">
        <f t="shared" ref="F46:F50" si="48">K45*0.04928</f>
        <v>39188.041165315321</v>
      </c>
      <c r="G46" s="37">
        <f t="shared" ref="G46:G50" si="49">K45*0.10939</f>
        <v>86988.226929258191</v>
      </c>
      <c r="H46" s="37">
        <f t="shared" ref="H46:H50" si="50">K45*0.23058</f>
        <v>183359.95397521119</v>
      </c>
      <c r="I46" s="37">
        <f t="shared" ref="I46:I50" si="51">K45*0.4847</f>
        <v>385439.19547135429</v>
      </c>
      <c r="J46" s="20">
        <f t="shared" si="0"/>
        <v>6679.7797440878394</v>
      </c>
      <c r="K46" s="19">
        <f t="shared" si="8"/>
        <v>801891.65404025919</v>
      </c>
      <c r="L46" s="12">
        <f t="shared" si="9"/>
        <v>720581.23989347578</v>
      </c>
    </row>
    <row r="47" spans="1:13" x14ac:dyDescent="0.35">
      <c r="A47" s="36"/>
      <c r="B47" s="30">
        <f>B46</f>
        <v>45519</v>
      </c>
      <c r="C47" s="49">
        <f t="shared" si="1"/>
        <v>45</v>
      </c>
      <c r="D47" s="37">
        <f t="shared" si="46"/>
        <v>8018.9165404025925</v>
      </c>
      <c r="E47" s="37">
        <f t="shared" si="47"/>
        <v>17801.994719693754</v>
      </c>
      <c r="F47" s="37">
        <f t="shared" si="48"/>
        <v>39517.220711103968</v>
      </c>
      <c r="G47" s="37">
        <f t="shared" si="49"/>
        <v>87718.928035463949</v>
      </c>
      <c r="H47" s="37">
        <f t="shared" si="50"/>
        <v>184900.17758860296</v>
      </c>
      <c r="I47" s="37">
        <f t="shared" si="51"/>
        <v>388676.88471331366</v>
      </c>
      <c r="J47" s="20">
        <f t="shared" si="0"/>
        <v>6735.8898939381779</v>
      </c>
      <c r="K47" s="19">
        <f>K46+J47-M47</f>
        <v>778627.5439341974</v>
      </c>
      <c r="L47" s="12">
        <f t="shared" si="9"/>
        <v>726634.1223085809</v>
      </c>
      <c r="M47">
        <v>30000</v>
      </c>
    </row>
    <row r="48" spans="1:13" x14ac:dyDescent="0.35">
      <c r="A48" s="38">
        <f>A45+1</f>
        <v>16</v>
      </c>
      <c r="B48" s="30">
        <f>B47+1</f>
        <v>45520</v>
      </c>
      <c r="C48" s="49">
        <f t="shared" si="1"/>
        <v>46</v>
      </c>
      <c r="D48" s="39">
        <f t="shared" si="46"/>
        <v>7786.2754393419746</v>
      </c>
      <c r="E48" s="39">
        <f t="shared" si="47"/>
        <v>17285.531475339183</v>
      </c>
      <c r="F48" s="39">
        <f t="shared" si="48"/>
        <v>38370.765365077248</v>
      </c>
      <c r="G48" s="39">
        <f t="shared" si="49"/>
        <v>85174.067030961858</v>
      </c>
      <c r="H48" s="39">
        <f t="shared" si="50"/>
        <v>179535.93908034725</v>
      </c>
      <c r="I48" s="39">
        <f t="shared" si="51"/>
        <v>377400.77054490551</v>
      </c>
      <c r="J48" s="20">
        <f t="shared" si="0"/>
        <v>6540.4713690472581</v>
      </c>
      <c r="K48" s="19">
        <f t="shared" si="8"/>
        <v>785168.0153032447</v>
      </c>
      <c r="L48" s="12">
        <f t="shared" si="9"/>
        <v>705553.34893597302</v>
      </c>
    </row>
    <row r="49" spans="1:13" x14ac:dyDescent="0.35">
      <c r="A49" s="38"/>
      <c r="B49" s="30">
        <f>B48</f>
        <v>45520</v>
      </c>
      <c r="C49" s="49">
        <f t="shared" si="1"/>
        <v>47</v>
      </c>
      <c r="D49" s="39">
        <f t="shared" si="46"/>
        <v>7851.6801530324474</v>
      </c>
      <c r="E49" s="39">
        <f t="shared" si="47"/>
        <v>17430.729939732035</v>
      </c>
      <c r="F49" s="39">
        <f t="shared" si="48"/>
        <v>38693.079794143894</v>
      </c>
      <c r="G49" s="39">
        <f t="shared" si="49"/>
        <v>85889.529194021932</v>
      </c>
      <c r="H49" s="39">
        <f t="shared" si="50"/>
        <v>181044.04096862217</v>
      </c>
      <c r="I49" s="39">
        <f t="shared" si="51"/>
        <v>380570.93701748271</v>
      </c>
      <c r="J49" s="20">
        <f t="shared" si="0"/>
        <v>6595.4113285472558</v>
      </c>
      <c r="K49" s="19">
        <f t="shared" si="8"/>
        <v>791763.42663179198</v>
      </c>
      <c r="L49" s="12">
        <f t="shared" si="9"/>
        <v>711479.99706703518</v>
      </c>
    </row>
    <row r="50" spans="1:13" x14ac:dyDescent="0.35">
      <c r="A50" s="38"/>
      <c r="B50" s="30">
        <f>B49</f>
        <v>45520</v>
      </c>
      <c r="C50" s="49">
        <f t="shared" si="1"/>
        <v>48</v>
      </c>
      <c r="D50" s="39">
        <f t="shared" si="46"/>
        <v>7917.6342663179203</v>
      </c>
      <c r="E50" s="39">
        <f t="shared" si="47"/>
        <v>17577.148071225783</v>
      </c>
      <c r="F50" s="39">
        <f t="shared" si="48"/>
        <v>39018.101664414709</v>
      </c>
      <c r="G50" s="39">
        <f t="shared" si="49"/>
        <v>86611.001239251724</v>
      </c>
      <c r="H50" s="39">
        <f t="shared" si="50"/>
        <v>182564.81091275861</v>
      </c>
      <c r="I50" s="39">
        <f t="shared" si="51"/>
        <v>383767.7328884296</v>
      </c>
      <c r="J50" s="20">
        <f t="shared" si="0"/>
        <v>6650.8127837070524</v>
      </c>
      <c r="K50" s="19">
        <f t="shared" si="8"/>
        <v>798414.23941549903</v>
      </c>
      <c r="L50" s="12">
        <f t="shared" si="9"/>
        <v>717456.42904239835</v>
      </c>
    </row>
    <row r="51" spans="1:13" x14ac:dyDescent="0.35">
      <c r="A51" s="36">
        <f>A48+1</f>
        <v>17</v>
      </c>
      <c r="B51" s="30">
        <f>B50+1</f>
        <v>45521</v>
      </c>
      <c r="C51" s="49">
        <f>C50+1</f>
        <v>49</v>
      </c>
      <c r="D51" s="37">
        <f>K50*0.01</f>
        <v>7984.1423941549901</v>
      </c>
      <c r="E51" s="37">
        <f>K50*0.0222</f>
        <v>17724.796115024081</v>
      </c>
      <c r="F51" s="37">
        <f>K50*0.04928</f>
        <v>39345.853718395789</v>
      </c>
      <c r="G51" s="37">
        <f>K50*0.10939</f>
        <v>87338.533649661447</v>
      </c>
      <c r="H51" s="37">
        <f>K50*0.23058</f>
        <v>184098.35532442576</v>
      </c>
      <c r="I51" s="37">
        <f>K50*0.4847</f>
        <v>386991.3818446924</v>
      </c>
      <c r="J51" s="20">
        <f t="shared" si="0"/>
        <v>6706.6796110901914</v>
      </c>
      <c r="K51" s="19">
        <f t="shared" si="8"/>
        <v>805120.91902658925</v>
      </c>
      <c r="L51" s="12">
        <f t="shared" si="9"/>
        <v>723483.06304635445</v>
      </c>
    </row>
    <row r="52" spans="1:13" x14ac:dyDescent="0.35">
      <c r="A52" s="36"/>
      <c r="B52" s="30">
        <f>B51</f>
        <v>45521</v>
      </c>
      <c r="C52" s="49">
        <f t="shared" si="1"/>
        <v>50</v>
      </c>
      <c r="D52" s="37">
        <f t="shared" ref="D52:D56" si="52">K51*0.01</f>
        <v>8051.2091902658931</v>
      </c>
      <c r="E52" s="37">
        <f t="shared" ref="E52:E56" si="53">K51*0.0222</f>
        <v>17873.684402390281</v>
      </c>
      <c r="F52" s="37">
        <f t="shared" ref="F52:F56" si="54">K51*0.04928</f>
        <v>39676.358889630319</v>
      </c>
      <c r="G52" s="37">
        <f t="shared" ref="G52:G56" si="55">K51*0.10939</f>
        <v>88072.177332318606</v>
      </c>
      <c r="H52" s="37">
        <f t="shared" ref="H52:H56" si="56">K51*0.23058</f>
        <v>185644.78150915095</v>
      </c>
      <c r="I52" s="37">
        <f t="shared" ref="I52:I56" si="57">K51*0.4847</f>
        <v>390242.10945218784</v>
      </c>
      <c r="J52" s="20">
        <f t="shared" si="0"/>
        <v>6763.0157198233501</v>
      </c>
      <c r="K52" s="19">
        <f t="shared" si="8"/>
        <v>811883.93474641256</v>
      </c>
      <c r="L52" s="12">
        <f t="shared" si="9"/>
        <v>729560.32077594381</v>
      </c>
    </row>
    <row r="53" spans="1:13" x14ac:dyDescent="0.35">
      <c r="A53" s="36"/>
      <c r="B53" s="30">
        <f>B52</f>
        <v>45521</v>
      </c>
      <c r="C53" s="49">
        <f t="shared" si="1"/>
        <v>51</v>
      </c>
      <c r="D53" s="37">
        <f t="shared" si="52"/>
        <v>8118.8393474641261</v>
      </c>
      <c r="E53" s="37">
        <f t="shared" si="53"/>
        <v>18023.82335137036</v>
      </c>
      <c r="F53" s="37">
        <f t="shared" si="54"/>
        <v>40009.640304303211</v>
      </c>
      <c r="G53" s="37">
        <f t="shared" si="55"/>
        <v>88811.983621910069</v>
      </c>
      <c r="H53" s="37">
        <f t="shared" si="56"/>
        <v>187204.19767382782</v>
      </c>
      <c r="I53" s="37">
        <f t="shared" si="57"/>
        <v>393520.14317158621</v>
      </c>
      <c r="J53" s="20">
        <f t="shared" si="0"/>
        <v>6819.825051869866</v>
      </c>
      <c r="K53" s="19">
        <f t="shared" si="8"/>
        <v>818703.75979828241</v>
      </c>
      <c r="L53" s="12">
        <f t="shared" si="9"/>
        <v>735688.62747046177</v>
      </c>
    </row>
    <row r="54" spans="1:13" x14ac:dyDescent="0.35">
      <c r="A54" s="38">
        <f>A51+1</f>
        <v>18</v>
      </c>
      <c r="B54" s="30">
        <f>B53+1</f>
        <v>45522</v>
      </c>
      <c r="C54" s="49">
        <f t="shared" si="1"/>
        <v>52</v>
      </c>
      <c r="D54" s="39">
        <f t="shared" si="52"/>
        <v>8187.0375979828241</v>
      </c>
      <c r="E54" s="39">
        <f t="shared" si="53"/>
        <v>18175.223467521871</v>
      </c>
      <c r="F54" s="39">
        <f t="shared" si="54"/>
        <v>40345.721282859355</v>
      </c>
      <c r="G54" s="39">
        <f t="shared" si="55"/>
        <v>89558.004284334107</v>
      </c>
      <c r="H54" s="39">
        <f t="shared" si="56"/>
        <v>188776.71293428796</v>
      </c>
      <c r="I54" s="39">
        <f t="shared" si="57"/>
        <v>396825.71237422747</v>
      </c>
      <c r="J54" s="20">
        <f t="shared" si="0"/>
        <v>6877.1115823055716</v>
      </c>
      <c r="K54" s="19">
        <f t="shared" si="8"/>
        <v>825580.87138058792</v>
      </c>
      <c r="L54" s="12">
        <f t="shared" si="9"/>
        <v>741868.41194121353</v>
      </c>
    </row>
    <row r="55" spans="1:13" x14ac:dyDescent="0.35">
      <c r="A55" s="38"/>
      <c r="B55" s="30">
        <f>B54</f>
        <v>45522</v>
      </c>
      <c r="C55" s="49">
        <f t="shared" si="1"/>
        <v>53</v>
      </c>
      <c r="D55" s="39">
        <f t="shared" si="52"/>
        <v>8255.80871380588</v>
      </c>
      <c r="E55" s="39">
        <f t="shared" si="53"/>
        <v>18327.895344649052</v>
      </c>
      <c r="F55" s="39">
        <f t="shared" si="54"/>
        <v>40684.625341635372</v>
      </c>
      <c r="G55" s="39">
        <f t="shared" si="55"/>
        <v>90310.291520322513</v>
      </c>
      <c r="H55" s="39">
        <f t="shared" si="56"/>
        <v>190362.43732293596</v>
      </c>
      <c r="I55" s="39">
        <f t="shared" si="57"/>
        <v>400159.04835817096</v>
      </c>
      <c r="J55" s="20">
        <f t="shared" si="0"/>
        <v>6934.8793195969392</v>
      </c>
      <c r="K55" s="19">
        <f t="shared" si="8"/>
        <v>832515.75070018484</v>
      </c>
      <c r="L55" s="12">
        <f t="shared" si="9"/>
        <v>748100.10660151974</v>
      </c>
    </row>
    <row r="56" spans="1:13" x14ac:dyDescent="0.35">
      <c r="A56" s="38"/>
      <c r="B56" s="30">
        <f>B55</f>
        <v>45522</v>
      </c>
      <c r="C56" s="49">
        <f t="shared" si="1"/>
        <v>54</v>
      </c>
      <c r="D56" s="39">
        <f t="shared" si="52"/>
        <v>8325.157507001848</v>
      </c>
      <c r="E56" s="39">
        <f t="shared" si="53"/>
        <v>18481.849665544105</v>
      </c>
      <c r="F56" s="39">
        <f t="shared" si="54"/>
        <v>41026.376194505108</v>
      </c>
      <c r="G56" s="39">
        <f t="shared" si="55"/>
        <v>91068.897969093217</v>
      </c>
      <c r="H56" s="39">
        <f t="shared" si="56"/>
        <v>191961.48179644861</v>
      </c>
      <c r="I56" s="39">
        <f t="shared" si="57"/>
        <v>403520.38436437963</v>
      </c>
      <c r="J56" s="20">
        <f t="shared" si="0"/>
        <v>6993.1323058815524</v>
      </c>
      <c r="K56" s="19">
        <f t="shared" si="8"/>
        <v>839508.88300606643</v>
      </c>
      <c r="L56" s="12">
        <f t="shared" si="9"/>
        <v>754384.14749697247</v>
      </c>
    </row>
    <row r="57" spans="1:13" x14ac:dyDescent="0.35">
      <c r="A57" s="36">
        <f>A54+1</f>
        <v>19</v>
      </c>
      <c r="B57" s="30">
        <f>B56+1</f>
        <v>45523</v>
      </c>
      <c r="C57" s="49">
        <f>C56+1</f>
        <v>55</v>
      </c>
      <c r="D57" s="37">
        <f>K56*0.01</f>
        <v>8395.0888300606639</v>
      </c>
      <c r="E57" s="37">
        <f>K56*0.0222</f>
        <v>18637.097202734676</v>
      </c>
      <c r="F57" s="37">
        <f>K56*0.04928</f>
        <v>41370.997754538948</v>
      </c>
      <c r="G57" s="37">
        <f>K56*0.10939</f>
        <v>91833.876712033612</v>
      </c>
      <c r="H57" s="37">
        <f>K56*0.23058</f>
        <v>193573.9582435388</v>
      </c>
      <c r="I57" s="37">
        <f>K56*0.4847</f>
        <v>406909.95559304045</v>
      </c>
      <c r="J57" s="20">
        <f t="shared" si="0"/>
        <v>7051.8746172509573</v>
      </c>
      <c r="K57" s="19">
        <f t="shared" si="8"/>
        <v>846560.75762331742</v>
      </c>
      <c r="L57" s="12">
        <f t="shared" si="9"/>
        <v>760720.97433594707</v>
      </c>
    </row>
    <row r="58" spans="1:13" x14ac:dyDescent="0.35">
      <c r="A58" s="36"/>
      <c r="B58" s="30">
        <f>B57</f>
        <v>45523</v>
      </c>
      <c r="C58" s="49">
        <f t="shared" si="1"/>
        <v>56</v>
      </c>
      <c r="D58" s="37">
        <f t="shared" ref="D58:D62" si="58">K57*0.01</f>
        <v>8465.6075762331748</v>
      </c>
      <c r="E58" s="37">
        <f t="shared" ref="E58:E62" si="59">K57*0.0222</f>
        <v>18793.648819237649</v>
      </c>
      <c r="F58" s="37">
        <f t="shared" ref="F58:F62" si="60">K57*0.04928</f>
        <v>41718.514135677084</v>
      </c>
      <c r="G58" s="37">
        <f t="shared" ref="G58:G62" si="61">K57*0.10939</f>
        <v>92605.281276414695</v>
      </c>
      <c r="H58" s="37">
        <f t="shared" ref="H58:H62" si="62">K57*0.23058</f>
        <v>195199.97949278454</v>
      </c>
      <c r="I58" s="37">
        <f t="shared" ref="I58:I62" si="63">K57*0.4847</f>
        <v>410327.99922002194</v>
      </c>
      <c r="J58" s="20">
        <f t="shared" si="0"/>
        <v>7111.110364035867</v>
      </c>
      <c r="K58" s="19">
        <f t="shared" si="8"/>
        <v>853671.86798735324</v>
      </c>
      <c r="L58" s="12">
        <f t="shared" si="9"/>
        <v>767111.03052036907</v>
      </c>
    </row>
    <row r="59" spans="1:13" x14ac:dyDescent="0.35">
      <c r="A59" s="36"/>
      <c r="B59" s="30">
        <f>B58</f>
        <v>45523</v>
      </c>
      <c r="C59" s="49">
        <f t="shared" si="1"/>
        <v>57</v>
      </c>
      <c r="D59" s="37">
        <f t="shared" si="58"/>
        <v>8536.7186798735329</v>
      </c>
      <c r="E59" s="37">
        <f t="shared" si="59"/>
        <v>18951.515469319242</v>
      </c>
      <c r="F59" s="37">
        <f t="shared" si="60"/>
        <v>42068.949654416763</v>
      </c>
      <c r="G59" s="37">
        <f t="shared" si="61"/>
        <v>93383.165639136569</v>
      </c>
      <c r="H59" s="37">
        <f t="shared" si="62"/>
        <v>196839.6593205239</v>
      </c>
      <c r="I59" s="37">
        <f t="shared" si="63"/>
        <v>413774.75441347016</v>
      </c>
      <c r="J59" s="20">
        <f t="shared" si="0"/>
        <v>7170.8436910937671</v>
      </c>
      <c r="K59" s="19">
        <f t="shared" si="8"/>
        <v>860842.71167844697</v>
      </c>
      <c r="L59" s="12">
        <f t="shared" si="9"/>
        <v>773554.76317674015</v>
      </c>
    </row>
    <row r="60" spans="1:13" x14ac:dyDescent="0.35">
      <c r="A60" s="38">
        <f>A57+1</f>
        <v>20</v>
      </c>
      <c r="B60" s="30">
        <f>B59+1</f>
        <v>45524</v>
      </c>
      <c r="C60" s="49">
        <f t="shared" si="1"/>
        <v>58</v>
      </c>
      <c r="D60" s="39">
        <f t="shared" si="58"/>
        <v>8608.427116784469</v>
      </c>
      <c r="E60" s="39">
        <f t="shared" si="59"/>
        <v>19110.708199261524</v>
      </c>
      <c r="F60" s="39">
        <f t="shared" si="60"/>
        <v>42422.328831513863</v>
      </c>
      <c r="G60" s="39">
        <f t="shared" si="61"/>
        <v>94167.584230505308</v>
      </c>
      <c r="H60" s="39">
        <f t="shared" si="62"/>
        <v>198493.11245881632</v>
      </c>
      <c r="I60" s="39">
        <f t="shared" si="63"/>
        <v>417250.46235054324</v>
      </c>
      <c r="J60" s="20">
        <f t="shared" si="0"/>
        <v>7231.078778098954</v>
      </c>
      <c r="K60" s="19">
        <f t="shared" si="8"/>
        <v>868073.79045654589</v>
      </c>
      <c r="L60" s="12">
        <f t="shared" si="9"/>
        <v>780052.62318742473</v>
      </c>
    </row>
    <row r="61" spans="1:13" x14ac:dyDescent="0.35">
      <c r="A61" s="38"/>
      <c r="B61" s="30">
        <f>B60</f>
        <v>45524</v>
      </c>
      <c r="C61" s="49">
        <f t="shared" si="1"/>
        <v>59</v>
      </c>
      <c r="D61" s="39">
        <f t="shared" si="58"/>
        <v>8680.7379045654598</v>
      </c>
      <c r="E61" s="39">
        <f t="shared" si="59"/>
        <v>19271.238148135319</v>
      </c>
      <c r="F61" s="39">
        <f t="shared" si="60"/>
        <v>42778.676393698581</v>
      </c>
      <c r="G61" s="39">
        <f t="shared" si="61"/>
        <v>94958.591938041558</v>
      </c>
      <c r="H61" s="39">
        <f t="shared" si="62"/>
        <v>200160.45460347037</v>
      </c>
      <c r="I61" s="39">
        <f t="shared" si="63"/>
        <v>420755.36623428779</v>
      </c>
      <c r="J61" s="20">
        <f t="shared" si="0"/>
        <v>7291.8198398349859</v>
      </c>
      <c r="K61" s="19">
        <f t="shared" si="8"/>
        <v>875365.61029638082</v>
      </c>
      <c r="L61" s="12">
        <f t="shared" si="9"/>
        <v>786605.06522219907</v>
      </c>
    </row>
    <row r="62" spans="1:13" x14ac:dyDescent="0.35">
      <c r="A62" s="38"/>
      <c r="B62" s="30">
        <f>B61</f>
        <v>45524</v>
      </c>
      <c r="C62" s="49">
        <f t="shared" si="1"/>
        <v>60</v>
      </c>
      <c r="D62" s="39">
        <f t="shared" si="58"/>
        <v>8753.6561029638087</v>
      </c>
      <c r="E62" s="39">
        <f t="shared" si="59"/>
        <v>19433.116548579656</v>
      </c>
      <c r="F62" s="39">
        <f t="shared" si="60"/>
        <v>43138.017275405648</v>
      </c>
      <c r="G62" s="39">
        <f t="shared" si="61"/>
        <v>95756.244110321102</v>
      </c>
      <c r="H62" s="39">
        <f t="shared" si="62"/>
        <v>201841.8024221395</v>
      </c>
      <c r="I62" s="39">
        <f t="shared" si="63"/>
        <v>424289.71131065581</v>
      </c>
      <c r="J62" s="20">
        <f t="shared" si="0"/>
        <v>7353.071126489599</v>
      </c>
      <c r="K62" s="19">
        <f>K61+J62-M62</f>
        <v>852718.68142287037</v>
      </c>
      <c r="L62" s="12">
        <f t="shared" si="9"/>
        <v>793212.54777006549</v>
      </c>
      <c r="M62">
        <v>30000</v>
      </c>
    </row>
    <row r="63" spans="1:13" x14ac:dyDescent="0.35">
      <c r="A63" s="36">
        <f>A60+1</f>
        <v>21</v>
      </c>
      <c r="B63" s="30">
        <f>B62+1</f>
        <v>45525</v>
      </c>
      <c r="C63" s="49">
        <f>C62+1</f>
        <v>61</v>
      </c>
      <c r="D63" s="37">
        <f>K62*0.01</f>
        <v>8527.186814228704</v>
      </c>
      <c r="E63" s="37">
        <f>K62*0.0222</f>
        <v>18930.354727587724</v>
      </c>
      <c r="F63" s="37">
        <f>K62*0.04928</f>
        <v>42021.976620519046</v>
      </c>
      <c r="G63" s="37">
        <f>K62*0.10939</f>
        <v>93278.896560847788</v>
      </c>
      <c r="H63" s="37">
        <f>K62*0.23058</f>
        <v>196619.87356248545</v>
      </c>
      <c r="I63" s="37">
        <f>K62*0.4847</f>
        <v>413312.74488566531</v>
      </c>
      <c r="J63" s="20">
        <f t="shared" si="0"/>
        <v>7162.8369239521107</v>
      </c>
      <c r="K63" s="19">
        <f t="shared" si="8"/>
        <v>859881.51834682247</v>
      </c>
      <c r="L63" s="12">
        <f t="shared" si="9"/>
        <v>772691.03317133407</v>
      </c>
    </row>
    <row r="64" spans="1:13" x14ac:dyDescent="0.35">
      <c r="A64" s="36"/>
      <c r="B64" s="30">
        <f>B63</f>
        <v>45525</v>
      </c>
      <c r="C64" s="49">
        <f t="shared" si="1"/>
        <v>62</v>
      </c>
      <c r="D64" s="37">
        <f t="shared" ref="D64:D68" si="64">K63*0.01</f>
        <v>8598.8151834682249</v>
      </c>
      <c r="E64" s="37">
        <f t="shared" ref="E64:E68" si="65">K63*0.0222</f>
        <v>19089.369707299458</v>
      </c>
      <c r="F64" s="37">
        <f t="shared" ref="F64:F68" si="66">K63*0.04928</f>
        <v>42374.96122413141</v>
      </c>
      <c r="G64" s="37">
        <f t="shared" ref="G64:G68" si="67">K63*0.10939</f>
        <v>94062.439291958915</v>
      </c>
      <c r="H64" s="37">
        <f t="shared" ref="H64:H68" si="68">K63*0.23058</f>
        <v>198271.48050041034</v>
      </c>
      <c r="I64" s="37">
        <f t="shared" ref="I64:I68" si="69">K63*0.4847</f>
        <v>416784.57194270485</v>
      </c>
      <c r="J64" s="20">
        <f t="shared" si="0"/>
        <v>7223.004754113309</v>
      </c>
      <c r="K64" s="19">
        <f t="shared" si="8"/>
        <v>867104.52310093574</v>
      </c>
      <c r="L64" s="12">
        <f t="shared" si="9"/>
        <v>779181.63784997317</v>
      </c>
    </row>
    <row r="65" spans="1:13" x14ac:dyDescent="0.35">
      <c r="A65" s="36"/>
      <c r="B65" s="30">
        <f>B64</f>
        <v>45525</v>
      </c>
      <c r="C65" s="49">
        <f t="shared" si="1"/>
        <v>63</v>
      </c>
      <c r="D65" s="37">
        <f t="shared" si="64"/>
        <v>8671.0452310093569</v>
      </c>
      <c r="E65" s="37">
        <f t="shared" si="65"/>
        <v>19249.720412840776</v>
      </c>
      <c r="F65" s="37">
        <f t="shared" si="66"/>
        <v>42730.910898414113</v>
      </c>
      <c r="G65" s="37">
        <f t="shared" si="67"/>
        <v>94852.563782011362</v>
      </c>
      <c r="H65" s="37">
        <f t="shared" si="68"/>
        <v>199936.96093661376</v>
      </c>
      <c r="I65" s="37">
        <f t="shared" si="69"/>
        <v>420285.56234702357</v>
      </c>
      <c r="J65" s="20">
        <f t="shared" si="0"/>
        <v>7283.67799404786</v>
      </c>
      <c r="K65" s="19">
        <f t="shared" si="8"/>
        <v>874388.20109498361</v>
      </c>
      <c r="L65" s="12">
        <f t="shared" si="9"/>
        <v>785726.76360791293</v>
      </c>
    </row>
    <row r="66" spans="1:13" x14ac:dyDescent="0.35">
      <c r="A66" s="38">
        <f>A63+1</f>
        <v>22</v>
      </c>
      <c r="B66" s="30">
        <f>B65+1</f>
        <v>45526</v>
      </c>
      <c r="C66" s="49">
        <f t="shared" si="1"/>
        <v>64</v>
      </c>
      <c r="D66" s="39">
        <f t="shared" si="64"/>
        <v>8743.8820109498356</v>
      </c>
      <c r="E66" s="39">
        <f t="shared" si="65"/>
        <v>19411.418064308637</v>
      </c>
      <c r="F66" s="39">
        <f t="shared" si="66"/>
        <v>43089.850549960793</v>
      </c>
      <c r="G66" s="39">
        <f t="shared" si="67"/>
        <v>95649.325317780254</v>
      </c>
      <c r="H66" s="39">
        <f t="shared" si="68"/>
        <v>201616.43140848132</v>
      </c>
      <c r="I66" s="39">
        <f t="shared" si="69"/>
        <v>423815.96107073856</v>
      </c>
      <c r="J66" s="20">
        <f t="shared" si="0"/>
        <v>7344.860889197862</v>
      </c>
      <c r="K66" s="19">
        <f t="shared" si="8"/>
        <v>881733.06198418152</v>
      </c>
      <c r="L66" s="12">
        <f t="shared" si="9"/>
        <v>792326.86842221941</v>
      </c>
    </row>
    <row r="67" spans="1:13" x14ac:dyDescent="0.35">
      <c r="A67" s="38"/>
      <c r="B67" s="30">
        <f>B66</f>
        <v>45526</v>
      </c>
      <c r="C67" s="49">
        <f t="shared" si="1"/>
        <v>65</v>
      </c>
      <c r="D67" s="39">
        <f t="shared" si="64"/>
        <v>8817.3306198418159</v>
      </c>
      <c r="E67" s="39">
        <f t="shared" si="65"/>
        <v>19574.47397604883</v>
      </c>
      <c r="F67" s="39">
        <f t="shared" si="66"/>
        <v>43451.805294580467</v>
      </c>
      <c r="G67" s="39">
        <f t="shared" si="67"/>
        <v>96452.779650449622</v>
      </c>
      <c r="H67" s="39">
        <f t="shared" si="68"/>
        <v>203310.00943231257</v>
      </c>
      <c r="I67" s="39">
        <f t="shared" si="69"/>
        <v>427376.01514373277</v>
      </c>
      <c r="J67" s="20">
        <f t="shared" si="0"/>
        <v>7406.5577206671251</v>
      </c>
      <c r="K67" s="19">
        <f t="shared" si="8"/>
        <v>889139.61970484862</v>
      </c>
      <c r="L67" s="12">
        <f t="shared" si="9"/>
        <v>798982.41411696607</v>
      </c>
    </row>
    <row r="68" spans="1:13" x14ac:dyDescent="0.35">
      <c r="A68" s="38"/>
      <c r="B68" s="30">
        <f>B67</f>
        <v>45526</v>
      </c>
      <c r="C68" s="49">
        <f t="shared" si="1"/>
        <v>66</v>
      </c>
      <c r="D68" s="39">
        <f t="shared" si="64"/>
        <v>8891.396197048487</v>
      </c>
      <c r="E68" s="39">
        <f t="shared" si="65"/>
        <v>19738.899557447639</v>
      </c>
      <c r="F68" s="39">
        <f t="shared" si="66"/>
        <v>43816.800459054939</v>
      </c>
      <c r="G68" s="39">
        <f t="shared" si="67"/>
        <v>97262.982999513391</v>
      </c>
      <c r="H68" s="39">
        <f t="shared" si="68"/>
        <v>205017.81351154399</v>
      </c>
      <c r="I68" s="39">
        <f t="shared" si="69"/>
        <v>430965.97367094015</v>
      </c>
      <c r="J68" s="20">
        <f t="shared" ref="J68:J118" si="70">D68*0.84</f>
        <v>7468.772805520729</v>
      </c>
      <c r="K68" s="19">
        <f t="shared" si="8"/>
        <v>896608.3925103693</v>
      </c>
      <c r="L68" s="12">
        <f t="shared" si="9"/>
        <v>805693.86639554857</v>
      </c>
    </row>
    <row r="69" spans="1:13" x14ac:dyDescent="0.35">
      <c r="A69" s="36">
        <f>A66+1</f>
        <v>23</v>
      </c>
      <c r="B69" s="30">
        <f>B68+1</f>
        <v>45527</v>
      </c>
      <c r="C69" s="49">
        <f>C68+1</f>
        <v>67</v>
      </c>
      <c r="D69" s="37">
        <f>K68*0.01</f>
        <v>8966.0839251036941</v>
      </c>
      <c r="E69" s="37">
        <f>K68*0.0222</f>
        <v>19904.706313730199</v>
      </c>
      <c r="F69" s="37">
        <f>K68*0.04928</f>
        <v>44184.861582910999</v>
      </c>
      <c r="G69" s="37">
        <f>K68*0.10939</f>
        <v>98079.992056709292</v>
      </c>
      <c r="H69" s="37">
        <f>K68*0.23058</f>
        <v>206739.96314504097</v>
      </c>
      <c r="I69" s="37">
        <f>K68*0.4847</f>
        <v>434586.08784977603</v>
      </c>
      <c r="J69" s="20">
        <f t="shared" si="70"/>
        <v>7531.5104970871025</v>
      </c>
      <c r="K69" s="19">
        <f t="shared" ref="K69:K91" si="71">K68+J69</f>
        <v>904139.90300745645</v>
      </c>
      <c r="L69" s="12">
        <f t="shared" ref="L69:L119" si="72">SUM(D69:I69)</f>
        <v>812461.69487327116</v>
      </c>
    </row>
    <row r="70" spans="1:13" x14ac:dyDescent="0.35">
      <c r="A70" s="36"/>
      <c r="B70" s="30">
        <f>B69</f>
        <v>45527</v>
      </c>
      <c r="C70" s="49">
        <f t="shared" ref="C70:C92" si="73">C69+1</f>
        <v>68</v>
      </c>
      <c r="D70" s="37">
        <f t="shared" ref="D70:D74" si="74">K69*0.01</f>
        <v>9041.3990300745645</v>
      </c>
      <c r="E70" s="37">
        <f t="shared" ref="E70:E74" si="75">K69*0.0222</f>
        <v>20071.905846765534</v>
      </c>
      <c r="F70" s="37">
        <f t="shared" ref="F70:F74" si="76">K69*0.04928</f>
        <v>44556.014420207452</v>
      </c>
      <c r="G70" s="37">
        <f t="shared" ref="G70:G74" si="77">K69*0.10939</f>
        <v>98903.863989985664</v>
      </c>
      <c r="H70" s="37">
        <f t="shared" ref="H70:H74" si="78">K69*0.23058</f>
        <v>208476.57883545931</v>
      </c>
      <c r="I70" s="37">
        <f t="shared" ref="I70:I74" si="79">K69*0.4847</f>
        <v>438236.61098771414</v>
      </c>
      <c r="J70" s="20">
        <f t="shared" si="70"/>
        <v>7594.7751852626343</v>
      </c>
      <c r="K70" s="19">
        <f t="shared" si="71"/>
        <v>911734.67819271912</v>
      </c>
      <c r="L70" s="12">
        <f t="shared" si="72"/>
        <v>819286.37311020668</v>
      </c>
    </row>
    <row r="71" spans="1:13" x14ac:dyDescent="0.35">
      <c r="A71" s="36"/>
      <c r="B71" s="30">
        <f>B70</f>
        <v>45527</v>
      </c>
      <c r="C71" s="49">
        <f t="shared" si="73"/>
        <v>69</v>
      </c>
      <c r="D71" s="37">
        <f t="shared" si="74"/>
        <v>9117.3467819271918</v>
      </c>
      <c r="E71" s="37">
        <f t="shared" si="75"/>
        <v>20240.509855878365</v>
      </c>
      <c r="F71" s="37">
        <f t="shared" si="76"/>
        <v>44930.284941337195</v>
      </c>
      <c r="G71" s="37">
        <f t="shared" si="77"/>
        <v>99734.656447501548</v>
      </c>
      <c r="H71" s="37">
        <f t="shared" si="78"/>
        <v>210227.78209767718</v>
      </c>
      <c r="I71" s="37">
        <f t="shared" si="79"/>
        <v>441917.79852001095</v>
      </c>
      <c r="J71" s="20">
        <f t="shared" si="70"/>
        <v>7658.5712968188409</v>
      </c>
      <c r="K71" s="19">
        <f t="shared" si="71"/>
        <v>919393.24948953791</v>
      </c>
      <c r="L71" s="12">
        <f t="shared" si="72"/>
        <v>826168.37864433241</v>
      </c>
    </row>
    <row r="72" spans="1:13" x14ac:dyDescent="0.35">
      <c r="A72" s="38">
        <f>A69+1</f>
        <v>24</v>
      </c>
      <c r="B72" s="30">
        <f>B71+1</f>
        <v>45528</v>
      </c>
      <c r="C72" s="49">
        <f t="shared" si="73"/>
        <v>70</v>
      </c>
      <c r="D72" s="39">
        <f t="shared" si="74"/>
        <v>9193.9324948953799</v>
      </c>
      <c r="E72" s="39">
        <f t="shared" si="75"/>
        <v>20410.530138667742</v>
      </c>
      <c r="F72" s="39">
        <f t="shared" si="76"/>
        <v>45307.699334844423</v>
      </c>
      <c r="G72" s="39">
        <f t="shared" si="77"/>
        <v>100572.42756166056</v>
      </c>
      <c r="H72" s="39">
        <f t="shared" si="78"/>
        <v>211993.69546729766</v>
      </c>
      <c r="I72" s="39">
        <f t="shared" si="79"/>
        <v>445629.90802757902</v>
      </c>
      <c r="J72" s="20">
        <f t="shared" si="70"/>
        <v>7722.903295712119</v>
      </c>
      <c r="K72" s="19">
        <f t="shared" si="71"/>
        <v>927116.15278524999</v>
      </c>
      <c r="L72" s="12">
        <f t="shared" si="72"/>
        <v>833108.19302494475</v>
      </c>
    </row>
    <row r="73" spans="1:13" x14ac:dyDescent="0.35">
      <c r="A73" s="38"/>
      <c r="B73" s="30">
        <f>B72</f>
        <v>45528</v>
      </c>
      <c r="C73" s="49">
        <f t="shared" si="73"/>
        <v>71</v>
      </c>
      <c r="D73" s="39">
        <f t="shared" si="74"/>
        <v>9271.1615278525005</v>
      </c>
      <c r="E73" s="39">
        <f t="shared" si="75"/>
        <v>20581.978591832551</v>
      </c>
      <c r="F73" s="39">
        <f t="shared" si="76"/>
        <v>45688.28400925712</v>
      </c>
      <c r="G73" s="39">
        <f t="shared" si="77"/>
        <v>101417.2359531785</v>
      </c>
      <c r="H73" s="39">
        <f t="shared" si="78"/>
        <v>213774.44250922295</v>
      </c>
      <c r="I73" s="39">
        <f t="shared" si="79"/>
        <v>449373.1992550107</v>
      </c>
      <c r="J73" s="20">
        <f t="shared" si="70"/>
        <v>7787.7756833961002</v>
      </c>
      <c r="K73" s="19">
        <f t="shared" si="71"/>
        <v>934903.92846864613</v>
      </c>
      <c r="L73" s="12">
        <f t="shared" si="72"/>
        <v>840106.30184635427</v>
      </c>
    </row>
    <row r="74" spans="1:13" x14ac:dyDescent="0.35">
      <c r="A74" s="38"/>
      <c r="B74" s="30">
        <f>B73</f>
        <v>45528</v>
      </c>
      <c r="C74" s="49">
        <f t="shared" si="73"/>
        <v>72</v>
      </c>
      <c r="D74" s="39">
        <f t="shared" si="74"/>
        <v>9349.0392846864615</v>
      </c>
      <c r="E74" s="39">
        <f t="shared" si="75"/>
        <v>20754.867212003945</v>
      </c>
      <c r="F74" s="39">
        <f t="shared" si="76"/>
        <v>46072.06559493488</v>
      </c>
      <c r="G74" s="39">
        <f t="shared" si="77"/>
        <v>102269.1407351852</v>
      </c>
      <c r="H74" s="39">
        <f t="shared" si="78"/>
        <v>215570.14782630044</v>
      </c>
      <c r="I74" s="39">
        <f t="shared" si="79"/>
        <v>453147.93412875279</v>
      </c>
      <c r="J74" s="20">
        <f t="shared" si="70"/>
        <v>7853.1929991366278</v>
      </c>
      <c r="K74" s="19">
        <f t="shared" si="71"/>
        <v>942757.12146778277</v>
      </c>
      <c r="L74" s="12">
        <f t="shared" si="72"/>
        <v>847163.19478186371</v>
      </c>
    </row>
    <row r="75" spans="1:13" x14ac:dyDescent="0.35">
      <c r="A75" s="36">
        <f>A72+1</f>
        <v>25</v>
      </c>
      <c r="B75" s="30">
        <f>B74+1</f>
        <v>45529</v>
      </c>
      <c r="C75" s="49">
        <f>C74+1</f>
        <v>73</v>
      </c>
      <c r="D75" s="37">
        <f>K74*0.01</f>
        <v>9427.5712146778278</v>
      </c>
      <c r="E75" s="37">
        <f>K74*0.0222</f>
        <v>20929.208096584778</v>
      </c>
      <c r="F75" s="37">
        <f>K74*0.04928</f>
        <v>46459.070945932333</v>
      </c>
      <c r="G75" s="37">
        <f>K74*0.10939</f>
        <v>103128.20151736077</v>
      </c>
      <c r="H75" s="37">
        <f>K74*0.23058</f>
        <v>217380.93706804136</v>
      </c>
      <c r="I75" s="37">
        <f>K74*0.4847</f>
        <v>456954.3767754343</v>
      </c>
      <c r="J75" s="20">
        <f t="shared" si="70"/>
        <v>7919.1598203293752</v>
      </c>
      <c r="K75" s="19">
        <f t="shared" si="71"/>
        <v>950676.28128811216</v>
      </c>
      <c r="L75" s="12">
        <f t="shared" si="72"/>
        <v>854279.36561803136</v>
      </c>
    </row>
    <row r="76" spans="1:13" x14ac:dyDescent="0.35">
      <c r="A76" s="36"/>
      <c r="B76" s="30">
        <f>B75</f>
        <v>45529</v>
      </c>
      <c r="C76" s="49">
        <f t="shared" si="73"/>
        <v>74</v>
      </c>
      <c r="D76" s="37">
        <f t="shared" ref="D76:D80" si="80">K75*0.01</f>
        <v>9506.7628128811211</v>
      </c>
      <c r="E76" s="37">
        <f t="shared" ref="E76:E80" si="81">K75*0.0222</f>
        <v>21105.01344459609</v>
      </c>
      <c r="F76" s="37">
        <f t="shared" ref="F76:F80" si="82">K75*0.04928</f>
        <v>46849.327141878166</v>
      </c>
      <c r="G76" s="37">
        <f t="shared" ref="G76:G80" si="83">K75*0.10939</f>
        <v>103994.47841010659</v>
      </c>
      <c r="H76" s="37">
        <f t="shared" ref="H76:H80" si="84">K75*0.23058</f>
        <v>219206.9369394129</v>
      </c>
      <c r="I76" s="37">
        <f t="shared" ref="I76:I80" si="85">K75*0.4847</f>
        <v>460792.79354034801</v>
      </c>
      <c r="J76" s="20">
        <f t="shared" si="70"/>
        <v>7985.6807628201414</v>
      </c>
      <c r="K76" s="19">
        <f t="shared" si="71"/>
        <v>958661.96205093234</v>
      </c>
      <c r="L76" s="12">
        <f t="shared" si="72"/>
        <v>861455.31228922284</v>
      </c>
    </row>
    <row r="77" spans="1:13" x14ac:dyDescent="0.35">
      <c r="A77" s="36"/>
      <c r="B77" s="30">
        <f>B76</f>
        <v>45529</v>
      </c>
      <c r="C77" s="49">
        <f t="shared" si="73"/>
        <v>75</v>
      </c>
      <c r="D77" s="37">
        <f t="shared" si="80"/>
        <v>9586.6196205093238</v>
      </c>
      <c r="E77" s="37">
        <f t="shared" si="81"/>
        <v>21282.295557530699</v>
      </c>
      <c r="F77" s="37">
        <f t="shared" si="82"/>
        <v>47242.861489869945</v>
      </c>
      <c r="G77" s="37">
        <f t="shared" si="83"/>
        <v>104868.03202875149</v>
      </c>
      <c r="H77" s="37">
        <f t="shared" si="84"/>
        <v>221048.27520970398</v>
      </c>
      <c r="I77" s="37">
        <f t="shared" si="85"/>
        <v>464663.45300608693</v>
      </c>
      <c r="J77" s="20">
        <f t="shared" si="70"/>
        <v>8052.7604812278314</v>
      </c>
      <c r="K77" s="19">
        <f>K76+J77-M77</f>
        <v>926714.72253216023</v>
      </c>
      <c r="L77" s="12">
        <f t="shared" si="72"/>
        <v>868691.53691245243</v>
      </c>
      <c r="M77">
        <v>40000</v>
      </c>
    </row>
    <row r="78" spans="1:13" x14ac:dyDescent="0.35">
      <c r="A78" s="38">
        <f>A75+1</f>
        <v>26</v>
      </c>
      <c r="B78" s="30">
        <f>B77+1</f>
        <v>45530</v>
      </c>
      <c r="C78" s="49">
        <f t="shared" si="73"/>
        <v>76</v>
      </c>
      <c r="D78" s="39">
        <f t="shared" si="80"/>
        <v>9267.1472253216034</v>
      </c>
      <c r="E78" s="39">
        <f t="shared" si="81"/>
        <v>20573.066840213956</v>
      </c>
      <c r="F78" s="39">
        <f t="shared" si="82"/>
        <v>45668.501526384855</v>
      </c>
      <c r="G78" s="39">
        <f t="shared" si="83"/>
        <v>101373.32349779301</v>
      </c>
      <c r="H78" s="39">
        <f t="shared" si="84"/>
        <v>213681.88072146551</v>
      </c>
      <c r="I78" s="39">
        <f t="shared" si="85"/>
        <v>449178.62601133808</v>
      </c>
      <c r="J78" s="20">
        <f t="shared" si="70"/>
        <v>7784.4036692701466</v>
      </c>
      <c r="K78" s="19">
        <f t="shared" si="71"/>
        <v>934499.12620143034</v>
      </c>
      <c r="L78" s="12">
        <f t="shared" si="72"/>
        <v>839742.54582251702</v>
      </c>
    </row>
    <row r="79" spans="1:13" x14ac:dyDescent="0.35">
      <c r="A79" s="38"/>
      <c r="B79" s="30">
        <f>B78</f>
        <v>45530</v>
      </c>
      <c r="C79" s="49">
        <f t="shared" si="73"/>
        <v>77</v>
      </c>
      <c r="D79" s="39">
        <f t="shared" si="80"/>
        <v>9344.9912620143041</v>
      </c>
      <c r="E79" s="39">
        <f t="shared" si="81"/>
        <v>20745.880601671754</v>
      </c>
      <c r="F79" s="39">
        <f t="shared" si="82"/>
        <v>46052.116939206484</v>
      </c>
      <c r="G79" s="39">
        <f t="shared" si="83"/>
        <v>102224.85941517446</v>
      </c>
      <c r="H79" s="39">
        <f t="shared" si="84"/>
        <v>215476.8085195258</v>
      </c>
      <c r="I79" s="39">
        <f t="shared" si="85"/>
        <v>452951.72646983329</v>
      </c>
      <c r="J79" s="20">
        <f t="shared" si="70"/>
        <v>7849.7926600920155</v>
      </c>
      <c r="K79" s="19">
        <f t="shared" si="71"/>
        <v>942348.91886152234</v>
      </c>
      <c r="L79" s="12">
        <f t="shared" si="72"/>
        <v>846796.38320742606</v>
      </c>
    </row>
    <row r="80" spans="1:13" x14ac:dyDescent="0.35">
      <c r="A80" s="38"/>
      <c r="B80" s="30">
        <f>B79</f>
        <v>45530</v>
      </c>
      <c r="C80" s="49">
        <f t="shared" si="73"/>
        <v>78</v>
      </c>
      <c r="D80" s="39">
        <f t="shared" si="80"/>
        <v>9423.4891886152236</v>
      </c>
      <c r="E80" s="39">
        <f t="shared" si="81"/>
        <v>20920.145998725799</v>
      </c>
      <c r="F80" s="39">
        <f t="shared" si="82"/>
        <v>46438.954721495822</v>
      </c>
      <c r="G80" s="39">
        <f t="shared" si="83"/>
        <v>103083.54823426194</v>
      </c>
      <c r="H80" s="39">
        <f t="shared" si="84"/>
        <v>217286.81371108984</v>
      </c>
      <c r="I80" s="39">
        <f t="shared" si="85"/>
        <v>456756.52097217989</v>
      </c>
      <c r="J80" s="20">
        <f t="shared" si="70"/>
        <v>7915.7309184367878</v>
      </c>
      <c r="K80" s="19">
        <f>K79+J80-M80</f>
        <v>909264.64977995912</v>
      </c>
      <c r="L80" s="12">
        <f t="shared" si="72"/>
        <v>853909.47282636852</v>
      </c>
      <c r="M80">
        <v>41000</v>
      </c>
    </row>
    <row r="81" spans="1:13" x14ac:dyDescent="0.35">
      <c r="A81" s="36">
        <f>A78+1</f>
        <v>27</v>
      </c>
      <c r="B81" s="30">
        <f>B80+1</f>
        <v>45531</v>
      </c>
      <c r="C81" s="49">
        <f>C80+1</f>
        <v>79</v>
      </c>
      <c r="D81" s="37">
        <f>K80*0.01</f>
        <v>9092.6464977995911</v>
      </c>
      <c r="E81" s="37">
        <f>K80*0.0222</f>
        <v>20185.675225115094</v>
      </c>
      <c r="F81" s="37">
        <f>K80*0.04928</f>
        <v>44808.561941156382</v>
      </c>
      <c r="G81" s="37">
        <f>K80*0.10939</f>
        <v>99464.46003942973</v>
      </c>
      <c r="H81" s="37">
        <f>K80*0.23058</f>
        <v>209658.24294626297</v>
      </c>
      <c r="I81" s="37">
        <f>K80*0.4847</f>
        <v>440720.57574834622</v>
      </c>
      <c r="J81" s="20">
        <f t="shared" si="70"/>
        <v>7637.8230581516564</v>
      </c>
      <c r="K81" s="19">
        <f t="shared" si="71"/>
        <v>916902.47283811076</v>
      </c>
      <c r="L81" s="12">
        <f t="shared" si="72"/>
        <v>823930.16239810991</v>
      </c>
    </row>
    <row r="82" spans="1:13" x14ac:dyDescent="0.35">
      <c r="A82" s="36"/>
      <c r="B82" s="30">
        <f>B81</f>
        <v>45531</v>
      </c>
      <c r="C82" s="49">
        <f t="shared" si="73"/>
        <v>80</v>
      </c>
      <c r="D82" s="37">
        <f t="shared" ref="D82:D86" si="86">K81*0.01</f>
        <v>9169.0247283811077</v>
      </c>
      <c r="E82" s="37">
        <f t="shared" ref="E82:E86" si="87">K81*0.0222</f>
        <v>20355.234897006059</v>
      </c>
      <c r="F82" s="37">
        <f t="shared" ref="F82:F86" si="88">K81*0.04928</f>
        <v>45184.953861462098</v>
      </c>
      <c r="G82" s="37">
        <f t="shared" ref="G82:G86" si="89">K81*0.10939</f>
        <v>100299.96150376093</v>
      </c>
      <c r="H82" s="37">
        <f t="shared" ref="H82:H86" si="90">K81*0.23058</f>
        <v>211419.37218701158</v>
      </c>
      <c r="I82" s="37">
        <f t="shared" ref="I82:I86" si="91">K81*0.4847</f>
        <v>444422.6285846323</v>
      </c>
      <c r="J82" s="20">
        <f t="shared" si="70"/>
        <v>7701.9807718401298</v>
      </c>
      <c r="K82" s="19">
        <f t="shared" si="71"/>
        <v>924604.45360995084</v>
      </c>
      <c r="L82" s="12">
        <f t="shared" si="72"/>
        <v>830851.17576225405</v>
      </c>
    </row>
    <row r="83" spans="1:13" x14ac:dyDescent="0.35">
      <c r="A83" s="36"/>
      <c r="B83" s="30">
        <f>B82</f>
        <v>45531</v>
      </c>
      <c r="C83" s="49">
        <f t="shared" si="73"/>
        <v>81</v>
      </c>
      <c r="D83" s="37">
        <f t="shared" si="86"/>
        <v>9246.0445360995091</v>
      </c>
      <c r="E83" s="37">
        <f t="shared" si="87"/>
        <v>20526.21887014091</v>
      </c>
      <c r="F83" s="37">
        <f t="shared" si="88"/>
        <v>45564.507473898375</v>
      </c>
      <c r="G83" s="37">
        <f t="shared" si="89"/>
        <v>101142.48118039253</v>
      </c>
      <c r="H83" s="37">
        <f t="shared" si="90"/>
        <v>213195.29491338247</v>
      </c>
      <c r="I83" s="37">
        <f t="shared" si="91"/>
        <v>448155.77866474318</v>
      </c>
      <c r="J83" s="20">
        <f t="shared" si="70"/>
        <v>7766.6774103235875</v>
      </c>
      <c r="K83" s="19">
        <f>K82+J83-M86</f>
        <v>889371.13102027448</v>
      </c>
      <c r="L83" s="12">
        <f t="shared" si="72"/>
        <v>837830.32563865697</v>
      </c>
      <c r="M83">
        <v>42000</v>
      </c>
    </row>
    <row r="84" spans="1:13" x14ac:dyDescent="0.35">
      <c r="A84" s="38">
        <f>A81+1</f>
        <v>28</v>
      </c>
      <c r="B84" s="30">
        <f>B83+1</f>
        <v>45532</v>
      </c>
      <c r="C84" s="49">
        <f t="shared" si="73"/>
        <v>82</v>
      </c>
      <c r="D84" s="39">
        <f t="shared" si="86"/>
        <v>8893.7113102027452</v>
      </c>
      <c r="E84" s="39">
        <f t="shared" si="87"/>
        <v>19744.039108650093</v>
      </c>
      <c r="F84" s="39">
        <f t="shared" si="88"/>
        <v>43828.209336679123</v>
      </c>
      <c r="G84" s="39">
        <f t="shared" si="89"/>
        <v>97288.308022307829</v>
      </c>
      <c r="H84" s="39">
        <f t="shared" si="90"/>
        <v>205071.1953906549</v>
      </c>
      <c r="I84" s="39">
        <f t="shared" si="91"/>
        <v>431078.18720552704</v>
      </c>
      <c r="J84" s="20">
        <f t="shared" si="70"/>
        <v>7470.7175005703057</v>
      </c>
      <c r="K84" s="19">
        <f t="shared" si="71"/>
        <v>896841.84852084483</v>
      </c>
      <c r="L84" s="12">
        <f t="shared" si="72"/>
        <v>805903.65037402173</v>
      </c>
    </row>
    <row r="85" spans="1:13" x14ac:dyDescent="0.35">
      <c r="A85" s="38"/>
      <c r="B85" s="30">
        <f>B84</f>
        <v>45532</v>
      </c>
      <c r="C85" s="49">
        <f t="shared" si="73"/>
        <v>83</v>
      </c>
      <c r="D85" s="39">
        <f t="shared" si="86"/>
        <v>8968.4184852084491</v>
      </c>
      <c r="E85" s="39">
        <f t="shared" si="87"/>
        <v>19909.889037162757</v>
      </c>
      <c r="F85" s="39">
        <f t="shared" si="88"/>
        <v>44196.366295107233</v>
      </c>
      <c r="G85" s="39">
        <f t="shared" si="89"/>
        <v>98105.529809695217</v>
      </c>
      <c r="H85" s="39">
        <f t="shared" si="90"/>
        <v>206793.79343193641</v>
      </c>
      <c r="I85" s="39">
        <f t="shared" si="91"/>
        <v>434699.24397805351</v>
      </c>
      <c r="J85" s="20">
        <f t="shared" si="70"/>
        <v>7533.4715275750968</v>
      </c>
      <c r="K85" s="19">
        <f t="shared" si="71"/>
        <v>904375.32004841988</v>
      </c>
      <c r="L85" s="12">
        <f t="shared" si="72"/>
        <v>812673.24103716365</v>
      </c>
    </row>
    <row r="86" spans="1:13" x14ac:dyDescent="0.35">
      <c r="A86" s="38"/>
      <c r="B86" s="30">
        <f>B85</f>
        <v>45532</v>
      </c>
      <c r="C86" s="49">
        <f t="shared" si="73"/>
        <v>84</v>
      </c>
      <c r="D86" s="39">
        <f t="shared" si="86"/>
        <v>9043.7532004841996</v>
      </c>
      <c r="E86" s="39">
        <f t="shared" si="87"/>
        <v>20077.132105074921</v>
      </c>
      <c r="F86" s="39">
        <f t="shared" si="88"/>
        <v>44567.615771986129</v>
      </c>
      <c r="G86" s="39">
        <f t="shared" si="89"/>
        <v>98929.616260096649</v>
      </c>
      <c r="H86" s="39">
        <f t="shared" si="90"/>
        <v>208530.86129676466</v>
      </c>
      <c r="I86" s="39">
        <f t="shared" si="91"/>
        <v>438350.71762746916</v>
      </c>
      <c r="J86" s="20">
        <f t="shared" si="70"/>
        <v>7596.7526884067274</v>
      </c>
      <c r="K86" s="19">
        <f>K85+J86-M89</f>
        <v>867972.07273682661</v>
      </c>
      <c r="L86" s="12">
        <f t="shared" si="72"/>
        <v>819499.6962618758</v>
      </c>
      <c r="M86">
        <v>43000</v>
      </c>
    </row>
    <row r="87" spans="1:13" x14ac:dyDescent="0.35">
      <c r="A87" s="36">
        <f>A84+1</f>
        <v>29</v>
      </c>
      <c r="B87" s="30">
        <f>B86+1</f>
        <v>45533</v>
      </c>
      <c r="C87" s="49">
        <f>C86+1</f>
        <v>85</v>
      </c>
      <c r="D87" s="37">
        <f>K86*0.01</f>
        <v>8679.720727368267</v>
      </c>
      <c r="E87" s="37">
        <f>K86*0.0222</f>
        <v>19268.980014757552</v>
      </c>
      <c r="F87" s="37">
        <f>K86*0.04928</f>
        <v>42773.66374447081</v>
      </c>
      <c r="G87" s="37">
        <f>K86*0.10939</f>
        <v>94947.46503668146</v>
      </c>
      <c r="H87" s="37">
        <f>K86*0.23058</f>
        <v>200137.00053165748</v>
      </c>
      <c r="I87" s="37">
        <f>K86*0.4847</f>
        <v>420706.06365553988</v>
      </c>
      <c r="J87" s="20">
        <f t="shared" si="70"/>
        <v>7290.9654109893445</v>
      </c>
      <c r="K87" s="19">
        <f t="shared" si="71"/>
        <v>875263.03814781597</v>
      </c>
      <c r="L87" s="12">
        <f t="shared" si="72"/>
        <v>786512.89371047541</v>
      </c>
    </row>
    <row r="88" spans="1:13" x14ac:dyDescent="0.35">
      <c r="A88" s="36"/>
      <c r="B88" s="30">
        <f>B87</f>
        <v>45533</v>
      </c>
      <c r="C88" s="49">
        <f t="shared" si="73"/>
        <v>86</v>
      </c>
      <c r="D88" s="37">
        <f t="shared" ref="D88:D92" si="92">K87*0.01</f>
        <v>8752.6303814781604</v>
      </c>
      <c r="E88" s="37">
        <f t="shared" ref="E88:E92" si="93">K87*0.0222</f>
        <v>19430.839446881517</v>
      </c>
      <c r="F88" s="37">
        <f t="shared" ref="F88:F92" si="94">K87*0.04928</f>
        <v>43132.962519924367</v>
      </c>
      <c r="G88" s="37">
        <f t="shared" ref="G88:G92" si="95">K87*0.10939</f>
        <v>95745.023742989593</v>
      </c>
      <c r="H88" s="37">
        <f t="shared" ref="H88:H92" si="96">K87*0.23058</f>
        <v>201818.15133612341</v>
      </c>
      <c r="I88" s="37">
        <f t="shared" ref="I88:I92" si="97">K87*0.4847</f>
        <v>424239.99459024641</v>
      </c>
      <c r="J88" s="20">
        <f t="shared" si="70"/>
        <v>7352.2095204416546</v>
      </c>
      <c r="K88" s="19">
        <f t="shared" si="71"/>
        <v>882615.24766825768</v>
      </c>
      <c r="L88" s="12">
        <f t="shared" si="72"/>
        <v>793119.6020176434</v>
      </c>
    </row>
    <row r="89" spans="1:13" x14ac:dyDescent="0.35">
      <c r="A89" s="36"/>
      <c r="B89" s="30">
        <f>B88</f>
        <v>45533</v>
      </c>
      <c r="C89" s="49">
        <f t="shared" si="73"/>
        <v>87</v>
      </c>
      <c r="D89" s="37">
        <f t="shared" si="92"/>
        <v>8826.1524766825769</v>
      </c>
      <c r="E89" s="37">
        <f t="shared" si="93"/>
        <v>19594.058498235321</v>
      </c>
      <c r="F89" s="37">
        <f t="shared" si="94"/>
        <v>43495.279405091736</v>
      </c>
      <c r="G89" s="37">
        <f t="shared" si="95"/>
        <v>96549.281942430709</v>
      </c>
      <c r="H89" s="37">
        <f t="shared" si="96"/>
        <v>203513.42380734687</v>
      </c>
      <c r="I89" s="37">
        <f t="shared" si="97"/>
        <v>427803.61054480454</v>
      </c>
      <c r="J89" s="20">
        <f t="shared" si="70"/>
        <v>7413.9680804133641</v>
      </c>
      <c r="K89" s="19">
        <f>K88+J89-M92</f>
        <v>845029.21574867109</v>
      </c>
      <c r="L89" s="12">
        <f t="shared" si="72"/>
        <v>799781.80667459173</v>
      </c>
      <c r="M89">
        <v>44000</v>
      </c>
    </row>
    <row r="90" spans="1:13" x14ac:dyDescent="0.35">
      <c r="A90" s="38">
        <f>A87+1</f>
        <v>30</v>
      </c>
      <c r="B90" s="30">
        <f>B89+1</f>
        <v>45534</v>
      </c>
      <c r="C90" s="49">
        <f t="shared" si="73"/>
        <v>88</v>
      </c>
      <c r="D90" s="39">
        <f t="shared" si="92"/>
        <v>8450.2921574867105</v>
      </c>
      <c r="E90" s="39">
        <f t="shared" si="93"/>
        <v>18759.648589620498</v>
      </c>
      <c r="F90" s="39">
        <f t="shared" si="94"/>
        <v>41643.039752094512</v>
      </c>
      <c r="G90" s="39">
        <f t="shared" si="95"/>
        <v>92437.745910747137</v>
      </c>
      <c r="H90" s="39">
        <f t="shared" si="96"/>
        <v>194846.83656732857</v>
      </c>
      <c r="I90" s="39">
        <f t="shared" si="97"/>
        <v>409585.6608733809</v>
      </c>
      <c r="J90" s="20">
        <f t="shared" si="70"/>
        <v>7098.2454122888366</v>
      </c>
      <c r="K90" s="19">
        <f t="shared" si="71"/>
        <v>852127.46116095991</v>
      </c>
      <c r="L90" s="12">
        <f t="shared" si="72"/>
        <v>765723.2238506584</v>
      </c>
    </row>
    <row r="91" spans="1:13" x14ac:dyDescent="0.35">
      <c r="A91" s="38"/>
      <c r="B91" s="30">
        <f>B90</f>
        <v>45534</v>
      </c>
      <c r="C91" s="49">
        <f t="shared" si="73"/>
        <v>89</v>
      </c>
      <c r="D91" s="39">
        <f t="shared" si="92"/>
        <v>8521.2746116095987</v>
      </c>
      <c r="E91" s="39">
        <f t="shared" si="93"/>
        <v>18917.229637773311</v>
      </c>
      <c r="F91" s="39">
        <f t="shared" si="94"/>
        <v>41992.841286012103</v>
      </c>
      <c r="G91" s="39">
        <f t="shared" si="95"/>
        <v>93214.222976397403</v>
      </c>
      <c r="H91" s="39">
        <f t="shared" si="96"/>
        <v>196483.54999449415</v>
      </c>
      <c r="I91" s="39">
        <f t="shared" si="97"/>
        <v>413026.18042471731</v>
      </c>
      <c r="J91" s="20">
        <f t="shared" si="70"/>
        <v>7157.8706737520624</v>
      </c>
      <c r="K91" s="19">
        <f t="shared" si="71"/>
        <v>859285.33183471195</v>
      </c>
      <c r="L91" s="12">
        <f t="shared" si="72"/>
        <v>772155.29893100378</v>
      </c>
    </row>
    <row r="92" spans="1:13" x14ac:dyDescent="0.35">
      <c r="A92" s="38"/>
      <c r="B92" s="30">
        <f>B91</f>
        <v>45534</v>
      </c>
      <c r="C92" s="49">
        <f t="shared" si="73"/>
        <v>90</v>
      </c>
      <c r="D92" s="39">
        <f t="shared" si="92"/>
        <v>8592.8533183471191</v>
      </c>
      <c r="E92" s="39">
        <f t="shared" si="93"/>
        <v>19076.134366730606</v>
      </c>
      <c r="F92" s="39">
        <f t="shared" si="94"/>
        <v>42345.581152814601</v>
      </c>
      <c r="G92" s="39">
        <f t="shared" si="95"/>
        <v>93997.222449399138</v>
      </c>
      <c r="H92" s="39">
        <f t="shared" si="96"/>
        <v>198134.01181444788</v>
      </c>
      <c r="I92" s="39">
        <f t="shared" si="97"/>
        <v>416495.60034028487</v>
      </c>
      <c r="J92" s="20">
        <f t="shared" si="70"/>
        <v>7217.99678741158</v>
      </c>
      <c r="K92" s="19">
        <f>K91+J92-M92</f>
        <v>821503.32862212358</v>
      </c>
      <c r="L92" s="12">
        <f t="shared" si="72"/>
        <v>778641.40344202425</v>
      </c>
      <c r="M92">
        <v>45000</v>
      </c>
    </row>
  </sheetData>
  <mergeCells count="1">
    <mergeCell ref="F1:G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7ECC-0954-4C66-8EFA-76A7D061973F}">
  <sheetPr>
    <tabColor theme="5" tint="-0.249977111117893"/>
  </sheetPr>
  <dimension ref="A1:T62"/>
  <sheetViews>
    <sheetView workbookViewId="0">
      <selection activeCell="C3" sqref="C3:C1048576"/>
    </sheetView>
  </sheetViews>
  <sheetFormatPr defaultRowHeight="14.5" x14ac:dyDescent="0.35"/>
  <cols>
    <col min="1" max="1" width="10.54296875" bestFit="1" customWidth="1"/>
    <col min="2" max="2" width="9.7265625" bestFit="1" customWidth="1"/>
    <col min="3" max="3" width="10.54296875" style="49" bestFit="1" customWidth="1"/>
    <col min="11" max="11" width="7.90625" customWidth="1"/>
    <col min="12" max="12" width="8.7265625" hidden="1" customWidth="1"/>
    <col min="15" max="15" width="9.6328125" bestFit="1" customWidth="1"/>
    <col min="17" max="17" width="9.36328125" bestFit="1" customWidth="1"/>
  </cols>
  <sheetData>
    <row r="1" spans="1:20" ht="20" thickBot="1" x14ac:dyDescent="0.5">
      <c r="A1" s="16" t="s">
        <v>25</v>
      </c>
      <c r="B1" s="17" t="s">
        <v>3</v>
      </c>
      <c r="C1" s="16">
        <v>821503</v>
      </c>
      <c r="D1" s="16"/>
      <c r="E1" s="16" t="s">
        <v>23</v>
      </c>
      <c r="F1" s="46">
        <f>SUM(M3:M761)</f>
        <v>400000</v>
      </c>
      <c r="G1" s="46"/>
      <c r="H1" s="23"/>
      <c r="I1" s="23"/>
      <c r="J1" s="16"/>
      <c r="K1" s="16" t="s">
        <v>13</v>
      </c>
      <c r="L1" s="16"/>
      <c r="M1" s="16"/>
      <c r="O1" t="s">
        <v>28</v>
      </c>
      <c r="P1" s="22"/>
      <c r="Q1" s="40">
        <f>SUM(M3:M761)</f>
        <v>400000</v>
      </c>
      <c r="R1" s="21"/>
      <c r="S1" s="21"/>
      <c r="T1" s="21"/>
    </row>
    <row r="2" spans="1:20" ht="15.5" thickTop="1" thickBot="1" x14ac:dyDescent="0.4">
      <c r="A2" s="1"/>
      <c r="B2" s="15" t="s">
        <v>1</v>
      </c>
      <c r="C2" s="1" t="s">
        <v>4</v>
      </c>
      <c r="D2" s="1" t="s">
        <v>5</v>
      </c>
      <c r="E2" s="1" t="s">
        <v>6</v>
      </c>
      <c r="F2" s="1" t="s">
        <v>8</v>
      </c>
      <c r="G2" s="1" t="s">
        <v>7</v>
      </c>
      <c r="H2" s="1" t="s">
        <v>20</v>
      </c>
      <c r="I2" s="1" t="s">
        <v>21</v>
      </c>
      <c r="J2" s="10" t="s">
        <v>9</v>
      </c>
      <c r="K2" s="18" t="s">
        <v>11</v>
      </c>
      <c r="L2" s="11" t="s">
        <v>12</v>
      </c>
      <c r="M2" s="48" t="s">
        <v>26</v>
      </c>
      <c r="S2" s="22"/>
    </row>
    <row r="3" spans="1:20" x14ac:dyDescent="0.35">
      <c r="A3" s="36">
        <v>1</v>
      </c>
      <c r="B3" s="30">
        <v>45536</v>
      </c>
      <c r="C3" s="49">
        <v>1</v>
      </c>
      <c r="D3" s="37">
        <f>C1*0.01</f>
        <v>8215.0300000000007</v>
      </c>
      <c r="E3" s="37">
        <f>C1*0.0222</f>
        <v>18237.366600000001</v>
      </c>
      <c r="F3" s="37">
        <f>C1*0.04928</f>
        <v>40483.667839999995</v>
      </c>
      <c r="G3" s="37">
        <f>K3*0.10939</f>
        <v>90619.072560628003</v>
      </c>
      <c r="H3" s="37">
        <f>C1*0.23058</f>
        <v>189422.16174000001</v>
      </c>
      <c r="I3" s="37">
        <f>K3*0.4847</f>
        <v>401527.23713444005</v>
      </c>
      <c r="J3" s="20">
        <f>D3*0.84</f>
        <v>6900.6252000000004</v>
      </c>
      <c r="K3" s="19">
        <f>C1+J3</f>
        <v>828403.62520000001</v>
      </c>
      <c r="L3" s="12">
        <f>SUM(D3:I3)</f>
        <v>748504.53587506805</v>
      </c>
    </row>
    <row r="4" spans="1:20" x14ac:dyDescent="0.35">
      <c r="A4" s="36"/>
      <c r="B4" s="30">
        <f>B3</f>
        <v>45536</v>
      </c>
      <c r="C4" s="49">
        <f>C3+1</f>
        <v>2</v>
      </c>
      <c r="D4" s="37">
        <f>K3*0.01</f>
        <v>8284.0362519999999</v>
      </c>
      <c r="E4" s="37">
        <f>K3*0.0222</f>
        <v>18390.560479440002</v>
      </c>
      <c r="F4" s="37">
        <f>K3*0.04928</f>
        <v>40823.730649855999</v>
      </c>
      <c r="G4" s="37">
        <f>K3*0.10939</f>
        <v>90619.072560628003</v>
      </c>
      <c r="H4" s="37">
        <f>K3*0.23058</f>
        <v>191013.30789861601</v>
      </c>
      <c r="I4" s="37">
        <f>K3*0.4847</f>
        <v>401527.23713444005</v>
      </c>
      <c r="J4" s="20">
        <f t="shared" ref="J4" si="0">D4*0.84</f>
        <v>6958.5904516799992</v>
      </c>
      <c r="K4" s="19">
        <f>K3+J4</f>
        <v>835362.21565168002</v>
      </c>
      <c r="L4" s="12">
        <f>SUM(D4:I4)</f>
        <v>750657.94497498008</v>
      </c>
    </row>
    <row r="5" spans="1:20" x14ac:dyDescent="0.35">
      <c r="A5" s="38">
        <f>A3+1</f>
        <v>2</v>
      </c>
      <c r="B5" s="30">
        <f>B4+1</f>
        <v>45537</v>
      </c>
      <c r="C5" s="49">
        <f t="shared" ref="C5:C62" si="1">C4+1</f>
        <v>3</v>
      </c>
      <c r="D5" s="39">
        <f t="shared" ref="D5:D6" si="2">K4*0.01</f>
        <v>8353.6221565167998</v>
      </c>
      <c r="E5" s="39">
        <f t="shared" ref="E5:E6" si="3">K4*0.0222</f>
        <v>18545.041187467297</v>
      </c>
      <c r="F5" s="39">
        <f t="shared" ref="F5:F6" si="4">K4*0.04928</f>
        <v>41166.649987314791</v>
      </c>
      <c r="G5" s="39">
        <f t="shared" ref="G5:G6" si="5">K4*0.10939</f>
        <v>91380.272770137279</v>
      </c>
      <c r="H5" s="39">
        <f t="shared" ref="H5:H6" si="6">K4*0.23058</f>
        <v>192617.81968496437</v>
      </c>
      <c r="I5" s="39">
        <f t="shared" ref="I5:I6" si="7">K4*0.4847</f>
        <v>404900.06592636934</v>
      </c>
      <c r="J5" s="20">
        <f t="shared" ref="J5:J10" si="8">D5*0.84</f>
        <v>7017.0426114741113</v>
      </c>
      <c r="K5" s="19">
        <f t="shared" ref="K5:K10" si="9">K4+J5</f>
        <v>842379.25826315407</v>
      </c>
      <c r="L5" s="12">
        <f t="shared" ref="L5:L10" si="10">SUM(D5:I5)</f>
        <v>756963.47171276994</v>
      </c>
    </row>
    <row r="6" spans="1:20" x14ac:dyDescent="0.35">
      <c r="A6" s="38"/>
      <c r="B6" s="30">
        <f>B5</f>
        <v>45537</v>
      </c>
      <c r="C6" s="49">
        <f t="shared" si="1"/>
        <v>4</v>
      </c>
      <c r="D6" s="39">
        <f t="shared" si="2"/>
        <v>8423.7925826315404</v>
      </c>
      <c r="E6" s="39">
        <f t="shared" si="3"/>
        <v>18700.81953344202</v>
      </c>
      <c r="F6" s="39">
        <f t="shared" si="4"/>
        <v>41512.449847208227</v>
      </c>
      <c r="G6" s="39">
        <f t="shared" si="5"/>
        <v>92147.867061406418</v>
      </c>
      <c r="H6" s="39">
        <f t="shared" si="6"/>
        <v>194235.80937031808</v>
      </c>
      <c r="I6" s="39">
        <f t="shared" si="7"/>
        <v>408301.22648015077</v>
      </c>
      <c r="J6" s="20">
        <f t="shared" si="8"/>
        <v>7075.985769410494</v>
      </c>
      <c r="K6" s="19">
        <f t="shared" si="9"/>
        <v>849455.24403256457</v>
      </c>
      <c r="L6" s="12">
        <f t="shared" si="10"/>
        <v>763321.96487515699</v>
      </c>
    </row>
    <row r="7" spans="1:20" x14ac:dyDescent="0.35">
      <c r="A7" s="36">
        <f>A5+1</f>
        <v>3</v>
      </c>
      <c r="B7" s="30">
        <f>B6+1</f>
        <v>45538</v>
      </c>
      <c r="C7" s="49">
        <f>C6+1</f>
        <v>5</v>
      </c>
      <c r="D7" s="37">
        <f>K6*0.01</f>
        <v>8494.5524403256459</v>
      </c>
      <c r="E7" s="37">
        <f>K6*0.0222</f>
        <v>18857.906417522936</v>
      </c>
      <c r="F7" s="37">
        <f>K6*0.04928</f>
        <v>41861.154425924782</v>
      </c>
      <c r="G7" s="37">
        <f>K6*0.10939</f>
        <v>92921.909144722245</v>
      </c>
      <c r="H7" s="37">
        <f>K6*0.23058</f>
        <v>195867.39016902875</v>
      </c>
      <c r="I7" s="37">
        <f>K6*0.4847</f>
        <v>411730.95678258408</v>
      </c>
      <c r="J7" s="20">
        <f t="shared" si="8"/>
        <v>7135.4240498735426</v>
      </c>
      <c r="K7" s="19">
        <f t="shared" si="9"/>
        <v>856590.66808243806</v>
      </c>
      <c r="L7" s="12">
        <f t="shared" si="10"/>
        <v>769733.86938010843</v>
      </c>
    </row>
    <row r="8" spans="1:20" x14ac:dyDescent="0.35">
      <c r="A8" s="36"/>
      <c r="B8" s="30">
        <f>B7</f>
        <v>45538</v>
      </c>
      <c r="C8" s="49">
        <f t="shared" si="1"/>
        <v>6</v>
      </c>
      <c r="D8" s="37">
        <f t="shared" ref="D8:D10" si="11">K7*0.01</f>
        <v>8565.9066808243806</v>
      </c>
      <c r="E8" s="37">
        <f t="shared" ref="E8:E10" si="12">K7*0.0222</f>
        <v>19016.312831430125</v>
      </c>
      <c r="F8" s="37">
        <f t="shared" ref="F8:F10" si="13">K7*0.04928</f>
        <v>42212.788123102546</v>
      </c>
      <c r="G8" s="37">
        <f t="shared" ref="G8:G10" si="14">K7*0.10939</f>
        <v>93702.453181537901</v>
      </c>
      <c r="H8" s="37">
        <f t="shared" ref="H8:H10" si="15">K7*0.23058</f>
        <v>197512.67624644857</v>
      </c>
      <c r="I8" s="37">
        <f t="shared" ref="I8:I10" si="16">K7*0.4847</f>
        <v>415189.49681955774</v>
      </c>
      <c r="J8" s="20">
        <f t="shared" si="8"/>
        <v>7195.3616118924792</v>
      </c>
      <c r="K8" s="19">
        <f t="shared" si="9"/>
        <v>863786.02969433053</v>
      </c>
      <c r="L8" s="12">
        <f t="shared" si="10"/>
        <v>776199.63388290128</v>
      </c>
    </row>
    <row r="9" spans="1:20" x14ac:dyDescent="0.35">
      <c r="A9" s="38">
        <f>A7+1</f>
        <v>4</v>
      </c>
      <c r="B9" s="30">
        <f>B8+1</f>
        <v>45539</v>
      </c>
      <c r="C9" s="49">
        <f t="shared" si="1"/>
        <v>7</v>
      </c>
      <c r="D9" s="39">
        <f t="shared" si="11"/>
        <v>8637.860296943305</v>
      </c>
      <c r="E9" s="39">
        <f t="shared" si="12"/>
        <v>19176.049859214138</v>
      </c>
      <c r="F9" s="39">
        <f t="shared" si="13"/>
        <v>42567.37554333661</v>
      </c>
      <c r="G9" s="39">
        <f t="shared" si="14"/>
        <v>94489.553788262812</v>
      </c>
      <c r="H9" s="39">
        <f t="shared" si="15"/>
        <v>199171.78272691873</v>
      </c>
      <c r="I9" s="39">
        <f t="shared" si="16"/>
        <v>418677.08859284205</v>
      </c>
      <c r="J9" s="20">
        <f t="shared" si="8"/>
        <v>7255.8026494323758</v>
      </c>
      <c r="K9" s="19">
        <f t="shared" si="9"/>
        <v>871041.83234376286</v>
      </c>
      <c r="L9" s="12">
        <f t="shared" si="10"/>
        <v>782719.71080751764</v>
      </c>
    </row>
    <row r="10" spans="1:20" x14ac:dyDescent="0.35">
      <c r="A10" s="38"/>
      <c r="B10" s="30">
        <f>B9</f>
        <v>45539</v>
      </c>
      <c r="C10" s="49">
        <f t="shared" si="1"/>
        <v>8</v>
      </c>
      <c r="D10" s="39">
        <f t="shared" si="11"/>
        <v>8710.4183234376287</v>
      </c>
      <c r="E10" s="39">
        <f t="shared" si="12"/>
        <v>19337.128678031535</v>
      </c>
      <c r="F10" s="39">
        <f t="shared" si="13"/>
        <v>42924.941497900632</v>
      </c>
      <c r="G10" s="39">
        <f t="shared" si="14"/>
        <v>95283.266040084214</v>
      </c>
      <c r="H10" s="39">
        <f t="shared" si="15"/>
        <v>200844.82570182486</v>
      </c>
      <c r="I10" s="39">
        <f t="shared" si="16"/>
        <v>422193.97613702185</v>
      </c>
      <c r="J10" s="20">
        <f t="shared" si="8"/>
        <v>7316.7513916876078</v>
      </c>
      <c r="K10" s="19">
        <f t="shared" si="9"/>
        <v>878358.58373545052</v>
      </c>
      <c r="L10" s="12">
        <f t="shared" si="10"/>
        <v>789294.55637830077</v>
      </c>
    </row>
    <row r="11" spans="1:20" x14ac:dyDescent="0.35">
      <c r="A11" s="36">
        <f>A9+1</f>
        <v>5</v>
      </c>
      <c r="B11" s="30">
        <f>B10+1</f>
        <v>45540</v>
      </c>
      <c r="C11" s="49">
        <f>C10+1</f>
        <v>9</v>
      </c>
      <c r="D11" s="37">
        <f>K10*0.01</f>
        <v>8783.5858373545052</v>
      </c>
      <c r="E11" s="37">
        <f>K10*0.0222</f>
        <v>19499.560558927002</v>
      </c>
      <c r="F11" s="37">
        <f>K10*0.04928</f>
        <v>43285.511006483001</v>
      </c>
      <c r="G11" s="37">
        <f>K10*0.10939</f>
        <v>96083.645474820936</v>
      </c>
      <c r="H11" s="37">
        <f>K10*0.23058</f>
        <v>202531.92223772019</v>
      </c>
      <c r="I11" s="37">
        <f>K10*0.4847</f>
        <v>425740.40553657286</v>
      </c>
      <c r="J11" s="20">
        <f t="shared" ref="J11:J18" si="17">D11*0.84</f>
        <v>7378.2121033777839</v>
      </c>
      <c r="K11" s="19">
        <f t="shared" ref="K11:K18" si="18">K10+J11</f>
        <v>885736.79583882832</v>
      </c>
      <c r="L11" s="12">
        <f t="shared" ref="L11:L18" si="19">SUM(D11:I11)</f>
        <v>795924.63065187843</v>
      </c>
    </row>
    <row r="12" spans="1:20" x14ac:dyDescent="0.35">
      <c r="A12" s="36"/>
      <c r="B12" s="30">
        <f>B11</f>
        <v>45540</v>
      </c>
      <c r="C12" s="49">
        <f t="shared" si="1"/>
        <v>10</v>
      </c>
      <c r="D12" s="37">
        <f t="shared" ref="D12:D14" si="20">K11*0.01</f>
        <v>8857.367958388284</v>
      </c>
      <c r="E12" s="37">
        <f t="shared" ref="E12:E14" si="21">K11*0.0222</f>
        <v>19663.356867621991</v>
      </c>
      <c r="F12" s="37">
        <f t="shared" ref="F12:F14" si="22">K11*0.04928</f>
        <v>43649.109298937459</v>
      </c>
      <c r="G12" s="37">
        <f t="shared" ref="G12:G14" si="23">K11*0.10939</f>
        <v>96890.748096809431</v>
      </c>
      <c r="H12" s="37">
        <f t="shared" ref="H12:H14" si="24">K11*0.23058</f>
        <v>204233.19038451705</v>
      </c>
      <c r="I12" s="37">
        <f t="shared" ref="I12:I14" si="25">K11*0.4847</f>
        <v>429316.62494308013</v>
      </c>
      <c r="J12" s="20">
        <f t="shared" si="17"/>
        <v>7440.1890850461587</v>
      </c>
      <c r="K12" s="19">
        <f>K11+J12-M12</f>
        <v>863176.98492387449</v>
      </c>
      <c r="L12" s="12">
        <f t="shared" si="19"/>
        <v>802610.39754935435</v>
      </c>
      <c r="M12">
        <v>30000</v>
      </c>
    </row>
    <row r="13" spans="1:20" x14ac:dyDescent="0.35">
      <c r="A13" s="38">
        <f>A11+1</f>
        <v>6</v>
      </c>
      <c r="B13" s="30">
        <f>B12+1</f>
        <v>45541</v>
      </c>
      <c r="C13" s="49">
        <f t="shared" si="1"/>
        <v>11</v>
      </c>
      <c r="D13" s="39">
        <f t="shared" si="20"/>
        <v>8631.7698492387444</v>
      </c>
      <c r="E13" s="39">
        <f t="shared" si="21"/>
        <v>19162.529065310013</v>
      </c>
      <c r="F13" s="39">
        <f t="shared" si="22"/>
        <v>42537.361817048535</v>
      </c>
      <c r="G13" s="39">
        <f t="shared" si="23"/>
        <v>94422.930380822625</v>
      </c>
      <c r="H13" s="39">
        <f t="shared" si="24"/>
        <v>199031.34918374699</v>
      </c>
      <c r="I13" s="39">
        <f t="shared" si="25"/>
        <v>418381.88459260197</v>
      </c>
      <c r="J13" s="20">
        <f t="shared" si="17"/>
        <v>7250.6866733605448</v>
      </c>
      <c r="K13" s="19">
        <f t="shared" si="18"/>
        <v>870427.67159723502</v>
      </c>
      <c r="L13" s="12">
        <f t="shared" si="19"/>
        <v>782167.82488876884</v>
      </c>
    </row>
    <row r="14" spans="1:20" x14ac:dyDescent="0.35">
      <c r="A14" s="38"/>
      <c r="B14" s="30">
        <f>B13</f>
        <v>45541</v>
      </c>
      <c r="C14" s="49">
        <f t="shared" si="1"/>
        <v>12</v>
      </c>
      <c r="D14" s="39">
        <f t="shared" si="20"/>
        <v>8704.2767159723498</v>
      </c>
      <c r="E14" s="39">
        <f t="shared" si="21"/>
        <v>19323.49430945862</v>
      </c>
      <c r="F14" s="39">
        <f t="shared" si="22"/>
        <v>42894.675656311738</v>
      </c>
      <c r="G14" s="39">
        <f t="shared" si="23"/>
        <v>95216.082996021534</v>
      </c>
      <c r="H14" s="39">
        <f t="shared" si="24"/>
        <v>200703.21251689046</v>
      </c>
      <c r="I14" s="39">
        <f t="shared" si="25"/>
        <v>421896.29242317984</v>
      </c>
      <c r="J14" s="20">
        <f t="shared" si="17"/>
        <v>7311.5924414167739</v>
      </c>
      <c r="K14" s="19">
        <f t="shared" si="18"/>
        <v>877739.26403865183</v>
      </c>
      <c r="L14" s="12">
        <f t="shared" si="19"/>
        <v>788738.03461783449</v>
      </c>
    </row>
    <row r="15" spans="1:20" x14ac:dyDescent="0.35">
      <c r="A15" s="36">
        <f>A13+1</f>
        <v>7</v>
      </c>
      <c r="B15" s="30">
        <f>B14+1</f>
        <v>45542</v>
      </c>
      <c r="C15" s="49">
        <f>C14+1</f>
        <v>13</v>
      </c>
      <c r="D15" s="37">
        <f>K14*0.01</f>
        <v>8777.3926403865189</v>
      </c>
      <c r="E15" s="37">
        <f>K14*0.0222</f>
        <v>19485.81166165807</v>
      </c>
      <c r="F15" s="37">
        <f>K14*0.04928</f>
        <v>43254.990931824759</v>
      </c>
      <c r="G15" s="37">
        <f>K14*0.10939</f>
        <v>96015.898093188123</v>
      </c>
      <c r="H15" s="37">
        <f>K14*0.23058</f>
        <v>202389.11950203235</v>
      </c>
      <c r="I15" s="37">
        <f>K14*0.4847</f>
        <v>425440.22127953457</v>
      </c>
      <c r="J15" s="20">
        <f t="shared" si="17"/>
        <v>7373.0098179246752</v>
      </c>
      <c r="K15" s="19">
        <f t="shared" si="18"/>
        <v>885112.27385657653</v>
      </c>
      <c r="L15" s="12">
        <f t="shared" si="19"/>
        <v>795363.43410862447</v>
      </c>
    </row>
    <row r="16" spans="1:20" x14ac:dyDescent="0.35">
      <c r="A16" s="36"/>
      <c r="B16" s="30">
        <f>B15</f>
        <v>45542</v>
      </c>
      <c r="C16" s="49">
        <f t="shared" si="1"/>
        <v>14</v>
      </c>
      <c r="D16" s="37">
        <f t="shared" ref="D16:D18" si="26">K15*0.01</f>
        <v>8851.1227385657658</v>
      </c>
      <c r="E16" s="37">
        <f t="shared" ref="E16:E18" si="27">K15*0.0222</f>
        <v>19649.492479616001</v>
      </c>
      <c r="F16" s="37">
        <f t="shared" ref="F16:F18" si="28">K15*0.04928</f>
        <v>43618.332855652086</v>
      </c>
      <c r="G16" s="37">
        <f t="shared" ref="G16:G18" si="29">K15*0.10939</f>
        <v>96822.431637170914</v>
      </c>
      <c r="H16" s="37">
        <f t="shared" ref="H16:H18" si="30">K15*0.23058</f>
        <v>204089.18810584943</v>
      </c>
      <c r="I16" s="37">
        <f t="shared" ref="I16:I18" si="31">K15*0.4847</f>
        <v>429013.91913828265</v>
      </c>
      <c r="J16" s="20">
        <f t="shared" si="17"/>
        <v>7434.9431003952432</v>
      </c>
      <c r="K16" s="19">
        <f t="shared" si="18"/>
        <v>892547.2169569718</v>
      </c>
      <c r="L16" s="12">
        <f t="shared" si="19"/>
        <v>802044.48695513688</v>
      </c>
    </row>
    <row r="17" spans="1:13" x14ac:dyDescent="0.35">
      <c r="A17" s="38">
        <f>A15+1</f>
        <v>8</v>
      </c>
      <c r="B17" s="30">
        <f>B16+1</f>
        <v>45543</v>
      </c>
      <c r="C17" s="49">
        <f t="shared" si="1"/>
        <v>15</v>
      </c>
      <c r="D17" s="39">
        <f t="shared" si="26"/>
        <v>8925.472169569719</v>
      </c>
      <c r="E17" s="39">
        <f t="shared" si="27"/>
        <v>19814.548216444775</v>
      </c>
      <c r="F17" s="39">
        <f t="shared" si="28"/>
        <v>43984.726851639571</v>
      </c>
      <c r="G17" s="39">
        <f t="shared" si="29"/>
        <v>97635.740062923142</v>
      </c>
      <c r="H17" s="39">
        <f t="shared" si="30"/>
        <v>205803.53728593857</v>
      </c>
      <c r="I17" s="39">
        <f t="shared" si="31"/>
        <v>432617.63605904422</v>
      </c>
      <c r="J17" s="20">
        <f t="shared" si="17"/>
        <v>7497.396622438564</v>
      </c>
      <c r="K17" s="19">
        <f t="shared" si="18"/>
        <v>900044.61357941036</v>
      </c>
      <c r="L17" s="12">
        <f t="shared" si="19"/>
        <v>808781.66064556001</v>
      </c>
    </row>
    <row r="18" spans="1:13" x14ac:dyDescent="0.35">
      <c r="A18" s="38"/>
      <c r="B18" s="30">
        <f>B17</f>
        <v>45543</v>
      </c>
      <c r="C18" s="49">
        <f t="shared" si="1"/>
        <v>16</v>
      </c>
      <c r="D18" s="39">
        <f t="shared" si="26"/>
        <v>9000.4461357941036</v>
      </c>
      <c r="E18" s="39">
        <f t="shared" si="27"/>
        <v>19980.99042146291</v>
      </c>
      <c r="F18" s="39">
        <f t="shared" si="28"/>
        <v>44354.19855719334</v>
      </c>
      <c r="G18" s="39">
        <f t="shared" si="29"/>
        <v>98455.880279451696</v>
      </c>
      <c r="H18" s="39">
        <f t="shared" si="30"/>
        <v>207532.28699914046</v>
      </c>
      <c r="I18" s="39">
        <f t="shared" si="31"/>
        <v>436251.6242019402</v>
      </c>
      <c r="J18" s="20">
        <f t="shared" si="17"/>
        <v>7560.3747540670465</v>
      </c>
      <c r="K18" s="19">
        <f t="shared" si="18"/>
        <v>907604.98833347741</v>
      </c>
      <c r="L18" s="12">
        <f t="shared" si="19"/>
        <v>815575.42659498262</v>
      </c>
    </row>
    <row r="19" spans="1:13" x14ac:dyDescent="0.35">
      <c r="A19" s="36">
        <f>A17+1</f>
        <v>9</v>
      </c>
      <c r="B19" s="30">
        <f>B18+1</f>
        <v>45544</v>
      </c>
      <c r="C19" s="49">
        <f>C18+1</f>
        <v>17</v>
      </c>
      <c r="D19" s="37">
        <f>K18*0.01</f>
        <v>9076.0498833347738</v>
      </c>
      <c r="E19" s="37">
        <f>K18*0.0222</f>
        <v>20148.830741003199</v>
      </c>
      <c r="F19" s="37">
        <f>K18*0.04928</f>
        <v>44726.773825073768</v>
      </c>
      <c r="G19" s="37">
        <f>K18*0.10939</f>
        <v>99282.909673799091</v>
      </c>
      <c r="H19" s="37">
        <f>K18*0.23058</f>
        <v>209275.55820993322</v>
      </c>
      <c r="I19" s="37">
        <f>K18*0.4847</f>
        <v>439916.13784523652</v>
      </c>
      <c r="J19" s="20">
        <f t="shared" ref="J19:J34" si="32">D19*0.84</f>
        <v>7623.8819020012097</v>
      </c>
      <c r="K19" s="19">
        <f t="shared" ref="K19:K34" si="33">K18+J19</f>
        <v>915228.87023547862</v>
      </c>
      <c r="L19" s="12">
        <f t="shared" ref="L19:L34" si="34">SUM(D19:I19)</f>
        <v>822426.26017838065</v>
      </c>
    </row>
    <row r="20" spans="1:13" x14ac:dyDescent="0.35">
      <c r="A20" s="36"/>
      <c r="B20" s="30">
        <f>B19</f>
        <v>45544</v>
      </c>
      <c r="C20" s="49">
        <f t="shared" si="1"/>
        <v>18</v>
      </c>
      <c r="D20" s="37">
        <f t="shared" ref="D20:D22" si="35">K19*0.01</f>
        <v>9152.2887023547864</v>
      </c>
      <c r="E20" s="37">
        <f t="shared" ref="E20:E22" si="36">K19*0.0222</f>
        <v>20318.080919227625</v>
      </c>
      <c r="F20" s="37">
        <f t="shared" ref="F20:F22" si="37">K19*0.04928</f>
        <v>45102.478725204382</v>
      </c>
      <c r="G20" s="37">
        <f t="shared" ref="G20:G22" si="38">K19*0.10939</f>
        <v>100116.88611505901</v>
      </c>
      <c r="H20" s="37">
        <f t="shared" ref="H20:H22" si="39">K19*0.23058</f>
        <v>211033.47289889667</v>
      </c>
      <c r="I20" s="37">
        <f t="shared" ref="I20:I22" si="40">K19*0.4847</f>
        <v>443611.4334031365</v>
      </c>
      <c r="J20" s="20">
        <f t="shared" si="32"/>
        <v>7687.9225099780206</v>
      </c>
      <c r="K20" s="19">
        <f t="shared" si="33"/>
        <v>922916.79274545668</v>
      </c>
      <c r="L20" s="12">
        <f t="shared" si="34"/>
        <v>829334.64076387906</v>
      </c>
    </row>
    <row r="21" spans="1:13" x14ac:dyDescent="0.35">
      <c r="A21" s="38">
        <f>A19+1</f>
        <v>10</v>
      </c>
      <c r="B21" s="30">
        <f>B20+1</f>
        <v>45545</v>
      </c>
      <c r="C21" s="49">
        <f t="shared" si="1"/>
        <v>19</v>
      </c>
      <c r="D21" s="39">
        <f t="shared" si="35"/>
        <v>9229.1679274545677</v>
      </c>
      <c r="E21" s="39">
        <f t="shared" si="36"/>
        <v>20488.752798949139</v>
      </c>
      <c r="F21" s="39">
        <f t="shared" si="37"/>
        <v>45481.3395464961</v>
      </c>
      <c r="G21" s="39">
        <f t="shared" si="38"/>
        <v>100957.8679584255</v>
      </c>
      <c r="H21" s="39">
        <f t="shared" si="39"/>
        <v>212806.15407124741</v>
      </c>
      <c r="I21" s="39">
        <f t="shared" si="40"/>
        <v>447337.76944372285</v>
      </c>
      <c r="J21" s="20">
        <f t="shared" si="32"/>
        <v>7752.5010590618367</v>
      </c>
      <c r="K21" s="19">
        <f t="shared" si="33"/>
        <v>930669.29380451853</v>
      </c>
      <c r="L21" s="12">
        <f t="shared" si="34"/>
        <v>836301.05174629553</v>
      </c>
    </row>
    <row r="22" spans="1:13" x14ac:dyDescent="0.35">
      <c r="A22" s="38"/>
      <c r="B22" s="30">
        <f>B21</f>
        <v>45545</v>
      </c>
      <c r="C22" s="49">
        <f t="shared" si="1"/>
        <v>20</v>
      </c>
      <c r="D22" s="39">
        <f t="shared" si="35"/>
        <v>9306.6929380451857</v>
      </c>
      <c r="E22" s="39">
        <f t="shared" si="36"/>
        <v>20660.858322460314</v>
      </c>
      <c r="F22" s="39">
        <f t="shared" si="37"/>
        <v>45863.382798686667</v>
      </c>
      <c r="G22" s="39">
        <f t="shared" si="38"/>
        <v>101805.91404927628</v>
      </c>
      <c r="H22" s="39">
        <f t="shared" si="39"/>
        <v>214593.72576544588</v>
      </c>
      <c r="I22" s="39">
        <f t="shared" si="40"/>
        <v>451095.40670705016</v>
      </c>
      <c r="J22" s="20">
        <f t="shared" si="32"/>
        <v>7817.6220679579556</v>
      </c>
      <c r="K22" s="19">
        <f>K21+J22-M22</f>
        <v>908486.91587247653</v>
      </c>
      <c r="L22" s="12">
        <f t="shared" si="34"/>
        <v>843325.98058096447</v>
      </c>
      <c r="M22">
        <v>30000</v>
      </c>
    </row>
    <row r="23" spans="1:13" x14ac:dyDescent="0.35">
      <c r="A23" s="36">
        <f>A21+1</f>
        <v>11</v>
      </c>
      <c r="B23" s="30">
        <f>B22+1</f>
        <v>45546</v>
      </c>
      <c r="C23" s="49">
        <f>C22+1</f>
        <v>21</v>
      </c>
      <c r="D23" s="37">
        <f>K22*0.01</f>
        <v>9084.8691587247649</v>
      </c>
      <c r="E23" s="37">
        <f>K22*0.0222</f>
        <v>20168.40953236898</v>
      </c>
      <c r="F23" s="37">
        <f>K22*0.04928</f>
        <v>44770.235214195643</v>
      </c>
      <c r="G23" s="37">
        <f>K22*0.10939</f>
        <v>99379.383727290202</v>
      </c>
      <c r="H23" s="37">
        <f>K22*0.23058</f>
        <v>209478.91306187565</v>
      </c>
      <c r="I23" s="37">
        <f>K22*0.4847</f>
        <v>440343.60812338936</v>
      </c>
      <c r="J23" s="20">
        <f t="shared" si="32"/>
        <v>7631.290093328802</v>
      </c>
      <c r="K23" s="19">
        <f t="shared" si="33"/>
        <v>916118.20596580533</v>
      </c>
      <c r="L23" s="12">
        <f t="shared" si="34"/>
        <v>823225.41881784459</v>
      </c>
    </row>
    <row r="24" spans="1:13" x14ac:dyDescent="0.35">
      <c r="A24" s="36"/>
      <c r="B24" s="30">
        <f>B23</f>
        <v>45546</v>
      </c>
      <c r="C24" s="49">
        <f t="shared" si="1"/>
        <v>22</v>
      </c>
      <c r="D24" s="37">
        <f t="shared" ref="D24:D26" si="41">K23*0.01</f>
        <v>9161.1820596580528</v>
      </c>
      <c r="E24" s="37">
        <f t="shared" ref="E24:E26" si="42">K23*0.0222</f>
        <v>20337.82417244088</v>
      </c>
      <c r="F24" s="37">
        <f t="shared" ref="F24:F26" si="43">K23*0.04928</f>
        <v>45146.305189994884</v>
      </c>
      <c r="G24" s="37">
        <f t="shared" ref="G24:G26" si="44">K23*0.10939</f>
        <v>100214.17055059945</v>
      </c>
      <c r="H24" s="37">
        <f t="shared" ref="H24:H26" si="45">K23*0.23058</f>
        <v>211238.5359315954</v>
      </c>
      <c r="I24" s="37">
        <f t="shared" ref="I24:I26" si="46">K23*0.4847</f>
        <v>444042.49443162588</v>
      </c>
      <c r="J24" s="20">
        <f t="shared" si="32"/>
        <v>7695.3929301127637</v>
      </c>
      <c r="K24" s="19">
        <f t="shared" si="33"/>
        <v>923813.59889591811</v>
      </c>
      <c r="L24" s="12">
        <f t="shared" si="34"/>
        <v>830140.51233591454</v>
      </c>
    </row>
    <row r="25" spans="1:13" x14ac:dyDescent="0.35">
      <c r="A25" s="38">
        <f>A23+1</f>
        <v>12</v>
      </c>
      <c r="B25" s="30">
        <f>B24+1</f>
        <v>45547</v>
      </c>
      <c r="C25" s="49">
        <f t="shared" si="1"/>
        <v>23</v>
      </c>
      <c r="D25" s="39">
        <f t="shared" si="41"/>
        <v>9238.1359889591822</v>
      </c>
      <c r="E25" s="39">
        <f t="shared" si="42"/>
        <v>20508.661895489382</v>
      </c>
      <c r="F25" s="39">
        <f t="shared" si="43"/>
        <v>45525.534153590845</v>
      </c>
      <c r="G25" s="39">
        <f t="shared" si="44"/>
        <v>101055.96958322448</v>
      </c>
      <c r="H25" s="39">
        <f t="shared" si="45"/>
        <v>213012.93963342081</v>
      </c>
      <c r="I25" s="39">
        <f t="shared" si="46"/>
        <v>447772.45138485153</v>
      </c>
      <c r="J25" s="20">
        <f t="shared" si="32"/>
        <v>7760.0342307257124</v>
      </c>
      <c r="K25" s="19">
        <f t="shared" si="33"/>
        <v>931573.63312664384</v>
      </c>
      <c r="L25" s="12">
        <f t="shared" si="34"/>
        <v>837113.69263953622</v>
      </c>
    </row>
    <row r="26" spans="1:13" x14ac:dyDescent="0.35">
      <c r="A26" s="38"/>
      <c r="B26" s="30">
        <f>B25</f>
        <v>45547</v>
      </c>
      <c r="C26" s="49">
        <f t="shared" si="1"/>
        <v>24</v>
      </c>
      <c r="D26" s="39">
        <f t="shared" si="41"/>
        <v>9315.7363312664384</v>
      </c>
      <c r="E26" s="39">
        <f t="shared" si="42"/>
        <v>20680.934655411493</v>
      </c>
      <c r="F26" s="39">
        <f t="shared" si="43"/>
        <v>45907.948640481009</v>
      </c>
      <c r="G26" s="39">
        <f t="shared" si="44"/>
        <v>101904.83972772356</v>
      </c>
      <c r="H26" s="39">
        <f t="shared" si="45"/>
        <v>214802.24832634153</v>
      </c>
      <c r="I26" s="39">
        <f t="shared" si="46"/>
        <v>451533.73997648427</v>
      </c>
      <c r="J26" s="20">
        <f t="shared" si="32"/>
        <v>7825.2185182638077</v>
      </c>
      <c r="K26" s="19">
        <f t="shared" si="33"/>
        <v>939398.85164490761</v>
      </c>
      <c r="L26" s="12">
        <f t="shared" si="34"/>
        <v>844145.44765770831</v>
      </c>
    </row>
    <row r="27" spans="1:13" x14ac:dyDescent="0.35">
      <c r="A27" s="36">
        <f>A25+1</f>
        <v>13</v>
      </c>
      <c r="B27" s="30">
        <f>B26+1</f>
        <v>45548</v>
      </c>
      <c r="C27" s="49">
        <f>C26+1</f>
        <v>25</v>
      </c>
      <c r="D27" s="37">
        <f>K26*0.01</f>
        <v>9393.988516449077</v>
      </c>
      <c r="E27" s="37">
        <f>K26*0.0222</f>
        <v>20854.654506516948</v>
      </c>
      <c r="F27" s="37">
        <f>K26*0.04928</f>
        <v>46293.575409061043</v>
      </c>
      <c r="G27" s="37">
        <f>K26*0.10939</f>
        <v>102760.84038143644</v>
      </c>
      <c r="H27" s="37">
        <f>K26*0.23058</f>
        <v>216606.58721228282</v>
      </c>
      <c r="I27" s="37">
        <f>K26*0.4847</f>
        <v>455326.62339228671</v>
      </c>
      <c r="J27" s="20">
        <f t="shared" si="32"/>
        <v>7890.9503538172248</v>
      </c>
      <c r="K27" s="19">
        <f t="shared" si="33"/>
        <v>947289.80199872481</v>
      </c>
      <c r="L27" s="12">
        <f t="shared" si="34"/>
        <v>851236.26941803307</v>
      </c>
    </row>
    <row r="28" spans="1:13" x14ac:dyDescent="0.35">
      <c r="A28" s="36"/>
      <c r="B28" s="30">
        <f>B27</f>
        <v>45548</v>
      </c>
      <c r="C28" s="49">
        <f t="shared" si="1"/>
        <v>26</v>
      </c>
      <c r="D28" s="37">
        <f t="shared" ref="D28:D30" si="47">K27*0.01</f>
        <v>9472.8980199872476</v>
      </c>
      <c r="E28" s="37">
        <f t="shared" ref="E28:E30" si="48">K27*0.0222</f>
        <v>21029.833604371692</v>
      </c>
      <c r="F28" s="37">
        <f t="shared" ref="F28:F30" si="49">K27*0.04928</f>
        <v>46682.441442497155</v>
      </c>
      <c r="G28" s="37">
        <f t="shared" ref="G28:G30" si="50">K27*0.10939</f>
        <v>103624.03144064051</v>
      </c>
      <c r="H28" s="37">
        <f t="shared" ref="H28:H30" si="51">K27*0.23058</f>
        <v>218426.08254486596</v>
      </c>
      <c r="I28" s="37">
        <f t="shared" ref="I28:I30" si="52">K27*0.4847</f>
        <v>459151.36702878191</v>
      </c>
      <c r="J28" s="20">
        <f t="shared" si="32"/>
        <v>7957.2343367892881</v>
      </c>
      <c r="K28" s="19">
        <f t="shared" si="33"/>
        <v>955247.03633551404</v>
      </c>
      <c r="L28" s="12">
        <f t="shared" si="34"/>
        <v>858386.65408114449</v>
      </c>
    </row>
    <row r="29" spans="1:13" x14ac:dyDescent="0.35">
      <c r="A29" s="38">
        <f>A27+1</f>
        <v>14</v>
      </c>
      <c r="B29" s="30">
        <f>B28+1</f>
        <v>45549</v>
      </c>
      <c r="C29" s="49">
        <f t="shared" si="1"/>
        <v>27</v>
      </c>
      <c r="D29" s="39">
        <f t="shared" si="47"/>
        <v>9552.4703633551399</v>
      </c>
      <c r="E29" s="39">
        <f t="shared" si="48"/>
        <v>21206.484206648413</v>
      </c>
      <c r="F29" s="39">
        <f t="shared" si="49"/>
        <v>47074.573950614133</v>
      </c>
      <c r="G29" s="39">
        <f t="shared" si="50"/>
        <v>104494.47330474188</v>
      </c>
      <c r="H29" s="39">
        <f t="shared" si="51"/>
        <v>220260.86163824284</v>
      </c>
      <c r="I29" s="39">
        <f t="shared" si="52"/>
        <v>463008.2385118237</v>
      </c>
      <c r="J29" s="20">
        <f t="shared" si="32"/>
        <v>8024.0751052183168</v>
      </c>
      <c r="K29" s="19">
        <f t="shared" si="33"/>
        <v>963271.11144073238</v>
      </c>
      <c r="L29" s="12">
        <f t="shared" si="34"/>
        <v>865597.10197542608</v>
      </c>
    </row>
    <row r="30" spans="1:13" x14ac:dyDescent="0.35">
      <c r="A30" s="38"/>
      <c r="B30" s="30">
        <f>B29</f>
        <v>45549</v>
      </c>
      <c r="C30" s="49">
        <f t="shared" si="1"/>
        <v>28</v>
      </c>
      <c r="D30" s="39">
        <f t="shared" si="47"/>
        <v>9632.7111144073242</v>
      </c>
      <c r="E30" s="39">
        <f t="shared" si="48"/>
        <v>21384.61867398426</v>
      </c>
      <c r="F30" s="39">
        <f t="shared" si="49"/>
        <v>47470.000371799288</v>
      </c>
      <c r="G30" s="39">
        <f t="shared" si="50"/>
        <v>105372.22688050172</v>
      </c>
      <c r="H30" s="39">
        <f t="shared" si="51"/>
        <v>222111.05287600408</v>
      </c>
      <c r="I30" s="39">
        <f t="shared" si="52"/>
        <v>466897.50771532301</v>
      </c>
      <c r="J30" s="20">
        <f t="shared" si="32"/>
        <v>8091.4773361021516</v>
      </c>
      <c r="K30" s="19">
        <f t="shared" si="33"/>
        <v>971362.58877683454</v>
      </c>
      <c r="L30" s="12">
        <f t="shared" si="34"/>
        <v>872868.11763201968</v>
      </c>
    </row>
    <row r="31" spans="1:13" x14ac:dyDescent="0.35">
      <c r="A31" s="36">
        <f>A29+1</f>
        <v>15</v>
      </c>
      <c r="B31" s="30">
        <f>B30+1</f>
        <v>45550</v>
      </c>
      <c r="C31" s="49">
        <f>C30+1</f>
        <v>29</v>
      </c>
      <c r="D31" s="37">
        <f>K30*0.01</f>
        <v>9713.6258877683449</v>
      </c>
      <c r="E31" s="37">
        <f>K30*0.0222</f>
        <v>21564.249470845727</v>
      </c>
      <c r="F31" s="37">
        <f>K30*0.04928</f>
        <v>47868.748374922405</v>
      </c>
      <c r="G31" s="37">
        <f>K30*0.10939</f>
        <v>106257.35358629793</v>
      </c>
      <c r="H31" s="37">
        <f>K30*0.23058</f>
        <v>223976.7857201625</v>
      </c>
      <c r="I31" s="37">
        <f>K30*0.4847</f>
        <v>470819.44678013172</v>
      </c>
      <c r="J31" s="20">
        <f t="shared" si="32"/>
        <v>8159.4457457254093</v>
      </c>
      <c r="K31" s="19">
        <f t="shared" si="33"/>
        <v>979522.03452255996</v>
      </c>
      <c r="L31" s="12">
        <f t="shared" si="34"/>
        <v>880200.20982012863</v>
      </c>
    </row>
    <row r="32" spans="1:13" x14ac:dyDescent="0.35">
      <c r="A32" s="36"/>
      <c r="B32" s="30">
        <f>B31</f>
        <v>45550</v>
      </c>
      <c r="C32" s="49">
        <f t="shared" si="1"/>
        <v>30</v>
      </c>
      <c r="D32" s="37">
        <f t="shared" ref="D32:D34" si="53">K31*0.01</f>
        <v>9795.2203452255999</v>
      </c>
      <c r="E32" s="37">
        <f t="shared" ref="E32:E34" si="54">K31*0.0222</f>
        <v>21745.389166400833</v>
      </c>
      <c r="F32" s="37">
        <f t="shared" ref="F32:F34" si="55">K31*0.04928</f>
        <v>48270.845861271751</v>
      </c>
      <c r="G32" s="37">
        <f t="shared" ref="G32:G34" si="56">K31*0.10939</f>
        <v>107149.91535642283</v>
      </c>
      <c r="H32" s="37">
        <f t="shared" ref="H32:H34" si="57">K31*0.23058</f>
        <v>225858.19072021189</v>
      </c>
      <c r="I32" s="37">
        <f t="shared" ref="I32:I34" si="58">K31*0.4847</f>
        <v>474774.33013308485</v>
      </c>
      <c r="J32" s="20">
        <f t="shared" si="32"/>
        <v>8227.9850899895027</v>
      </c>
      <c r="K32" s="19">
        <f>K31+J32-M32</f>
        <v>957750.01961254945</v>
      </c>
      <c r="L32" s="12">
        <f t="shared" si="34"/>
        <v>887593.89158261777</v>
      </c>
      <c r="M32">
        <v>30000</v>
      </c>
    </row>
    <row r="33" spans="1:13" x14ac:dyDescent="0.35">
      <c r="A33" s="38">
        <f>A31+1</f>
        <v>16</v>
      </c>
      <c r="B33" s="30">
        <f>B32+1</f>
        <v>45551</v>
      </c>
      <c r="C33" s="49">
        <f t="shared" si="1"/>
        <v>31</v>
      </c>
      <c r="D33" s="39">
        <f t="shared" si="53"/>
        <v>9577.5001961254948</v>
      </c>
      <c r="E33" s="39">
        <f t="shared" si="54"/>
        <v>21262.0504353986</v>
      </c>
      <c r="F33" s="39">
        <f t="shared" si="55"/>
        <v>47197.920966506434</v>
      </c>
      <c r="G33" s="39">
        <f t="shared" si="56"/>
        <v>104768.27464541678</v>
      </c>
      <c r="H33" s="39">
        <f t="shared" si="57"/>
        <v>220837.99952226167</v>
      </c>
      <c r="I33" s="39">
        <f t="shared" si="58"/>
        <v>464221.43450620276</v>
      </c>
      <c r="J33" s="20">
        <f t="shared" si="32"/>
        <v>8045.100164745415</v>
      </c>
      <c r="K33" s="19">
        <f t="shared" si="33"/>
        <v>965795.11977729492</v>
      </c>
      <c r="L33" s="12">
        <f t="shared" si="34"/>
        <v>867865.18027191167</v>
      </c>
    </row>
    <row r="34" spans="1:13" x14ac:dyDescent="0.35">
      <c r="A34" s="38"/>
      <c r="B34" s="30">
        <f>B33</f>
        <v>45551</v>
      </c>
      <c r="C34" s="49">
        <f t="shared" si="1"/>
        <v>32</v>
      </c>
      <c r="D34" s="39">
        <f t="shared" si="53"/>
        <v>9657.9511977729489</v>
      </c>
      <c r="E34" s="39">
        <f t="shared" si="54"/>
        <v>21440.651659055948</v>
      </c>
      <c r="F34" s="39">
        <f t="shared" si="55"/>
        <v>47594.383502625089</v>
      </c>
      <c r="G34" s="39">
        <f t="shared" si="56"/>
        <v>105648.32815243829</v>
      </c>
      <c r="H34" s="39">
        <f t="shared" si="57"/>
        <v>222693.03871824866</v>
      </c>
      <c r="I34" s="39">
        <f t="shared" si="58"/>
        <v>468120.89455605485</v>
      </c>
      <c r="J34" s="20">
        <f t="shared" si="32"/>
        <v>8112.6790061292768</v>
      </c>
      <c r="K34" s="19">
        <f t="shared" si="33"/>
        <v>973907.79878342419</v>
      </c>
      <c r="L34" s="12">
        <f t="shared" si="34"/>
        <v>875155.24778619572</v>
      </c>
    </row>
    <row r="35" spans="1:13" x14ac:dyDescent="0.35">
      <c r="A35" s="36">
        <f>A33+1</f>
        <v>17</v>
      </c>
      <c r="B35" s="30">
        <f>B34+1</f>
        <v>45552</v>
      </c>
      <c r="C35" s="49">
        <f>C34+1</f>
        <v>33</v>
      </c>
      <c r="D35" s="37">
        <f>K34*0.01</f>
        <v>9739.0779878342419</v>
      </c>
      <c r="E35" s="37">
        <f>K34*0.0222</f>
        <v>21620.753132992017</v>
      </c>
      <c r="F35" s="37">
        <f>K34*0.04928</f>
        <v>47994.176324047141</v>
      </c>
      <c r="G35" s="37">
        <f>K34*0.10939</f>
        <v>106535.77410891878</v>
      </c>
      <c r="H35" s="37">
        <f>K34*0.23058</f>
        <v>224563.66024348195</v>
      </c>
      <c r="I35" s="37">
        <f>K34*0.4847</f>
        <v>472053.11007032573</v>
      </c>
      <c r="J35" s="20">
        <f t="shared" ref="J35:J62" si="59">D35*0.84</f>
        <v>8180.8255097807632</v>
      </c>
      <c r="K35" s="19">
        <f t="shared" ref="K35:K62" si="60">K34+J35</f>
        <v>982088.62429320498</v>
      </c>
      <c r="L35" s="12">
        <f t="shared" ref="L35:L62" si="61">SUM(D35:I35)</f>
        <v>882506.55186759983</v>
      </c>
    </row>
    <row r="36" spans="1:13" x14ac:dyDescent="0.35">
      <c r="A36" s="36"/>
      <c r="B36" s="30">
        <f>B35</f>
        <v>45552</v>
      </c>
      <c r="C36" s="49">
        <f t="shared" si="1"/>
        <v>34</v>
      </c>
      <c r="D36" s="37">
        <f t="shared" ref="D36:D38" si="62">K35*0.01</f>
        <v>9820.8862429320507</v>
      </c>
      <c r="E36" s="37">
        <f t="shared" ref="E36:E38" si="63">K35*0.0222</f>
        <v>21802.367459309153</v>
      </c>
      <c r="F36" s="37">
        <f t="shared" ref="F36:F38" si="64">K35*0.04928</f>
        <v>48397.327405169141</v>
      </c>
      <c r="G36" s="37">
        <f t="shared" ref="G36:G38" si="65">K35*0.10939</f>
        <v>107430.6746114337</v>
      </c>
      <c r="H36" s="37">
        <f t="shared" ref="H36:H38" si="66">K35*0.23058</f>
        <v>226449.99498952721</v>
      </c>
      <c r="I36" s="37">
        <f t="shared" ref="I36:I38" si="67">K35*0.4847</f>
        <v>476018.35619491647</v>
      </c>
      <c r="J36" s="20">
        <f t="shared" si="59"/>
        <v>8249.5444440629217</v>
      </c>
      <c r="K36" s="19">
        <f t="shared" si="60"/>
        <v>990338.16873726784</v>
      </c>
      <c r="L36" s="12">
        <f t="shared" si="61"/>
        <v>889919.60690328781</v>
      </c>
    </row>
    <row r="37" spans="1:13" x14ac:dyDescent="0.35">
      <c r="A37" s="38">
        <f>A35+1</f>
        <v>18</v>
      </c>
      <c r="B37" s="30">
        <f>B36+1</f>
        <v>45553</v>
      </c>
      <c r="C37" s="49">
        <f t="shared" si="1"/>
        <v>35</v>
      </c>
      <c r="D37" s="39">
        <f t="shared" si="62"/>
        <v>9903.3816873726792</v>
      </c>
      <c r="E37" s="39">
        <f t="shared" si="63"/>
        <v>21985.507345967348</v>
      </c>
      <c r="F37" s="39">
        <f t="shared" si="64"/>
        <v>48803.864955372555</v>
      </c>
      <c r="G37" s="39">
        <f t="shared" si="65"/>
        <v>108333.09227816973</v>
      </c>
      <c r="H37" s="39">
        <f t="shared" si="66"/>
        <v>228352.17494743923</v>
      </c>
      <c r="I37" s="39">
        <f t="shared" si="67"/>
        <v>480016.91038695374</v>
      </c>
      <c r="J37" s="20">
        <f t="shared" si="59"/>
        <v>8318.8406173930507</v>
      </c>
      <c r="K37" s="19">
        <f t="shared" si="60"/>
        <v>998657.00935466087</v>
      </c>
      <c r="L37" s="12">
        <f t="shared" si="61"/>
        <v>897394.93160127522</v>
      </c>
    </row>
    <row r="38" spans="1:13" x14ac:dyDescent="0.35">
      <c r="A38" s="38"/>
      <c r="B38" s="30">
        <f>B37</f>
        <v>45553</v>
      </c>
      <c r="C38" s="49">
        <f t="shared" si="1"/>
        <v>36</v>
      </c>
      <c r="D38" s="39">
        <f t="shared" si="62"/>
        <v>9986.5700935466084</v>
      </c>
      <c r="E38" s="39">
        <f t="shared" si="63"/>
        <v>22170.185607673473</v>
      </c>
      <c r="F38" s="39">
        <f t="shared" si="64"/>
        <v>49213.817420997686</v>
      </c>
      <c r="G38" s="39">
        <f t="shared" si="65"/>
        <v>109243.09025330635</v>
      </c>
      <c r="H38" s="39">
        <f t="shared" si="66"/>
        <v>230270.33321699771</v>
      </c>
      <c r="I38" s="39">
        <f t="shared" si="67"/>
        <v>484049.05243420415</v>
      </c>
      <c r="J38" s="20">
        <f t="shared" si="59"/>
        <v>8388.7188785791514</v>
      </c>
      <c r="K38" s="19">
        <f t="shared" si="60"/>
        <v>1007045.7282332401</v>
      </c>
      <c r="L38" s="12">
        <f t="shared" si="61"/>
        <v>904933.04902672593</v>
      </c>
    </row>
    <row r="39" spans="1:13" x14ac:dyDescent="0.35">
      <c r="A39" s="36">
        <f>A37+1</f>
        <v>19</v>
      </c>
      <c r="B39" s="30">
        <f>B38+1</f>
        <v>45554</v>
      </c>
      <c r="C39" s="49">
        <f>C38+1</f>
        <v>37</v>
      </c>
      <c r="D39" s="37">
        <f>K38*0.01</f>
        <v>10070.457282332402</v>
      </c>
      <c r="E39" s="37">
        <f>K38*0.0222</f>
        <v>22356.41516677793</v>
      </c>
      <c r="F39" s="37">
        <f>K38*0.04928</f>
        <v>49627.213487334069</v>
      </c>
      <c r="G39" s="37">
        <f>K38*0.10939</f>
        <v>110160.73221143414</v>
      </c>
      <c r="H39" s="37">
        <f>K38*0.23058</f>
        <v>232204.60401602052</v>
      </c>
      <c r="I39" s="37">
        <f>K38*0.4847</f>
        <v>488115.06447465147</v>
      </c>
      <c r="J39" s="20">
        <f t="shared" si="59"/>
        <v>8459.1841171592168</v>
      </c>
      <c r="K39" s="19">
        <f t="shared" si="60"/>
        <v>1015504.9123503993</v>
      </c>
      <c r="L39" s="12">
        <f t="shared" si="61"/>
        <v>912534.48663855053</v>
      </c>
    </row>
    <row r="40" spans="1:13" x14ac:dyDescent="0.35">
      <c r="A40" s="36"/>
      <c r="B40" s="30">
        <f>B39</f>
        <v>45554</v>
      </c>
      <c r="C40" s="49">
        <f t="shared" si="1"/>
        <v>38</v>
      </c>
      <c r="D40" s="37">
        <f t="shared" ref="D40:D42" si="68">K39*0.01</f>
        <v>10155.049123503994</v>
      </c>
      <c r="E40" s="37">
        <f t="shared" ref="E40:E42" si="69">K39*0.0222</f>
        <v>22544.209054178864</v>
      </c>
      <c r="F40" s="37">
        <f t="shared" ref="F40:F42" si="70">K39*0.04928</f>
        <v>50044.082080627675</v>
      </c>
      <c r="G40" s="37">
        <f t="shared" ref="G40:G42" si="71">K39*0.10939</f>
        <v>111086.08236201019</v>
      </c>
      <c r="H40" s="37">
        <f t="shared" ref="H40:H42" si="72">K39*0.23058</f>
        <v>234155.12268975508</v>
      </c>
      <c r="I40" s="37">
        <f t="shared" ref="I40:I42" si="73">K39*0.4847</f>
        <v>492215.23101623857</v>
      </c>
      <c r="J40" s="20">
        <f t="shared" si="59"/>
        <v>8530.2412637433536</v>
      </c>
      <c r="K40" s="19">
        <f t="shared" si="60"/>
        <v>1024035.1536141427</v>
      </c>
      <c r="L40" s="12">
        <f t="shared" si="61"/>
        <v>920199.77632631431</v>
      </c>
    </row>
    <row r="41" spans="1:13" x14ac:dyDescent="0.35">
      <c r="A41" s="38">
        <f>A39+1</f>
        <v>20</v>
      </c>
      <c r="B41" s="30">
        <f>B40+1</f>
        <v>45555</v>
      </c>
      <c r="C41" s="49">
        <f t="shared" si="1"/>
        <v>39</v>
      </c>
      <c r="D41" s="39">
        <f t="shared" si="68"/>
        <v>10240.351536141427</v>
      </c>
      <c r="E41" s="39">
        <f t="shared" si="69"/>
        <v>22733.580410233968</v>
      </c>
      <c r="F41" s="39">
        <f t="shared" si="70"/>
        <v>50464.452370104947</v>
      </c>
      <c r="G41" s="39">
        <f t="shared" si="71"/>
        <v>112019.20545385107</v>
      </c>
      <c r="H41" s="39">
        <f t="shared" si="72"/>
        <v>236122.02572034902</v>
      </c>
      <c r="I41" s="39">
        <f t="shared" si="73"/>
        <v>496349.83895677497</v>
      </c>
      <c r="J41" s="20">
        <f t="shared" si="59"/>
        <v>8601.8952903587979</v>
      </c>
      <c r="K41" s="19">
        <f t="shared" si="60"/>
        <v>1032637.0489045015</v>
      </c>
      <c r="L41" s="12">
        <f t="shared" si="61"/>
        <v>927929.45444745547</v>
      </c>
    </row>
    <row r="42" spans="1:13" x14ac:dyDescent="0.35">
      <c r="A42" s="38"/>
      <c r="B42" s="30">
        <f>B41</f>
        <v>45555</v>
      </c>
      <c r="C42" s="49">
        <f t="shared" si="1"/>
        <v>40</v>
      </c>
      <c r="D42" s="39">
        <f t="shared" si="68"/>
        <v>10326.370489045015</v>
      </c>
      <c r="E42" s="39">
        <f t="shared" si="69"/>
        <v>22924.542485679933</v>
      </c>
      <c r="F42" s="39">
        <f t="shared" si="70"/>
        <v>50888.353770013833</v>
      </c>
      <c r="G42" s="39">
        <f t="shared" si="71"/>
        <v>112960.16677966341</v>
      </c>
      <c r="H42" s="39">
        <f t="shared" si="72"/>
        <v>238105.45073639997</v>
      </c>
      <c r="I42" s="39">
        <f t="shared" si="73"/>
        <v>500519.1776040119</v>
      </c>
      <c r="J42" s="20">
        <f t="shared" si="59"/>
        <v>8674.1512107978124</v>
      </c>
      <c r="K42" s="19">
        <f>K41+J42-M42</f>
        <v>1011311.2001152993</v>
      </c>
      <c r="L42" s="12">
        <f t="shared" si="61"/>
        <v>935724.06186481402</v>
      </c>
      <c r="M42">
        <v>30000</v>
      </c>
    </row>
    <row r="43" spans="1:13" x14ac:dyDescent="0.35">
      <c r="A43" s="36">
        <f>A41+1</f>
        <v>21</v>
      </c>
      <c r="B43" s="30">
        <f>B42+1</f>
        <v>45556</v>
      </c>
      <c r="C43" s="49">
        <f>C42+1</f>
        <v>41</v>
      </c>
      <c r="D43" s="37">
        <f>K42*0.01</f>
        <v>10113.112001152993</v>
      </c>
      <c r="E43" s="37">
        <f>K42*0.0222</f>
        <v>22451.108642559644</v>
      </c>
      <c r="F43" s="37">
        <f>K42*0.04928</f>
        <v>49837.415941681946</v>
      </c>
      <c r="G43" s="37">
        <f>K42*0.10939</f>
        <v>110627.33218061259</v>
      </c>
      <c r="H43" s="37">
        <f>K42*0.23058</f>
        <v>233188.13652258573</v>
      </c>
      <c r="I43" s="37">
        <f>K42*0.4847</f>
        <v>490182.53869588563</v>
      </c>
      <c r="J43" s="20">
        <f t="shared" si="59"/>
        <v>8495.0140809685145</v>
      </c>
      <c r="K43" s="19">
        <f t="shared" si="60"/>
        <v>1019806.2141962679</v>
      </c>
      <c r="L43" s="12">
        <f t="shared" si="61"/>
        <v>916399.64398447843</v>
      </c>
    </row>
    <row r="44" spans="1:13" x14ac:dyDescent="0.35">
      <c r="A44" s="36"/>
      <c r="B44" s="30">
        <f>B43</f>
        <v>45556</v>
      </c>
      <c r="C44" s="49">
        <f t="shared" si="1"/>
        <v>42</v>
      </c>
      <c r="D44" s="37">
        <f t="shared" ref="D44:D46" si="74">K43*0.01</f>
        <v>10198.062141962679</v>
      </c>
      <c r="E44" s="37">
        <f t="shared" ref="E44:E46" si="75">K43*0.0222</f>
        <v>22639.697955157149</v>
      </c>
      <c r="F44" s="37">
        <f t="shared" ref="F44:F46" si="76">K43*0.04928</f>
        <v>50256.050235592076</v>
      </c>
      <c r="G44" s="37">
        <f t="shared" ref="G44:G46" si="77">K43*0.10939</f>
        <v>111556.60177092974</v>
      </c>
      <c r="H44" s="37">
        <f t="shared" ref="H44:H46" si="78">K43*0.23058</f>
        <v>235146.91686937545</v>
      </c>
      <c r="I44" s="37">
        <f t="shared" ref="I44:I46" si="79">K43*0.4847</f>
        <v>494300.07202093105</v>
      </c>
      <c r="J44" s="20">
        <f t="shared" si="59"/>
        <v>8566.3721992486498</v>
      </c>
      <c r="K44" s="19">
        <f t="shared" si="60"/>
        <v>1028372.5863955165</v>
      </c>
      <c r="L44" s="12">
        <f t="shared" si="61"/>
        <v>924097.4009939481</v>
      </c>
    </row>
    <row r="45" spans="1:13" x14ac:dyDescent="0.35">
      <c r="A45" s="38">
        <f>A43+1</f>
        <v>22</v>
      </c>
      <c r="B45" s="30">
        <f>B44+1</f>
        <v>45557</v>
      </c>
      <c r="C45" s="49">
        <f t="shared" si="1"/>
        <v>43</v>
      </c>
      <c r="D45" s="39">
        <f t="shared" si="74"/>
        <v>10283.725863955166</v>
      </c>
      <c r="E45" s="39">
        <f t="shared" si="75"/>
        <v>22829.871417980467</v>
      </c>
      <c r="F45" s="39">
        <f t="shared" si="76"/>
        <v>50678.201057571052</v>
      </c>
      <c r="G45" s="39">
        <f t="shared" si="77"/>
        <v>112493.67722580556</v>
      </c>
      <c r="H45" s="39">
        <f t="shared" si="78"/>
        <v>237122.1509710782</v>
      </c>
      <c r="I45" s="39">
        <f t="shared" si="79"/>
        <v>498452.1926259069</v>
      </c>
      <c r="J45" s="20">
        <f t="shared" si="59"/>
        <v>8638.3297257223385</v>
      </c>
      <c r="K45" s="19">
        <f t="shared" si="60"/>
        <v>1037010.9161212388</v>
      </c>
      <c r="L45" s="12">
        <f t="shared" si="61"/>
        <v>931859.8191622973</v>
      </c>
    </row>
    <row r="46" spans="1:13" x14ac:dyDescent="0.35">
      <c r="A46" s="38"/>
      <c r="B46" s="30">
        <f>B45</f>
        <v>45557</v>
      </c>
      <c r="C46" s="49">
        <f t="shared" si="1"/>
        <v>44</v>
      </c>
      <c r="D46" s="39">
        <f t="shared" si="74"/>
        <v>10370.109161212389</v>
      </c>
      <c r="E46" s="39">
        <f t="shared" si="75"/>
        <v>23021.642337891502</v>
      </c>
      <c r="F46" s="39">
        <f t="shared" si="76"/>
        <v>51103.89794645465</v>
      </c>
      <c r="G46" s="39">
        <f t="shared" si="77"/>
        <v>113438.62411450232</v>
      </c>
      <c r="H46" s="39">
        <f t="shared" si="78"/>
        <v>239113.97703923527</v>
      </c>
      <c r="I46" s="39">
        <f t="shared" si="79"/>
        <v>502639.19104396447</v>
      </c>
      <c r="J46" s="20">
        <f t="shared" si="59"/>
        <v>8710.891695418406</v>
      </c>
      <c r="K46" s="19">
        <f>K45+J46-M46</f>
        <v>1045721.8078166572</v>
      </c>
      <c r="L46" s="12">
        <f t="shared" si="61"/>
        <v>939687.44164326065</v>
      </c>
    </row>
    <row r="47" spans="1:13" x14ac:dyDescent="0.35">
      <c r="A47" s="36">
        <f>A45+1</f>
        <v>23</v>
      </c>
      <c r="B47" s="30">
        <f>B46+1</f>
        <v>45558</v>
      </c>
      <c r="C47" s="49">
        <f>C46+1</f>
        <v>45</v>
      </c>
      <c r="D47" s="37">
        <f>K46*0.01</f>
        <v>10457.218078166572</v>
      </c>
      <c r="E47" s="37">
        <f>K46*0.0222</f>
        <v>23215.024133529791</v>
      </c>
      <c r="F47" s="37">
        <f>K46*0.04928</f>
        <v>51533.170689204868</v>
      </c>
      <c r="G47" s="37">
        <f>K46*0.10939</f>
        <v>114391.50855706414</v>
      </c>
      <c r="H47" s="37">
        <f>K46*0.23058</f>
        <v>241122.53444636482</v>
      </c>
      <c r="I47" s="37">
        <f>K46*0.4847</f>
        <v>506861.36024873378</v>
      </c>
      <c r="J47" s="20">
        <f t="shared" si="59"/>
        <v>8784.0631856599193</v>
      </c>
      <c r="K47" s="19">
        <f t="shared" si="60"/>
        <v>1054505.8710023172</v>
      </c>
      <c r="L47" s="12">
        <f t="shared" si="61"/>
        <v>947580.8161530639</v>
      </c>
    </row>
    <row r="48" spans="1:13" x14ac:dyDescent="0.35">
      <c r="A48" s="36"/>
      <c r="B48" s="30">
        <f>B47</f>
        <v>45558</v>
      </c>
      <c r="C48" s="49">
        <f t="shared" si="1"/>
        <v>46</v>
      </c>
      <c r="D48" s="37">
        <f t="shared" ref="D48:D50" si="80">K47*0.01</f>
        <v>10545.058710023171</v>
      </c>
      <c r="E48" s="37">
        <f t="shared" ref="E48:E50" si="81">K47*0.0222</f>
        <v>23410.030336251442</v>
      </c>
      <c r="F48" s="37">
        <f t="shared" ref="F48:F50" si="82">K47*0.04928</f>
        <v>51966.049322994186</v>
      </c>
      <c r="G48" s="37">
        <f t="shared" ref="G48:G50" si="83">K47*0.10939</f>
        <v>115352.39722894348</v>
      </c>
      <c r="H48" s="37">
        <f t="shared" ref="H48:H50" si="84">K47*0.23058</f>
        <v>243147.96373571429</v>
      </c>
      <c r="I48" s="37">
        <f t="shared" ref="I48:I50" si="85">K47*0.4847</f>
        <v>511118.99567482318</v>
      </c>
      <c r="J48" s="20">
        <f t="shared" si="59"/>
        <v>8857.8493164194642</v>
      </c>
      <c r="K48" s="19">
        <f>K47+J48-M48</f>
        <v>1063363.7203187367</v>
      </c>
      <c r="L48" s="12">
        <f t="shared" si="61"/>
        <v>955540.49500874977</v>
      </c>
    </row>
    <row r="49" spans="1:13" x14ac:dyDescent="0.35">
      <c r="A49" s="38">
        <f>A47+1</f>
        <v>24</v>
      </c>
      <c r="B49" s="30">
        <f>B48+1</f>
        <v>45559</v>
      </c>
      <c r="C49" s="49">
        <f t="shared" si="1"/>
        <v>47</v>
      </c>
      <c r="D49" s="39">
        <f t="shared" si="80"/>
        <v>10633.637203187367</v>
      </c>
      <c r="E49" s="39">
        <f t="shared" si="81"/>
        <v>23606.674591075956</v>
      </c>
      <c r="F49" s="39">
        <f t="shared" si="82"/>
        <v>52402.564137307345</v>
      </c>
      <c r="G49" s="39">
        <f t="shared" si="83"/>
        <v>116321.35736566661</v>
      </c>
      <c r="H49" s="39">
        <f t="shared" si="84"/>
        <v>245190.40663109432</v>
      </c>
      <c r="I49" s="39">
        <f t="shared" si="85"/>
        <v>515412.39523849171</v>
      </c>
      <c r="J49" s="20">
        <f t="shared" si="59"/>
        <v>8932.2552506773882</v>
      </c>
      <c r="K49" s="19">
        <f t="shared" si="60"/>
        <v>1072295.9755694142</v>
      </c>
      <c r="L49" s="12">
        <f t="shared" si="61"/>
        <v>963567.03516682331</v>
      </c>
    </row>
    <row r="50" spans="1:13" x14ac:dyDescent="0.35">
      <c r="A50" s="38"/>
      <c r="B50" s="30">
        <f>B49</f>
        <v>45559</v>
      </c>
      <c r="C50" s="49">
        <f t="shared" si="1"/>
        <v>48</v>
      </c>
      <c r="D50" s="39">
        <f t="shared" si="80"/>
        <v>10722.959755694143</v>
      </c>
      <c r="E50" s="39">
        <f t="shared" si="81"/>
        <v>23804.970657640995</v>
      </c>
      <c r="F50" s="39">
        <f t="shared" si="82"/>
        <v>52842.745676060731</v>
      </c>
      <c r="G50" s="39">
        <f t="shared" si="83"/>
        <v>117298.45676753823</v>
      </c>
      <c r="H50" s="39">
        <f t="shared" si="84"/>
        <v>247250.00604679555</v>
      </c>
      <c r="I50" s="39">
        <f t="shared" si="85"/>
        <v>519741.8593584951</v>
      </c>
      <c r="J50" s="20">
        <f t="shared" si="59"/>
        <v>9007.2861947830788</v>
      </c>
      <c r="K50" s="19">
        <f>K49+J50-M50</f>
        <v>1081303.2617641974</v>
      </c>
      <c r="L50" s="12">
        <f t="shared" si="61"/>
        <v>971660.99826222472</v>
      </c>
    </row>
    <row r="51" spans="1:13" x14ac:dyDescent="0.35">
      <c r="A51" s="36">
        <f>A49+1</f>
        <v>25</v>
      </c>
      <c r="B51" s="30">
        <f>B50+1</f>
        <v>45560</v>
      </c>
      <c r="C51" s="49">
        <f>C50+1</f>
        <v>49</v>
      </c>
      <c r="D51" s="37">
        <f>K50*0.01</f>
        <v>10813.032617641975</v>
      </c>
      <c r="E51" s="37">
        <f>K50*0.0222</f>
        <v>24004.932411165184</v>
      </c>
      <c r="F51" s="37">
        <f>K50*0.04928</f>
        <v>53286.624739739644</v>
      </c>
      <c r="G51" s="37">
        <f>K50*0.10939</f>
        <v>118283.76380438555</v>
      </c>
      <c r="H51" s="37">
        <f>K50*0.23058</f>
        <v>249326.90609758865</v>
      </c>
      <c r="I51" s="37">
        <f>K50*0.4847</f>
        <v>524107.69097710651</v>
      </c>
      <c r="J51" s="20">
        <f t="shared" si="59"/>
        <v>9082.9473988192585</v>
      </c>
      <c r="K51" s="19">
        <f t="shared" si="60"/>
        <v>1090386.2091630166</v>
      </c>
      <c r="L51" s="12">
        <f t="shared" si="61"/>
        <v>979822.95064762747</v>
      </c>
    </row>
    <row r="52" spans="1:13" x14ac:dyDescent="0.35">
      <c r="A52" s="36"/>
      <c r="B52" s="30">
        <f>B51</f>
        <v>45560</v>
      </c>
      <c r="C52" s="49">
        <f t="shared" si="1"/>
        <v>50</v>
      </c>
      <c r="D52" s="37">
        <f t="shared" ref="D52:D54" si="86">K51*0.01</f>
        <v>10903.862091630166</v>
      </c>
      <c r="E52" s="37">
        <f t="shared" ref="E52:E54" si="87">K51*0.0222</f>
        <v>24206.57384341897</v>
      </c>
      <c r="F52" s="37">
        <f t="shared" ref="F52:F54" si="88">K51*0.04928</f>
        <v>53734.232387553457</v>
      </c>
      <c r="G52" s="37">
        <f t="shared" ref="G52:G54" si="89">K51*0.10939</f>
        <v>119277.3474203424</v>
      </c>
      <c r="H52" s="37">
        <f t="shared" ref="H52:H54" si="90">K51*0.23058</f>
        <v>251421.25210880837</v>
      </c>
      <c r="I52" s="37">
        <f t="shared" ref="I52:I54" si="91">K51*0.4847</f>
        <v>528510.19558131415</v>
      </c>
      <c r="J52" s="20">
        <f t="shared" si="59"/>
        <v>9159.2441569693383</v>
      </c>
      <c r="K52" s="19">
        <f>K51+J52-M52</f>
        <v>1055045.4533199859</v>
      </c>
      <c r="L52" s="12">
        <f t="shared" ref="L52" si="92">SUM(D52:I52)</f>
        <v>988053.46343306755</v>
      </c>
      <c r="M52">
        <v>44500</v>
      </c>
    </row>
    <row r="53" spans="1:13" x14ac:dyDescent="0.35">
      <c r="A53" s="38">
        <f>A51+1</f>
        <v>26</v>
      </c>
      <c r="B53" s="30">
        <f>B52+1</f>
        <v>45561</v>
      </c>
      <c r="C53" s="49">
        <f t="shared" si="1"/>
        <v>51</v>
      </c>
      <c r="D53" s="39">
        <f t="shared" si="86"/>
        <v>10550.45453319986</v>
      </c>
      <c r="E53" s="39">
        <f t="shared" si="87"/>
        <v>23422.009063703688</v>
      </c>
      <c r="F53" s="39">
        <f t="shared" si="88"/>
        <v>51992.639939608904</v>
      </c>
      <c r="G53" s="39">
        <f t="shared" si="89"/>
        <v>115411.42213867325</v>
      </c>
      <c r="H53" s="39">
        <f t="shared" si="90"/>
        <v>243272.38062652235</v>
      </c>
      <c r="I53" s="39">
        <f t="shared" si="91"/>
        <v>511380.53122419718</v>
      </c>
      <c r="J53" s="20">
        <f t="shared" si="59"/>
        <v>8862.3818078878812</v>
      </c>
      <c r="K53" s="19">
        <f t="shared" si="60"/>
        <v>1063907.8351278738</v>
      </c>
      <c r="L53" s="12">
        <f t="shared" si="61"/>
        <v>956029.4375259052</v>
      </c>
    </row>
    <row r="54" spans="1:13" x14ac:dyDescent="0.35">
      <c r="A54" s="38"/>
      <c r="B54" s="30">
        <f>B53</f>
        <v>45561</v>
      </c>
      <c r="C54" s="49">
        <f t="shared" si="1"/>
        <v>52</v>
      </c>
      <c r="D54" s="39">
        <f t="shared" si="86"/>
        <v>10639.078351278738</v>
      </c>
      <c r="E54" s="39">
        <f t="shared" si="87"/>
        <v>23618.7539398388</v>
      </c>
      <c r="F54" s="39">
        <f t="shared" si="88"/>
        <v>52429.378115101616</v>
      </c>
      <c r="G54" s="39">
        <f t="shared" si="89"/>
        <v>116380.87808463811</v>
      </c>
      <c r="H54" s="39">
        <f t="shared" si="90"/>
        <v>245315.86862378515</v>
      </c>
      <c r="I54" s="39">
        <f t="shared" si="91"/>
        <v>515676.12768648047</v>
      </c>
      <c r="J54" s="20">
        <f t="shared" si="59"/>
        <v>8936.8258150741403</v>
      </c>
      <c r="K54" s="19">
        <f>K53+J54-M54</f>
        <v>1027344.660942948</v>
      </c>
      <c r="L54" s="12">
        <f t="shared" ref="L54" si="93">SUM(D54:I54)</f>
        <v>964060.0848011229</v>
      </c>
      <c r="M54">
        <v>45500</v>
      </c>
    </row>
    <row r="55" spans="1:13" x14ac:dyDescent="0.35">
      <c r="A55" s="36">
        <f>A53+1</f>
        <v>27</v>
      </c>
      <c r="B55" s="30">
        <f>B54+1</f>
        <v>45562</v>
      </c>
      <c r="C55" s="49">
        <f>C54+1</f>
        <v>53</v>
      </c>
      <c r="D55" s="37">
        <f>K54*0.01</f>
        <v>10273.44660942948</v>
      </c>
      <c r="E55" s="37">
        <f>K54*0.0222</f>
        <v>22807.051472933446</v>
      </c>
      <c r="F55" s="37">
        <f>K54*0.04928</f>
        <v>50627.544891268473</v>
      </c>
      <c r="G55" s="37">
        <f>K54*0.10939</f>
        <v>112381.23246054907</v>
      </c>
      <c r="H55" s="37">
        <f>K54*0.23058</f>
        <v>236885.13192022496</v>
      </c>
      <c r="I55" s="37">
        <f>K54*0.4847</f>
        <v>497953.9571590469</v>
      </c>
      <c r="J55" s="20">
        <f t="shared" si="59"/>
        <v>8629.6951519207632</v>
      </c>
      <c r="K55" s="19">
        <f t="shared" si="60"/>
        <v>1035974.3560948687</v>
      </c>
      <c r="L55" s="12">
        <f t="shared" si="61"/>
        <v>930928.3645134524</v>
      </c>
    </row>
    <row r="56" spans="1:13" x14ac:dyDescent="0.35">
      <c r="A56" s="36"/>
      <c r="B56" s="30">
        <f>B55</f>
        <v>45562</v>
      </c>
      <c r="C56" s="49">
        <f t="shared" si="1"/>
        <v>54</v>
      </c>
      <c r="D56" s="37">
        <f t="shared" ref="D56:D58" si="94">K55*0.01</f>
        <v>10359.743560948687</v>
      </c>
      <c r="E56" s="37">
        <f t="shared" ref="E56:E58" si="95">K55*0.0222</f>
        <v>22998.630705306088</v>
      </c>
      <c r="F56" s="37">
        <f t="shared" ref="F56:F58" si="96">K55*0.04928</f>
        <v>51052.816268355127</v>
      </c>
      <c r="G56" s="37">
        <f t="shared" ref="G56:G58" si="97">K55*0.10939</f>
        <v>113325.2348132177</v>
      </c>
      <c r="H56" s="37">
        <f t="shared" ref="H56:H58" si="98">K55*0.23058</f>
        <v>238874.96702835485</v>
      </c>
      <c r="I56" s="37">
        <f t="shared" ref="I56:I58" si="99">K55*0.4847</f>
        <v>502136.77039918292</v>
      </c>
      <c r="J56" s="20">
        <f t="shared" si="59"/>
        <v>8702.1845911968976</v>
      </c>
      <c r="K56" s="19">
        <f>K55+J56-M56</f>
        <v>998676.54068606568</v>
      </c>
      <c r="L56" s="12">
        <f t="shared" ref="L56" si="100">SUM(D56:I56)</f>
        <v>938748.1627753654</v>
      </c>
      <c r="M56">
        <v>46000</v>
      </c>
    </row>
    <row r="57" spans="1:13" x14ac:dyDescent="0.35">
      <c r="A57" s="38">
        <f>A55+1</f>
        <v>28</v>
      </c>
      <c r="B57" s="30">
        <f>B56+1</f>
        <v>45563</v>
      </c>
      <c r="C57" s="49">
        <f t="shared" si="1"/>
        <v>55</v>
      </c>
      <c r="D57" s="39">
        <f t="shared" si="94"/>
        <v>9986.7654068606571</v>
      </c>
      <c r="E57" s="39">
        <f t="shared" si="95"/>
        <v>22170.619203230661</v>
      </c>
      <c r="F57" s="39">
        <f t="shared" si="96"/>
        <v>49214.779925009316</v>
      </c>
      <c r="G57" s="39">
        <f t="shared" si="97"/>
        <v>109245.22678564873</v>
      </c>
      <c r="H57" s="39">
        <f t="shared" si="98"/>
        <v>230274.83675139304</v>
      </c>
      <c r="I57" s="39">
        <f t="shared" si="99"/>
        <v>484058.51927053608</v>
      </c>
      <c r="J57" s="20">
        <f t="shared" si="59"/>
        <v>8388.8829417629513</v>
      </c>
      <c r="K57" s="19">
        <f t="shared" si="60"/>
        <v>1007065.4236278286</v>
      </c>
      <c r="L57" s="12">
        <f t="shared" si="61"/>
        <v>904950.74734267849</v>
      </c>
    </row>
    <row r="58" spans="1:13" x14ac:dyDescent="0.35">
      <c r="A58" s="38"/>
      <c r="B58" s="30">
        <f>B57</f>
        <v>45563</v>
      </c>
      <c r="C58" s="49">
        <f t="shared" si="1"/>
        <v>56</v>
      </c>
      <c r="D58" s="39">
        <f t="shared" si="94"/>
        <v>10070.654236278286</v>
      </c>
      <c r="E58" s="39">
        <f t="shared" si="95"/>
        <v>22356.852404537796</v>
      </c>
      <c r="F58" s="39">
        <f t="shared" si="96"/>
        <v>49628.184076379388</v>
      </c>
      <c r="G58" s="39">
        <f t="shared" si="97"/>
        <v>110162.88669064817</v>
      </c>
      <c r="H58" s="39">
        <f t="shared" si="98"/>
        <v>232209.14538010472</v>
      </c>
      <c r="I58" s="39">
        <f t="shared" si="99"/>
        <v>488124.61083240854</v>
      </c>
      <c r="J58" s="20">
        <f t="shared" si="59"/>
        <v>8459.3495584737593</v>
      </c>
      <c r="K58" s="19">
        <f>K57+J58-M58</f>
        <v>968524.77318630239</v>
      </c>
      <c r="L58" s="12">
        <f t="shared" ref="L58" si="101">SUM(D58:I58)</f>
        <v>912552.33362035686</v>
      </c>
      <c r="M58">
        <v>47000</v>
      </c>
    </row>
    <row r="59" spans="1:13" x14ac:dyDescent="0.35">
      <c r="A59" s="36">
        <f>A57+1</f>
        <v>29</v>
      </c>
      <c r="B59" s="30">
        <f>B58+1</f>
        <v>45564</v>
      </c>
      <c r="C59" s="49">
        <f>C58+1</f>
        <v>57</v>
      </c>
      <c r="D59" s="37">
        <f>K58*0.01</f>
        <v>9685.2477318630245</v>
      </c>
      <c r="E59" s="37">
        <f>K58*0.0222</f>
        <v>21501.249964735915</v>
      </c>
      <c r="F59" s="37">
        <f>K58*0.04928</f>
        <v>47728.900822620977</v>
      </c>
      <c r="G59" s="37">
        <f>K58*0.10939</f>
        <v>105946.92493884962</v>
      </c>
      <c r="H59" s="37">
        <f>K58*0.23058</f>
        <v>223322.44220129761</v>
      </c>
      <c r="I59" s="37">
        <f>K58*0.4847</f>
        <v>469443.95756340079</v>
      </c>
      <c r="J59" s="20">
        <f t="shared" si="59"/>
        <v>8135.6080947649407</v>
      </c>
      <c r="K59" s="19">
        <f t="shared" si="60"/>
        <v>976660.38128106738</v>
      </c>
      <c r="L59" s="12">
        <f t="shared" si="61"/>
        <v>877628.72322276793</v>
      </c>
    </row>
    <row r="60" spans="1:13" x14ac:dyDescent="0.35">
      <c r="A60" s="36"/>
      <c r="B60" s="30">
        <f>B59</f>
        <v>45564</v>
      </c>
      <c r="C60" s="49">
        <f t="shared" si="1"/>
        <v>58</v>
      </c>
      <c r="D60" s="37">
        <f t="shared" ref="D60:D62" si="102">K59*0.01</f>
        <v>9766.6038128106738</v>
      </c>
      <c r="E60" s="37">
        <f t="shared" ref="E60:E62" si="103">K59*0.0222</f>
        <v>21681.860464439698</v>
      </c>
      <c r="F60" s="37">
        <f t="shared" ref="F60:F62" si="104">K59*0.04928</f>
        <v>48129.823589530999</v>
      </c>
      <c r="G60" s="37">
        <f t="shared" ref="G60:G62" si="105">K59*0.10939</f>
        <v>106836.87910833597</v>
      </c>
      <c r="H60" s="37">
        <f t="shared" ref="H60:H62" si="106">K59*0.23058</f>
        <v>225198.35071578852</v>
      </c>
      <c r="I60" s="37">
        <f t="shared" ref="I60:I62" si="107">K59*0.4847</f>
        <v>473387.28680693341</v>
      </c>
      <c r="J60" s="20">
        <f t="shared" si="59"/>
        <v>8203.9472027609663</v>
      </c>
      <c r="K60" s="19">
        <f>K59+J60-M60</f>
        <v>936864.32848382834</v>
      </c>
      <c r="L60" s="12">
        <f t="shared" ref="L60" si="108">SUM(D60:I60)</f>
        <v>885000.80449783918</v>
      </c>
      <c r="M60">
        <v>48000</v>
      </c>
    </row>
    <row r="61" spans="1:13" x14ac:dyDescent="0.35">
      <c r="A61" s="38">
        <f>A59+1</f>
        <v>30</v>
      </c>
      <c r="B61" s="30">
        <f>B60+1</f>
        <v>45565</v>
      </c>
      <c r="C61" s="49">
        <f t="shared" si="1"/>
        <v>59</v>
      </c>
      <c r="D61" s="39">
        <f t="shared" si="102"/>
        <v>9368.6432848382829</v>
      </c>
      <c r="E61" s="39">
        <f t="shared" si="103"/>
        <v>20798.388092340989</v>
      </c>
      <c r="F61" s="39">
        <f t="shared" si="104"/>
        <v>46168.674107683059</v>
      </c>
      <c r="G61" s="39">
        <f t="shared" si="105"/>
        <v>102483.58889284599</v>
      </c>
      <c r="H61" s="39">
        <f t="shared" si="106"/>
        <v>216022.17686180116</v>
      </c>
      <c r="I61" s="39">
        <f t="shared" si="107"/>
        <v>454098.1400161116</v>
      </c>
      <c r="J61" s="20">
        <f t="shared" si="59"/>
        <v>7869.6603592641577</v>
      </c>
      <c r="K61" s="19">
        <f t="shared" si="60"/>
        <v>944733.98884309246</v>
      </c>
      <c r="L61" s="12">
        <f t="shared" si="61"/>
        <v>848939.61125562107</v>
      </c>
    </row>
    <row r="62" spans="1:13" x14ac:dyDescent="0.35">
      <c r="A62" s="38"/>
      <c r="B62" s="30">
        <f>B61</f>
        <v>45565</v>
      </c>
      <c r="C62" s="49">
        <f t="shared" si="1"/>
        <v>60</v>
      </c>
      <c r="D62" s="39">
        <f t="shared" si="102"/>
        <v>9447.3398884309245</v>
      </c>
      <c r="E62" s="39">
        <f t="shared" si="103"/>
        <v>20973.094552316652</v>
      </c>
      <c r="F62" s="39">
        <f t="shared" si="104"/>
        <v>46556.490970187595</v>
      </c>
      <c r="G62" s="39">
        <f t="shared" si="105"/>
        <v>103344.45103954588</v>
      </c>
      <c r="H62" s="39">
        <f t="shared" si="106"/>
        <v>217836.76314744027</v>
      </c>
      <c r="I62" s="39">
        <f t="shared" si="107"/>
        <v>457912.56439224695</v>
      </c>
      <c r="J62" s="20">
        <f t="shared" si="59"/>
        <v>7935.7655062819758</v>
      </c>
      <c r="K62" s="19">
        <f>K61+J62-M62</f>
        <v>903669.75434937445</v>
      </c>
      <c r="L62" s="12">
        <f t="shared" si="61"/>
        <v>856070.70399016829</v>
      </c>
      <c r="M62">
        <v>49000</v>
      </c>
    </row>
  </sheetData>
  <mergeCells count="1">
    <mergeCell ref="F1:G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F040-E67E-4C65-89C6-A35CE25B04A7}">
  <sheetPr>
    <tabColor theme="5" tint="-0.249977111117893"/>
  </sheetPr>
  <dimension ref="A1:T62"/>
  <sheetViews>
    <sheetView workbookViewId="0">
      <selection activeCell="C3" sqref="C3:C1048576"/>
    </sheetView>
  </sheetViews>
  <sheetFormatPr defaultRowHeight="14.5" x14ac:dyDescent="0.35"/>
  <cols>
    <col min="1" max="1" width="10.54296875" bestFit="1" customWidth="1"/>
    <col min="2" max="2" width="9.7265625" bestFit="1" customWidth="1"/>
    <col min="3" max="3" width="10.54296875" style="49" bestFit="1" customWidth="1"/>
    <col min="12" max="12" width="0.1796875" customWidth="1"/>
    <col min="15" max="15" width="9.6328125" bestFit="1" customWidth="1"/>
    <col min="17" max="17" width="9.36328125" bestFit="1" customWidth="1"/>
  </cols>
  <sheetData>
    <row r="1" spans="1:20" ht="20" thickBot="1" x14ac:dyDescent="0.5">
      <c r="A1" s="16" t="s">
        <v>25</v>
      </c>
      <c r="B1" s="17" t="s">
        <v>3</v>
      </c>
      <c r="C1" s="16">
        <v>903670</v>
      </c>
      <c r="D1" s="16"/>
      <c r="E1" s="16" t="s">
        <v>23</v>
      </c>
      <c r="F1" s="46">
        <f>SUM(M3:M761)</f>
        <v>400000</v>
      </c>
      <c r="G1" s="46"/>
      <c r="H1" s="23"/>
      <c r="I1" s="23"/>
      <c r="J1" s="16"/>
      <c r="K1" s="16" t="s">
        <v>13</v>
      </c>
      <c r="L1" s="16"/>
      <c r="M1" s="16"/>
      <c r="O1" t="s">
        <v>28</v>
      </c>
      <c r="P1" s="22"/>
      <c r="Q1" s="40">
        <f>SUM(M3:M761)</f>
        <v>400000</v>
      </c>
      <c r="R1" s="21"/>
      <c r="S1" s="21"/>
      <c r="T1" s="21"/>
    </row>
    <row r="2" spans="1:20" ht="15.5" thickTop="1" thickBot="1" x14ac:dyDescent="0.4">
      <c r="A2" s="1"/>
      <c r="B2" s="15" t="s">
        <v>1</v>
      </c>
      <c r="C2" s="1" t="s">
        <v>4</v>
      </c>
      <c r="D2" s="1" t="s">
        <v>5</v>
      </c>
      <c r="E2" s="1" t="s">
        <v>6</v>
      </c>
      <c r="F2" s="1" t="s">
        <v>8</v>
      </c>
      <c r="G2" s="1" t="s">
        <v>7</v>
      </c>
      <c r="H2" s="1" t="s">
        <v>20</v>
      </c>
      <c r="I2" s="1" t="s">
        <v>21</v>
      </c>
      <c r="J2" s="10" t="s">
        <v>9</v>
      </c>
      <c r="K2" s="18" t="s">
        <v>11</v>
      </c>
      <c r="L2" s="11" t="s">
        <v>12</v>
      </c>
      <c r="M2" s="48" t="s">
        <v>26</v>
      </c>
      <c r="S2" s="22"/>
    </row>
    <row r="3" spans="1:20" x14ac:dyDescent="0.35">
      <c r="A3" s="36">
        <v>1</v>
      </c>
      <c r="B3" s="30">
        <v>45566</v>
      </c>
      <c r="C3" s="49">
        <v>1</v>
      </c>
      <c r="D3" s="37">
        <f>C1*0.01</f>
        <v>9036.7000000000007</v>
      </c>
      <c r="E3" s="37">
        <f>C1*0.0222</f>
        <v>20061.474000000002</v>
      </c>
      <c r="F3" s="37">
        <f>C1*0.04928</f>
        <v>44532.857599999996</v>
      </c>
      <c r="G3" s="37">
        <f>K3*0.10939</f>
        <v>99682.821974919992</v>
      </c>
      <c r="H3" s="37">
        <f>C1*0.23058</f>
        <v>208368.2286</v>
      </c>
      <c r="I3" s="37">
        <f>K3*0.4847</f>
        <v>441688.12333159999</v>
      </c>
      <c r="J3" s="20">
        <f>D3*0.84</f>
        <v>7590.8280000000004</v>
      </c>
      <c r="K3" s="19">
        <f>C1+J3</f>
        <v>911260.82799999998</v>
      </c>
      <c r="L3" s="12">
        <f>SUM(D3:I3)</f>
        <v>823370.20550652</v>
      </c>
    </row>
    <row r="4" spans="1:20" x14ac:dyDescent="0.35">
      <c r="A4" s="36"/>
      <c r="B4" s="30">
        <f>B3</f>
        <v>45566</v>
      </c>
      <c r="C4" s="49">
        <f>C3+1</f>
        <v>2</v>
      </c>
      <c r="D4" s="37">
        <f>K3*0.01</f>
        <v>9112.6082800000004</v>
      </c>
      <c r="E4" s="37">
        <f>K3*0.0222</f>
        <v>20229.990381600001</v>
      </c>
      <c r="F4" s="37">
        <f>K3*0.04928</f>
        <v>44906.93360384</v>
      </c>
      <c r="G4" s="37">
        <f>K3*0.10939</f>
        <v>99682.821974919992</v>
      </c>
      <c r="H4" s="37">
        <f>K3*0.23058</f>
        <v>210118.52172024001</v>
      </c>
      <c r="I4" s="37">
        <f>K3*0.4847</f>
        <v>441688.12333159999</v>
      </c>
      <c r="J4" s="20">
        <f t="shared" ref="J4:J62" si="0">D4*0.84</f>
        <v>7654.5909552000003</v>
      </c>
      <c r="K4" s="19">
        <f>K3+J4</f>
        <v>918915.4189552</v>
      </c>
      <c r="L4" s="12">
        <f>SUM(D4:I4)</f>
        <v>825738.99929219997</v>
      </c>
    </row>
    <row r="5" spans="1:20" x14ac:dyDescent="0.35">
      <c r="A5" s="38">
        <f>A3+1</f>
        <v>2</v>
      </c>
      <c r="B5" s="30">
        <f>B4+1</f>
        <v>45567</v>
      </c>
      <c r="C5" s="49">
        <f t="shared" ref="C5:C62" si="1">C4+1</f>
        <v>3</v>
      </c>
      <c r="D5" s="39">
        <f t="shared" ref="D5:D6" si="2">K4*0.01</f>
        <v>9189.1541895520004</v>
      </c>
      <c r="E5" s="39">
        <f t="shared" ref="E5:E6" si="3">K4*0.0222</f>
        <v>20399.92230080544</v>
      </c>
      <c r="F5" s="39">
        <f t="shared" ref="F5:F6" si="4">K4*0.04928</f>
        <v>45284.151846112254</v>
      </c>
      <c r="G5" s="39">
        <f t="shared" ref="G5:G6" si="5">K4*0.10939</f>
        <v>100520.15767950933</v>
      </c>
      <c r="H5" s="39">
        <f t="shared" ref="H5:H6" si="6">K4*0.23058</f>
        <v>211883.51730269002</v>
      </c>
      <c r="I5" s="39">
        <f t="shared" ref="I5:I6" si="7">K4*0.4847</f>
        <v>445398.30356758548</v>
      </c>
      <c r="J5" s="20">
        <f t="shared" si="0"/>
        <v>7718.8895192236796</v>
      </c>
      <c r="K5" s="19">
        <f t="shared" ref="K5:K61" si="8">K4+J5</f>
        <v>926634.30847442371</v>
      </c>
      <c r="L5" s="12">
        <f t="shared" ref="L5:L62" si="9">SUM(D5:I5)</f>
        <v>832675.20688625448</v>
      </c>
    </row>
    <row r="6" spans="1:20" x14ac:dyDescent="0.35">
      <c r="A6" s="38"/>
      <c r="B6" s="30">
        <f>B5</f>
        <v>45567</v>
      </c>
      <c r="C6" s="49">
        <f t="shared" si="1"/>
        <v>4</v>
      </c>
      <c r="D6" s="39">
        <f t="shared" si="2"/>
        <v>9266.3430847442378</v>
      </c>
      <c r="E6" s="39">
        <f t="shared" si="3"/>
        <v>20571.281648132208</v>
      </c>
      <c r="F6" s="39">
        <f t="shared" si="4"/>
        <v>45664.538721619596</v>
      </c>
      <c r="G6" s="39">
        <f t="shared" si="5"/>
        <v>101364.52700401722</v>
      </c>
      <c r="H6" s="39">
        <f t="shared" si="6"/>
        <v>213663.33884803264</v>
      </c>
      <c r="I6" s="39">
        <f t="shared" si="7"/>
        <v>449139.64931755321</v>
      </c>
      <c r="J6" s="20">
        <f t="shared" si="0"/>
        <v>7783.7281911851596</v>
      </c>
      <c r="K6" s="19">
        <f t="shared" si="8"/>
        <v>934418.03666560887</v>
      </c>
      <c r="L6" s="12">
        <f t="shared" si="9"/>
        <v>839669.67862409912</v>
      </c>
    </row>
    <row r="7" spans="1:20" x14ac:dyDescent="0.35">
      <c r="A7" s="36">
        <f>A5+1</f>
        <v>3</v>
      </c>
      <c r="B7" s="30">
        <f>B6+1</f>
        <v>45568</v>
      </c>
      <c r="C7" s="49">
        <f>C6+1</f>
        <v>5</v>
      </c>
      <c r="D7" s="37">
        <f>K6*0.01</f>
        <v>9344.1803666560882</v>
      </c>
      <c r="E7" s="37">
        <f>K6*0.0222</f>
        <v>20744.080413976517</v>
      </c>
      <c r="F7" s="37">
        <f>K6*0.04928</f>
        <v>46048.120846881204</v>
      </c>
      <c r="G7" s="37">
        <f>K6*0.10939</f>
        <v>102215.98903085095</v>
      </c>
      <c r="H7" s="37">
        <f>K6*0.23058</f>
        <v>215458.1108943561</v>
      </c>
      <c r="I7" s="37">
        <f>K6*0.4847</f>
        <v>452912.42237182066</v>
      </c>
      <c r="J7" s="20">
        <f t="shared" si="0"/>
        <v>7849.1115079911142</v>
      </c>
      <c r="K7" s="19">
        <f t="shared" si="8"/>
        <v>942267.14817359997</v>
      </c>
      <c r="L7" s="12">
        <f t="shared" si="9"/>
        <v>846722.90392454155</v>
      </c>
    </row>
    <row r="8" spans="1:20" x14ac:dyDescent="0.35">
      <c r="A8" s="36"/>
      <c r="B8" s="30">
        <f>B7</f>
        <v>45568</v>
      </c>
      <c r="C8" s="49">
        <f t="shared" si="1"/>
        <v>6</v>
      </c>
      <c r="D8" s="37">
        <f t="shared" ref="D8:D10" si="10">K7*0.01</f>
        <v>9422.6714817360007</v>
      </c>
      <c r="E8" s="37">
        <f t="shared" ref="E8:E10" si="11">K7*0.0222</f>
        <v>20918.33068945392</v>
      </c>
      <c r="F8" s="37">
        <f t="shared" ref="F8:F10" si="12">K7*0.04928</f>
        <v>46434.925061995003</v>
      </c>
      <c r="G8" s="37">
        <f t="shared" ref="G8:G10" si="13">K7*0.10939</f>
        <v>103074.60333871011</v>
      </c>
      <c r="H8" s="37">
        <f t="shared" ref="H8:H10" si="14">K7*0.23058</f>
        <v>217267.95902586868</v>
      </c>
      <c r="I8" s="37">
        <f t="shared" ref="I8:I10" si="15">K7*0.4847</f>
        <v>456716.8867197439</v>
      </c>
      <c r="J8" s="20">
        <f t="shared" si="0"/>
        <v>7915.0440446582406</v>
      </c>
      <c r="K8" s="19">
        <f t="shared" si="8"/>
        <v>950182.19221825816</v>
      </c>
      <c r="L8" s="12">
        <f t="shared" si="9"/>
        <v>853835.37631750759</v>
      </c>
    </row>
    <row r="9" spans="1:20" x14ac:dyDescent="0.35">
      <c r="A9" s="38">
        <f>A7+1</f>
        <v>4</v>
      </c>
      <c r="B9" s="30">
        <f>B8+1</f>
        <v>45569</v>
      </c>
      <c r="C9" s="49">
        <f t="shared" si="1"/>
        <v>7</v>
      </c>
      <c r="D9" s="39">
        <f t="shared" si="10"/>
        <v>9501.8219221825821</v>
      </c>
      <c r="E9" s="39">
        <f t="shared" si="11"/>
        <v>21094.044667245333</v>
      </c>
      <c r="F9" s="39">
        <f t="shared" si="12"/>
        <v>46824.97843251576</v>
      </c>
      <c r="G9" s="39">
        <f t="shared" si="13"/>
        <v>103940.43000675527</v>
      </c>
      <c r="H9" s="39">
        <f t="shared" si="14"/>
        <v>219093.00988168598</v>
      </c>
      <c r="I9" s="39">
        <f t="shared" si="15"/>
        <v>460553.30856818974</v>
      </c>
      <c r="J9" s="20">
        <f t="shared" si="0"/>
        <v>7981.5304146333683</v>
      </c>
      <c r="K9" s="19">
        <f t="shared" si="8"/>
        <v>958163.7226328915</v>
      </c>
      <c r="L9" s="12">
        <f t="shared" si="9"/>
        <v>861007.59347857465</v>
      </c>
    </row>
    <row r="10" spans="1:20" x14ac:dyDescent="0.35">
      <c r="A10" s="38"/>
      <c r="B10" s="30">
        <f>B9</f>
        <v>45569</v>
      </c>
      <c r="C10" s="49">
        <f t="shared" si="1"/>
        <v>8</v>
      </c>
      <c r="D10" s="39">
        <f t="shared" si="10"/>
        <v>9581.6372263289159</v>
      </c>
      <c r="E10" s="39">
        <f t="shared" si="11"/>
        <v>21271.234642450192</v>
      </c>
      <c r="F10" s="39">
        <f t="shared" si="12"/>
        <v>47218.308251348892</v>
      </c>
      <c r="G10" s="39">
        <f t="shared" si="13"/>
        <v>104813.529618812</v>
      </c>
      <c r="H10" s="39">
        <f t="shared" si="14"/>
        <v>220933.39116469212</v>
      </c>
      <c r="I10" s="39">
        <f t="shared" si="15"/>
        <v>464421.95636016253</v>
      </c>
      <c r="J10" s="20">
        <f t="shared" si="0"/>
        <v>8048.5752701162892</v>
      </c>
      <c r="K10" s="19">
        <f t="shared" si="8"/>
        <v>966212.29790300783</v>
      </c>
      <c r="L10" s="12">
        <f t="shared" si="9"/>
        <v>868240.05726379459</v>
      </c>
    </row>
    <row r="11" spans="1:20" x14ac:dyDescent="0.35">
      <c r="A11" s="36">
        <f>A9+1</f>
        <v>5</v>
      </c>
      <c r="B11" s="30">
        <f>B10+1</f>
        <v>45570</v>
      </c>
      <c r="C11" s="49">
        <f>C10+1</f>
        <v>9</v>
      </c>
      <c r="D11" s="37">
        <f>K10*0.01</f>
        <v>9662.1229790300786</v>
      </c>
      <c r="E11" s="37">
        <f>K10*0.0222</f>
        <v>21449.913013446774</v>
      </c>
      <c r="F11" s="37">
        <f>K10*0.04928</f>
        <v>47614.942040660222</v>
      </c>
      <c r="G11" s="37">
        <f>K10*0.10939</f>
        <v>105693.96326761003</v>
      </c>
      <c r="H11" s="37">
        <f>K10*0.23058</f>
        <v>222789.23165047556</v>
      </c>
      <c r="I11" s="37">
        <f>K10*0.4847</f>
        <v>468323.10079358792</v>
      </c>
      <c r="J11" s="20">
        <f t="shared" si="0"/>
        <v>8116.183302385266</v>
      </c>
      <c r="K11" s="19">
        <f t="shared" si="8"/>
        <v>974328.48120539309</v>
      </c>
      <c r="L11" s="12">
        <f t="shared" si="9"/>
        <v>875533.27374481061</v>
      </c>
    </row>
    <row r="12" spans="1:20" x14ac:dyDescent="0.35">
      <c r="A12" s="36"/>
      <c r="B12" s="30">
        <f>B11</f>
        <v>45570</v>
      </c>
      <c r="C12" s="49">
        <f t="shared" si="1"/>
        <v>10</v>
      </c>
      <c r="D12" s="37">
        <f t="shared" ref="D12:D14" si="16">K11*0.01</f>
        <v>9743.2848120539311</v>
      </c>
      <c r="E12" s="37">
        <f t="shared" ref="E12:E14" si="17">K11*0.0222</f>
        <v>21630.092282759728</v>
      </c>
      <c r="F12" s="37">
        <f t="shared" ref="F12:F14" si="18">K11*0.04928</f>
        <v>48014.907553801771</v>
      </c>
      <c r="G12" s="37">
        <f t="shared" ref="G12:G14" si="19">K11*0.10939</f>
        <v>106581.79255905795</v>
      </c>
      <c r="H12" s="37">
        <f t="shared" ref="H12:H14" si="20">K11*0.23058</f>
        <v>224660.66119633956</v>
      </c>
      <c r="I12" s="37">
        <f t="shared" ref="I12:I14" si="21">K11*0.4847</f>
        <v>472257.01484025404</v>
      </c>
      <c r="J12" s="20">
        <f t="shared" si="0"/>
        <v>8184.3592421253015</v>
      </c>
      <c r="K12" s="19">
        <f>K11+J12-M12</f>
        <v>952512.84044751839</v>
      </c>
      <c r="L12" s="12">
        <f t="shared" si="9"/>
        <v>882887.75324426708</v>
      </c>
      <c r="M12">
        <v>30000</v>
      </c>
    </row>
    <row r="13" spans="1:20" x14ac:dyDescent="0.35">
      <c r="A13" s="38">
        <f>A11+1</f>
        <v>6</v>
      </c>
      <c r="B13" s="30">
        <f>B12+1</f>
        <v>45571</v>
      </c>
      <c r="C13" s="49">
        <f t="shared" si="1"/>
        <v>11</v>
      </c>
      <c r="D13" s="39">
        <f t="shared" si="16"/>
        <v>9525.1284044751847</v>
      </c>
      <c r="E13" s="39">
        <f t="shared" si="17"/>
        <v>21145.785057934911</v>
      </c>
      <c r="F13" s="39">
        <f t="shared" si="18"/>
        <v>46939.832777253701</v>
      </c>
      <c r="G13" s="39">
        <f t="shared" si="19"/>
        <v>104195.37961655404</v>
      </c>
      <c r="H13" s="39">
        <f t="shared" si="20"/>
        <v>219630.41075038881</v>
      </c>
      <c r="I13" s="39">
        <f t="shared" si="21"/>
        <v>461682.97376491217</v>
      </c>
      <c r="J13" s="20">
        <f t="shared" si="0"/>
        <v>8001.107859759155</v>
      </c>
      <c r="K13" s="19">
        <f t="shared" si="8"/>
        <v>960513.94830727752</v>
      </c>
      <c r="L13" s="12">
        <f t="shared" si="9"/>
        <v>863119.51037151879</v>
      </c>
    </row>
    <row r="14" spans="1:20" x14ac:dyDescent="0.35">
      <c r="A14" s="38"/>
      <c r="B14" s="30">
        <f>B13</f>
        <v>45571</v>
      </c>
      <c r="C14" s="49">
        <f t="shared" si="1"/>
        <v>12</v>
      </c>
      <c r="D14" s="39">
        <f t="shared" si="16"/>
        <v>9605.139483072775</v>
      </c>
      <c r="E14" s="39">
        <f t="shared" si="17"/>
        <v>21323.40965242156</v>
      </c>
      <c r="F14" s="39">
        <f t="shared" si="18"/>
        <v>47334.127372582632</v>
      </c>
      <c r="G14" s="39">
        <f t="shared" si="19"/>
        <v>105070.62080533309</v>
      </c>
      <c r="H14" s="39">
        <f t="shared" si="20"/>
        <v>221475.30620069205</v>
      </c>
      <c r="I14" s="39">
        <f t="shared" si="21"/>
        <v>465561.11074453744</v>
      </c>
      <c r="J14" s="20">
        <f t="shared" si="0"/>
        <v>8068.3171657811308</v>
      </c>
      <c r="K14" s="19">
        <f t="shared" si="8"/>
        <v>968582.26547305868</v>
      </c>
      <c r="L14" s="12">
        <f t="shared" si="9"/>
        <v>870369.71425863961</v>
      </c>
    </row>
    <row r="15" spans="1:20" x14ac:dyDescent="0.35">
      <c r="A15" s="36">
        <f>A13+1</f>
        <v>7</v>
      </c>
      <c r="B15" s="30">
        <f>B14+1</f>
        <v>45572</v>
      </c>
      <c r="C15" s="49">
        <f>C14+1</f>
        <v>13</v>
      </c>
      <c r="D15" s="37">
        <f>K14*0.01</f>
        <v>9685.8226547305876</v>
      </c>
      <c r="E15" s="37">
        <f>K14*0.0222</f>
        <v>21502.526293501905</v>
      </c>
      <c r="F15" s="37">
        <f>K14*0.04928</f>
        <v>47731.734042512326</v>
      </c>
      <c r="G15" s="37">
        <f>K14*0.10939</f>
        <v>105953.21402009789</v>
      </c>
      <c r="H15" s="37">
        <f>K14*0.23058</f>
        <v>223335.69877277789</v>
      </c>
      <c r="I15" s="37">
        <f>K14*0.4847</f>
        <v>469471.82407479157</v>
      </c>
      <c r="J15" s="20">
        <f t="shared" si="0"/>
        <v>8136.0910299736934</v>
      </c>
      <c r="K15" s="19">
        <f t="shared" si="8"/>
        <v>976718.35650303238</v>
      </c>
      <c r="L15" s="12">
        <f t="shared" si="9"/>
        <v>877680.81985841226</v>
      </c>
    </row>
    <row r="16" spans="1:20" x14ac:dyDescent="0.35">
      <c r="A16" s="36"/>
      <c r="B16" s="30">
        <f>B15</f>
        <v>45572</v>
      </c>
      <c r="C16" s="49">
        <f t="shared" si="1"/>
        <v>14</v>
      </c>
      <c r="D16" s="37">
        <f t="shared" ref="D16:D18" si="22">K15*0.01</f>
        <v>9767.1835650303237</v>
      </c>
      <c r="E16" s="37">
        <f t="shared" ref="E16:E18" si="23">K15*0.0222</f>
        <v>21683.14751436732</v>
      </c>
      <c r="F16" s="37">
        <f t="shared" ref="F16:F18" si="24">K15*0.04928</f>
        <v>48132.680608469433</v>
      </c>
      <c r="G16" s="37">
        <f t="shared" ref="G16:G18" si="25">K15*0.10939</f>
        <v>106843.22101786672</v>
      </c>
      <c r="H16" s="37">
        <f t="shared" ref="H16:H18" si="26">K15*0.23058</f>
        <v>225211.7186424692</v>
      </c>
      <c r="I16" s="37">
        <f t="shared" ref="I16:I18" si="27">K15*0.4847</f>
        <v>473415.38739701983</v>
      </c>
      <c r="J16" s="20">
        <f t="shared" si="0"/>
        <v>8204.4341946254717</v>
      </c>
      <c r="K16" s="19">
        <f t="shared" si="8"/>
        <v>984922.79069765785</v>
      </c>
      <c r="L16" s="12">
        <f t="shared" si="9"/>
        <v>885053.33874522289</v>
      </c>
    </row>
    <row r="17" spans="1:13" x14ac:dyDescent="0.35">
      <c r="A17" s="38">
        <f>A15+1</f>
        <v>8</v>
      </c>
      <c r="B17" s="30">
        <f>B16+1</f>
        <v>45573</v>
      </c>
      <c r="C17" s="49">
        <f t="shared" si="1"/>
        <v>15</v>
      </c>
      <c r="D17" s="39">
        <f t="shared" si="22"/>
        <v>9849.2279069765791</v>
      </c>
      <c r="E17" s="39">
        <f t="shared" si="23"/>
        <v>21865.285953488004</v>
      </c>
      <c r="F17" s="39">
        <f t="shared" si="24"/>
        <v>48536.995125580579</v>
      </c>
      <c r="G17" s="39">
        <f t="shared" si="25"/>
        <v>107740.70407441679</v>
      </c>
      <c r="H17" s="39">
        <f t="shared" si="26"/>
        <v>227103.49707906594</v>
      </c>
      <c r="I17" s="39">
        <f t="shared" si="27"/>
        <v>477392.07665115478</v>
      </c>
      <c r="J17" s="20">
        <f t="shared" si="0"/>
        <v>8273.3514418603263</v>
      </c>
      <c r="K17" s="19">
        <f t="shared" si="8"/>
        <v>993196.14213951817</v>
      </c>
      <c r="L17" s="12">
        <f t="shared" si="9"/>
        <v>892487.7867906827</v>
      </c>
    </row>
    <row r="18" spans="1:13" x14ac:dyDescent="0.35">
      <c r="A18" s="38"/>
      <c r="B18" s="30">
        <f>B17</f>
        <v>45573</v>
      </c>
      <c r="C18" s="49">
        <f t="shared" si="1"/>
        <v>16</v>
      </c>
      <c r="D18" s="39">
        <f t="shared" si="22"/>
        <v>9931.9614213951827</v>
      </c>
      <c r="E18" s="39">
        <f t="shared" si="23"/>
        <v>22048.954355497306</v>
      </c>
      <c r="F18" s="39">
        <f t="shared" si="24"/>
        <v>48944.705884635456</v>
      </c>
      <c r="G18" s="39">
        <f t="shared" si="25"/>
        <v>108645.72598864189</v>
      </c>
      <c r="H18" s="39">
        <f t="shared" si="26"/>
        <v>229011.16645453012</v>
      </c>
      <c r="I18" s="39">
        <f t="shared" si="27"/>
        <v>481402.17009502446</v>
      </c>
      <c r="J18" s="20">
        <f t="shared" si="0"/>
        <v>8342.8475939719538</v>
      </c>
      <c r="K18" s="19">
        <f t="shared" si="8"/>
        <v>1001538.9897334902</v>
      </c>
      <c r="L18" s="12">
        <f t="shared" si="9"/>
        <v>899984.68419972435</v>
      </c>
    </row>
    <row r="19" spans="1:13" x14ac:dyDescent="0.35">
      <c r="A19" s="36">
        <f>A17+1</f>
        <v>9</v>
      </c>
      <c r="B19" s="30">
        <f>B18+1</f>
        <v>45574</v>
      </c>
      <c r="C19" s="49">
        <f>C18+1</f>
        <v>17</v>
      </c>
      <c r="D19" s="37">
        <f>K18*0.01</f>
        <v>10015.389897334902</v>
      </c>
      <c r="E19" s="37">
        <f>K18*0.0222</f>
        <v>22234.165572083482</v>
      </c>
      <c r="F19" s="37">
        <f>K18*0.04928</f>
        <v>49355.841414066395</v>
      </c>
      <c r="G19" s="37">
        <f>K18*0.10939</f>
        <v>109558.35008694649</v>
      </c>
      <c r="H19" s="37">
        <f>K18*0.23058</f>
        <v>230934.86025274816</v>
      </c>
      <c r="I19" s="37">
        <f>K18*0.4847</f>
        <v>485445.9483238227</v>
      </c>
      <c r="J19" s="20">
        <f t="shared" si="0"/>
        <v>8412.9275137613186</v>
      </c>
      <c r="K19" s="19">
        <f t="shared" si="8"/>
        <v>1009951.9172472515</v>
      </c>
      <c r="L19" s="12">
        <f t="shared" si="9"/>
        <v>907544.55554700212</v>
      </c>
    </row>
    <row r="20" spans="1:13" x14ac:dyDescent="0.35">
      <c r="A20" s="36"/>
      <c r="B20" s="30">
        <f>B19</f>
        <v>45574</v>
      </c>
      <c r="C20" s="49">
        <f t="shared" si="1"/>
        <v>18</v>
      </c>
      <c r="D20" s="37">
        <f t="shared" ref="D20:D22" si="28">K19*0.01</f>
        <v>10099.519172472515</v>
      </c>
      <c r="E20" s="37">
        <f t="shared" ref="E20:E22" si="29">K19*0.0222</f>
        <v>22420.932562888986</v>
      </c>
      <c r="F20" s="37">
        <f t="shared" ref="F20:F22" si="30">K19*0.04928</f>
        <v>49770.430481944553</v>
      </c>
      <c r="G20" s="37">
        <f t="shared" ref="G20:G22" si="31">K19*0.10939</f>
        <v>110478.64022767683</v>
      </c>
      <c r="H20" s="37">
        <f t="shared" ref="H20:H22" si="32">K19*0.23058</f>
        <v>232874.71307887125</v>
      </c>
      <c r="I20" s="37">
        <f t="shared" ref="I20:I22" si="33">K19*0.4847</f>
        <v>489523.69428974279</v>
      </c>
      <c r="J20" s="20">
        <f t="shared" si="0"/>
        <v>8483.5961048769132</v>
      </c>
      <c r="K20" s="19">
        <f t="shared" si="8"/>
        <v>1018435.5133521284</v>
      </c>
      <c r="L20" s="12">
        <f t="shared" si="9"/>
        <v>915167.92981359689</v>
      </c>
    </row>
    <row r="21" spans="1:13" x14ac:dyDescent="0.35">
      <c r="A21" s="38">
        <f>A19+1</f>
        <v>10</v>
      </c>
      <c r="B21" s="30">
        <f>B20+1</f>
        <v>45575</v>
      </c>
      <c r="C21" s="49">
        <f t="shared" si="1"/>
        <v>19</v>
      </c>
      <c r="D21" s="39">
        <f t="shared" si="28"/>
        <v>10184.355133521285</v>
      </c>
      <c r="E21" s="39">
        <f t="shared" si="29"/>
        <v>22609.268396417254</v>
      </c>
      <c r="F21" s="39">
        <f t="shared" si="30"/>
        <v>50188.502097992889</v>
      </c>
      <c r="G21" s="39">
        <f t="shared" si="31"/>
        <v>111406.66080558933</v>
      </c>
      <c r="H21" s="39">
        <f t="shared" si="32"/>
        <v>234830.86066873377</v>
      </c>
      <c r="I21" s="39">
        <f t="shared" si="33"/>
        <v>493635.69332177669</v>
      </c>
      <c r="J21" s="20">
        <f t="shared" si="0"/>
        <v>8554.8583121578795</v>
      </c>
      <c r="K21" s="19">
        <f t="shared" si="8"/>
        <v>1026990.3716642864</v>
      </c>
      <c r="L21" s="12">
        <f t="shared" si="9"/>
        <v>922855.34042403125</v>
      </c>
    </row>
    <row r="22" spans="1:13" x14ac:dyDescent="0.35">
      <c r="A22" s="38"/>
      <c r="B22" s="30">
        <f>B21</f>
        <v>45575</v>
      </c>
      <c r="C22" s="49">
        <f t="shared" si="1"/>
        <v>20</v>
      </c>
      <c r="D22" s="39">
        <f t="shared" si="28"/>
        <v>10269.903716642864</v>
      </c>
      <c r="E22" s="39">
        <f t="shared" si="29"/>
        <v>22799.186250947158</v>
      </c>
      <c r="F22" s="39">
        <f t="shared" si="30"/>
        <v>50610.085515616032</v>
      </c>
      <c r="G22" s="39">
        <f t="shared" si="31"/>
        <v>112342.47675635629</v>
      </c>
      <c r="H22" s="39">
        <f t="shared" si="32"/>
        <v>236803.43989835115</v>
      </c>
      <c r="I22" s="39">
        <f t="shared" si="33"/>
        <v>497782.23314567964</v>
      </c>
      <c r="J22" s="20">
        <f t="shared" si="0"/>
        <v>8626.7191219800061</v>
      </c>
      <c r="K22" s="19">
        <f>K21+J22-M22</f>
        <v>1005617.0907862664</v>
      </c>
      <c r="L22" s="12">
        <f t="shared" si="9"/>
        <v>930607.32528359315</v>
      </c>
      <c r="M22">
        <v>30000</v>
      </c>
    </row>
    <row r="23" spans="1:13" x14ac:dyDescent="0.35">
      <c r="A23" s="36">
        <f>A21+1</f>
        <v>11</v>
      </c>
      <c r="B23" s="30">
        <f>B22+1</f>
        <v>45576</v>
      </c>
      <c r="C23" s="49">
        <f>C22+1</f>
        <v>21</v>
      </c>
      <c r="D23" s="37">
        <f>K22*0.01</f>
        <v>10056.170907862665</v>
      </c>
      <c r="E23" s="37">
        <f>K22*0.0222</f>
        <v>22324.699415455114</v>
      </c>
      <c r="F23" s="37">
        <f>K22*0.04928</f>
        <v>49556.810233947203</v>
      </c>
      <c r="G23" s="37">
        <f>K22*0.10939</f>
        <v>110004.45356110968</v>
      </c>
      <c r="H23" s="37">
        <f>K22*0.23058</f>
        <v>231875.18879349731</v>
      </c>
      <c r="I23" s="37">
        <f>K22*0.4847</f>
        <v>487422.60390410334</v>
      </c>
      <c r="J23" s="20">
        <f t="shared" si="0"/>
        <v>8447.1835626046377</v>
      </c>
      <c r="K23" s="19">
        <f t="shared" si="8"/>
        <v>1014064.274348871</v>
      </c>
      <c r="L23" s="12">
        <f t="shared" si="9"/>
        <v>911239.92681597522</v>
      </c>
    </row>
    <row r="24" spans="1:13" x14ac:dyDescent="0.35">
      <c r="A24" s="36"/>
      <c r="B24" s="30">
        <f>B23</f>
        <v>45576</v>
      </c>
      <c r="C24" s="49">
        <f t="shared" si="1"/>
        <v>22</v>
      </c>
      <c r="D24" s="37">
        <f t="shared" ref="D24:D26" si="34">K23*0.01</f>
        <v>10140.64274348871</v>
      </c>
      <c r="E24" s="37">
        <f t="shared" ref="E24:E26" si="35">K23*0.0222</f>
        <v>22512.226890544938</v>
      </c>
      <c r="F24" s="37">
        <f t="shared" ref="F24:F26" si="36">K23*0.04928</f>
        <v>49973.087439912357</v>
      </c>
      <c r="G24" s="37">
        <f t="shared" ref="G24:G26" si="37">K23*0.10939</f>
        <v>110928.490971023</v>
      </c>
      <c r="H24" s="37">
        <f t="shared" ref="H24:H26" si="38">K23*0.23058</f>
        <v>233822.94037936267</v>
      </c>
      <c r="I24" s="37">
        <f t="shared" ref="I24:I26" si="39">K23*0.4847</f>
        <v>491516.9537768978</v>
      </c>
      <c r="J24" s="20">
        <f t="shared" si="0"/>
        <v>8518.139904530517</v>
      </c>
      <c r="K24" s="19">
        <f t="shared" si="8"/>
        <v>1022582.4142534015</v>
      </c>
      <c r="L24" s="12">
        <f t="shared" si="9"/>
        <v>918894.34220122942</v>
      </c>
    </row>
    <row r="25" spans="1:13" x14ac:dyDescent="0.35">
      <c r="A25" s="38">
        <f>A23+1</f>
        <v>12</v>
      </c>
      <c r="B25" s="30">
        <f>B24+1</f>
        <v>45577</v>
      </c>
      <c r="C25" s="49">
        <f t="shared" si="1"/>
        <v>23</v>
      </c>
      <c r="D25" s="39">
        <f t="shared" si="34"/>
        <v>10225.824142534015</v>
      </c>
      <c r="E25" s="39">
        <f t="shared" si="35"/>
        <v>22701.329596425512</v>
      </c>
      <c r="F25" s="39">
        <f t="shared" si="36"/>
        <v>50392.861374407621</v>
      </c>
      <c r="G25" s="39">
        <f t="shared" si="37"/>
        <v>111860.29029517958</v>
      </c>
      <c r="H25" s="39">
        <f t="shared" si="38"/>
        <v>235787.0530785493</v>
      </c>
      <c r="I25" s="39">
        <f t="shared" si="39"/>
        <v>495645.69618862373</v>
      </c>
      <c r="J25" s="20">
        <f t="shared" si="0"/>
        <v>8589.6922797285715</v>
      </c>
      <c r="K25" s="19">
        <f t="shared" si="8"/>
        <v>1031172.10653313</v>
      </c>
      <c r="L25" s="12">
        <f t="shared" si="9"/>
        <v>926613.0546757197</v>
      </c>
    </row>
    <row r="26" spans="1:13" x14ac:dyDescent="0.35">
      <c r="A26" s="38"/>
      <c r="B26" s="30">
        <f>B25</f>
        <v>45577</v>
      </c>
      <c r="C26" s="49">
        <f t="shared" si="1"/>
        <v>24</v>
      </c>
      <c r="D26" s="39">
        <f t="shared" si="34"/>
        <v>10311.721065331301</v>
      </c>
      <c r="E26" s="39">
        <f t="shared" si="35"/>
        <v>22892.02076503549</v>
      </c>
      <c r="F26" s="39">
        <f t="shared" si="36"/>
        <v>50816.161409952649</v>
      </c>
      <c r="G26" s="39">
        <f t="shared" si="37"/>
        <v>112799.91673365909</v>
      </c>
      <c r="H26" s="39">
        <f t="shared" si="38"/>
        <v>237767.66432440912</v>
      </c>
      <c r="I26" s="39">
        <f t="shared" si="39"/>
        <v>499809.12003660813</v>
      </c>
      <c r="J26" s="20">
        <f t="shared" si="0"/>
        <v>8661.8456948782932</v>
      </c>
      <c r="K26" s="19">
        <f t="shared" si="8"/>
        <v>1039833.9522280083</v>
      </c>
      <c r="L26" s="12">
        <f t="shared" si="9"/>
        <v>934396.60433499585</v>
      </c>
    </row>
    <row r="27" spans="1:13" x14ac:dyDescent="0.35">
      <c r="A27" s="36">
        <f>A25+1</f>
        <v>13</v>
      </c>
      <c r="B27" s="30">
        <f>B26+1</f>
        <v>45578</v>
      </c>
      <c r="C27" s="49">
        <f>C26+1</f>
        <v>25</v>
      </c>
      <c r="D27" s="37">
        <f>K26*0.01</f>
        <v>10398.339522280083</v>
      </c>
      <c r="E27" s="37">
        <f>K26*0.0222</f>
        <v>23084.313739461784</v>
      </c>
      <c r="F27" s="37">
        <f>K26*0.04928</f>
        <v>51243.017165796249</v>
      </c>
      <c r="G27" s="37">
        <f>K26*0.10939</f>
        <v>113747.43603422183</v>
      </c>
      <c r="H27" s="37">
        <f>K26*0.23058</f>
        <v>239764.91270473416</v>
      </c>
      <c r="I27" s="37">
        <f>K26*0.4847</f>
        <v>504007.51664491562</v>
      </c>
      <c r="J27" s="20">
        <f t="shared" si="0"/>
        <v>8734.6051987152696</v>
      </c>
      <c r="K27" s="19">
        <f t="shared" si="8"/>
        <v>1048568.5574267235</v>
      </c>
      <c r="L27" s="12">
        <f t="shared" si="9"/>
        <v>942245.53581140982</v>
      </c>
    </row>
    <row r="28" spans="1:13" x14ac:dyDescent="0.35">
      <c r="A28" s="36"/>
      <c r="B28" s="30">
        <f>B27</f>
        <v>45578</v>
      </c>
      <c r="C28" s="49">
        <f t="shared" si="1"/>
        <v>26</v>
      </c>
      <c r="D28" s="37">
        <f t="shared" ref="D28:D30" si="40">K27*0.01</f>
        <v>10485.685574267236</v>
      </c>
      <c r="E28" s="37">
        <f t="shared" ref="E28:E30" si="41">K27*0.0222</f>
        <v>23278.221974873264</v>
      </c>
      <c r="F28" s="37">
        <f t="shared" ref="F28:F30" si="42">K27*0.04928</f>
        <v>51673.45850998893</v>
      </c>
      <c r="G28" s="37">
        <f t="shared" ref="G28:G30" si="43">K27*0.10939</f>
        <v>114702.91449690929</v>
      </c>
      <c r="H28" s="37">
        <f t="shared" ref="H28:H30" si="44">K27*0.23058</f>
        <v>241778.93797145391</v>
      </c>
      <c r="I28" s="37">
        <f t="shared" ref="I28:I30" si="45">K27*0.4847</f>
        <v>508241.17978473293</v>
      </c>
      <c r="J28" s="20">
        <f t="shared" si="0"/>
        <v>8807.9758823844786</v>
      </c>
      <c r="K28" s="19">
        <f t="shared" si="8"/>
        <v>1057376.5333091081</v>
      </c>
      <c r="L28" s="12">
        <f t="shared" si="9"/>
        <v>950160.39831222547</v>
      </c>
    </row>
    <row r="29" spans="1:13" x14ac:dyDescent="0.35">
      <c r="A29" s="38">
        <f>A27+1</f>
        <v>14</v>
      </c>
      <c r="B29" s="30">
        <f>B28+1</f>
        <v>45579</v>
      </c>
      <c r="C29" s="49">
        <f t="shared" si="1"/>
        <v>27</v>
      </c>
      <c r="D29" s="39">
        <f t="shared" si="40"/>
        <v>10573.765333091082</v>
      </c>
      <c r="E29" s="39">
        <f t="shared" si="41"/>
        <v>23473.759039462202</v>
      </c>
      <c r="F29" s="39">
        <f t="shared" si="42"/>
        <v>52107.515561472843</v>
      </c>
      <c r="G29" s="39">
        <f t="shared" si="43"/>
        <v>115666.41897868333</v>
      </c>
      <c r="H29" s="39">
        <f t="shared" si="44"/>
        <v>243809.88105041414</v>
      </c>
      <c r="I29" s="39">
        <f t="shared" si="45"/>
        <v>512510.4056949247</v>
      </c>
      <c r="J29" s="20">
        <f t="shared" si="0"/>
        <v>8881.9628797965088</v>
      </c>
      <c r="K29" s="19">
        <f t="shared" si="8"/>
        <v>1066258.4961889046</v>
      </c>
      <c r="L29" s="12">
        <f t="shared" si="9"/>
        <v>958141.74565804831</v>
      </c>
    </row>
    <row r="30" spans="1:13" x14ac:dyDescent="0.35">
      <c r="A30" s="38"/>
      <c r="B30" s="30">
        <f>B29</f>
        <v>45579</v>
      </c>
      <c r="C30" s="49">
        <f t="shared" si="1"/>
        <v>28</v>
      </c>
      <c r="D30" s="39">
        <f t="shared" si="40"/>
        <v>10662.584961889046</v>
      </c>
      <c r="E30" s="39">
        <f t="shared" si="41"/>
        <v>23670.938615393683</v>
      </c>
      <c r="F30" s="39">
        <f t="shared" si="42"/>
        <v>52545.218692189221</v>
      </c>
      <c r="G30" s="39">
        <f t="shared" si="43"/>
        <v>116638.01689810428</v>
      </c>
      <c r="H30" s="39">
        <f t="shared" si="44"/>
        <v>245857.88405123763</v>
      </c>
      <c r="I30" s="39">
        <f t="shared" si="45"/>
        <v>516815.49310276209</v>
      </c>
      <c r="J30" s="20">
        <f t="shared" si="0"/>
        <v>8956.5713679867986</v>
      </c>
      <c r="K30" s="19">
        <f t="shared" si="8"/>
        <v>1075215.0675568914</v>
      </c>
      <c r="L30" s="12">
        <f t="shared" si="9"/>
        <v>966190.13632157596</v>
      </c>
    </row>
    <row r="31" spans="1:13" x14ac:dyDescent="0.35">
      <c r="A31" s="36">
        <f>A29+1</f>
        <v>15</v>
      </c>
      <c r="B31" s="30">
        <f>B30+1</f>
        <v>45580</v>
      </c>
      <c r="C31" s="49">
        <f>C30+1</f>
        <v>29</v>
      </c>
      <c r="D31" s="37">
        <f>K30*0.01</f>
        <v>10752.150675568913</v>
      </c>
      <c r="E31" s="37">
        <f>K30*0.0222</f>
        <v>23869.774499762989</v>
      </c>
      <c r="F31" s="37">
        <f>K30*0.04928</f>
        <v>52986.598529203606</v>
      </c>
      <c r="G31" s="37">
        <f>K30*0.10939</f>
        <v>117617.77624004835</v>
      </c>
      <c r="H31" s="37">
        <f>K30*0.23058</f>
        <v>247923.09027726803</v>
      </c>
      <c r="I31" s="37">
        <f>K30*0.4847</f>
        <v>521156.74324482528</v>
      </c>
      <c r="J31" s="20">
        <f t="shared" si="0"/>
        <v>9031.8065674778863</v>
      </c>
      <c r="K31" s="19">
        <f t="shared" si="8"/>
        <v>1084246.8741243694</v>
      </c>
      <c r="L31" s="12">
        <f t="shared" si="9"/>
        <v>974306.13346667716</v>
      </c>
    </row>
    <row r="32" spans="1:13" x14ac:dyDescent="0.35">
      <c r="A32" s="36"/>
      <c r="B32" s="30">
        <f>B31</f>
        <v>45580</v>
      </c>
      <c r="C32" s="49">
        <f t="shared" si="1"/>
        <v>30</v>
      </c>
      <c r="D32" s="37">
        <f t="shared" ref="D32:D34" si="46">K31*0.01</f>
        <v>10842.468741243694</v>
      </c>
      <c r="E32" s="37">
        <f t="shared" ref="E32:E34" si="47">K31*0.0222</f>
        <v>24070.280605561002</v>
      </c>
      <c r="F32" s="37">
        <f t="shared" ref="F32:F34" si="48">K31*0.04928</f>
        <v>53431.685956848916</v>
      </c>
      <c r="G32" s="37">
        <f t="shared" ref="G32:G34" si="49">K31*0.10939</f>
        <v>118605.76556046476</v>
      </c>
      <c r="H32" s="37">
        <f t="shared" ref="H32:H34" si="50">K31*0.23058</f>
        <v>250005.64423559708</v>
      </c>
      <c r="I32" s="37">
        <f t="shared" ref="I32:I34" si="51">K31*0.4847</f>
        <v>525534.45988808188</v>
      </c>
      <c r="J32" s="20">
        <f t="shared" si="0"/>
        <v>9107.6737426447035</v>
      </c>
      <c r="K32" s="19">
        <f>K31+J32-M32</f>
        <v>1063354.5478670141</v>
      </c>
      <c r="L32" s="12">
        <f t="shared" si="9"/>
        <v>982490.30498779728</v>
      </c>
      <c r="M32">
        <v>30000</v>
      </c>
    </row>
    <row r="33" spans="1:13" x14ac:dyDescent="0.35">
      <c r="A33" s="38">
        <f>A31+1</f>
        <v>16</v>
      </c>
      <c r="B33" s="30">
        <f>B32+1</f>
        <v>45581</v>
      </c>
      <c r="C33" s="49">
        <f t="shared" si="1"/>
        <v>31</v>
      </c>
      <c r="D33" s="39">
        <f t="shared" si="46"/>
        <v>10633.545478670141</v>
      </c>
      <c r="E33" s="39">
        <f t="shared" si="47"/>
        <v>23606.470962647712</v>
      </c>
      <c r="F33" s="39">
        <f t="shared" si="48"/>
        <v>52402.112118886449</v>
      </c>
      <c r="G33" s="39">
        <f t="shared" si="49"/>
        <v>116320.35399117267</v>
      </c>
      <c r="H33" s="39">
        <f t="shared" si="50"/>
        <v>245188.29164717611</v>
      </c>
      <c r="I33" s="39">
        <f t="shared" si="51"/>
        <v>515407.94935114175</v>
      </c>
      <c r="J33" s="20">
        <f t="shared" si="0"/>
        <v>8932.1782020829178</v>
      </c>
      <c r="K33" s="19">
        <f t="shared" si="8"/>
        <v>1072286.7260690969</v>
      </c>
      <c r="L33" s="12">
        <f t="shared" si="9"/>
        <v>963558.72354969475</v>
      </c>
    </row>
    <row r="34" spans="1:13" x14ac:dyDescent="0.35">
      <c r="A34" s="38"/>
      <c r="B34" s="30">
        <f>B33</f>
        <v>45581</v>
      </c>
      <c r="C34" s="49">
        <f t="shared" si="1"/>
        <v>32</v>
      </c>
      <c r="D34" s="39">
        <f t="shared" si="46"/>
        <v>10722.867260690969</v>
      </c>
      <c r="E34" s="39">
        <f t="shared" si="47"/>
        <v>23804.765318733953</v>
      </c>
      <c r="F34" s="39">
        <f t="shared" si="48"/>
        <v>52842.289860685094</v>
      </c>
      <c r="G34" s="39">
        <f t="shared" si="49"/>
        <v>117297.44496469852</v>
      </c>
      <c r="H34" s="39">
        <f t="shared" si="50"/>
        <v>247247.87329701238</v>
      </c>
      <c r="I34" s="39">
        <f t="shared" si="51"/>
        <v>519737.37612569128</v>
      </c>
      <c r="J34" s="20">
        <f t="shared" si="0"/>
        <v>9007.2084989804134</v>
      </c>
      <c r="K34" s="19">
        <f t="shared" si="8"/>
        <v>1081293.9345680773</v>
      </c>
      <c r="L34" s="12">
        <f t="shared" si="9"/>
        <v>971652.61682751216</v>
      </c>
    </row>
    <row r="35" spans="1:13" x14ac:dyDescent="0.35">
      <c r="A35" s="36">
        <f>A33+1</f>
        <v>17</v>
      </c>
      <c r="B35" s="30">
        <f>B34+1</f>
        <v>45582</v>
      </c>
      <c r="C35" s="49">
        <f>C34+1</f>
        <v>33</v>
      </c>
      <c r="D35" s="37">
        <f>K34*0.01</f>
        <v>10812.939345680774</v>
      </c>
      <c r="E35" s="37">
        <f>K34*0.0222</f>
        <v>24004.725347411317</v>
      </c>
      <c r="F35" s="37">
        <f>K34*0.04928</f>
        <v>53286.165095514851</v>
      </c>
      <c r="G35" s="37">
        <f>K34*0.10939</f>
        <v>118282.74350240198</v>
      </c>
      <c r="H35" s="37">
        <f>K34*0.23058</f>
        <v>249324.75543270729</v>
      </c>
      <c r="I35" s="37">
        <f>K34*0.4847</f>
        <v>524103.17008514708</v>
      </c>
      <c r="J35" s="20">
        <f t="shared" si="0"/>
        <v>9082.8690503718499</v>
      </c>
      <c r="K35" s="19">
        <f t="shared" si="8"/>
        <v>1090376.8036184493</v>
      </c>
      <c r="L35" s="12">
        <f t="shared" si="9"/>
        <v>979814.49880886334</v>
      </c>
    </row>
    <row r="36" spans="1:13" x14ac:dyDescent="0.35">
      <c r="A36" s="36"/>
      <c r="B36" s="30">
        <f>B35</f>
        <v>45582</v>
      </c>
      <c r="C36" s="49">
        <f t="shared" si="1"/>
        <v>34</v>
      </c>
      <c r="D36" s="37">
        <f t="shared" ref="D36:D38" si="52">K35*0.01</f>
        <v>10903.768036184492</v>
      </c>
      <c r="E36" s="37">
        <f t="shared" ref="E36:E38" si="53">K35*0.0222</f>
        <v>24206.365040329576</v>
      </c>
      <c r="F36" s="37">
        <f t="shared" ref="F36:F38" si="54">K35*0.04928</f>
        <v>53733.768882317177</v>
      </c>
      <c r="G36" s="37">
        <f t="shared" ref="G36:G38" si="55">K35*0.10939</f>
        <v>119276.31854782217</v>
      </c>
      <c r="H36" s="37">
        <f t="shared" ref="H36:H38" si="56">K35*0.23058</f>
        <v>251419.08337834204</v>
      </c>
      <c r="I36" s="37">
        <f t="shared" ref="I36:I38" si="57">K35*0.4847</f>
        <v>528505.63671386242</v>
      </c>
      <c r="J36" s="20">
        <f t="shared" si="0"/>
        <v>9159.1651503949724</v>
      </c>
      <c r="K36" s="19">
        <f t="shared" si="8"/>
        <v>1099535.9687688441</v>
      </c>
      <c r="L36" s="12">
        <f t="shared" si="9"/>
        <v>988044.94059885782</v>
      </c>
    </row>
    <row r="37" spans="1:13" x14ac:dyDescent="0.35">
      <c r="A37" s="38">
        <f>A35+1</f>
        <v>18</v>
      </c>
      <c r="B37" s="30">
        <f>B36+1</f>
        <v>45583</v>
      </c>
      <c r="C37" s="49">
        <f t="shared" si="1"/>
        <v>35</v>
      </c>
      <c r="D37" s="39">
        <f t="shared" si="52"/>
        <v>10995.359687688442</v>
      </c>
      <c r="E37" s="39">
        <f t="shared" si="53"/>
        <v>24409.698506668341</v>
      </c>
      <c r="F37" s="39">
        <f t="shared" si="54"/>
        <v>54185.132540928636</v>
      </c>
      <c r="G37" s="39">
        <f t="shared" si="55"/>
        <v>120278.23962362386</v>
      </c>
      <c r="H37" s="39">
        <f t="shared" si="56"/>
        <v>253531.0036787201</v>
      </c>
      <c r="I37" s="39">
        <f t="shared" si="57"/>
        <v>532945.08406225883</v>
      </c>
      <c r="J37" s="20">
        <f t="shared" si="0"/>
        <v>9236.1021376582903</v>
      </c>
      <c r="K37" s="19">
        <f t="shared" si="8"/>
        <v>1108772.0709065024</v>
      </c>
      <c r="L37" s="12">
        <f t="shared" si="9"/>
        <v>996344.51809988823</v>
      </c>
    </row>
    <row r="38" spans="1:13" x14ac:dyDescent="0.35">
      <c r="A38" s="38"/>
      <c r="B38" s="30">
        <f>B37</f>
        <v>45583</v>
      </c>
      <c r="C38" s="49">
        <f t="shared" si="1"/>
        <v>36</v>
      </c>
      <c r="D38" s="39">
        <f t="shared" si="52"/>
        <v>11087.720709065024</v>
      </c>
      <c r="E38" s="39">
        <f t="shared" si="53"/>
        <v>24614.739974124353</v>
      </c>
      <c r="F38" s="39">
        <f t="shared" si="54"/>
        <v>54640.287654272433</v>
      </c>
      <c r="G38" s="39">
        <f t="shared" si="55"/>
        <v>121288.57683646231</v>
      </c>
      <c r="H38" s="39">
        <f t="shared" si="56"/>
        <v>255660.66410962134</v>
      </c>
      <c r="I38" s="39">
        <f t="shared" si="57"/>
        <v>537421.8227683818</v>
      </c>
      <c r="J38" s="20">
        <f t="shared" si="0"/>
        <v>9313.6853956146206</v>
      </c>
      <c r="K38" s="19">
        <f t="shared" si="8"/>
        <v>1118085.7563021171</v>
      </c>
      <c r="L38" s="12">
        <f t="shared" si="9"/>
        <v>1004713.8120519272</v>
      </c>
    </row>
    <row r="39" spans="1:13" x14ac:dyDescent="0.35">
      <c r="A39" s="36">
        <f>A37+1</f>
        <v>19</v>
      </c>
      <c r="B39" s="30">
        <f>B38+1</f>
        <v>45584</v>
      </c>
      <c r="C39" s="49">
        <f>C38+1</f>
        <v>37</v>
      </c>
      <c r="D39" s="37">
        <f>K38*0.01</f>
        <v>11180.857563021171</v>
      </c>
      <c r="E39" s="37">
        <f>K38*0.0222</f>
        <v>24821.503789907001</v>
      </c>
      <c r="F39" s="37">
        <f>K38*0.04928</f>
        <v>55099.26607056833</v>
      </c>
      <c r="G39" s="37">
        <f>K38*0.10939</f>
        <v>122307.40088188859</v>
      </c>
      <c r="H39" s="37">
        <f>K38*0.23058</f>
        <v>257808.21368814219</v>
      </c>
      <c r="I39" s="37">
        <f>K38*0.4847</f>
        <v>541936.1660796362</v>
      </c>
      <c r="J39" s="20">
        <f t="shared" si="0"/>
        <v>9391.9203529377828</v>
      </c>
      <c r="K39" s="19">
        <f t="shared" si="8"/>
        <v>1127477.676655055</v>
      </c>
      <c r="L39" s="12">
        <f t="shared" si="9"/>
        <v>1013153.4080731635</v>
      </c>
    </row>
    <row r="40" spans="1:13" x14ac:dyDescent="0.35">
      <c r="A40" s="36"/>
      <c r="B40" s="30">
        <f>B39</f>
        <v>45584</v>
      </c>
      <c r="C40" s="49">
        <f t="shared" si="1"/>
        <v>38</v>
      </c>
      <c r="D40" s="37">
        <f t="shared" ref="D40:D42" si="58">K39*0.01</f>
        <v>11274.776766550551</v>
      </c>
      <c r="E40" s="37">
        <f t="shared" ref="E40:E42" si="59">K39*0.0222</f>
        <v>25030.004421742222</v>
      </c>
      <c r="F40" s="37">
        <f t="shared" ref="F40:F42" si="60">K39*0.04928</f>
        <v>55562.09990556111</v>
      </c>
      <c r="G40" s="37">
        <f t="shared" ref="G40:G42" si="61">K39*0.10939</f>
        <v>123334.78304929647</v>
      </c>
      <c r="H40" s="37">
        <f t="shared" ref="H40:H42" si="62">K39*0.23058</f>
        <v>259973.8026831226</v>
      </c>
      <c r="I40" s="37">
        <f t="shared" ref="I40:I42" si="63">K39*0.4847</f>
        <v>546488.42987470515</v>
      </c>
      <c r="J40" s="20">
        <f t="shared" si="0"/>
        <v>9470.8124839024622</v>
      </c>
      <c r="K40" s="19">
        <f t="shared" si="8"/>
        <v>1136948.4891389576</v>
      </c>
      <c r="L40" s="12">
        <f t="shared" si="9"/>
        <v>1021663.896700978</v>
      </c>
    </row>
    <row r="41" spans="1:13" x14ac:dyDescent="0.35">
      <c r="A41" s="38">
        <f>A39+1</f>
        <v>20</v>
      </c>
      <c r="B41" s="30">
        <f>B40+1</f>
        <v>45585</v>
      </c>
      <c r="C41" s="49">
        <f t="shared" si="1"/>
        <v>39</v>
      </c>
      <c r="D41" s="39">
        <f t="shared" si="58"/>
        <v>11369.484891389577</v>
      </c>
      <c r="E41" s="39">
        <f t="shared" si="59"/>
        <v>25240.256458884858</v>
      </c>
      <c r="F41" s="39">
        <f t="shared" si="60"/>
        <v>56028.821544767823</v>
      </c>
      <c r="G41" s="39">
        <f t="shared" si="61"/>
        <v>124370.79522691057</v>
      </c>
      <c r="H41" s="39">
        <f t="shared" si="62"/>
        <v>262157.58262566087</v>
      </c>
      <c r="I41" s="39">
        <f t="shared" si="63"/>
        <v>551078.93268565275</v>
      </c>
      <c r="J41" s="20">
        <f t="shared" si="0"/>
        <v>9550.3673087672432</v>
      </c>
      <c r="K41" s="19">
        <f t="shared" si="8"/>
        <v>1146498.8564477249</v>
      </c>
      <c r="L41" s="12">
        <f t="shared" si="9"/>
        <v>1030245.8734332664</v>
      </c>
    </row>
    <row r="42" spans="1:13" x14ac:dyDescent="0.35">
      <c r="A42" s="38"/>
      <c r="B42" s="30">
        <f>B41</f>
        <v>45585</v>
      </c>
      <c r="C42" s="49">
        <f t="shared" si="1"/>
        <v>40</v>
      </c>
      <c r="D42" s="39">
        <f t="shared" si="58"/>
        <v>11464.988564477249</v>
      </c>
      <c r="E42" s="39">
        <f t="shared" si="59"/>
        <v>25452.274613139492</v>
      </c>
      <c r="F42" s="39">
        <f t="shared" si="60"/>
        <v>56499.463645743876</v>
      </c>
      <c r="G42" s="39">
        <f t="shared" si="61"/>
        <v>125415.50990681662</v>
      </c>
      <c r="H42" s="39">
        <f t="shared" si="62"/>
        <v>264359.70631971641</v>
      </c>
      <c r="I42" s="39">
        <f t="shared" si="63"/>
        <v>555707.99572021223</v>
      </c>
      <c r="J42" s="20">
        <f t="shared" si="0"/>
        <v>9630.5903941608885</v>
      </c>
      <c r="K42" s="19">
        <f>K41+J42-M42</f>
        <v>1126129.4468418858</v>
      </c>
      <c r="L42" s="12">
        <f t="shared" si="9"/>
        <v>1038899.9387701058</v>
      </c>
      <c r="M42">
        <v>30000</v>
      </c>
    </row>
    <row r="43" spans="1:13" x14ac:dyDescent="0.35">
      <c r="A43" s="36">
        <f>A41+1</f>
        <v>21</v>
      </c>
      <c r="B43" s="30">
        <f>B42+1</f>
        <v>45586</v>
      </c>
      <c r="C43" s="49">
        <f>C42+1</f>
        <v>41</v>
      </c>
      <c r="D43" s="37">
        <f>K42*0.01</f>
        <v>11261.294468418859</v>
      </c>
      <c r="E43" s="37">
        <f>K42*0.0222</f>
        <v>25000.073719889864</v>
      </c>
      <c r="F43" s="37">
        <f>K42*0.04928</f>
        <v>55495.65914036813</v>
      </c>
      <c r="G43" s="37">
        <f>K42*0.10939</f>
        <v>123187.30019003389</v>
      </c>
      <c r="H43" s="37">
        <f>K42*0.23058</f>
        <v>259662.92785280204</v>
      </c>
      <c r="I43" s="37">
        <f>K42*0.4847</f>
        <v>545834.94288426207</v>
      </c>
      <c r="J43" s="20">
        <f t="shared" si="0"/>
        <v>9459.4873534718408</v>
      </c>
      <c r="K43" s="19">
        <f t="shared" si="8"/>
        <v>1135588.9341953576</v>
      </c>
      <c r="L43" s="12">
        <f t="shared" si="9"/>
        <v>1020442.1982557748</v>
      </c>
    </row>
    <row r="44" spans="1:13" x14ac:dyDescent="0.35">
      <c r="A44" s="36"/>
      <c r="B44" s="30">
        <f>B43</f>
        <v>45586</v>
      </c>
      <c r="C44" s="49">
        <f t="shared" si="1"/>
        <v>42</v>
      </c>
      <c r="D44" s="37">
        <f t="shared" ref="D44:D46" si="64">K43*0.01</f>
        <v>11355.889341953576</v>
      </c>
      <c r="E44" s="37">
        <f t="shared" ref="E44:E46" si="65">K43*0.0222</f>
        <v>25210.07433913694</v>
      </c>
      <c r="F44" s="37">
        <f t="shared" ref="F44:F46" si="66">K43*0.04928</f>
        <v>55961.822677147218</v>
      </c>
      <c r="G44" s="37">
        <f t="shared" ref="G44:G46" si="67">K43*0.10939</f>
        <v>124222.07351163017</v>
      </c>
      <c r="H44" s="37">
        <f t="shared" ref="H44:H46" si="68">K43*0.23058</f>
        <v>261844.09644676556</v>
      </c>
      <c r="I44" s="37">
        <f t="shared" ref="I44:I46" si="69">K43*0.4847</f>
        <v>550419.95640448981</v>
      </c>
      <c r="J44" s="20">
        <f t="shared" si="0"/>
        <v>9538.947047241003</v>
      </c>
      <c r="K44" s="19">
        <f t="shared" si="8"/>
        <v>1145127.8812425986</v>
      </c>
      <c r="L44" s="12">
        <f t="shared" si="9"/>
        <v>1029013.9127211233</v>
      </c>
    </row>
    <row r="45" spans="1:13" x14ac:dyDescent="0.35">
      <c r="A45" s="38">
        <f>A43+1</f>
        <v>22</v>
      </c>
      <c r="B45" s="30">
        <f>B44+1</f>
        <v>45587</v>
      </c>
      <c r="C45" s="49">
        <f t="shared" si="1"/>
        <v>43</v>
      </c>
      <c r="D45" s="39">
        <f t="shared" si="64"/>
        <v>11451.278812425986</v>
      </c>
      <c r="E45" s="39">
        <f t="shared" si="65"/>
        <v>25421.838963585691</v>
      </c>
      <c r="F45" s="39">
        <f t="shared" si="66"/>
        <v>56431.901987635261</v>
      </c>
      <c r="G45" s="39">
        <f t="shared" si="67"/>
        <v>125265.53892912787</v>
      </c>
      <c r="H45" s="39">
        <f t="shared" si="68"/>
        <v>264043.58685691841</v>
      </c>
      <c r="I45" s="39">
        <f t="shared" si="69"/>
        <v>555043.48403828754</v>
      </c>
      <c r="J45" s="20">
        <f t="shared" si="0"/>
        <v>9619.0742024378287</v>
      </c>
      <c r="K45" s="19">
        <f t="shared" si="8"/>
        <v>1154746.9554450365</v>
      </c>
      <c r="L45" s="12">
        <f t="shared" si="9"/>
        <v>1037657.6295879807</v>
      </c>
    </row>
    <row r="46" spans="1:13" x14ac:dyDescent="0.35">
      <c r="A46" s="38"/>
      <c r="B46" s="30">
        <f>B45</f>
        <v>45587</v>
      </c>
      <c r="C46" s="49">
        <f t="shared" si="1"/>
        <v>44</v>
      </c>
      <c r="D46" s="39">
        <f t="shared" si="64"/>
        <v>11547.469554450365</v>
      </c>
      <c r="E46" s="39">
        <f t="shared" si="65"/>
        <v>25635.382410879811</v>
      </c>
      <c r="F46" s="39">
        <f t="shared" si="66"/>
        <v>56905.929964331393</v>
      </c>
      <c r="G46" s="39">
        <f t="shared" si="67"/>
        <v>126317.76945613255</v>
      </c>
      <c r="H46" s="39">
        <f t="shared" si="68"/>
        <v>266261.55298651656</v>
      </c>
      <c r="I46" s="39">
        <f t="shared" si="69"/>
        <v>559705.84930420923</v>
      </c>
      <c r="J46" s="20">
        <f t="shared" si="0"/>
        <v>9699.8744257383059</v>
      </c>
      <c r="K46" s="19">
        <f>K45+J46-M46</f>
        <v>1164446.8298707749</v>
      </c>
      <c r="L46" s="12">
        <f t="shared" si="9"/>
        <v>1046373.9536765199</v>
      </c>
    </row>
    <row r="47" spans="1:13" x14ac:dyDescent="0.35">
      <c r="A47" s="36">
        <f>A45+1</f>
        <v>23</v>
      </c>
      <c r="B47" s="30">
        <f>B46+1</f>
        <v>45588</v>
      </c>
      <c r="C47" s="49">
        <f>C46+1</f>
        <v>45</v>
      </c>
      <c r="D47" s="37">
        <f>K46*0.01</f>
        <v>11644.468298707749</v>
      </c>
      <c r="E47" s="37">
        <f>K46*0.0222</f>
        <v>25850.719623131205</v>
      </c>
      <c r="F47" s="37">
        <f>K46*0.04928</f>
        <v>57383.939776031781</v>
      </c>
      <c r="G47" s="37">
        <f>K46*0.10939</f>
        <v>127378.83871956407</v>
      </c>
      <c r="H47" s="37">
        <f>K46*0.23058</f>
        <v>268498.15003160329</v>
      </c>
      <c r="I47" s="37">
        <f>K46*0.4847</f>
        <v>564407.3784383646</v>
      </c>
      <c r="J47" s="20">
        <f t="shared" si="0"/>
        <v>9781.3533709145086</v>
      </c>
      <c r="K47" s="19">
        <f t="shared" si="8"/>
        <v>1174228.1832416893</v>
      </c>
      <c r="L47" s="12">
        <f t="shared" si="9"/>
        <v>1055163.4948874027</v>
      </c>
    </row>
    <row r="48" spans="1:13" x14ac:dyDescent="0.35">
      <c r="A48" s="36"/>
      <c r="B48" s="30">
        <f>B47</f>
        <v>45588</v>
      </c>
      <c r="C48" s="49">
        <f t="shared" si="1"/>
        <v>46</v>
      </c>
      <c r="D48" s="37">
        <f t="shared" ref="D48:D50" si="70">K47*0.01</f>
        <v>11742.281832416893</v>
      </c>
      <c r="E48" s="37">
        <f t="shared" ref="E48:E50" si="71">K47*0.0222</f>
        <v>26067.865667965503</v>
      </c>
      <c r="F48" s="37">
        <f t="shared" ref="F48:F50" si="72">K47*0.04928</f>
        <v>57865.964870150448</v>
      </c>
      <c r="G48" s="37">
        <f t="shared" ref="G48:G50" si="73">K47*0.10939</f>
        <v>128448.8209648084</v>
      </c>
      <c r="H48" s="37">
        <f t="shared" ref="H48:H50" si="74">K47*0.23058</f>
        <v>270753.53449186875</v>
      </c>
      <c r="I48" s="37">
        <f t="shared" ref="I48:I50" si="75">K47*0.4847</f>
        <v>569148.40041724686</v>
      </c>
      <c r="J48" s="20">
        <f t="shared" si="0"/>
        <v>9863.5167392301901</v>
      </c>
      <c r="K48" s="19">
        <f>K47+J48-M48</f>
        <v>1184091.6999809195</v>
      </c>
      <c r="L48" s="12">
        <f t="shared" si="9"/>
        <v>1064026.8682444568</v>
      </c>
    </row>
    <row r="49" spans="1:13" x14ac:dyDescent="0.35">
      <c r="A49" s="38">
        <f>A47+1</f>
        <v>24</v>
      </c>
      <c r="B49" s="30">
        <f>B48+1</f>
        <v>45589</v>
      </c>
      <c r="C49" s="49">
        <f t="shared" si="1"/>
        <v>47</v>
      </c>
      <c r="D49" s="39">
        <f t="shared" si="70"/>
        <v>11840.916999809195</v>
      </c>
      <c r="E49" s="39">
        <f t="shared" si="71"/>
        <v>26286.835739576414</v>
      </c>
      <c r="F49" s="39">
        <f t="shared" si="72"/>
        <v>58352.03897505971</v>
      </c>
      <c r="G49" s="39">
        <f t="shared" si="73"/>
        <v>129527.79106091279</v>
      </c>
      <c r="H49" s="39">
        <f t="shared" si="74"/>
        <v>273027.86418160039</v>
      </c>
      <c r="I49" s="39">
        <f t="shared" si="75"/>
        <v>573929.24698075175</v>
      </c>
      <c r="J49" s="20">
        <f t="shared" si="0"/>
        <v>9946.3702798397226</v>
      </c>
      <c r="K49" s="19">
        <f t="shared" si="8"/>
        <v>1194038.0702607592</v>
      </c>
      <c r="L49" s="12">
        <f t="shared" si="9"/>
        <v>1072964.6939377103</v>
      </c>
    </row>
    <row r="50" spans="1:13" x14ac:dyDescent="0.35">
      <c r="A50" s="38"/>
      <c r="B50" s="30">
        <f>B49</f>
        <v>45589</v>
      </c>
      <c r="C50" s="49">
        <f t="shared" si="1"/>
        <v>48</v>
      </c>
      <c r="D50" s="39">
        <f t="shared" si="70"/>
        <v>11940.380702607592</v>
      </c>
      <c r="E50" s="39">
        <f t="shared" si="71"/>
        <v>26507.645159788855</v>
      </c>
      <c r="F50" s="39">
        <f t="shared" si="72"/>
        <v>58842.196102450209</v>
      </c>
      <c r="G50" s="39">
        <f t="shared" si="73"/>
        <v>130615.82450582445</v>
      </c>
      <c r="H50" s="39">
        <f t="shared" si="74"/>
        <v>275321.29824072588</v>
      </c>
      <c r="I50" s="39">
        <f t="shared" si="75"/>
        <v>578750.25265539007</v>
      </c>
      <c r="J50" s="20">
        <f t="shared" si="0"/>
        <v>10029.919790190377</v>
      </c>
      <c r="K50" s="19">
        <f>K49+J50-M50</f>
        <v>1204067.9900509496</v>
      </c>
      <c r="L50" s="12">
        <f t="shared" si="9"/>
        <v>1081977.597366787</v>
      </c>
    </row>
    <row r="51" spans="1:13" x14ac:dyDescent="0.35">
      <c r="A51" s="36">
        <f>A49+1</f>
        <v>25</v>
      </c>
      <c r="B51" s="30">
        <f>B50+1</f>
        <v>45590</v>
      </c>
      <c r="C51" s="49">
        <f>C50+1</f>
        <v>49</v>
      </c>
      <c r="D51" s="37">
        <f>K50*0.01</f>
        <v>12040.679900509496</v>
      </c>
      <c r="E51" s="37">
        <f>K50*0.0222</f>
        <v>26730.309379131082</v>
      </c>
      <c r="F51" s="37">
        <f>K50*0.04928</f>
        <v>59336.470549710793</v>
      </c>
      <c r="G51" s="37">
        <f>K50*0.10939</f>
        <v>131712.99743167337</v>
      </c>
      <c r="H51" s="37">
        <f>K50*0.23058</f>
        <v>277633.997145948</v>
      </c>
      <c r="I51" s="37">
        <f>K50*0.4847</f>
        <v>583611.75477769529</v>
      </c>
      <c r="J51" s="20">
        <f t="shared" si="0"/>
        <v>10114.171116427977</v>
      </c>
      <c r="K51" s="19">
        <f t="shared" si="8"/>
        <v>1214182.1611673776</v>
      </c>
      <c r="L51" s="12">
        <f t="shared" si="9"/>
        <v>1091066.209184668</v>
      </c>
    </row>
    <row r="52" spans="1:13" x14ac:dyDescent="0.35">
      <c r="A52" s="36"/>
      <c r="B52" s="30">
        <f>B51</f>
        <v>45590</v>
      </c>
      <c r="C52" s="49">
        <f t="shared" si="1"/>
        <v>50</v>
      </c>
      <c r="D52" s="37">
        <f t="shared" ref="D52:D54" si="76">K51*0.01</f>
        <v>12141.821611673777</v>
      </c>
      <c r="E52" s="37">
        <f t="shared" ref="E52:E54" si="77">K51*0.0222</f>
        <v>26954.843977915785</v>
      </c>
      <c r="F52" s="37">
        <f t="shared" ref="F52:F54" si="78">K51*0.04928</f>
        <v>59834.896902328364</v>
      </c>
      <c r="G52" s="37">
        <f t="shared" ref="G52:G54" si="79">K51*0.10939</f>
        <v>132819.38661009943</v>
      </c>
      <c r="H52" s="37">
        <f t="shared" ref="H52:H54" si="80">K51*0.23058</f>
        <v>279966.12272197392</v>
      </c>
      <c r="I52" s="37">
        <f t="shared" ref="I52:I54" si="81">K51*0.4847</f>
        <v>588514.09351782792</v>
      </c>
      <c r="J52" s="20">
        <f t="shared" si="0"/>
        <v>10199.130153805972</v>
      </c>
      <c r="K52" s="19">
        <f>K51+J52-M52</f>
        <v>1179881.2913211836</v>
      </c>
      <c r="L52" s="12">
        <f t="shared" si="9"/>
        <v>1100231.1653418192</v>
      </c>
      <c r="M52">
        <v>44500</v>
      </c>
    </row>
    <row r="53" spans="1:13" x14ac:dyDescent="0.35">
      <c r="A53" s="38">
        <f>A51+1</f>
        <v>26</v>
      </c>
      <c r="B53" s="30">
        <f>B52+1</f>
        <v>45591</v>
      </c>
      <c r="C53" s="49">
        <f t="shared" si="1"/>
        <v>51</v>
      </c>
      <c r="D53" s="39">
        <f t="shared" si="76"/>
        <v>11798.812913211836</v>
      </c>
      <c r="E53" s="39">
        <f t="shared" si="77"/>
        <v>26193.364667330276</v>
      </c>
      <c r="F53" s="39">
        <f t="shared" si="78"/>
        <v>58144.550036307919</v>
      </c>
      <c r="G53" s="39">
        <f t="shared" si="79"/>
        <v>129067.21445762427</v>
      </c>
      <c r="H53" s="39">
        <f t="shared" si="80"/>
        <v>272057.02815283852</v>
      </c>
      <c r="I53" s="39">
        <f t="shared" si="81"/>
        <v>571888.46190337767</v>
      </c>
      <c r="J53" s="20">
        <f t="shared" si="0"/>
        <v>9911.0028470979414</v>
      </c>
      <c r="K53" s="19">
        <f t="shared" si="8"/>
        <v>1189792.2941682816</v>
      </c>
      <c r="L53" s="12">
        <f t="shared" si="9"/>
        <v>1069149.4321306904</v>
      </c>
    </row>
    <row r="54" spans="1:13" x14ac:dyDescent="0.35">
      <c r="A54" s="38"/>
      <c r="B54" s="30">
        <f>B53</f>
        <v>45591</v>
      </c>
      <c r="C54" s="49">
        <f t="shared" si="1"/>
        <v>52</v>
      </c>
      <c r="D54" s="39">
        <f t="shared" si="76"/>
        <v>11897.922941682817</v>
      </c>
      <c r="E54" s="39">
        <f t="shared" si="77"/>
        <v>26413.388930535853</v>
      </c>
      <c r="F54" s="39">
        <f t="shared" si="78"/>
        <v>58632.964256612911</v>
      </c>
      <c r="G54" s="39">
        <f t="shared" si="79"/>
        <v>130151.37905906832</v>
      </c>
      <c r="H54" s="39">
        <f t="shared" si="80"/>
        <v>274342.30718932237</v>
      </c>
      <c r="I54" s="39">
        <f t="shared" si="81"/>
        <v>576692.32498336607</v>
      </c>
      <c r="J54" s="20">
        <f t="shared" si="0"/>
        <v>9994.255271013566</v>
      </c>
      <c r="K54" s="19">
        <f>K53+J54-M54</f>
        <v>1154286.5494392952</v>
      </c>
      <c r="L54" s="12">
        <f t="shared" si="9"/>
        <v>1078130.2873605883</v>
      </c>
      <c r="M54">
        <v>45500</v>
      </c>
    </row>
    <row r="55" spans="1:13" x14ac:dyDescent="0.35">
      <c r="A55" s="36">
        <f>A53+1</f>
        <v>27</v>
      </c>
      <c r="B55" s="30">
        <f>B54+1</f>
        <v>45592</v>
      </c>
      <c r="C55" s="49">
        <f>C54+1</f>
        <v>53</v>
      </c>
      <c r="D55" s="37">
        <f>K54*0.01</f>
        <v>11542.865494392952</v>
      </c>
      <c r="E55" s="37">
        <f>K54*0.0222</f>
        <v>25625.161397552354</v>
      </c>
      <c r="F55" s="37">
        <f>K54*0.04928</f>
        <v>56883.241156368465</v>
      </c>
      <c r="G55" s="37">
        <f>K54*0.10939</f>
        <v>126267.4056431645</v>
      </c>
      <c r="H55" s="37">
        <f>K54*0.23058</f>
        <v>266155.39256971271</v>
      </c>
      <c r="I55" s="37">
        <f>K54*0.4847</f>
        <v>559482.69051322644</v>
      </c>
      <c r="J55" s="20">
        <f t="shared" si="0"/>
        <v>9696.0070152900789</v>
      </c>
      <c r="K55" s="19">
        <f t="shared" si="8"/>
        <v>1163982.5564545852</v>
      </c>
      <c r="L55" s="12">
        <f t="shared" si="9"/>
        <v>1045956.7567744174</v>
      </c>
    </row>
    <row r="56" spans="1:13" x14ac:dyDescent="0.35">
      <c r="A56" s="36"/>
      <c r="B56" s="30">
        <f>B55</f>
        <v>45592</v>
      </c>
      <c r="C56" s="49">
        <f t="shared" si="1"/>
        <v>54</v>
      </c>
      <c r="D56" s="37">
        <f t="shared" ref="D56:D58" si="82">K55*0.01</f>
        <v>11639.825564545852</v>
      </c>
      <c r="E56" s="37">
        <f t="shared" ref="E56:E58" si="83">K55*0.0222</f>
        <v>25840.412753291792</v>
      </c>
      <c r="F56" s="37">
        <f t="shared" ref="F56:F58" si="84">K55*0.04928</f>
        <v>57361.060382081952</v>
      </c>
      <c r="G56" s="37">
        <f t="shared" ref="G56:G58" si="85">K55*0.10939</f>
        <v>127328.05185056708</v>
      </c>
      <c r="H56" s="37">
        <f t="shared" ref="H56:H58" si="86">K55*0.23058</f>
        <v>268391.09786729823</v>
      </c>
      <c r="I56" s="37">
        <f t="shared" ref="I56:I58" si="87">K55*0.4847</f>
        <v>564182.34511353751</v>
      </c>
      <c r="J56" s="20">
        <f t="shared" si="0"/>
        <v>9777.4534742185151</v>
      </c>
      <c r="K56" s="19">
        <f>K55+J56-M56</f>
        <v>1127760.0099288037</v>
      </c>
      <c r="L56" s="12">
        <f t="shared" si="9"/>
        <v>1054742.7935313224</v>
      </c>
      <c r="M56">
        <v>46000</v>
      </c>
    </row>
    <row r="57" spans="1:13" x14ac:dyDescent="0.35">
      <c r="A57" s="38">
        <f>A55+1</f>
        <v>28</v>
      </c>
      <c r="B57" s="30">
        <f>B56+1</f>
        <v>45593</v>
      </c>
      <c r="C57" s="49">
        <f t="shared" si="1"/>
        <v>55</v>
      </c>
      <c r="D57" s="39">
        <f t="shared" si="82"/>
        <v>11277.600099288036</v>
      </c>
      <c r="E57" s="39">
        <f t="shared" si="83"/>
        <v>25036.272220419443</v>
      </c>
      <c r="F57" s="39">
        <f t="shared" si="84"/>
        <v>55576.013289291441</v>
      </c>
      <c r="G57" s="39">
        <f t="shared" si="85"/>
        <v>123365.66748611184</v>
      </c>
      <c r="H57" s="39">
        <f t="shared" si="86"/>
        <v>260038.90308938356</v>
      </c>
      <c r="I57" s="39">
        <f t="shared" si="87"/>
        <v>546625.27681249112</v>
      </c>
      <c r="J57" s="20">
        <f t="shared" si="0"/>
        <v>9473.1840834019495</v>
      </c>
      <c r="K57" s="19">
        <f t="shared" si="8"/>
        <v>1137233.1940122056</v>
      </c>
      <c r="L57" s="12">
        <f t="shared" si="9"/>
        <v>1021919.7329969854</v>
      </c>
    </row>
    <row r="58" spans="1:13" x14ac:dyDescent="0.35">
      <c r="A58" s="38"/>
      <c r="B58" s="30">
        <f>B57</f>
        <v>45593</v>
      </c>
      <c r="C58" s="49">
        <f t="shared" si="1"/>
        <v>56</v>
      </c>
      <c r="D58" s="39">
        <f t="shared" si="82"/>
        <v>11372.331940122056</v>
      </c>
      <c r="E58" s="39">
        <f t="shared" si="83"/>
        <v>25246.576907070965</v>
      </c>
      <c r="F58" s="39">
        <f t="shared" si="84"/>
        <v>56042.851800921489</v>
      </c>
      <c r="G58" s="39">
        <f t="shared" si="85"/>
        <v>124401.93909299518</v>
      </c>
      <c r="H58" s="39">
        <f t="shared" si="86"/>
        <v>262223.22987533436</v>
      </c>
      <c r="I58" s="39">
        <f t="shared" si="87"/>
        <v>551216.92913771607</v>
      </c>
      <c r="J58" s="20">
        <f t="shared" si="0"/>
        <v>9552.7588297025268</v>
      </c>
      <c r="K58" s="19">
        <f>K57+J58-M58</f>
        <v>1099785.9528419082</v>
      </c>
      <c r="L58" s="12">
        <f t="shared" si="9"/>
        <v>1030503.8587541601</v>
      </c>
      <c r="M58">
        <v>47000</v>
      </c>
    </row>
    <row r="59" spans="1:13" x14ac:dyDescent="0.35">
      <c r="A59" s="36">
        <f>A57+1</f>
        <v>29</v>
      </c>
      <c r="B59" s="30">
        <f>B58+1</f>
        <v>45594</v>
      </c>
      <c r="C59" s="49">
        <f>C58+1</f>
        <v>57</v>
      </c>
      <c r="D59" s="37">
        <f>K58*0.01</f>
        <v>10997.859528419081</v>
      </c>
      <c r="E59" s="37">
        <f>K58*0.0222</f>
        <v>24415.248153090364</v>
      </c>
      <c r="F59" s="37">
        <f>K58*0.04928</f>
        <v>54197.451756049231</v>
      </c>
      <c r="G59" s="37">
        <f>K58*0.10939</f>
        <v>120305.58538137634</v>
      </c>
      <c r="H59" s="37">
        <f>K58*0.23058</f>
        <v>253588.6450062872</v>
      </c>
      <c r="I59" s="37">
        <f>K58*0.4847</f>
        <v>533066.25134247297</v>
      </c>
      <c r="J59" s="20">
        <f t="shared" si="0"/>
        <v>9238.2020038720275</v>
      </c>
      <c r="K59" s="19">
        <f t="shared" si="8"/>
        <v>1109024.1548457802</v>
      </c>
      <c r="L59" s="12">
        <f t="shared" si="9"/>
        <v>996571.04116769519</v>
      </c>
    </row>
    <row r="60" spans="1:13" x14ac:dyDescent="0.35">
      <c r="A60" s="36"/>
      <c r="B60" s="30">
        <f>B59</f>
        <v>45594</v>
      </c>
      <c r="C60" s="49">
        <f t="shared" si="1"/>
        <v>58</v>
      </c>
      <c r="D60" s="37">
        <f t="shared" ref="D60:D62" si="88">K59*0.01</f>
        <v>11090.241548457803</v>
      </c>
      <c r="E60" s="37">
        <f t="shared" ref="E60:E62" si="89">K59*0.0222</f>
        <v>24620.336237576321</v>
      </c>
      <c r="F60" s="37">
        <f t="shared" ref="F60:F62" si="90">K59*0.04928</f>
        <v>54652.710350800044</v>
      </c>
      <c r="G60" s="37">
        <f t="shared" ref="G60:G62" si="91">K59*0.10939</f>
        <v>121316.15229857989</v>
      </c>
      <c r="H60" s="37">
        <f t="shared" ref="H60:H62" si="92">K59*0.23058</f>
        <v>255718.78962434002</v>
      </c>
      <c r="I60" s="37">
        <f t="shared" ref="I60:I62" si="93">K59*0.4847</f>
        <v>537544.00785374967</v>
      </c>
      <c r="J60" s="20">
        <f t="shared" si="0"/>
        <v>9315.8029007045552</v>
      </c>
      <c r="K60" s="19">
        <f>K59+J60-M60</f>
        <v>1070339.9577464848</v>
      </c>
      <c r="L60" s="12">
        <f t="shared" si="9"/>
        <v>1004942.2379135038</v>
      </c>
      <c r="M60">
        <v>48000</v>
      </c>
    </row>
    <row r="61" spans="1:13" x14ac:dyDescent="0.35">
      <c r="A61" s="38">
        <f>A59+1</f>
        <v>30</v>
      </c>
      <c r="B61" s="30">
        <f>B60+1</f>
        <v>45595</v>
      </c>
      <c r="C61" s="49">
        <f t="shared" si="1"/>
        <v>59</v>
      </c>
      <c r="D61" s="39">
        <f t="shared" si="88"/>
        <v>10703.399577464848</v>
      </c>
      <c r="E61" s="39">
        <f t="shared" si="89"/>
        <v>23761.547061971964</v>
      </c>
      <c r="F61" s="39">
        <f t="shared" si="90"/>
        <v>52746.353117746767</v>
      </c>
      <c r="G61" s="39">
        <f t="shared" si="91"/>
        <v>117084.48797788797</v>
      </c>
      <c r="H61" s="39">
        <f t="shared" si="92"/>
        <v>246798.98745718447</v>
      </c>
      <c r="I61" s="39">
        <f t="shared" si="93"/>
        <v>518793.77751972119</v>
      </c>
      <c r="J61" s="20">
        <f t="shared" si="0"/>
        <v>8990.8556450704727</v>
      </c>
      <c r="K61" s="19">
        <f t="shared" si="8"/>
        <v>1079330.8133915553</v>
      </c>
      <c r="L61" s="12">
        <f t="shared" si="9"/>
        <v>969888.55271197716</v>
      </c>
    </row>
    <row r="62" spans="1:13" x14ac:dyDescent="0.35">
      <c r="A62" s="38"/>
      <c r="B62" s="30">
        <f>B61</f>
        <v>45595</v>
      </c>
      <c r="C62" s="49">
        <f t="shared" si="1"/>
        <v>60</v>
      </c>
      <c r="D62" s="39">
        <f t="shared" si="88"/>
        <v>10793.308133915554</v>
      </c>
      <c r="E62" s="39">
        <f t="shared" si="89"/>
        <v>23961.144057292531</v>
      </c>
      <c r="F62" s="39">
        <f t="shared" si="90"/>
        <v>53189.422483935843</v>
      </c>
      <c r="G62" s="39">
        <f t="shared" si="91"/>
        <v>118067.99767690223</v>
      </c>
      <c r="H62" s="39">
        <f t="shared" si="92"/>
        <v>248872.09895182482</v>
      </c>
      <c r="I62" s="39">
        <f t="shared" si="93"/>
        <v>523151.64525088691</v>
      </c>
      <c r="J62" s="20">
        <f t="shared" si="0"/>
        <v>9066.3788324890647</v>
      </c>
      <c r="K62" s="19">
        <f>K61+J62-M62</f>
        <v>1039397.1922240444</v>
      </c>
      <c r="L62" s="12">
        <f t="shared" si="9"/>
        <v>978035.61655475781</v>
      </c>
      <c r="M62">
        <v>49000</v>
      </c>
    </row>
  </sheetData>
  <mergeCells count="1">
    <mergeCell ref="F1:G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4DB36-946D-493E-A968-F909FDE09DA0}">
  <sheetPr>
    <tabColor theme="1" tint="4.9989318521683403E-2"/>
  </sheetPr>
  <dimension ref="A1:T62"/>
  <sheetViews>
    <sheetView workbookViewId="0">
      <selection activeCell="M9" sqref="M9"/>
    </sheetView>
  </sheetViews>
  <sheetFormatPr defaultRowHeight="14.5" x14ac:dyDescent="0.35"/>
  <cols>
    <col min="1" max="1" width="10.54296875" bestFit="1" customWidth="1"/>
    <col min="2" max="2" width="9.7265625" bestFit="1" customWidth="1"/>
    <col min="3" max="3" width="10.54296875" style="49" bestFit="1" customWidth="1"/>
    <col min="11" max="11" width="8.54296875" customWidth="1"/>
    <col min="12" max="12" width="8.7265625" hidden="1" customWidth="1"/>
    <col min="15" max="15" width="9.6328125" bestFit="1" customWidth="1"/>
    <col min="17" max="17" width="9.36328125" bestFit="1" customWidth="1"/>
  </cols>
  <sheetData>
    <row r="1" spans="1:20" ht="20" thickBot="1" x14ac:dyDescent="0.5">
      <c r="A1" s="16" t="s">
        <v>25</v>
      </c>
      <c r="B1" s="17" t="s">
        <v>3</v>
      </c>
      <c r="C1" s="16">
        <v>1039397</v>
      </c>
      <c r="D1" s="16"/>
      <c r="E1" s="16" t="s">
        <v>23</v>
      </c>
      <c r="F1" s="46">
        <f>SUM(M3:M761)</f>
        <v>565000</v>
      </c>
      <c r="G1" s="46"/>
      <c r="H1" s="23"/>
      <c r="I1" s="23"/>
      <c r="J1" s="16"/>
      <c r="K1" s="16" t="s">
        <v>13</v>
      </c>
      <c r="L1" s="16"/>
      <c r="M1" s="16"/>
      <c r="P1" s="22"/>
      <c r="Q1" s="40"/>
      <c r="R1" s="21"/>
      <c r="S1" s="21"/>
      <c r="T1" s="21"/>
    </row>
    <row r="2" spans="1:20" ht="15.5" thickTop="1" thickBot="1" x14ac:dyDescent="0.4">
      <c r="A2" s="1"/>
      <c r="B2" s="15" t="s">
        <v>1</v>
      </c>
      <c r="C2" s="1" t="s">
        <v>4</v>
      </c>
      <c r="D2" s="1" t="s">
        <v>5</v>
      </c>
      <c r="E2" s="1" t="s">
        <v>6</v>
      </c>
      <c r="F2" s="1" t="s">
        <v>8</v>
      </c>
      <c r="G2" s="1" t="s">
        <v>7</v>
      </c>
      <c r="H2" s="1" t="s">
        <v>20</v>
      </c>
      <c r="I2" s="1" t="s">
        <v>21</v>
      </c>
      <c r="J2" s="10" t="s">
        <v>9</v>
      </c>
      <c r="K2" s="18" t="s">
        <v>11</v>
      </c>
      <c r="L2" s="11" t="s">
        <v>12</v>
      </c>
      <c r="M2" s="48" t="s">
        <v>26</v>
      </c>
      <c r="S2" s="22"/>
    </row>
    <row r="3" spans="1:20" x14ac:dyDescent="0.35">
      <c r="A3" s="36">
        <v>1</v>
      </c>
      <c r="B3" s="30">
        <v>45566</v>
      </c>
      <c r="C3" s="49">
        <v>1</v>
      </c>
      <c r="D3" s="37">
        <f>C1*0.01</f>
        <v>10393.969999999999</v>
      </c>
      <c r="E3" s="37">
        <f>C1*0.0222</f>
        <v>23074.613400000002</v>
      </c>
      <c r="F3" s="37">
        <f>C1*0.04928</f>
        <v>51221.48416</v>
      </c>
      <c r="G3" s="37">
        <f>K3*0.10939</f>
        <v>114654.71478777201</v>
      </c>
      <c r="H3" s="37">
        <f>C1*0.23058</f>
        <v>239664.16026</v>
      </c>
      <c r="I3" s="37">
        <f>K3*0.4847</f>
        <v>508027.60999756004</v>
      </c>
      <c r="J3" s="20">
        <f>D3*0.84</f>
        <v>8730.9347999999991</v>
      </c>
      <c r="K3" s="19">
        <f>C1+J3</f>
        <v>1048127.9348</v>
      </c>
      <c r="L3" s="12">
        <f>SUM(D3:I3)</f>
        <v>947036.55260533211</v>
      </c>
    </row>
    <row r="4" spans="1:20" x14ac:dyDescent="0.35">
      <c r="A4" s="36"/>
      <c r="B4" s="30">
        <f>B3</f>
        <v>45566</v>
      </c>
      <c r="C4" s="49">
        <f>C3+1</f>
        <v>2</v>
      </c>
      <c r="D4" s="37">
        <f>K3*0.01</f>
        <v>10481.279348</v>
      </c>
      <c r="E4" s="37">
        <f>K3*0.0222</f>
        <v>23268.440152560001</v>
      </c>
      <c r="F4" s="37">
        <f>K3*0.04928</f>
        <v>51651.744626943997</v>
      </c>
      <c r="G4" s="37">
        <f>K3*0.10939</f>
        <v>114654.71478777201</v>
      </c>
      <c r="H4" s="37">
        <f>K3*0.23058</f>
        <v>241677.33920618403</v>
      </c>
      <c r="I4" s="37">
        <f>K3*0.4847</f>
        <v>508027.60999756004</v>
      </c>
      <c r="J4" s="20">
        <f t="shared" ref="J4:J62" si="0">D4*0.84</f>
        <v>8804.2746523200003</v>
      </c>
      <c r="K4" s="19">
        <f>K3+J4</f>
        <v>1056932.2094523201</v>
      </c>
      <c r="L4" s="12">
        <f>SUM(D4:I4)</f>
        <v>949761.12811902002</v>
      </c>
    </row>
    <row r="5" spans="1:20" x14ac:dyDescent="0.35">
      <c r="A5" s="38">
        <f>A3+1</f>
        <v>2</v>
      </c>
      <c r="B5" s="30">
        <f>B4+1</f>
        <v>45567</v>
      </c>
      <c r="C5" s="49">
        <f t="shared" ref="C5:C62" si="1">C4+1</f>
        <v>3</v>
      </c>
      <c r="D5" s="39">
        <f t="shared" ref="D5:D6" si="2">K4*0.01</f>
        <v>10569.322094523201</v>
      </c>
      <c r="E5" s="39">
        <f t="shared" ref="E5:E6" si="3">K4*0.0222</f>
        <v>23463.895049841507</v>
      </c>
      <c r="F5" s="39">
        <f t="shared" ref="F5:F6" si="4">K4*0.04928</f>
        <v>52085.61928181033</v>
      </c>
      <c r="G5" s="39">
        <f t="shared" ref="G5:G6" si="5">K4*0.10939</f>
        <v>115617.8143919893</v>
      </c>
      <c r="H5" s="39">
        <f t="shared" ref="H5:H6" si="6">K4*0.23058</f>
        <v>243707.42885551599</v>
      </c>
      <c r="I5" s="39">
        <f t="shared" ref="I5:I6" si="7">K4*0.4847</f>
        <v>512295.04192153958</v>
      </c>
      <c r="J5" s="20">
        <f t="shared" si="0"/>
        <v>8878.2305593994879</v>
      </c>
      <c r="K5" s="19">
        <f t="shared" ref="K5:K61" si="8">K4+J5</f>
        <v>1065810.4400117197</v>
      </c>
      <c r="L5" s="12">
        <f t="shared" ref="L5:L62" si="9">SUM(D5:I5)</f>
        <v>957739.12159521994</v>
      </c>
    </row>
    <row r="6" spans="1:20" x14ac:dyDescent="0.35">
      <c r="A6" s="38"/>
      <c r="B6" s="30">
        <f>B5</f>
        <v>45567</v>
      </c>
      <c r="C6" s="49">
        <f t="shared" si="1"/>
        <v>4</v>
      </c>
      <c r="D6" s="39">
        <f t="shared" si="2"/>
        <v>10658.104400117198</v>
      </c>
      <c r="E6" s="39">
        <f t="shared" si="3"/>
        <v>23660.991768260177</v>
      </c>
      <c r="F6" s="39">
        <f t="shared" si="4"/>
        <v>52523.138483777548</v>
      </c>
      <c r="G6" s="39">
        <f t="shared" si="5"/>
        <v>116589.00403288202</v>
      </c>
      <c r="H6" s="39">
        <f t="shared" si="6"/>
        <v>245754.57125790234</v>
      </c>
      <c r="I6" s="39">
        <f t="shared" si="7"/>
        <v>516598.32027368055</v>
      </c>
      <c r="J6" s="20">
        <f t="shared" si="0"/>
        <v>8952.8076960984454</v>
      </c>
      <c r="K6" s="19">
        <f>K5+J6-M6</f>
        <v>1074763.2477078182</v>
      </c>
      <c r="L6" s="12">
        <f t="shared" ref="L6" si="10">SUM(D6:I6)</f>
        <v>965784.13021661993</v>
      </c>
    </row>
    <row r="7" spans="1:20" x14ac:dyDescent="0.35">
      <c r="A7" s="36">
        <f>A5+1</f>
        <v>3</v>
      </c>
      <c r="B7" s="30">
        <f>B6+1</f>
        <v>45568</v>
      </c>
      <c r="C7" s="49">
        <f>C6+1</f>
        <v>5</v>
      </c>
      <c r="D7" s="37">
        <f>K6*0.01</f>
        <v>10747.632477078181</v>
      </c>
      <c r="E7" s="37">
        <f>K6*0.0222</f>
        <v>23859.744099113563</v>
      </c>
      <c r="F7" s="37">
        <f>K6*0.04928</f>
        <v>52964.332847041274</v>
      </c>
      <c r="G7" s="37">
        <f>K6*0.10939</f>
        <v>117568.35166675823</v>
      </c>
      <c r="H7" s="37">
        <f>K6*0.23058</f>
        <v>247818.90965646872</v>
      </c>
      <c r="I7" s="37">
        <f>K6*0.4847</f>
        <v>520937.74616397946</v>
      </c>
      <c r="J7" s="20">
        <f t="shared" si="0"/>
        <v>9028.0112807456717</v>
      </c>
      <c r="K7" s="19">
        <f t="shared" si="8"/>
        <v>1083791.2589885639</v>
      </c>
      <c r="L7" s="12">
        <f t="shared" si="9"/>
        <v>973896.71691043943</v>
      </c>
    </row>
    <row r="8" spans="1:20" x14ac:dyDescent="0.35">
      <c r="A8" s="36"/>
      <c r="B8" s="30">
        <f>B7</f>
        <v>45568</v>
      </c>
      <c r="C8" s="49">
        <f t="shared" si="1"/>
        <v>6</v>
      </c>
      <c r="D8" s="37">
        <f t="shared" ref="D8:D10" si="11">K7*0.01</f>
        <v>10837.91258988564</v>
      </c>
      <c r="E8" s="37">
        <f t="shared" ref="E8:E10" si="12">K7*0.0222</f>
        <v>24060.165949546121</v>
      </c>
      <c r="F8" s="37">
        <f t="shared" ref="F8:F10" si="13">K7*0.04928</f>
        <v>53409.233242956427</v>
      </c>
      <c r="G8" s="37">
        <f t="shared" ref="G8:G10" si="14">K7*0.10939</f>
        <v>118555.925820759</v>
      </c>
      <c r="H8" s="37">
        <f t="shared" ref="H8:H10" si="15">K7*0.23058</f>
        <v>249900.58849758308</v>
      </c>
      <c r="I8" s="37">
        <f t="shared" ref="I8:I10" si="16">K7*0.4847</f>
        <v>525313.62323175697</v>
      </c>
      <c r="J8" s="20">
        <f t="shared" si="0"/>
        <v>9103.8465755039379</v>
      </c>
      <c r="K8" s="19">
        <f t="shared" si="8"/>
        <v>1092895.1055640678</v>
      </c>
      <c r="L8" s="12">
        <f t="shared" si="9"/>
        <v>982077.4493324873</v>
      </c>
    </row>
    <row r="9" spans="1:20" x14ac:dyDescent="0.35">
      <c r="A9" s="38">
        <f>A7+1</f>
        <v>4</v>
      </c>
      <c r="B9" s="30">
        <f>B8+1</f>
        <v>45569</v>
      </c>
      <c r="C9" s="49">
        <f t="shared" si="1"/>
        <v>7</v>
      </c>
      <c r="D9" s="39">
        <f t="shared" si="11"/>
        <v>10928.951055640679</v>
      </c>
      <c r="E9" s="39">
        <f t="shared" si="12"/>
        <v>24262.271343522309</v>
      </c>
      <c r="F9" s="39">
        <f t="shared" si="13"/>
        <v>53857.870802197263</v>
      </c>
      <c r="G9" s="39">
        <f t="shared" si="14"/>
        <v>119551.79559765338</v>
      </c>
      <c r="H9" s="39">
        <f t="shared" si="15"/>
        <v>251999.75344096278</v>
      </c>
      <c r="I9" s="39">
        <f t="shared" si="16"/>
        <v>529726.25766690366</v>
      </c>
      <c r="J9" s="20">
        <f t="shared" si="0"/>
        <v>9180.3188867381705</v>
      </c>
      <c r="K9" s="19">
        <f t="shared" si="8"/>
        <v>1102075.4244508061</v>
      </c>
      <c r="L9" s="12">
        <f t="shared" si="9"/>
        <v>990326.89990688011</v>
      </c>
    </row>
    <row r="10" spans="1:20" x14ac:dyDescent="0.35">
      <c r="A10" s="38"/>
      <c r="B10" s="30">
        <f>B9</f>
        <v>45569</v>
      </c>
      <c r="C10" s="49">
        <f t="shared" si="1"/>
        <v>8</v>
      </c>
      <c r="D10" s="39">
        <f t="shared" si="11"/>
        <v>11020.754244508062</v>
      </c>
      <c r="E10" s="39">
        <f t="shared" si="12"/>
        <v>24466.074422807898</v>
      </c>
      <c r="F10" s="39">
        <f t="shared" si="13"/>
        <v>54310.27691693572</v>
      </c>
      <c r="G10" s="39">
        <f t="shared" si="14"/>
        <v>120556.03068067368</v>
      </c>
      <c r="H10" s="39">
        <f t="shared" si="15"/>
        <v>254116.55136986688</v>
      </c>
      <c r="I10" s="39">
        <f t="shared" si="16"/>
        <v>534175.9582313057</v>
      </c>
      <c r="J10" s="20">
        <f t="shared" si="0"/>
        <v>9257.4335653867711</v>
      </c>
      <c r="K10" s="19">
        <f t="shared" si="8"/>
        <v>1111332.8580161929</v>
      </c>
      <c r="L10" s="12">
        <f t="shared" si="9"/>
        <v>998645.64586609788</v>
      </c>
    </row>
    <row r="11" spans="1:20" x14ac:dyDescent="0.35">
      <c r="A11" s="36">
        <f>A9+1</f>
        <v>5</v>
      </c>
      <c r="B11" s="30">
        <f>B10+1</f>
        <v>45570</v>
      </c>
      <c r="C11" s="49">
        <f>C10+1</f>
        <v>9</v>
      </c>
      <c r="D11" s="37">
        <f>K10*0.01</f>
        <v>11113.328580161929</v>
      </c>
      <c r="E11" s="37">
        <f>K10*0.0222</f>
        <v>24671.589447959483</v>
      </c>
      <c r="F11" s="37">
        <f>K10*0.04928</f>
        <v>54766.483243037983</v>
      </c>
      <c r="G11" s="37">
        <f>K10*0.10939</f>
        <v>121568.70133839134</v>
      </c>
      <c r="H11" s="37">
        <f>K10*0.23058</f>
        <v>256251.13040137378</v>
      </c>
      <c r="I11" s="37">
        <f>K10*0.4847</f>
        <v>538663.03628044878</v>
      </c>
      <c r="J11" s="20">
        <f t="shared" si="0"/>
        <v>9335.1960073360206</v>
      </c>
      <c r="K11" s="19">
        <f t="shared" si="8"/>
        <v>1120668.0540235289</v>
      </c>
      <c r="L11" s="12">
        <f t="shared" si="9"/>
        <v>1007034.2692913733</v>
      </c>
    </row>
    <row r="12" spans="1:20" x14ac:dyDescent="0.35">
      <c r="A12" s="36"/>
      <c r="B12" s="30">
        <f>B11</f>
        <v>45570</v>
      </c>
      <c r="C12" s="49">
        <f t="shared" si="1"/>
        <v>10</v>
      </c>
      <c r="D12" s="37">
        <f t="shared" ref="D12:D14" si="17">K11*0.01</f>
        <v>11206.680540235289</v>
      </c>
      <c r="E12" s="37">
        <f t="shared" ref="E12:E14" si="18">K11*0.0222</f>
        <v>24878.830799322343</v>
      </c>
      <c r="F12" s="37">
        <f t="shared" ref="F12:F14" si="19">K11*0.04928</f>
        <v>55226.521702279504</v>
      </c>
      <c r="G12" s="37">
        <f t="shared" ref="G12:G14" si="20">K11*0.10939</f>
        <v>122589.87842963383</v>
      </c>
      <c r="H12" s="37">
        <f t="shared" ref="H12:H14" si="21">K11*0.23058</f>
        <v>258403.6398967453</v>
      </c>
      <c r="I12" s="37">
        <f t="shared" ref="I12:I14" si="22">K11*0.4847</f>
        <v>543187.80578520452</v>
      </c>
      <c r="J12" s="20">
        <f t="shared" si="0"/>
        <v>9413.6116537976432</v>
      </c>
      <c r="K12" s="19">
        <f>K11+J12-M12</f>
        <v>1090081.6656773265</v>
      </c>
      <c r="L12" s="12">
        <f t="shared" si="9"/>
        <v>1015493.3571534208</v>
      </c>
      <c r="M12">
        <v>40000</v>
      </c>
    </row>
    <row r="13" spans="1:20" x14ac:dyDescent="0.35">
      <c r="A13" s="38">
        <f>A11+1</f>
        <v>6</v>
      </c>
      <c r="B13" s="30">
        <f>B12+1</f>
        <v>45571</v>
      </c>
      <c r="C13" s="49">
        <f t="shared" si="1"/>
        <v>11</v>
      </c>
      <c r="D13" s="39">
        <f t="shared" si="17"/>
        <v>10900.816656773266</v>
      </c>
      <c r="E13" s="39">
        <f t="shared" si="18"/>
        <v>24199.812978036651</v>
      </c>
      <c r="F13" s="39">
        <f t="shared" si="19"/>
        <v>53719.224484578648</v>
      </c>
      <c r="G13" s="39">
        <f t="shared" si="20"/>
        <v>119244.03340844274</v>
      </c>
      <c r="H13" s="39">
        <f t="shared" si="21"/>
        <v>251351.03047187795</v>
      </c>
      <c r="I13" s="39">
        <f t="shared" si="22"/>
        <v>528362.58335380023</v>
      </c>
      <c r="J13" s="20">
        <f t="shared" si="0"/>
        <v>9156.6859916895428</v>
      </c>
      <c r="K13" s="19">
        <f t="shared" si="8"/>
        <v>1099238.3516690161</v>
      </c>
      <c r="L13" s="12">
        <f t="shared" si="9"/>
        <v>987777.50135350949</v>
      </c>
    </row>
    <row r="14" spans="1:20" x14ac:dyDescent="0.35">
      <c r="A14" s="38"/>
      <c r="B14" s="30">
        <f>B13</f>
        <v>45571</v>
      </c>
      <c r="C14" s="49">
        <f t="shared" si="1"/>
        <v>12</v>
      </c>
      <c r="D14" s="39">
        <f t="shared" si="17"/>
        <v>10992.383516690161</v>
      </c>
      <c r="E14" s="39">
        <f t="shared" si="18"/>
        <v>24403.091407052158</v>
      </c>
      <c r="F14" s="39">
        <f t="shared" si="19"/>
        <v>54170.465970249112</v>
      </c>
      <c r="G14" s="39">
        <f t="shared" si="20"/>
        <v>120245.68328907367</v>
      </c>
      <c r="H14" s="39">
        <f t="shared" si="21"/>
        <v>253462.37912784173</v>
      </c>
      <c r="I14" s="39">
        <f t="shared" si="22"/>
        <v>532800.82905397215</v>
      </c>
      <c r="J14" s="20">
        <f t="shared" si="0"/>
        <v>9233.6021540197344</v>
      </c>
      <c r="K14" s="19">
        <f t="shared" si="8"/>
        <v>1108471.9538230358</v>
      </c>
      <c r="L14" s="12">
        <f t="shared" si="9"/>
        <v>996074.83236487897</v>
      </c>
    </row>
    <row r="15" spans="1:20" x14ac:dyDescent="0.35">
      <c r="A15" s="36">
        <f>A13+1</f>
        <v>7</v>
      </c>
      <c r="B15" s="30">
        <f>B14+1</f>
        <v>45572</v>
      </c>
      <c r="C15" s="49">
        <f>C14+1</f>
        <v>13</v>
      </c>
      <c r="D15" s="37">
        <f>K14*0.01</f>
        <v>11084.719538230358</v>
      </c>
      <c r="E15" s="37">
        <f>K14*0.0222</f>
        <v>24608.077374871395</v>
      </c>
      <c r="F15" s="37">
        <f>K14*0.04928</f>
        <v>54625.497884399199</v>
      </c>
      <c r="G15" s="37">
        <f>K14*0.10939</f>
        <v>121255.7470287019</v>
      </c>
      <c r="H15" s="37">
        <f>K14*0.23058</f>
        <v>255591.4631125156</v>
      </c>
      <c r="I15" s="37">
        <f>K14*0.4847</f>
        <v>537276.35601802543</v>
      </c>
      <c r="J15" s="20">
        <f t="shared" si="0"/>
        <v>9311.1644121134996</v>
      </c>
      <c r="K15" s="19">
        <f t="shared" si="8"/>
        <v>1117783.1182351494</v>
      </c>
      <c r="L15" s="12">
        <f t="shared" si="9"/>
        <v>1004441.8609567438</v>
      </c>
    </row>
    <row r="16" spans="1:20" x14ac:dyDescent="0.35">
      <c r="A16" s="36"/>
      <c r="B16" s="30">
        <f>B15</f>
        <v>45572</v>
      </c>
      <c r="C16" s="49">
        <f t="shared" si="1"/>
        <v>14</v>
      </c>
      <c r="D16" s="37">
        <f t="shared" ref="D16:D18" si="23">K15*0.01</f>
        <v>11177.831182351494</v>
      </c>
      <c r="E16" s="37">
        <f t="shared" ref="E16:E18" si="24">K15*0.0222</f>
        <v>24814.78522482032</v>
      </c>
      <c r="F16" s="37">
        <f t="shared" ref="F16:F18" si="25">K15*0.04928</f>
        <v>55084.352066628162</v>
      </c>
      <c r="G16" s="37">
        <f t="shared" ref="G16:G18" si="26">K15*0.10939</f>
        <v>122274.295303743</v>
      </c>
      <c r="H16" s="37">
        <f t="shared" ref="H16:H18" si="27">K15*0.23058</f>
        <v>257738.43140266076</v>
      </c>
      <c r="I16" s="37">
        <f t="shared" ref="I16:I18" si="28">K15*0.4847</f>
        <v>541789.47740857699</v>
      </c>
      <c r="J16" s="20">
        <f t="shared" si="0"/>
        <v>9389.3781931752546</v>
      </c>
      <c r="K16" s="19">
        <f t="shared" si="8"/>
        <v>1127172.4964283246</v>
      </c>
      <c r="L16" s="12">
        <f t="shared" si="9"/>
        <v>1012879.1725887808</v>
      </c>
    </row>
    <row r="17" spans="1:13" x14ac:dyDescent="0.35">
      <c r="A17" s="38">
        <f>A15+1</f>
        <v>8</v>
      </c>
      <c r="B17" s="30">
        <f>B16+1</f>
        <v>45573</v>
      </c>
      <c r="C17" s="49">
        <f t="shared" si="1"/>
        <v>15</v>
      </c>
      <c r="D17" s="39">
        <f t="shared" si="23"/>
        <v>11271.724964283247</v>
      </c>
      <c r="E17" s="39">
        <f t="shared" si="24"/>
        <v>25023.229420708809</v>
      </c>
      <c r="F17" s="39">
        <f t="shared" si="25"/>
        <v>55547.060623987833</v>
      </c>
      <c r="G17" s="39">
        <f t="shared" si="26"/>
        <v>123301.39938429443</v>
      </c>
      <c r="H17" s="39">
        <f t="shared" si="27"/>
        <v>259903.43422644309</v>
      </c>
      <c r="I17" s="39">
        <f t="shared" si="28"/>
        <v>546340.50901880895</v>
      </c>
      <c r="J17" s="20">
        <f t="shared" si="0"/>
        <v>9468.2489699979269</v>
      </c>
      <c r="K17" s="19">
        <f t="shared" si="8"/>
        <v>1136640.7453983226</v>
      </c>
      <c r="L17" s="12">
        <f t="shared" si="9"/>
        <v>1021387.3576385264</v>
      </c>
    </row>
    <row r="18" spans="1:13" x14ac:dyDescent="0.35">
      <c r="A18" s="38"/>
      <c r="B18" s="30">
        <f>B17</f>
        <v>45573</v>
      </c>
      <c r="C18" s="49">
        <f t="shared" si="1"/>
        <v>16</v>
      </c>
      <c r="D18" s="39">
        <f t="shared" si="23"/>
        <v>11366.407453983225</v>
      </c>
      <c r="E18" s="39">
        <f t="shared" si="24"/>
        <v>25233.424547842762</v>
      </c>
      <c r="F18" s="39">
        <f t="shared" si="25"/>
        <v>56013.655933229333</v>
      </c>
      <c r="G18" s="39">
        <f t="shared" si="26"/>
        <v>124337.1311391225</v>
      </c>
      <c r="H18" s="39">
        <f t="shared" si="27"/>
        <v>262086.62307394523</v>
      </c>
      <c r="I18" s="39">
        <f t="shared" si="28"/>
        <v>550929.76929456694</v>
      </c>
      <c r="J18" s="20">
        <f t="shared" si="0"/>
        <v>9547.7822613459084</v>
      </c>
      <c r="K18" s="19">
        <f t="shared" si="8"/>
        <v>1146188.5276596686</v>
      </c>
      <c r="L18" s="12">
        <f t="shared" si="9"/>
        <v>1029967.0114426899</v>
      </c>
    </row>
    <row r="19" spans="1:13" x14ac:dyDescent="0.35">
      <c r="A19" s="36">
        <f>A17+1</f>
        <v>9</v>
      </c>
      <c r="B19" s="30">
        <f>B18+1</f>
        <v>45574</v>
      </c>
      <c r="C19" s="49">
        <f>C18+1</f>
        <v>17</v>
      </c>
      <c r="D19" s="37">
        <f>K18*0.01</f>
        <v>11461.885276596686</v>
      </c>
      <c r="E19" s="37">
        <f>K18*0.0222</f>
        <v>25445.385314044644</v>
      </c>
      <c r="F19" s="37">
        <f>K18*0.04928</f>
        <v>56484.170643068464</v>
      </c>
      <c r="G19" s="37">
        <f>K18*0.10939</f>
        <v>125381.56304069115</v>
      </c>
      <c r="H19" s="37">
        <f>K18*0.23058</f>
        <v>264288.15070776641</v>
      </c>
      <c r="I19" s="37">
        <f>K18*0.4847</f>
        <v>555557.57935664139</v>
      </c>
      <c r="J19" s="20">
        <f t="shared" si="0"/>
        <v>9627.9836323412164</v>
      </c>
      <c r="K19" s="19">
        <f t="shared" si="8"/>
        <v>1155816.5112920098</v>
      </c>
      <c r="L19" s="12">
        <f t="shared" si="9"/>
        <v>1038618.7343388088</v>
      </c>
    </row>
    <row r="20" spans="1:13" x14ac:dyDescent="0.35">
      <c r="A20" s="36"/>
      <c r="B20" s="30">
        <f>B19</f>
        <v>45574</v>
      </c>
      <c r="C20" s="49">
        <f t="shared" si="1"/>
        <v>18</v>
      </c>
      <c r="D20" s="37">
        <f t="shared" ref="D20:D22" si="29">K19*0.01</f>
        <v>11558.165112920098</v>
      </c>
      <c r="E20" s="37">
        <f t="shared" ref="E20:E22" si="30">K19*0.0222</f>
        <v>25659.12655068262</v>
      </c>
      <c r="F20" s="37">
        <f t="shared" ref="F20:F22" si="31">K19*0.04928</f>
        <v>56958.637676470244</v>
      </c>
      <c r="G20" s="37">
        <f t="shared" ref="G20:G22" si="32">K19*0.10939</f>
        <v>126434.76817023296</v>
      </c>
      <c r="H20" s="37">
        <f t="shared" ref="H20:H22" si="33">K19*0.23058</f>
        <v>266508.17117371166</v>
      </c>
      <c r="I20" s="37">
        <f t="shared" ref="I20:I22" si="34">K19*0.4847</f>
        <v>560224.26302323723</v>
      </c>
      <c r="J20" s="20">
        <f t="shared" si="0"/>
        <v>9708.8586948528828</v>
      </c>
      <c r="K20" s="19">
        <f t="shared" si="8"/>
        <v>1165525.3699868626</v>
      </c>
      <c r="L20" s="12">
        <f t="shared" si="9"/>
        <v>1047343.1317072548</v>
      </c>
    </row>
    <row r="21" spans="1:13" x14ac:dyDescent="0.35">
      <c r="A21" s="38">
        <f>A19+1</f>
        <v>10</v>
      </c>
      <c r="B21" s="30">
        <f>B20+1</f>
        <v>45575</v>
      </c>
      <c r="C21" s="49">
        <f t="shared" si="1"/>
        <v>19</v>
      </c>
      <c r="D21" s="39">
        <f t="shared" si="29"/>
        <v>11655.253699868626</v>
      </c>
      <c r="E21" s="39">
        <f t="shared" si="30"/>
        <v>25874.663213708351</v>
      </c>
      <c r="F21" s="39">
        <f t="shared" si="31"/>
        <v>57437.090232952585</v>
      </c>
      <c r="G21" s="39">
        <f t="shared" si="32"/>
        <v>127496.82022286291</v>
      </c>
      <c r="H21" s="39">
        <f t="shared" si="33"/>
        <v>268746.83981157077</v>
      </c>
      <c r="I21" s="39">
        <f t="shared" si="34"/>
        <v>564930.14683263237</v>
      </c>
      <c r="J21" s="20">
        <f t="shared" si="0"/>
        <v>9790.4131078896462</v>
      </c>
      <c r="K21" s="19">
        <f t="shared" si="8"/>
        <v>1175315.7830947523</v>
      </c>
      <c r="L21" s="12">
        <f t="shared" si="9"/>
        <v>1056140.8140135957</v>
      </c>
    </row>
    <row r="22" spans="1:13" x14ac:dyDescent="0.35">
      <c r="A22" s="38"/>
      <c r="B22" s="30">
        <f>B21</f>
        <v>45575</v>
      </c>
      <c r="C22" s="49">
        <f t="shared" si="1"/>
        <v>20</v>
      </c>
      <c r="D22" s="39">
        <f t="shared" si="29"/>
        <v>11753.157830947524</v>
      </c>
      <c r="E22" s="39">
        <f t="shared" si="30"/>
        <v>26092.010384703502</v>
      </c>
      <c r="F22" s="39">
        <f t="shared" si="31"/>
        <v>57919.561790909393</v>
      </c>
      <c r="G22" s="39">
        <f t="shared" si="32"/>
        <v>128567.79351273496</v>
      </c>
      <c r="H22" s="39">
        <f t="shared" si="33"/>
        <v>271004.31326598802</v>
      </c>
      <c r="I22" s="39">
        <f t="shared" si="34"/>
        <v>569675.56006602652</v>
      </c>
      <c r="J22" s="20">
        <f t="shared" si="0"/>
        <v>9872.6525779959193</v>
      </c>
      <c r="K22" s="19">
        <f>K21+J22-M22</f>
        <v>1145188.4356727484</v>
      </c>
      <c r="L22" s="12">
        <f t="shared" si="9"/>
        <v>1065012.39685131</v>
      </c>
      <c r="M22">
        <v>40000</v>
      </c>
    </row>
    <row r="23" spans="1:13" x14ac:dyDescent="0.35">
      <c r="A23" s="36">
        <f>A21+1</f>
        <v>11</v>
      </c>
      <c r="B23" s="30">
        <f>B22+1</f>
        <v>45576</v>
      </c>
      <c r="C23" s="49">
        <f>C22+1</f>
        <v>21</v>
      </c>
      <c r="D23" s="37">
        <f>K22*0.01</f>
        <v>11451.884356727483</v>
      </c>
      <c r="E23" s="37">
        <f>K22*0.0222</f>
        <v>25423.183271935013</v>
      </c>
      <c r="F23" s="37">
        <f>K22*0.04928</f>
        <v>56434.886109953033</v>
      </c>
      <c r="G23" s="37">
        <f>K22*0.10939</f>
        <v>125272.16297824195</v>
      </c>
      <c r="H23" s="37">
        <f>K22*0.23058</f>
        <v>264057.54949742235</v>
      </c>
      <c r="I23" s="37">
        <f>K22*0.4847</f>
        <v>555072.8347705811</v>
      </c>
      <c r="J23" s="20">
        <f t="shared" si="0"/>
        <v>9619.5828596510855</v>
      </c>
      <c r="K23" s="19">
        <f t="shared" si="8"/>
        <v>1154808.0185323996</v>
      </c>
      <c r="L23" s="12">
        <f t="shared" si="9"/>
        <v>1037712.5009848609</v>
      </c>
    </row>
    <row r="24" spans="1:13" x14ac:dyDescent="0.35">
      <c r="A24" s="36"/>
      <c r="B24" s="30">
        <f>B23</f>
        <v>45576</v>
      </c>
      <c r="C24" s="49">
        <f t="shared" si="1"/>
        <v>22</v>
      </c>
      <c r="D24" s="37">
        <f t="shared" ref="D24:D26" si="35">K23*0.01</f>
        <v>11548.080185323995</v>
      </c>
      <c r="E24" s="37">
        <f t="shared" ref="E24:E26" si="36">K23*0.0222</f>
        <v>25636.738011419271</v>
      </c>
      <c r="F24" s="37">
        <f t="shared" ref="F24:F26" si="37">K23*0.04928</f>
        <v>56908.939153276646</v>
      </c>
      <c r="G24" s="37">
        <f t="shared" ref="G24:G26" si="38">K23*0.10939</f>
        <v>126324.44914725919</v>
      </c>
      <c r="H24" s="37">
        <f t="shared" ref="H24:H26" si="39">K23*0.23058</f>
        <v>266275.63291320071</v>
      </c>
      <c r="I24" s="37">
        <f t="shared" ref="I24:I26" si="40">K23*0.4847</f>
        <v>559735.44658265414</v>
      </c>
      <c r="J24" s="20">
        <f t="shared" si="0"/>
        <v>9700.3873556721555</v>
      </c>
      <c r="K24" s="19">
        <f t="shared" si="8"/>
        <v>1164508.4058880717</v>
      </c>
      <c r="L24" s="12">
        <f t="shared" si="9"/>
        <v>1046429.2859931339</v>
      </c>
    </row>
    <row r="25" spans="1:13" x14ac:dyDescent="0.35">
      <c r="A25" s="38">
        <f>A23+1</f>
        <v>12</v>
      </c>
      <c r="B25" s="30">
        <f>B24+1</f>
        <v>45577</v>
      </c>
      <c r="C25" s="49">
        <f t="shared" si="1"/>
        <v>23</v>
      </c>
      <c r="D25" s="39">
        <f t="shared" si="35"/>
        <v>11645.084058880717</v>
      </c>
      <c r="E25" s="39">
        <f t="shared" si="36"/>
        <v>25852.086610715192</v>
      </c>
      <c r="F25" s="39">
        <f t="shared" si="37"/>
        <v>57386.974242164171</v>
      </c>
      <c r="G25" s="39">
        <f t="shared" si="38"/>
        <v>127385.57452009617</v>
      </c>
      <c r="H25" s="39">
        <f t="shared" si="39"/>
        <v>268512.3482296716</v>
      </c>
      <c r="I25" s="39">
        <f t="shared" si="40"/>
        <v>564437.22433394846</v>
      </c>
      <c r="J25" s="20">
        <f t="shared" si="0"/>
        <v>9781.8706094598019</v>
      </c>
      <c r="K25" s="19">
        <f t="shared" si="8"/>
        <v>1174290.2764975314</v>
      </c>
      <c r="L25" s="12">
        <f t="shared" si="9"/>
        <v>1055219.2919954762</v>
      </c>
    </row>
    <row r="26" spans="1:13" x14ac:dyDescent="0.35">
      <c r="A26" s="38"/>
      <c r="B26" s="30">
        <f>B25</f>
        <v>45577</v>
      </c>
      <c r="C26" s="49">
        <f t="shared" si="1"/>
        <v>24</v>
      </c>
      <c r="D26" s="39">
        <f t="shared" si="35"/>
        <v>11742.902764975315</v>
      </c>
      <c r="E26" s="39">
        <f t="shared" si="36"/>
        <v>26069.244138245198</v>
      </c>
      <c r="F26" s="39">
        <f t="shared" si="37"/>
        <v>57869.024825798348</v>
      </c>
      <c r="G26" s="39">
        <f t="shared" si="38"/>
        <v>128455.61334606497</v>
      </c>
      <c r="H26" s="39">
        <f t="shared" si="39"/>
        <v>270767.85195480083</v>
      </c>
      <c r="I26" s="39">
        <f t="shared" si="40"/>
        <v>569178.49701835355</v>
      </c>
      <c r="J26" s="20">
        <f t="shared" si="0"/>
        <v>9864.0383225792648</v>
      </c>
      <c r="K26" s="19">
        <f t="shared" si="8"/>
        <v>1184154.3148201108</v>
      </c>
      <c r="L26" s="12">
        <f t="shared" si="9"/>
        <v>1064083.1340482382</v>
      </c>
    </row>
    <row r="27" spans="1:13" x14ac:dyDescent="0.35">
      <c r="A27" s="36">
        <f>A25+1</f>
        <v>13</v>
      </c>
      <c r="B27" s="30">
        <f>B26+1</f>
        <v>45578</v>
      </c>
      <c r="C27" s="49">
        <f>C26+1</f>
        <v>25</v>
      </c>
      <c r="D27" s="37">
        <f>K26*0.01</f>
        <v>11841.543148201108</v>
      </c>
      <c r="E27" s="37">
        <f>K26*0.0222</f>
        <v>26288.225789006461</v>
      </c>
      <c r="F27" s="37">
        <f>K26*0.04928</f>
        <v>58355.124634335058</v>
      </c>
      <c r="G27" s="37">
        <f>K26*0.10939</f>
        <v>129534.64049817192</v>
      </c>
      <c r="H27" s="37">
        <f>K26*0.23058</f>
        <v>273042.30191122118</v>
      </c>
      <c r="I27" s="37">
        <f>K26*0.4847</f>
        <v>573959.59639330767</v>
      </c>
      <c r="J27" s="20">
        <f t="shared" si="0"/>
        <v>9946.8962444889312</v>
      </c>
      <c r="K27" s="19">
        <f t="shared" si="8"/>
        <v>1194101.2110645997</v>
      </c>
      <c r="L27" s="12">
        <f t="shared" si="9"/>
        <v>1073021.4323742434</v>
      </c>
    </row>
    <row r="28" spans="1:13" x14ac:dyDescent="0.35">
      <c r="A28" s="36"/>
      <c r="B28" s="30">
        <f>B27</f>
        <v>45578</v>
      </c>
      <c r="C28" s="49">
        <f t="shared" si="1"/>
        <v>26</v>
      </c>
      <c r="D28" s="37">
        <f t="shared" ref="D28:D30" si="41">K27*0.01</f>
        <v>11941.012110645997</v>
      </c>
      <c r="E28" s="37">
        <f t="shared" ref="E28:E30" si="42">K27*0.0222</f>
        <v>26509.046885634114</v>
      </c>
      <c r="F28" s="37">
        <f t="shared" ref="F28:F30" si="43">K27*0.04928</f>
        <v>58845.307681263468</v>
      </c>
      <c r="G28" s="37">
        <f t="shared" ref="G28:G30" si="44">K27*0.10939</f>
        <v>130622.73147835657</v>
      </c>
      <c r="H28" s="37">
        <f t="shared" ref="H28:H30" si="45">K27*0.23058</f>
        <v>275335.85724727542</v>
      </c>
      <c r="I28" s="37">
        <f t="shared" ref="I28:I30" si="46">K27*0.4847</f>
        <v>578780.85700301151</v>
      </c>
      <c r="J28" s="20">
        <f t="shared" si="0"/>
        <v>10030.450172942637</v>
      </c>
      <c r="K28" s="19">
        <f t="shared" si="8"/>
        <v>1204131.6612375423</v>
      </c>
      <c r="L28" s="12">
        <f t="shared" si="9"/>
        <v>1082034.8124061869</v>
      </c>
    </row>
    <row r="29" spans="1:13" x14ac:dyDescent="0.35">
      <c r="A29" s="38">
        <f>A27+1</f>
        <v>14</v>
      </c>
      <c r="B29" s="30">
        <f>B28+1</f>
        <v>45579</v>
      </c>
      <c r="C29" s="49">
        <f t="shared" si="1"/>
        <v>27</v>
      </c>
      <c r="D29" s="39">
        <f t="shared" si="41"/>
        <v>12041.316612375424</v>
      </c>
      <c r="E29" s="39">
        <f t="shared" si="42"/>
        <v>26731.72287947344</v>
      </c>
      <c r="F29" s="39">
        <f t="shared" si="43"/>
        <v>59339.608265786082</v>
      </c>
      <c r="G29" s="39">
        <f t="shared" si="44"/>
        <v>131719.96242277476</v>
      </c>
      <c r="H29" s="39">
        <f t="shared" si="45"/>
        <v>277648.6784481525</v>
      </c>
      <c r="I29" s="39">
        <f t="shared" si="46"/>
        <v>583642.61620183673</v>
      </c>
      <c r="J29" s="20">
        <f t="shared" si="0"/>
        <v>10114.705954395355</v>
      </c>
      <c r="K29" s="19">
        <f t="shared" si="8"/>
        <v>1214246.3671919378</v>
      </c>
      <c r="L29" s="12">
        <f t="shared" si="9"/>
        <v>1091123.904830399</v>
      </c>
    </row>
    <row r="30" spans="1:13" x14ac:dyDescent="0.35">
      <c r="A30" s="38"/>
      <c r="B30" s="30">
        <f>B29</f>
        <v>45579</v>
      </c>
      <c r="C30" s="49">
        <f t="shared" si="1"/>
        <v>28</v>
      </c>
      <c r="D30" s="39">
        <f t="shared" si="41"/>
        <v>12142.463671919379</v>
      </c>
      <c r="E30" s="39">
        <f t="shared" si="42"/>
        <v>26956.26935166102</v>
      </c>
      <c r="F30" s="39">
        <f t="shared" si="43"/>
        <v>59838.060975218687</v>
      </c>
      <c r="G30" s="39">
        <f t="shared" si="44"/>
        <v>132826.41010712608</v>
      </c>
      <c r="H30" s="39">
        <f t="shared" si="45"/>
        <v>279980.92734711699</v>
      </c>
      <c r="I30" s="39">
        <f t="shared" si="46"/>
        <v>588545.21417793224</v>
      </c>
      <c r="J30" s="20">
        <f t="shared" si="0"/>
        <v>10199.669484412278</v>
      </c>
      <c r="K30" s="19">
        <f t="shared" si="8"/>
        <v>1224446.03667635</v>
      </c>
      <c r="L30" s="12">
        <f t="shared" si="9"/>
        <v>1100289.3456309745</v>
      </c>
    </row>
    <row r="31" spans="1:13" x14ac:dyDescent="0.35">
      <c r="A31" s="36">
        <f>A29+1</f>
        <v>15</v>
      </c>
      <c r="B31" s="30">
        <f>B30+1</f>
        <v>45580</v>
      </c>
      <c r="C31" s="49">
        <f>C30+1</f>
        <v>29</v>
      </c>
      <c r="D31" s="37">
        <f>K30*0.01</f>
        <v>12244.4603667635</v>
      </c>
      <c r="E31" s="37">
        <f>K30*0.0222</f>
        <v>27182.702014214974</v>
      </c>
      <c r="F31" s="37">
        <f>K30*0.04928</f>
        <v>60340.700687410528</v>
      </c>
      <c r="G31" s="37">
        <f>K30*0.10939</f>
        <v>133942.15195202595</v>
      </c>
      <c r="H31" s="37">
        <f>K30*0.23058</f>
        <v>282332.76713683282</v>
      </c>
      <c r="I31" s="37">
        <f>K30*0.4847</f>
        <v>593488.9939770269</v>
      </c>
      <c r="J31" s="20">
        <f t="shared" si="0"/>
        <v>10285.346708081339</v>
      </c>
      <c r="K31" s="19">
        <f t="shared" si="8"/>
        <v>1234731.3833844315</v>
      </c>
      <c r="L31" s="12">
        <f t="shared" si="9"/>
        <v>1109531.7761342747</v>
      </c>
    </row>
    <row r="32" spans="1:13" x14ac:dyDescent="0.35">
      <c r="A32" s="36"/>
      <c r="B32" s="30">
        <f>B31</f>
        <v>45580</v>
      </c>
      <c r="C32" s="49">
        <f t="shared" si="1"/>
        <v>30</v>
      </c>
      <c r="D32" s="37">
        <f t="shared" ref="D32:D34" si="47">K31*0.01</f>
        <v>12347.313833844315</v>
      </c>
      <c r="E32" s="37">
        <f t="shared" ref="E32:E34" si="48">K31*0.0222</f>
        <v>27411.03671113438</v>
      </c>
      <c r="F32" s="37">
        <f t="shared" ref="F32:F34" si="49">K31*0.04928</f>
        <v>60847.562573184783</v>
      </c>
      <c r="G32" s="37">
        <f t="shared" ref="G32:G34" si="50">K31*0.10939</f>
        <v>135067.26602842295</v>
      </c>
      <c r="H32" s="37">
        <f t="shared" ref="H32:H34" si="51">K31*0.23058</f>
        <v>284704.3623807822</v>
      </c>
      <c r="I32" s="37">
        <f t="shared" ref="I32:I34" si="52">K31*0.4847</f>
        <v>598474.3015264339</v>
      </c>
      <c r="J32" s="20">
        <f t="shared" si="0"/>
        <v>10371.743620429224</v>
      </c>
      <c r="K32" s="19">
        <f>K31+J32-M32</f>
        <v>1205103.1270048607</v>
      </c>
      <c r="L32" s="12">
        <f t="shared" si="9"/>
        <v>1118851.8430538024</v>
      </c>
      <c r="M32">
        <v>40000</v>
      </c>
    </row>
    <row r="33" spans="1:13" x14ac:dyDescent="0.35">
      <c r="A33" s="38">
        <f>A31+1</f>
        <v>16</v>
      </c>
      <c r="B33" s="30">
        <f>B32+1</f>
        <v>45581</v>
      </c>
      <c r="C33" s="49">
        <f t="shared" si="1"/>
        <v>31</v>
      </c>
      <c r="D33" s="39">
        <f t="shared" si="47"/>
        <v>12051.031270048607</v>
      </c>
      <c r="E33" s="39">
        <f t="shared" si="48"/>
        <v>26753.28941950791</v>
      </c>
      <c r="F33" s="39">
        <f t="shared" si="49"/>
        <v>59387.482098799534</v>
      </c>
      <c r="G33" s="39">
        <f t="shared" si="50"/>
        <v>131826.23106306171</v>
      </c>
      <c r="H33" s="39">
        <f t="shared" si="51"/>
        <v>277872.67902478081</v>
      </c>
      <c r="I33" s="39">
        <f t="shared" si="52"/>
        <v>584113.485659256</v>
      </c>
      <c r="J33" s="20">
        <f t="shared" si="0"/>
        <v>10122.866266840829</v>
      </c>
      <c r="K33" s="19">
        <f t="shared" si="8"/>
        <v>1215225.9932717015</v>
      </c>
      <c r="L33" s="12">
        <f t="shared" si="9"/>
        <v>1092004.1985354545</v>
      </c>
    </row>
    <row r="34" spans="1:13" x14ac:dyDescent="0.35">
      <c r="A34" s="38"/>
      <c r="B34" s="30">
        <f>B33</f>
        <v>45581</v>
      </c>
      <c r="C34" s="49">
        <f t="shared" si="1"/>
        <v>32</v>
      </c>
      <c r="D34" s="39">
        <f t="shared" si="47"/>
        <v>12152.259932717016</v>
      </c>
      <c r="E34" s="39">
        <f t="shared" si="48"/>
        <v>26978.017050631774</v>
      </c>
      <c r="F34" s="39">
        <f t="shared" si="49"/>
        <v>59886.336948429445</v>
      </c>
      <c r="G34" s="39">
        <f t="shared" si="50"/>
        <v>132933.57140399143</v>
      </c>
      <c r="H34" s="39">
        <f t="shared" si="51"/>
        <v>280206.80952858896</v>
      </c>
      <c r="I34" s="39">
        <f t="shared" si="52"/>
        <v>589020.0389387937</v>
      </c>
      <c r="J34" s="20">
        <f t="shared" si="0"/>
        <v>10207.898343482293</v>
      </c>
      <c r="K34" s="19">
        <f>K33+J34-M34</f>
        <v>1225433.8916151838</v>
      </c>
      <c r="L34" s="12">
        <f t="shared" ref="L34" si="53">SUM(D34:I34)</f>
        <v>1101177.0338031524</v>
      </c>
    </row>
    <row r="35" spans="1:13" x14ac:dyDescent="0.35">
      <c r="A35" s="36">
        <f>A33+1</f>
        <v>17</v>
      </c>
      <c r="B35" s="30">
        <f>B34+1</f>
        <v>45582</v>
      </c>
      <c r="C35" s="49">
        <f>C34+1</f>
        <v>33</v>
      </c>
      <c r="D35" s="37">
        <f>K34*0.01</f>
        <v>12254.338916151839</v>
      </c>
      <c r="E35" s="37">
        <f>K34*0.0222</f>
        <v>27204.632393857082</v>
      </c>
      <c r="F35" s="37">
        <f>K34*0.04928</f>
        <v>60389.382178796252</v>
      </c>
      <c r="G35" s="37">
        <f>K34*0.10939</f>
        <v>134050.21340378496</v>
      </c>
      <c r="H35" s="37">
        <f>K34*0.23058</f>
        <v>282560.5467286291</v>
      </c>
      <c r="I35" s="37">
        <f>K34*0.4847</f>
        <v>593967.80726587959</v>
      </c>
      <c r="J35" s="20">
        <f t="shared" si="0"/>
        <v>10293.644689567544</v>
      </c>
      <c r="K35" s="19">
        <f t="shared" si="8"/>
        <v>1235727.5363047514</v>
      </c>
      <c r="L35" s="12">
        <f t="shared" si="9"/>
        <v>1110426.9208870989</v>
      </c>
    </row>
    <row r="36" spans="1:13" x14ac:dyDescent="0.35">
      <c r="A36" s="36"/>
      <c r="B36" s="30">
        <f>B35</f>
        <v>45582</v>
      </c>
      <c r="C36" s="49">
        <f t="shared" si="1"/>
        <v>34</v>
      </c>
      <c r="D36" s="37">
        <f t="shared" ref="D36:D38" si="54">K35*0.01</f>
        <v>12357.275363047514</v>
      </c>
      <c r="E36" s="37">
        <f t="shared" ref="E36:E38" si="55">K35*0.0222</f>
        <v>27433.151305965483</v>
      </c>
      <c r="F36" s="37">
        <f t="shared" ref="F36:F38" si="56">K35*0.04928</f>
        <v>60896.652989098147</v>
      </c>
      <c r="G36" s="37">
        <f t="shared" ref="G36:G38" si="57">K35*0.10939</f>
        <v>135176.23519637677</v>
      </c>
      <c r="H36" s="37">
        <f t="shared" ref="H36:H38" si="58">K35*0.23058</f>
        <v>284934.05532114959</v>
      </c>
      <c r="I36" s="37">
        <f t="shared" ref="I36:I38" si="59">K35*0.4847</f>
        <v>598957.13684691302</v>
      </c>
      <c r="J36" s="20">
        <f t="shared" si="0"/>
        <v>10380.111304959912</v>
      </c>
      <c r="K36" s="19">
        <f>K35+J36-M36</f>
        <v>1246107.6476097114</v>
      </c>
      <c r="L36" s="12">
        <f t="shared" si="9"/>
        <v>1119754.5070225506</v>
      </c>
    </row>
    <row r="37" spans="1:13" x14ac:dyDescent="0.35">
      <c r="A37" s="38">
        <f>A35+1</f>
        <v>18</v>
      </c>
      <c r="B37" s="30">
        <f>B36+1</f>
        <v>45583</v>
      </c>
      <c r="C37" s="49">
        <f t="shared" si="1"/>
        <v>35</v>
      </c>
      <c r="D37" s="39">
        <f t="shared" si="54"/>
        <v>12461.076476097114</v>
      </c>
      <c r="E37" s="39">
        <f t="shared" si="55"/>
        <v>27663.589776935594</v>
      </c>
      <c r="F37" s="39">
        <f t="shared" si="56"/>
        <v>61408.184874206578</v>
      </c>
      <c r="G37" s="39">
        <f t="shared" si="57"/>
        <v>136311.71557202633</v>
      </c>
      <c r="H37" s="39">
        <f t="shared" si="58"/>
        <v>287327.50138584728</v>
      </c>
      <c r="I37" s="39">
        <f t="shared" si="59"/>
        <v>603988.37679642718</v>
      </c>
      <c r="J37" s="20">
        <f t="shared" si="0"/>
        <v>10467.304239921576</v>
      </c>
      <c r="K37" s="19">
        <f t="shared" si="8"/>
        <v>1256574.9518496329</v>
      </c>
      <c r="L37" s="12">
        <f t="shared" si="9"/>
        <v>1129160.44488154</v>
      </c>
    </row>
    <row r="38" spans="1:13" x14ac:dyDescent="0.35">
      <c r="A38" s="38"/>
      <c r="B38" s="30">
        <f>B37</f>
        <v>45583</v>
      </c>
      <c r="C38" s="49">
        <f t="shared" si="1"/>
        <v>36</v>
      </c>
      <c r="D38" s="39">
        <f t="shared" si="54"/>
        <v>12565.74951849633</v>
      </c>
      <c r="E38" s="39">
        <f t="shared" si="55"/>
        <v>27895.963931061851</v>
      </c>
      <c r="F38" s="39">
        <f t="shared" si="56"/>
        <v>61924.013627149907</v>
      </c>
      <c r="G38" s="39">
        <f t="shared" si="57"/>
        <v>137456.73398283136</v>
      </c>
      <c r="H38" s="39">
        <f t="shared" si="58"/>
        <v>289741.05239748838</v>
      </c>
      <c r="I38" s="39">
        <f t="shared" si="59"/>
        <v>609061.87916151714</v>
      </c>
      <c r="J38" s="20">
        <f t="shared" si="0"/>
        <v>10555.229595536917</v>
      </c>
      <c r="K38" s="19">
        <f>K37+J38-M38</f>
        <v>1267130.1814451697</v>
      </c>
      <c r="L38" s="12">
        <f t="shared" ref="L38" si="60">SUM(D38:I38)</f>
        <v>1138645.3926185449</v>
      </c>
    </row>
    <row r="39" spans="1:13" x14ac:dyDescent="0.35">
      <c r="A39" s="36">
        <f>A37+1</f>
        <v>19</v>
      </c>
      <c r="B39" s="30">
        <f>B38+1</f>
        <v>45584</v>
      </c>
      <c r="C39" s="49">
        <f>C38+1</f>
        <v>37</v>
      </c>
      <c r="D39" s="37">
        <f>K38*0.01</f>
        <v>12671.301814451697</v>
      </c>
      <c r="E39" s="37">
        <f>K38*0.0222</f>
        <v>28130.290028082771</v>
      </c>
      <c r="F39" s="37">
        <f>K38*0.04928</f>
        <v>62444.175341617964</v>
      </c>
      <c r="G39" s="37">
        <f>K38*0.10939</f>
        <v>138611.37054828712</v>
      </c>
      <c r="H39" s="37">
        <f>K38*0.23058</f>
        <v>292174.87723762722</v>
      </c>
      <c r="I39" s="37">
        <f>K38*0.4847</f>
        <v>614177.99894647382</v>
      </c>
      <c r="J39" s="20">
        <f t="shared" si="0"/>
        <v>10643.893524139425</v>
      </c>
      <c r="K39" s="19">
        <f t="shared" si="8"/>
        <v>1277774.0749693091</v>
      </c>
      <c r="L39" s="12">
        <f t="shared" si="9"/>
        <v>1148210.0139165404</v>
      </c>
    </row>
    <row r="40" spans="1:13" x14ac:dyDescent="0.35">
      <c r="A40" s="36"/>
      <c r="B40" s="30">
        <f>B39</f>
        <v>45584</v>
      </c>
      <c r="C40" s="49">
        <f t="shared" si="1"/>
        <v>38</v>
      </c>
      <c r="D40" s="37">
        <f t="shared" ref="D40:D42" si="61">K39*0.01</f>
        <v>12777.740749693092</v>
      </c>
      <c r="E40" s="37">
        <f t="shared" ref="E40:E42" si="62">K39*0.0222</f>
        <v>28366.584464318665</v>
      </c>
      <c r="F40" s="37">
        <f t="shared" ref="F40:F42" si="63">K39*0.04928</f>
        <v>62968.706414487555</v>
      </c>
      <c r="G40" s="37">
        <f t="shared" ref="G40:G42" si="64">K39*0.10939</f>
        <v>139775.70606089273</v>
      </c>
      <c r="H40" s="37">
        <f t="shared" ref="H40:H42" si="65">K39*0.23058</f>
        <v>294629.14620642329</v>
      </c>
      <c r="I40" s="37">
        <f t="shared" ref="I40:I42" si="66">K39*0.4847</f>
        <v>619337.09413762414</v>
      </c>
      <c r="J40" s="20">
        <f t="shared" si="0"/>
        <v>10733.302229742198</v>
      </c>
      <c r="K40" s="19">
        <f>K39+J40-M40</f>
        <v>1288507.3771990514</v>
      </c>
      <c r="L40" s="12">
        <f t="shared" ref="L40" si="67">SUM(D40:I40)</f>
        <v>1157854.9780334395</v>
      </c>
    </row>
    <row r="41" spans="1:13" x14ac:dyDescent="0.35">
      <c r="A41" s="38">
        <f>A39+1</f>
        <v>20</v>
      </c>
      <c r="B41" s="30">
        <f>B40+1</f>
        <v>45585</v>
      </c>
      <c r="C41" s="49">
        <f t="shared" si="1"/>
        <v>39</v>
      </c>
      <c r="D41" s="39">
        <f t="shared" si="61"/>
        <v>12885.073771990516</v>
      </c>
      <c r="E41" s="39">
        <f t="shared" si="62"/>
        <v>28604.863773818943</v>
      </c>
      <c r="F41" s="39">
        <f t="shared" si="63"/>
        <v>63497.643548369255</v>
      </c>
      <c r="G41" s="39">
        <f t="shared" si="64"/>
        <v>140949.82199180423</v>
      </c>
      <c r="H41" s="39">
        <f t="shared" si="65"/>
        <v>297104.03103455727</v>
      </c>
      <c r="I41" s="39">
        <f t="shared" si="66"/>
        <v>624539.52572838031</v>
      </c>
      <c r="J41" s="20">
        <f t="shared" si="0"/>
        <v>10823.461968472033</v>
      </c>
      <c r="K41" s="19">
        <f t="shared" si="8"/>
        <v>1299330.8391675234</v>
      </c>
      <c r="L41" s="12">
        <f t="shared" si="9"/>
        <v>1167580.9598489206</v>
      </c>
    </row>
    <row r="42" spans="1:13" x14ac:dyDescent="0.35">
      <c r="A42" s="38"/>
      <c r="B42" s="30">
        <f>B41</f>
        <v>45585</v>
      </c>
      <c r="C42" s="49">
        <f t="shared" si="1"/>
        <v>40</v>
      </c>
      <c r="D42" s="39">
        <f t="shared" si="61"/>
        <v>12993.308391675235</v>
      </c>
      <c r="E42" s="39">
        <f t="shared" si="62"/>
        <v>28845.144629519022</v>
      </c>
      <c r="F42" s="39">
        <f t="shared" si="63"/>
        <v>64031.023754175549</v>
      </c>
      <c r="G42" s="39">
        <f t="shared" si="64"/>
        <v>142133.80049653538</v>
      </c>
      <c r="H42" s="39">
        <f t="shared" si="65"/>
        <v>299599.70489524759</v>
      </c>
      <c r="I42" s="39">
        <f t="shared" si="66"/>
        <v>629785.65774449869</v>
      </c>
      <c r="J42" s="20">
        <f t="shared" si="0"/>
        <v>10914.379049007197</v>
      </c>
      <c r="K42" s="19">
        <f>K41+J42-M42</f>
        <v>1310245.2182165305</v>
      </c>
      <c r="L42" s="12">
        <f t="shared" si="9"/>
        <v>1177388.6399116516</v>
      </c>
    </row>
    <row r="43" spans="1:13" x14ac:dyDescent="0.35">
      <c r="A43" s="36">
        <f>A41+1</f>
        <v>21</v>
      </c>
      <c r="B43" s="30">
        <f>B42+1</f>
        <v>45586</v>
      </c>
      <c r="C43" s="49">
        <f>C42+1</f>
        <v>41</v>
      </c>
      <c r="D43" s="37">
        <f>K42*0.01</f>
        <v>13102.452182165305</v>
      </c>
      <c r="E43" s="37">
        <f>K42*0.0222</f>
        <v>29087.443844406978</v>
      </c>
      <c r="F43" s="37">
        <f>K42*0.04928</f>
        <v>64568.884353710622</v>
      </c>
      <c r="G43" s="37">
        <f>K42*0.10939</f>
        <v>143327.72442070628</v>
      </c>
      <c r="H43" s="37">
        <f>K42*0.23058</f>
        <v>302116.34241636761</v>
      </c>
      <c r="I43" s="37">
        <f>K42*0.4847</f>
        <v>635075.85726955242</v>
      </c>
      <c r="J43" s="20">
        <f t="shared" si="0"/>
        <v>11006.059833018857</v>
      </c>
      <c r="K43" s="19">
        <f t="shared" si="8"/>
        <v>1321251.2780495493</v>
      </c>
      <c r="L43" s="12">
        <f t="shared" si="9"/>
        <v>1187278.7044869093</v>
      </c>
    </row>
    <row r="44" spans="1:13" x14ac:dyDescent="0.35">
      <c r="A44" s="36"/>
      <c r="B44" s="30">
        <f>B43</f>
        <v>45586</v>
      </c>
      <c r="C44" s="49">
        <f t="shared" si="1"/>
        <v>42</v>
      </c>
      <c r="D44" s="37">
        <f t="shared" ref="D44:D46" si="68">K43*0.01</f>
        <v>13212.512780495494</v>
      </c>
      <c r="E44" s="37">
        <f t="shared" ref="E44:E46" si="69">K43*0.0222</f>
        <v>29331.778372699995</v>
      </c>
      <c r="F44" s="37">
        <f t="shared" ref="F44:F46" si="70">K43*0.04928</f>
        <v>65111.262982281783</v>
      </c>
      <c r="G44" s="37">
        <f t="shared" ref="G44:G46" si="71">K43*0.10939</f>
        <v>144531.67730584019</v>
      </c>
      <c r="H44" s="37">
        <f t="shared" ref="H44:H46" si="72">K43*0.23058</f>
        <v>304654.11969266512</v>
      </c>
      <c r="I44" s="37">
        <f t="shared" ref="I44:I46" si="73">K43*0.4847</f>
        <v>640410.49447061657</v>
      </c>
      <c r="J44" s="20">
        <f t="shared" si="0"/>
        <v>11098.510735616213</v>
      </c>
      <c r="K44" s="19">
        <f>K43+J44-M44</f>
        <v>1292349.7887851656</v>
      </c>
      <c r="L44" s="12">
        <f t="shared" si="9"/>
        <v>1197251.8456045992</v>
      </c>
      <c r="M44">
        <v>40000</v>
      </c>
    </row>
    <row r="45" spans="1:13" x14ac:dyDescent="0.35">
      <c r="A45" s="38">
        <f>A43+1</f>
        <v>22</v>
      </c>
      <c r="B45" s="30">
        <f>B44+1</f>
        <v>45587</v>
      </c>
      <c r="C45" s="49">
        <f t="shared" si="1"/>
        <v>43</v>
      </c>
      <c r="D45" s="39">
        <f t="shared" si="68"/>
        <v>12923.497887851656</v>
      </c>
      <c r="E45" s="39">
        <f t="shared" si="69"/>
        <v>28690.16531103068</v>
      </c>
      <c r="F45" s="39">
        <f t="shared" si="70"/>
        <v>63686.997591332962</v>
      </c>
      <c r="G45" s="39">
        <f t="shared" si="71"/>
        <v>141370.14339520928</v>
      </c>
      <c r="H45" s="39">
        <f t="shared" si="72"/>
        <v>297990.01429808349</v>
      </c>
      <c r="I45" s="39">
        <f t="shared" si="73"/>
        <v>626401.94262416987</v>
      </c>
      <c r="J45" s="20">
        <f t="shared" si="0"/>
        <v>10855.73822579539</v>
      </c>
      <c r="K45" s="19">
        <f t="shared" si="8"/>
        <v>1303205.527010961</v>
      </c>
      <c r="L45" s="12">
        <f t="shared" si="9"/>
        <v>1171062.7611076781</v>
      </c>
    </row>
    <row r="46" spans="1:13" x14ac:dyDescent="0.35">
      <c r="A46" s="38"/>
      <c r="B46" s="30">
        <f>B45</f>
        <v>45587</v>
      </c>
      <c r="C46" s="49">
        <f t="shared" si="1"/>
        <v>44</v>
      </c>
      <c r="D46" s="39">
        <f t="shared" si="68"/>
        <v>13032.055270109609</v>
      </c>
      <c r="E46" s="39">
        <f t="shared" si="69"/>
        <v>28931.162699643333</v>
      </c>
      <c r="F46" s="39">
        <f t="shared" si="70"/>
        <v>64221.968371100156</v>
      </c>
      <c r="G46" s="39">
        <f t="shared" si="71"/>
        <v>142557.65259972902</v>
      </c>
      <c r="H46" s="39">
        <f t="shared" si="72"/>
        <v>300493.13041818741</v>
      </c>
      <c r="I46" s="39">
        <f t="shared" si="73"/>
        <v>631663.71894221276</v>
      </c>
      <c r="J46" s="20">
        <f t="shared" si="0"/>
        <v>10946.926426892071</v>
      </c>
      <c r="K46" s="19">
        <f>K45+J46-M46</f>
        <v>1273152.4534378531</v>
      </c>
      <c r="L46" s="12">
        <f t="shared" si="9"/>
        <v>1180899.6883009821</v>
      </c>
      <c r="M46">
        <v>41000</v>
      </c>
    </row>
    <row r="47" spans="1:13" x14ac:dyDescent="0.35">
      <c r="A47" s="36">
        <f>A45+1</f>
        <v>23</v>
      </c>
      <c r="B47" s="30">
        <f>B46+1</f>
        <v>45588</v>
      </c>
      <c r="C47" s="49">
        <f>C46+1</f>
        <v>45</v>
      </c>
      <c r="D47" s="37">
        <f>K46*0.01</f>
        <v>12731.524534378532</v>
      </c>
      <c r="E47" s="37">
        <f>K46*0.0222</f>
        <v>28263.98446632034</v>
      </c>
      <c r="F47" s="37">
        <f>K46*0.04928</f>
        <v>62740.952905417398</v>
      </c>
      <c r="G47" s="37">
        <f>K46*0.10939</f>
        <v>139270.14688156676</v>
      </c>
      <c r="H47" s="37">
        <f>K46*0.23058</f>
        <v>293563.49271370017</v>
      </c>
      <c r="I47" s="37">
        <f>K46*0.4847</f>
        <v>617096.99418132741</v>
      </c>
      <c r="J47" s="20">
        <f t="shared" si="0"/>
        <v>10694.480608877966</v>
      </c>
      <c r="K47" s="19">
        <f t="shared" si="8"/>
        <v>1283846.9340467311</v>
      </c>
      <c r="L47" s="12">
        <f t="shared" si="9"/>
        <v>1153667.0956827106</v>
      </c>
    </row>
    <row r="48" spans="1:13" x14ac:dyDescent="0.35">
      <c r="A48" s="36"/>
      <c r="B48" s="30">
        <f>B47</f>
        <v>45588</v>
      </c>
      <c r="C48" s="49">
        <f t="shared" si="1"/>
        <v>46</v>
      </c>
      <c r="D48" s="37">
        <f t="shared" ref="D48:D50" si="74">K47*0.01</f>
        <v>12838.469340467311</v>
      </c>
      <c r="E48" s="37">
        <f t="shared" ref="E48:E50" si="75">K47*0.0222</f>
        <v>28501.401935837432</v>
      </c>
      <c r="F48" s="37">
        <f t="shared" ref="F48:F50" si="76">K47*0.04928</f>
        <v>63267.976909822908</v>
      </c>
      <c r="G48" s="37">
        <f t="shared" ref="G48:G50" si="77">K47*0.10939</f>
        <v>140440.01611537192</v>
      </c>
      <c r="H48" s="37">
        <f t="shared" ref="H48:H50" si="78">K47*0.23058</f>
        <v>296029.42605249526</v>
      </c>
      <c r="I48" s="37">
        <f t="shared" ref="I48:I50" si="79">K47*0.4847</f>
        <v>622280.60893245065</v>
      </c>
      <c r="J48" s="20">
        <f t="shared" si="0"/>
        <v>10784.31424599254</v>
      </c>
      <c r="K48" s="19">
        <f>K47+J48-M48</f>
        <v>1252631.2482927237</v>
      </c>
      <c r="L48" s="12">
        <f t="shared" si="9"/>
        <v>1163357.8992864455</v>
      </c>
      <c r="M48">
        <v>42000</v>
      </c>
    </row>
    <row r="49" spans="1:13" x14ac:dyDescent="0.35">
      <c r="A49" s="38">
        <f>A47+1</f>
        <v>24</v>
      </c>
      <c r="B49" s="30">
        <f>B48+1</f>
        <v>45589</v>
      </c>
      <c r="C49" s="49">
        <f t="shared" si="1"/>
        <v>47</v>
      </c>
      <c r="D49" s="39">
        <f t="shared" si="74"/>
        <v>12526.312482927236</v>
      </c>
      <c r="E49" s="39">
        <f t="shared" si="75"/>
        <v>27808.413712098467</v>
      </c>
      <c r="F49" s="39">
        <f t="shared" si="76"/>
        <v>61729.667915865422</v>
      </c>
      <c r="G49" s="39">
        <f t="shared" si="77"/>
        <v>137025.33225074105</v>
      </c>
      <c r="H49" s="39">
        <f t="shared" si="78"/>
        <v>288831.71323133621</v>
      </c>
      <c r="I49" s="39">
        <f t="shared" si="79"/>
        <v>607150.36604748317</v>
      </c>
      <c r="J49" s="20">
        <f t="shared" si="0"/>
        <v>10522.102485658877</v>
      </c>
      <c r="K49" s="19">
        <f t="shared" si="8"/>
        <v>1263153.3507783825</v>
      </c>
      <c r="L49" s="12">
        <f t="shared" si="9"/>
        <v>1135071.8056404516</v>
      </c>
    </row>
    <row r="50" spans="1:13" x14ac:dyDescent="0.35">
      <c r="A50" s="38"/>
      <c r="B50" s="30">
        <f>B49</f>
        <v>45589</v>
      </c>
      <c r="C50" s="49">
        <f t="shared" si="1"/>
        <v>48</v>
      </c>
      <c r="D50" s="39">
        <f t="shared" si="74"/>
        <v>12631.533507783824</v>
      </c>
      <c r="E50" s="39">
        <f t="shared" si="75"/>
        <v>28042.004387280092</v>
      </c>
      <c r="F50" s="39">
        <f t="shared" si="76"/>
        <v>62248.197126358689</v>
      </c>
      <c r="G50" s="39">
        <f t="shared" si="77"/>
        <v>138176.34504164726</v>
      </c>
      <c r="H50" s="39">
        <f t="shared" si="78"/>
        <v>291257.89962247945</v>
      </c>
      <c r="I50" s="39">
        <f t="shared" si="79"/>
        <v>612250.42912228208</v>
      </c>
      <c r="J50" s="20">
        <f t="shared" si="0"/>
        <v>10610.488146538411</v>
      </c>
      <c r="K50" s="19">
        <f>K49+J50-M50</f>
        <v>1230763.8389249209</v>
      </c>
      <c r="L50" s="12">
        <f t="shared" si="9"/>
        <v>1144606.4088078314</v>
      </c>
      <c r="M50">
        <v>43000</v>
      </c>
    </row>
    <row r="51" spans="1:13" x14ac:dyDescent="0.35">
      <c r="A51" s="36">
        <f>A49+1</f>
        <v>25</v>
      </c>
      <c r="B51" s="30">
        <f>B50+1</f>
        <v>45590</v>
      </c>
      <c r="C51" s="49">
        <f>C50+1</f>
        <v>49</v>
      </c>
      <c r="D51" s="37">
        <f>K50*0.01</f>
        <v>12307.638389249209</v>
      </c>
      <c r="E51" s="37">
        <f>K50*0.0222</f>
        <v>27322.957224133246</v>
      </c>
      <c r="F51" s="37">
        <f>K50*0.04928</f>
        <v>60652.0419822201</v>
      </c>
      <c r="G51" s="37">
        <f>K50*0.10939</f>
        <v>134633.25633999711</v>
      </c>
      <c r="H51" s="37">
        <f>K50*0.23058</f>
        <v>283789.5259793083</v>
      </c>
      <c r="I51" s="37">
        <f>K50*0.4847</f>
        <v>596551.23272690922</v>
      </c>
      <c r="J51" s="20">
        <f t="shared" si="0"/>
        <v>10338.416246969335</v>
      </c>
      <c r="K51" s="19">
        <f t="shared" si="8"/>
        <v>1241102.2551718901</v>
      </c>
      <c r="L51" s="12">
        <f t="shared" si="9"/>
        <v>1115256.6526418172</v>
      </c>
    </row>
    <row r="52" spans="1:13" x14ac:dyDescent="0.35">
      <c r="A52" s="36"/>
      <c r="B52" s="30">
        <f>B51</f>
        <v>45590</v>
      </c>
      <c r="C52" s="49">
        <f t="shared" si="1"/>
        <v>50</v>
      </c>
      <c r="D52" s="37">
        <f t="shared" ref="D52:D54" si="80">K51*0.01</f>
        <v>12411.022551718901</v>
      </c>
      <c r="E52" s="37">
        <f t="shared" ref="E52:E54" si="81">K51*0.0222</f>
        <v>27552.470064815963</v>
      </c>
      <c r="F52" s="37">
        <f t="shared" ref="F52:F54" si="82">K51*0.04928</f>
        <v>61161.519134870745</v>
      </c>
      <c r="G52" s="37">
        <f t="shared" ref="G52:G54" si="83">K51*0.10939</f>
        <v>135764.17569325306</v>
      </c>
      <c r="H52" s="37">
        <f t="shared" ref="H52:H54" si="84">K51*0.23058</f>
        <v>286173.35799753445</v>
      </c>
      <c r="I52" s="37">
        <f t="shared" ref="I52:I54" si="85">K51*0.4847</f>
        <v>601562.26308181521</v>
      </c>
      <c r="J52" s="20">
        <f t="shared" si="0"/>
        <v>10425.258943443876</v>
      </c>
      <c r="K52" s="19">
        <f>K51+J52-M52</f>
        <v>1207527.514115334</v>
      </c>
      <c r="L52" s="12">
        <f t="shared" si="9"/>
        <v>1124624.8085240084</v>
      </c>
      <c r="M52">
        <v>44000</v>
      </c>
    </row>
    <row r="53" spans="1:13" x14ac:dyDescent="0.35">
      <c r="A53" s="38">
        <f>A51+1</f>
        <v>26</v>
      </c>
      <c r="B53" s="30">
        <f>B52+1</f>
        <v>45591</v>
      </c>
      <c r="C53" s="49">
        <f t="shared" si="1"/>
        <v>51</v>
      </c>
      <c r="D53" s="39">
        <f t="shared" si="80"/>
        <v>12075.275141153341</v>
      </c>
      <c r="E53" s="39">
        <f t="shared" si="81"/>
        <v>26807.110813360418</v>
      </c>
      <c r="F53" s="39">
        <f t="shared" si="82"/>
        <v>59506.955895603656</v>
      </c>
      <c r="G53" s="39">
        <f t="shared" si="83"/>
        <v>132091.43476907638</v>
      </c>
      <c r="H53" s="39">
        <f t="shared" si="84"/>
        <v>278431.69420471374</v>
      </c>
      <c r="I53" s="39">
        <f t="shared" si="85"/>
        <v>585288.58609170245</v>
      </c>
      <c r="J53" s="20">
        <f t="shared" si="0"/>
        <v>10143.231118568807</v>
      </c>
      <c r="K53" s="19">
        <f t="shared" si="8"/>
        <v>1217670.7452339029</v>
      </c>
      <c r="L53" s="12">
        <f t="shared" si="9"/>
        <v>1094201.0569156101</v>
      </c>
    </row>
    <row r="54" spans="1:13" x14ac:dyDescent="0.35">
      <c r="A54" s="38"/>
      <c r="B54" s="30">
        <f>B53</f>
        <v>45591</v>
      </c>
      <c r="C54" s="49">
        <f t="shared" si="1"/>
        <v>52</v>
      </c>
      <c r="D54" s="39">
        <f t="shared" si="80"/>
        <v>12176.707452339029</v>
      </c>
      <c r="E54" s="39">
        <f t="shared" si="81"/>
        <v>27032.290544192645</v>
      </c>
      <c r="F54" s="39">
        <f t="shared" si="82"/>
        <v>60006.814325126732</v>
      </c>
      <c r="G54" s="39">
        <f t="shared" si="83"/>
        <v>133201.00282113664</v>
      </c>
      <c r="H54" s="39">
        <f t="shared" si="84"/>
        <v>280770.52043603337</v>
      </c>
      <c r="I54" s="39">
        <f t="shared" si="85"/>
        <v>590205.01021487277</v>
      </c>
      <c r="J54" s="20">
        <f t="shared" si="0"/>
        <v>10228.434259964784</v>
      </c>
      <c r="K54" s="19">
        <f>K53+J54-M54</f>
        <v>1182899.1794938678</v>
      </c>
      <c r="L54" s="12">
        <f t="shared" si="9"/>
        <v>1103392.3457937012</v>
      </c>
      <c r="M54">
        <v>45000</v>
      </c>
    </row>
    <row r="55" spans="1:13" x14ac:dyDescent="0.35">
      <c r="A55" s="36">
        <f>A53+1</f>
        <v>27</v>
      </c>
      <c r="B55" s="30">
        <f>B54+1</f>
        <v>45592</v>
      </c>
      <c r="C55" s="49">
        <f>C54+1</f>
        <v>53</v>
      </c>
      <c r="D55" s="37">
        <f>K54*0.01</f>
        <v>11828.991794938678</v>
      </c>
      <c r="E55" s="37">
        <f>K54*0.0222</f>
        <v>26260.361784763867</v>
      </c>
      <c r="F55" s="37">
        <f>K54*0.04928</f>
        <v>58293.271565457799</v>
      </c>
      <c r="G55" s="37">
        <f>K54*0.10939</f>
        <v>129397.3412448342</v>
      </c>
      <c r="H55" s="37">
        <f>K54*0.23058</f>
        <v>272752.89280769607</v>
      </c>
      <c r="I55" s="37">
        <f>K54*0.4847</f>
        <v>573351.23230067769</v>
      </c>
      <c r="J55" s="20">
        <f t="shared" si="0"/>
        <v>9936.3531077484895</v>
      </c>
      <c r="K55" s="19">
        <f t="shared" si="8"/>
        <v>1192835.5326016163</v>
      </c>
      <c r="L55" s="12">
        <f t="shared" si="9"/>
        <v>1071884.0914983684</v>
      </c>
    </row>
    <row r="56" spans="1:13" x14ac:dyDescent="0.35">
      <c r="A56" s="36"/>
      <c r="B56" s="30">
        <f>B55</f>
        <v>45592</v>
      </c>
      <c r="C56" s="49">
        <f t="shared" si="1"/>
        <v>54</v>
      </c>
      <c r="D56" s="37">
        <f t="shared" ref="D56:D58" si="86">K55*0.01</f>
        <v>11928.355326016164</v>
      </c>
      <c r="E56" s="37">
        <f t="shared" ref="E56:E58" si="87">K55*0.0222</f>
        <v>26480.948823755883</v>
      </c>
      <c r="F56" s="37">
        <f t="shared" ref="F56:F58" si="88">K55*0.04928</f>
        <v>58782.93504660765</v>
      </c>
      <c r="G56" s="37">
        <f t="shared" ref="G56:G58" si="89">K55*0.10939</f>
        <v>130484.27891129081</v>
      </c>
      <c r="H56" s="37">
        <f t="shared" ref="H56:H58" si="90">K55*0.23058</f>
        <v>275044.01710728073</v>
      </c>
      <c r="I56" s="37">
        <f t="shared" ref="I56:I58" si="91">K55*0.4847</f>
        <v>578167.38265200343</v>
      </c>
      <c r="J56" s="20">
        <f t="shared" si="0"/>
        <v>10019.818473853578</v>
      </c>
      <c r="K56" s="19">
        <f>K55+J56-M56</f>
        <v>1156855.35107547</v>
      </c>
      <c r="L56" s="12">
        <f t="shared" si="9"/>
        <v>1080887.9178669546</v>
      </c>
      <c r="M56">
        <v>46000</v>
      </c>
    </row>
    <row r="57" spans="1:13" x14ac:dyDescent="0.35">
      <c r="A57" s="38">
        <f>A55+1</f>
        <v>28</v>
      </c>
      <c r="B57" s="30">
        <f>B56+1</f>
        <v>45593</v>
      </c>
      <c r="C57" s="49">
        <f t="shared" si="1"/>
        <v>55</v>
      </c>
      <c r="D57" s="39">
        <f t="shared" si="86"/>
        <v>11568.5535107547</v>
      </c>
      <c r="E57" s="39">
        <f t="shared" si="87"/>
        <v>25682.188793875433</v>
      </c>
      <c r="F57" s="39">
        <f t="shared" si="88"/>
        <v>57009.831700999159</v>
      </c>
      <c r="G57" s="39">
        <f t="shared" si="89"/>
        <v>126548.40685414567</v>
      </c>
      <c r="H57" s="39">
        <f t="shared" si="90"/>
        <v>266747.70685098186</v>
      </c>
      <c r="I57" s="39">
        <f t="shared" si="91"/>
        <v>560727.78866628034</v>
      </c>
      <c r="J57" s="20">
        <f t="shared" si="0"/>
        <v>9717.5849490339479</v>
      </c>
      <c r="K57" s="19">
        <f t="shared" si="8"/>
        <v>1166572.936024504</v>
      </c>
      <c r="L57" s="12">
        <f t="shared" si="9"/>
        <v>1048284.4763770371</v>
      </c>
    </row>
    <row r="58" spans="1:13" x14ac:dyDescent="0.35">
      <c r="A58" s="38"/>
      <c r="B58" s="30">
        <f>B57</f>
        <v>45593</v>
      </c>
      <c r="C58" s="49">
        <f t="shared" si="1"/>
        <v>56</v>
      </c>
      <c r="D58" s="39">
        <f t="shared" si="86"/>
        <v>11665.729360245041</v>
      </c>
      <c r="E58" s="39">
        <f t="shared" si="87"/>
        <v>25897.919179743989</v>
      </c>
      <c r="F58" s="39">
        <f t="shared" si="88"/>
        <v>57488.714287287556</v>
      </c>
      <c r="G58" s="39">
        <f t="shared" si="89"/>
        <v>127611.4134717205</v>
      </c>
      <c r="H58" s="39">
        <f t="shared" si="90"/>
        <v>268988.38758853014</v>
      </c>
      <c r="I58" s="39">
        <f t="shared" si="91"/>
        <v>565437.90209107706</v>
      </c>
      <c r="J58" s="20">
        <f t="shared" si="0"/>
        <v>9799.2126626058343</v>
      </c>
      <c r="K58" s="19">
        <f>K57+J58-M58</f>
        <v>1129372.1486871098</v>
      </c>
      <c r="L58" s="12">
        <f t="shared" si="9"/>
        <v>1057090.0659786044</v>
      </c>
      <c r="M58">
        <v>47000</v>
      </c>
    </row>
    <row r="59" spans="1:13" x14ac:dyDescent="0.35">
      <c r="A59" s="36">
        <f>A57+1</f>
        <v>29</v>
      </c>
      <c r="B59" s="30">
        <f>B58+1</f>
        <v>45594</v>
      </c>
      <c r="C59" s="49">
        <f>C58+1</f>
        <v>57</v>
      </c>
      <c r="D59" s="37">
        <f>K58*0.01</f>
        <v>11293.721486871098</v>
      </c>
      <c r="E59" s="37">
        <f>K58*0.0222</f>
        <v>25072.061700853839</v>
      </c>
      <c r="F59" s="37">
        <f>K58*0.04928</f>
        <v>55655.459487300766</v>
      </c>
      <c r="G59" s="37">
        <f>K58*0.10939</f>
        <v>123542.01934488294</v>
      </c>
      <c r="H59" s="37">
        <f>K58*0.23058</f>
        <v>260410.6300442738</v>
      </c>
      <c r="I59" s="37">
        <f>K58*0.4847</f>
        <v>547406.68046864215</v>
      </c>
      <c r="J59" s="20">
        <f t="shared" si="0"/>
        <v>9486.7260489717228</v>
      </c>
      <c r="K59" s="19">
        <f t="shared" si="8"/>
        <v>1138858.8747360816</v>
      </c>
      <c r="L59" s="12">
        <f t="shared" si="9"/>
        <v>1023380.5725328246</v>
      </c>
    </row>
    <row r="60" spans="1:13" x14ac:dyDescent="0.35">
      <c r="A60" s="36"/>
      <c r="B60" s="30">
        <f>B59</f>
        <v>45594</v>
      </c>
      <c r="C60" s="49">
        <f t="shared" si="1"/>
        <v>58</v>
      </c>
      <c r="D60" s="37">
        <f t="shared" ref="D60:D62" si="92">K59*0.01</f>
        <v>11388.588747360816</v>
      </c>
      <c r="E60" s="37">
        <f t="shared" ref="E60:E62" si="93">K59*0.0222</f>
        <v>25282.667019141012</v>
      </c>
      <c r="F60" s="37">
        <f t="shared" ref="F60:F62" si="94">K59*0.04928</f>
        <v>56122.965346994097</v>
      </c>
      <c r="G60" s="37">
        <f t="shared" ref="G60:G62" si="95">K59*0.10939</f>
        <v>124579.77230737997</v>
      </c>
      <c r="H60" s="37">
        <f t="shared" ref="H60:H62" si="96">K59*0.23058</f>
        <v>262598.07933664572</v>
      </c>
      <c r="I60" s="37">
        <f t="shared" ref="I60:I62" si="97">K59*0.4847</f>
        <v>552004.89658457879</v>
      </c>
      <c r="J60" s="20">
        <f t="shared" si="0"/>
        <v>9566.4145477830862</v>
      </c>
      <c r="K60" s="19">
        <f>K59+J60-M60</f>
        <v>1100425.2892838647</v>
      </c>
      <c r="L60" s="12">
        <f t="shared" si="9"/>
        <v>1031976.9693421004</v>
      </c>
      <c r="M60">
        <v>48000</v>
      </c>
    </row>
    <row r="61" spans="1:13" x14ac:dyDescent="0.35">
      <c r="A61" s="38">
        <f>A59+1</f>
        <v>30</v>
      </c>
      <c r="B61" s="30">
        <f>B60+1</f>
        <v>45595</v>
      </c>
      <c r="C61" s="49">
        <f t="shared" si="1"/>
        <v>59</v>
      </c>
      <c r="D61" s="39">
        <f t="shared" si="92"/>
        <v>11004.252892838647</v>
      </c>
      <c r="E61" s="39">
        <f t="shared" si="93"/>
        <v>24429.441422101798</v>
      </c>
      <c r="F61" s="39">
        <f t="shared" si="94"/>
        <v>54228.958255908845</v>
      </c>
      <c r="G61" s="39">
        <f t="shared" si="95"/>
        <v>120375.52239476195</v>
      </c>
      <c r="H61" s="39">
        <f t="shared" si="96"/>
        <v>253736.06320307351</v>
      </c>
      <c r="I61" s="39">
        <f t="shared" si="97"/>
        <v>533376.13771588926</v>
      </c>
      <c r="J61" s="20">
        <f t="shared" si="0"/>
        <v>9243.5724299844642</v>
      </c>
      <c r="K61" s="19">
        <f t="shared" si="8"/>
        <v>1109668.8617138492</v>
      </c>
      <c r="L61" s="12">
        <f t="shared" si="9"/>
        <v>997150.37588457402</v>
      </c>
    </row>
    <row r="62" spans="1:13" x14ac:dyDescent="0.35">
      <c r="A62" s="38"/>
      <c r="B62" s="30">
        <f>B61</f>
        <v>45595</v>
      </c>
      <c r="C62" s="49">
        <f t="shared" si="1"/>
        <v>60</v>
      </c>
      <c r="D62" s="39">
        <f t="shared" si="92"/>
        <v>11096.688617138492</v>
      </c>
      <c r="E62" s="39">
        <f t="shared" si="93"/>
        <v>24634.648730047455</v>
      </c>
      <c r="F62" s="39">
        <f t="shared" si="94"/>
        <v>54684.481505258489</v>
      </c>
      <c r="G62" s="39">
        <f t="shared" si="95"/>
        <v>121386.67678287797</v>
      </c>
      <c r="H62" s="39">
        <f t="shared" si="96"/>
        <v>255867.44613397936</v>
      </c>
      <c r="I62" s="39">
        <f t="shared" si="97"/>
        <v>537856.49727270275</v>
      </c>
      <c r="J62" s="20">
        <f t="shared" si="0"/>
        <v>9321.2184383963322</v>
      </c>
      <c r="K62" s="19">
        <f>K61+J62-M62</f>
        <v>1069990.0801522455</v>
      </c>
      <c r="L62" s="12">
        <f t="shared" si="9"/>
        <v>1005526.4390420045</v>
      </c>
      <c r="M62">
        <v>49000</v>
      </c>
    </row>
  </sheetData>
  <mergeCells count="1">
    <mergeCell ref="F1:G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8A8F-3229-4A05-B726-705699880639}">
  <sheetPr>
    <tabColor theme="1" tint="4.9989318521683403E-2"/>
  </sheetPr>
  <dimension ref="A1:T62"/>
  <sheetViews>
    <sheetView workbookViewId="0">
      <selection activeCell="D1" sqref="D1"/>
    </sheetView>
  </sheetViews>
  <sheetFormatPr defaultRowHeight="14.5" x14ac:dyDescent="0.35"/>
  <cols>
    <col min="1" max="1" width="10.54296875" bestFit="1" customWidth="1"/>
    <col min="2" max="2" width="9.7265625" bestFit="1" customWidth="1"/>
    <col min="3" max="3" width="10.54296875" style="49" bestFit="1" customWidth="1"/>
    <col min="11" max="11" width="8.6328125" customWidth="1"/>
    <col min="12" max="12" width="8.7265625" hidden="1" customWidth="1"/>
    <col min="15" max="15" width="9.6328125" bestFit="1" customWidth="1"/>
    <col min="17" max="17" width="9.36328125" bestFit="1" customWidth="1"/>
  </cols>
  <sheetData>
    <row r="1" spans="1:20" ht="20" thickBot="1" x14ac:dyDescent="0.5">
      <c r="A1" s="16" t="s">
        <v>25</v>
      </c>
      <c r="B1" s="17" t="s">
        <v>3</v>
      </c>
      <c r="C1" s="16">
        <v>1069990</v>
      </c>
      <c r="D1" s="16"/>
      <c r="E1" s="16" t="s">
        <v>23</v>
      </c>
      <c r="F1" s="46">
        <f>SUM(M3:M761)</f>
        <v>565000</v>
      </c>
      <c r="G1" s="46"/>
      <c r="H1" s="23"/>
      <c r="I1" s="23"/>
      <c r="J1" s="16"/>
      <c r="K1" s="16" t="s">
        <v>13</v>
      </c>
      <c r="L1" s="16"/>
      <c r="M1" s="16"/>
      <c r="O1" t="s">
        <v>28</v>
      </c>
      <c r="P1" s="22"/>
      <c r="Q1" s="40">
        <f>SUM(M3:M761)</f>
        <v>565000</v>
      </c>
      <c r="R1" s="21"/>
      <c r="S1" s="21"/>
      <c r="T1" s="21"/>
    </row>
    <row r="2" spans="1:20" ht="15.5" thickTop="1" thickBot="1" x14ac:dyDescent="0.4">
      <c r="A2" s="1"/>
      <c r="B2" s="15" t="s">
        <v>1</v>
      </c>
      <c r="C2" s="1" t="s">
        <v>4</v>
      </c>
      <c r="D2" s="1" t="s">
        <v>5</v>
      </c>
      <c r="E2" s="1" t="s">
        <v>6</v>
      </c>
      <c r="F2" s="1" t="s">
        <v>8</v>
      </c>
      <c r="G2" s="1" t="s">
        <v>7</v>
      </c>
      <c r="H2" s="1" t="s">
        <v>20</v>
      </c>
      <c r="I2" s="1" t="s">
        <v>21</v>
      </c>
      <c r="J2" s="10" t="s">
        <v>9</v>
      </c>
      <c r="K2" s="18" t="s">
        <v>11</v>
      </c>
      <c r="L2" s="11" t="s">
        <v>12</v>
      </c>
      <c r="M2" s="48" t="s">
        <v>26</v>
      </c>
      <c r="S2" s="22"/>
    </row>
    <row r="3" spans="1:20" x14ac:dyDescent="0.35">
      <c r="A3" s="36">
        <v>1</v>
      </c>
      <c r="B3" s="30">
        <v>45627</v>
      </c>
      <c r="C3" s="49">
        <v>1</v>
      </c>
      <c r="D3" s="37">
        <f>C1*0.01</f>
        <v>10699.9</v>
      </c>
      <c r="E3" s="37">
        <f>C1*0.0222</f>
        <v>23753.778000000002</v>
      </c>
      <c r="F3" s="37">
        <f>C1*0.04928</f>
        <v>52729.107199999999</v>
      </c>
      <c r="G3" s="37">
        <f>K3*0.10939</f>
        <v>118029.39423124</v>
      </c>
      <c r="H3" s="37">
        <f>C1*0.23058</f>
        <v>246718.2942</v>
      </c>
      <c r="I3" s="37">
        <f>K3*0.4847</f>
        <v>522980.59588520002</v>
      </c>
      <c r="J3" s="20">
        <f>D3*0.84</f>
        <v>8987.9159999999993</v>
      </c>
      <c r="K3" s="19">
        <f>C1+J3</f>
        <v>1078977.916</v>
      </c>
      <c r="L3" s="12">
        <f>SUM(D3:I3)</f>
        <v>974911.06951644004</v>
      </c>
    </row>
    <row r="4" spans="1:20" x14ac:dyDescent="0.35">
      <c r="A4" s="36"/>
      <c r="B4" s="30">
        <f>B3</f>
        <v>45627</v>
      </c>
      <c r="C4" s="49">
        <f>C3+1</f>
        <v>2</v>
      </c>
      <c r="D4" s="37">
        <f>K3*0.01</f>
        <v>10789.77916</v>
      </c>
      <c r="E4" s="37">
        <f>K3*0.0222</f>
        <v>23953.3097352</v>
      </c>
      <c r="F4" s="37">
        <f>K3*0.04928</f>
        <v>53172.031700479994</v>
      </c>
      <c r="G4" s="37">
        <f>K3*0.10939</f>
        <v>118029.39423124</v>
      </c>
      <c r="H4" s="37">
        <f>K3*0.23058</f>
        <v>248790.72787127999</v>
      </c>
      <c r="I4" s="37">
        <f>K3*0.4847</f>
        <v>522980.59588520002</v>
      </c>
      <c r="J4" s="20">
        <f t="shared" ref="J4:J62" si="0">D4*0.84</f>
        <v>9063.4144944</v>
      </c>
      <c r="K4" s="19">
        <f>K3+J4</f>
        <v>1088041.3304943999</v>
      </c>
      <c r="L4" s="12">
        <f>SUM(D4:I4)</f>
        <v>977715.83858340001</v>
      </c>
    </row>
    <row r="5" spans="1:20" x14ac:dyDescent="0.35">
      <c r="A5" s="38">
        <f>A3+1</f>
        <v>2</v>
      </c>
      <c r="B5" s="30">
        <f>B4+1</f>
        <v>45628</v>
      </c>
      <c r="C5" s="49">
        <f t="shared" ref="C5:C62" si="1">C4+1</f>
        <v>3</v>
      </c>
      <c r="D5" s="39">
        <f t="shared" ref="D5:D6" si="2">K4*0.01</f>
        <v>10880.413304943999</v>
      </c>
      <c r="E5" s="39">
        <f t="shared" ref="E5:E6" si="3">K4*0.0222</f>
        <v>24154.51753697568</v>
      </c>
      <c r="F5" s="39">
        <f t="shared" ref="F5:F6" si="4">K4*0.04928</f>
        <v>53618.676766764023</v>
      </c>
      <c r="G5" s="39">
        <f t="shared" ref="G5:G6" si="5">K4*0.10939</f>
        <v>119020.8411427824</v>
      </c>
      <c r="H5" s="39">
        <f t="shared" ref="H5:H6" si="6">K4*0.23058</f>
        <v>250880.56998539873</v>
      </c>
      <c r="I5" s="39">
        <f t="shared" ref="I5:I6" si="7">K4*0.4847</f>
        <v>527373.63289063564</v>
      </c>
      <c r="J5" s="20">
        <f t="shared" si="0"/>
        <v>9139.5471761529589</v>
      </c>
      <c r="K5" s="19">
        <f t="shared" ref="K5:K61" si="8">K4+J5</f>
        <v>1097180.8776705528</v>
      </c>
      <c r="L5" s="12">
        <f t="shared" ref="L5:L62" si="9">SUM(D5:I5)</f>
        <v>985928.65162750054</v>
      </c>
    </row>
    <row r="6" spans="1:20" x14ac:dyDescent="0.35">
      <c r="A6" s="38"/>
      <c r="B6" s="30">
        <f>B5</f>
        <v>45628</v>
      </c>
      <c r="C6" s="49">
        <f t="shared" si="1"/>
        <v>4</v>
      </c>
      <c r="D6" s="39">
        <f t="shared" si="2"/>
        <v>10971.808776705528</v>
      </c>
      <c r="E6" s="39">
        <f t="shared" si="3"/>
        <v>24357.415484286274</v>
      </c>
      <c r="F6" s="39">
        <f t="shared" si="4"/>
        <v>54069.073651604842</v>
      </c>
      <c r="G6" s="39">
        <f t="shared" si="5"/>
        <v>120020.61620838178</v>
      </c>
      <c r="H6" s="39">
        <f t="shared" si="6"/>
        <v>252987.96677327607</v>
      </c>
      <c r="I6" s="39">
        <f t="shared" si="7"/>
        <v>531803.57140691695</v>
      </c>
      <c r="J6" s="20">
        <f t="shared" si="0"/>
        <v>9216.3193724326429</v>
      </c>
      <c r="K6" s="19">
        <f>K5+J6-M6</f>
        <v>1106397.1970429854</v>
      </c>
      <c r="L6" s="12">
        <f t="shared" si="9"/>
        <v>994210.45230117138</v>
      </c>
    </row>
    <row r="7" spans="1:20" x14ac:dyDescent="0.35">
      <c r="A7" s="36">
        <f>A5+1</f>
        <v>3</v>
      </c>
      <c r="B7" s="30">
        <f>B6+1</f>
        <v>45629</v>
      </c>
      <c r="C7" s="49">
        <f>C6+1</f>
        <v>5</v>
      </c>
      <c r="D7" s="37">
        <f>K6*0.01</f>
        <v>11063.971970429853</v>
      </c>
      <c r="E7" s="37">
        <f>K6*0.0222</f>
        <v>24562.017774354277</v>
      </c>
      <c r="F7" s="37">
        <f>K6*0.04928</f>
        <v>54523.253870278313</v>
      </c>
      <c r="G7" s="37">
        <f>K6*0.10939</f>
        <v>121028.78938453217</v>
      </c>
      <c r="H7" s="37">
        <f>K6*0.23058</f>
        <v>255113.06569417156</v>
      </c>
      <c r="I7" s="37">
        <f>K6*0.4847</f>
        <v>536270.72140673501</v>
      </c>
      <c r="J7" s="20">
        <f t="shared" si="0"/>
        <v>9293.7364551610772</v>
      </c>
      <c r="K7" s="19">
        <f t="shared" si="8"/>
        <v>1115690.9334981465</v>
      </c>
      <c r="L7" s="12">
        <f t="shared" si="9"/>
        <v>1002561.8201005012</v>
      </c>
    </row>
    <row r="8" spans="1:20" x14ac:dyDescent="0.35">
      <c r="A8" s="36"/>
      <c r="B8" s="30">
        <f>B7</f>
        <v>45629</v>
      </c>
      <c r="C8" s="49">
        <f t="shared" si="1"/>
        <v>6</v>
      </c>
      <c r="D8" s="37">
        <f t="shared" ref="D8:D10" si="10">K7*0.01</f>
        <v>11156.909334981465</v>
      </c>
      <c r="E8" s="37">
        <f t="shared" ref="E8:E10" si="11">K7*0.0222</f>
        <v>24768.338723658853</v>
      </c>
      <c r="F8" s="37">
        <f t="shared" ref="F8:F10" si="12">K7*0.04928</f>
        <v>54981.249202788655</v>
      </c>
      <c r="G8" s="37">
        <f t="shared" ref="G8:G10" si="13">K7*0.10939</f>
        <v>122045.43121536224</v>
      </c>
      <c r="H8" s="37">
        <f t="shared" ref="H8:H10" si="14">K7*0.23058</f>
        <v>257256.01544600262</v>
      </c>
      <c r="I8" s="37">
        <f t="shared" ref="I8:I10" si="15">K7*0.4847</f>
        <v>540775.39546655165</v>
      </c>
      <c r="J8" s="20">
        <f t="shared" si="0"/>
        <v>9371.8038413844297</v>
      </c>
      <c r="K8" s="19">
        <f t="shared" si="8"/>
        <v>1125062.7373395308</v>
      </c>
      <c r="L8" s="12">
        <f t="shared" si="9"/>
        <v>1010983.3393893455</v>
      </c>
    </row>
    <row r="9" spans="1:20" x14ac:dyDescent="0.35">
      <c r="A9" s="38">
        <f>A7+1</f>
        <v>4</v>
      </c>
      <c r="B9" s="30">
        <f>B8+1</f>
        <v>45630</v>
      </c>
      <c r="C9" s="49">
        <f t="shared" si="1"/>
        <v>7</v>
      </c>
      <c r="D9" s="39">
        <f t="shared" si="10"/>
        <v>11250.627373395309</v>
      </c>
      <c r="E9" s="39">
        <f t="shared" si="11"/>
        <v>24976.392768937585</v>
      </c>
      <c r="F9" s="39">
        <f t="shared" si="12"/>
        <v>55443.09169609208</v>
      </c>
      <c r="G9" s="39">
        <f t="shared" si="13"/>
        <v>123070.61283757129</v>
      </c>
      <c r="H9" s="39">
        <f t="shared" si="14"/>
        <v>259416.96597574902</v>
      </c>
      <c r="I9" s="39">
        <f t="shared" si="15"/>
        <v>545317.90878847067</v>
      </c>
      <c r="J9" s="20">
        <f t="shared" si="0"/>
        <v>9450.5269936520599</v>
      </c>
      <c r="K9" s="19">
        <f t="shared" si="8"/>
        <v>1134513.2643331829</v>
      </c>
      <c r="L9" s="12">
        <f t="shared" si="9"/>
        <v>1019475.599440216</v>
      </c>
    </row>
    <row r="10" spans="1:20" x14ac:dyDescent="0.35">
      <c r="A10" s="38"/>
      <c r="B10" s="30">
        <f>B9</f>
        <v>45630</v>
      </c>
      <c r="C10" s="49">
        <f t="shared" si="1"/>
        <v>8</v>
      </c>
      <c r="D10" s="39">
        <f t="shared" si="10"/>
        <v>11345.13264333183</v>
      </c>
      <c r="E10" s="39">
        <f t="shared" si="11"/>
        <v>25186.194468196663</v>
      </c>
      <c r="F10" s="39">
        <f t="shared" si="12"/>
        <v>55908.813666339251</v>
      </c>
      <c r="G10" s="39">
        <f t="shared" si="13"/>
        <v>124104.40598540689</v>
      </c>
      <c r="H10" s="39">
        <f t="shared" si="14"/>
        <v>261596.06848994532</v>
      </c>
      <c r="I10" s="39">
        <f t="shared" si="15"/>
        <v>549898.5792222938</v>
      </c>
      <c r="J10" s="20">
        <f t="shared" si="0"/>
        <v>9529.9114203987374</v>
      </c>
      <c r="K10" s="19">
        <f t="shared" si="8"/>
        <v>1144043.1757535816</v>
      </c>
      <c r="L10" s="12">
        <f t="shared" si="9"/>
        <v>1028039.1944755138</v>
      </c>
    </row>
    <row r="11" spans="1:20" x14ac:dyDescent="0.35">
      <c r="A11" s="36">
        <f>A9+1</f>
        <v>5</v>
      </c>
      <c r="B11" s="30">
        <f>B10+1</f>
        <v>45631</v>
      </c>
      <c r="C11" s="49">
        <f>C10+1</f>
        <v>9</v>
      </c>
      <c r="D11" s="37">
        <f>K10*0.01</f>
        <v>11440.431757535816</v>
      </c>
      <c r="E11" s="37">
        <f>K10*0.0222</f>
        <v>25397.758501729513</v>
      </c>
      <c r="F11" s="37">
        <f>K10*0.04928</f>
        <v>56378.447701136494</v>
      </c>
      <c r="G11" s="37">
        <f>K10*0.10939</f>
        <v>125146.8829956843</v>
      </c>
      <c r="H11" s="37">
        <f>K10*0.23058</f>
        <v>263793.47546526085</v>
      </c>
      <c r="I11" s="37">
        <f>K10*0.4847</f>
        <v>554517.72728776105</v>
      </c>
      <c r="J11" s="20">
        <f t="shared" si="0"/>
        <v>9609.9626763300857</v>
      </c>
      <c r="K11" s="19">
        <f t="shared" si="8"/>
        <v>1153653.1384299116</v>
      </c>
      <c r="L11" s="12">
        <f t="shared" si="9"/>
        <v>1036674.7237091081</v>
      </c>
    </row>
    <row r="12" spans="1:20" x14ac:dyDescent="0.35">
      <c r="A12" s="36"/>
      <c r="B12" s="30">
        <f>B11</f>
        <v>45631</v>
      </c>
      <c r="C12" s="49">
        <f t="shared" si="1"/>
        <v>10</v>
      </c>
      <c r="D12" s="37">
        <f t="shared" ref="D12:D14" si="16">K11*0.01</f>
        <v>11536.531384299116</v>
      </c>
      <c r="E12" s="37">
        <f t="shared" ref="E12:E14" si="17">K11*0.0222</f>
        <v>25611.099673144039</v>
      </c>
      <c r="F12" s="37">
        <f t="shared" ref="F12:F14" si="18">K11*0.04928</f>
        <v>56852.026661826043</v>
      </c>
      <c r="G12" s="37">
        <f t="shared" ref="G12:G14" si="19">K11*0.10939</f>
        <v>126198.11681284803</v>
      </c>
      <c r="H12" s="37">
        <f t="shared" ref="H12:H14" si="20">K11*0.23058</f>
        <v>266009.34065916901</v>
      </c>
      <c r="I12" s="37">
        <f t="shared" ref="I12:I14" si="21">K11*0.4847</f>
        <v>559175.67619697819</v>
      </c>
      <c r="J12" s="20">
        <f t="shared" si="0"/>
        <v>9690.6863628112569</v>
      </c>
      <c r="K12" s="19">
        <f>K11+J12-M12</f>
        <v>1123343.8247927229</v>
      </c>
      <c r="L12" s="12">
        <f t="shared" si="9"/>
        <v>1045382.7913882644</v>
      </c>
      <c r="M12">
        <v>40000</v>
      </c>
    </row>
    <row r="13" spans="1:20" x14ac:dyDescent="0.35">
      <c r="A13" s="38">
        <f>A11+1</f>
        <v>6</v>
      </c>
      <c r="B13" s="30">
        <f>B12+1</f>
        <v>45632</v>
      </c>
      <c r="C13" s="49">
        <f t="shared" si="1"/>
        <v>11</v>
      </c>
      <c r="D13" s="39">
        <f t="shared" si="16"/>
        <v>11233.43824792723</v>
      </c>
      <c r="E13" s="39">
        <f t="shared" si="17"/>
        <v>24938.232910398452</v>
      </c>
      <c r="F13" s="39">
        <f t="shared" si="18"/>
        <v>55358.383685785382</v>
      </c>
      <c r="G13" s="39">
        <f t="shared" si="19"/>
        <v>122882.58099407596</v>
      </c>
      <c r="H13" s="39">
        <f t="shared" si="20"/>
        <v>259020.61912070608</v>
      </c>
      <c r="I13" s="39">
        <f t="shared" si="21"/>
        <v>544484.7518770328</v>
      </c>
      <c r="J13" s="20">
        <f t="shared" si="0"/>
        <v>9436.0881282588725</v>
      </c>
      <c r="K13" s="19">
        <f t="shared" si="8"/>
        <v>1132779.9129209819</v>
      </c>
      <c r="L13" s="12">
        <f t="shared" si="9"/>
        <v>1017918.0068359259</v>
      </c>
    </row>
    <row r="14" spans="1:20" x14ac:dyDescent="0.35">
      <c r="A14" s="38"/>
      <c r="B14" s="30">
        <f>B13</f>
        <v>45632</v>
      </c>
      <c r="C14" s="49">
        <f t="shared" si="1"/>
        <v>12</v>
      </c>
      <c r="D14" s="39">
        <f t="shared" si="16"/>
        <v>11327.79912920982</v>
      </c>
      <c r="E14" s="39">
        <f t="shared" si="17"/>
        <v>25147.714066845798</v>
      </c>
      <c r="F14" s="39">
        <f t="shared" si="18"/>
        <v>55823.394108745983</v>
      </c>
      <c r="G14" s="39">
        <f t="shared" si="19"/>
        <v>123914.79467442622</v>
      </c>
      <c r="H14" s="39">
        <f t="shared" si="20"/>
        <v>261196.39232132002</v>
      </c>
      <c r="I14" s="39">
        <f t="shared" si="21"/>
        <v>549058.42379279993</v>
      </c>
      <c r="J14" s="20">
        <f t="shared" si="0"/>
        <v>9515.3512685362475</v>
      </c>
      <c r="K14" s="19">
        <f t="shared" si="8"/>
        <v>1142295.2641895181</v>
      </c>
      <c r="L14" s="12">
        <f t="shared" si="9"/>
        <v>1026468.5180933478</v>
      </c>
    </row>
    <row r="15" spans="1:20" x14ac:dyDescent="0.35">
      <c r="A15" s="36">
        <f>A13+1</f>
        <v>7</v>
      </c>
      <c r="B15" s="30">
        <f>B14+1</f>
        <v>45633</v>
      </c>
      <c r="C15" s="49">
        <f>C14+1</f>
        <v>13</v>
      </c>
      <c r="D15" s="37">
        <f>K14*0.01</f>
        <v>11422.952641895181</v>
      </c>
      <c r="E15" s="37">
        <f>K14*0.0222</f>
        <v>25358.954865007301</v>
      </c>
      <c r="F15" s="37">
        <f>K14*0.04928</f>
        <v>56292.31061925945</v>
      </c>
      <c r="G15" s="37">
        <f>K14*0.10939</f>
        <v>124955.67894969138</v>
      </c>
      <c r="H15" s="37">
        <f>K14*0.23058</f>
        <v>263390.44201681908</v>
      </c>
      <c r="I15" s="37">
        <f>K14*0.4847</f>
        <v>553670.51455265947</v>
      </c>
      <c r="J15" s="20">
        <f t="shared" si="0"/>
        <v>9595.2802191919509</v>
      </c>
      <c r="K15" s="19">
        <f t="shared" si="8"/>
        <v>1151890.54440871</v>
      </c>
      <c r="L15" s="12">
        <f t="shared" si="9"/>
        <v>1035090.8536453319</v>
      </c>
    </row>
    <row r="16" spans="1:20" x14ac:dyDescent="0.35">
      <c r="A16" s="36"/>
      <c r="B16" s="30">
        <f>B15</f>
        <v>45633</v>
      </c>
      <c r="C16" s="49">
        <f t="shared" si="1"/>
        <v>14</v>
      </c>
      <c r="D16" s="37">
        <f t="shared" ref="D16:D18" si="22">K15*0.01</f>
        <v>11518.9054440871</v>
      </c>
      <c r="E16" s="37">
        <f t="shared" ref="E16:E18" si="23">K15*0.0222</f>
        <v>25571.970085873363</v>
      </c>
      <c r="F16" s="37">
        <f t="shared" ref="F16:F18" si="24">K15*0.04928</f>
        <v>56765.166028461223</v>
      </c>
      <c r="G16" s="37">
        <f t="shared" ref="G16:G18" si="25">K15*0.10939</f>
        <v>126005.30665286879</v>
      </c>
      <c r="H16" s="37">
        <f t="shared" ref="H16:H18" si="26">K15*0.23058</f>
        <v>265602.92172976036</v>
      </c>
      <c r="I16" s="37">
        <f t="shared" ref="I16:I18" si="27">K15*0.4847</f>
        <v>558321.34687490179</v>
      </c>
      <c r="J16" s="20">
        <f t="shared" si="0"/>
        <v>9675.8805730331642</v>
      </c>
      <c r="K16" s="19">
        <f t="shared" si="8"/>
        <v>1161566.4249817431</v>
      </c>
      <c r="L16" s="12">
        <f t="shared" si="9"/>
        <v>1043785.6168159526</v>
      </c>
    </row>
    <row r="17" spans="1:13" x14ac:dyDescent="0.35">
      <c r="A17" s="38">
        <f>A15+1</f>
        <v>8</v>
      </c>
      <c r="B17" s="30">
        <f>B16+1</f>
        <v>45634</v>
      </c>
      <c r="C17" s="49">
        <f t="shared" si="1"/>
        <v>15</v>
      </c>
      <c r="D17" s="39">
        <f t="shared" si="22"/>
        <v>11615.664249817431</v>
      </c>
      <c r="E17" s="39">
        <f t="shared" si="23"/>
        <v>25786.774634594698</v>
      </c>
      <c r="F17" s="39">
        <f t="shared" si="24"/>
        <v>57241.993423100299</v>
      </c>
      <c r="G17" s="39">
        <f t="shared" si="25"/>
        <v>127063.75122875288</v>
      </c>
      <c r="H17" s="39">
        <f t="shared" si="26"/>
        <v>267833.98627229035</v>
      </c>
      <c r="I17" s="39">
        <f t="shared" si="27"/>
        <v>563011.24618865096</v>
      </c>
      <c r="J17" s="20">
        <f t="shared" si="0"/>
        <v>9757.1579698466412</v>
      </c>
      <c r="K17" s="19">
        <f t="shared" si="8"/>
        <v>1171323.5829515897</v>
      </c>
      <c r="L17" s="12">
        <f t="shared" si="9"/>
        <v>1052553.4159972067</v>
      </c>
    </row>
    <row r="18" spans="1:13" x14ac:dyDescent="0.35">
      <c r="A18" s="38"/>
      <c r="B18" s="30">
        <f>B17</f>
        <v>45634</v>
      </c>
      <c r="C18" s="49">
        <f t="shared" si="1"/>
        <v>16</v>
      </c>
      <c r="D18" s="39">
        <f t="shared" si="22"/>
        <v>11713.235829515897</v>
      </c>
      <c r="E18" s="39">
        <f t="shared" si="23"/>
        <v>26003.383541525294</v>
      </c>
      <c r="F18" s="39">
        <f t="shared" si="24"/>
        <v>57722.826167854335</v>
      </c>
      <c r="G18" s="39">
        <f t="shared" si="25"/>
        <v>128131.0867390744</v>
      </c>
      <c r="H18" s="39">
        <f t="shared" si="26"/>
        <v>270083.79175697756</v>
      </c>
      <c r="I18" s="39">
        <f t="shared" si="27"/>
        <v>567740.54065663554</v>
      </c>
      <c r="J18" s="20">
        <f t="shared" si="0"/>
        <v>9839.1180967933542</v>
      </c>
      <c r="K18" s="19">
        <f t="shared" si="8"/>
        <v>1181162.701048383</v>
      </c>
      <c r="L18" s="12">
        <f t="shared" si="9"/>
        <v>1061394.864691583</v>
      </c>
    </row>
    <row r="19" spans="1:13" x14ac:dyDescent="0.35">
      <c r="A19" s="36">
        <f>A17+1</f>
        <v>9</v>
      </c>
      <c r="B19" s="30">
        <f>B18+1</f>
        <v>45635</v>
      </c>
      <c r="C19" s="49">
        <f>C18+1</f>
        <v>17</v>
      </c>
      <c r="D19" s="37">
        <f>K18*0.01</f>
        <v>11811.627010483831</v>
      </c>
      <c r="E19" s="37">
        <f>K18*0.0222</f>
        <v>26221.811963274104</v>
      </c>
      <c r="F19" s="37">
        <f>K18*0.04928</f>
        <v>58207.697907664311</v>
      </c>
      <c r="G19" s="37">
        <f>K18*0.10939</f>
        <v>129207.38786768261</v>
      </c>
      <c r="H19" s="37">
        <f>K18*0.23058</f>
        <v>272352.49560773617</v>
      </c>
      <c r="I19" s="37">
        <f>K18*0.4847</f>
        <v>572509.56119815132</v>
      </c>
      <c r="J19" s="20">
        <f t="shared" si="0"/>
        <v>9921.7666888064177</v>
      </c>
      <c r="K19" s="19">
        <f t="shared" si="8"/>
        <v>1191084.4677371895</v>
      </c>
      <c r="L19" s="12">
        <f t="shared" si="9"/>
        <v>1070310.5815549924</v>
      </c>
    </row>
    <row r="20" spans="1:13" x14ac:dyDescent="0.35">
      <c r="A20" s="36"/>
      <c r="B20" s="30">
        <f>B19</f>
        <v>45635</v>
      </c>
      <c r="C20" s="49">
        <f t="shared" si="1"/>
        <v>18</v>
      </c>
      <c r="D20" s="37">
        <f t="shared" ref="D20:D22" si="28">K19*0.01</f>
        <v>11910.844677371895</v>
      </c>
      <c r="E20" s="37">
        <f t="shared" ref="E20:E22" si="29">K19*0.0222</f>
        <v>26442.075183765606</v>
      </c>
      <c r="F20" s="37">
        <f t="shared" ref="F20:F22" si="30">K19*0.04928</f>
        <v>58696.642570088698</v>
      </c>
      <c r="G20" s="37">
        <f t="shared" ref="G20:G22" si="31">K19*0.10939</f>
        <v>130292.72992577116</v>
      </c>
      <c r="H20" s="37">
        <f t="shared" ref="H20:H22" si="32">K19*0.23058</f>
        <v>274640.25657084119</v>
      </c>
      <c r="I20" s="37">
        <f t="shared" ref="I20:I22" si="33">K19*0.4847</f>
        <v>577318.64151221572</v>
      </c>
      <c r="J20" s="20">
        <f t="shared" si="0"/>
        <v>10005.109528992392</v>
      </c>
      <c r="K20" s="19">
        <f t="shared" si="8"/>
        <v>1201089.5772661818</v>
      </c>
      <c r="L20" s="12">
        <f t="shared" si="9"/>
        <v>1079301.1904400543</v>
      </c>
    </row>
    <row r="21" spans="1:13" x14ac:dyDescent="0.35">
      <c r="A21" s="38">
        <f>A19+1</f>
        <v>10</v>
      </c>
      <c r="B21" s="30">
        <f>B20+1</f>
        <v>45636</v>
      </c>
      <c r="C21" s="49">
        <f t="shared" si="1"/>
        <v>19</v>
      </c>
      <c r="D21" s="39">
        <f t="shared" si="28"/>
        <v>12010.895772661819</v>
      </c>
      <c r="E21" s="39">
        <f t="shared" si="29"/>
        <v>26664.188615309238</v>
      </c>
      <c r="F21" s="39">
        <f t="shared" si="30"/>
        <v>59189.694367677439</v>
      </c>
      <c r="G21" s="39">
        <f t="shared" si="31"/>
        <v>131387.18885714764</v>
      </c>
      <c r="H21" s="39">
        <f t="shared" si="32"/>
        <v>276947.2347260362</v>
      </c>
      <c r="I21" s="39">
        <f t="shared" si="33"/>
        <v>582168.11810091836</v>
      </c>
      <c r="J21" s="20">
        <f t="shared" si="0"/>
        <v>10089.152449035928</v>
      </c>
      <c r="K21" s="19">
        <f t="shared" si="8"/>
        <v>1211178.7297152178</v>
      </c>
      <c r="L21" s="12">
        <f t="shared" si="9"/>
        <v>1088367.3204397508</v>
      </c>
    </row>
    <row r="22" spans="1:13" x14ac:dyDescent="0.35">
      <c r="A22" s="38"/>
      <c r="B22" s="30">
        <f>B21</f>
        <v>45636</v>
      </c>
      <c r="C22" s="49">
        <f t="shared" si="1"/>
        <v>20</v>
      </c>
      <c r="D22" s="39">
        <f t="shared" si="28"/>
        <v>12111.787297152179</v>
      </c>
      <c r="E22" s="39">
        <f t="shared" si="29"/>
        <v>26888.167799677838</v>
      </c>
      <c r="F22" s="39">
        <f t="shared" si="30"/>
        <v>59686.887800365934</v>
      </c>
      <c r="G22" s="39">
        <f t="shared" si="31"/>
        <v>132490.84124354768</v>
      </c>
      <c r="H22" s="39">
        <f t="shared" si="32"/>
        <v>279273.59149773495</v>
      </c>
      <c r="I22" s="39">
        <f t="shared" si="33"/>
        <v>587058.3302929661</v>
      </c>
      <c r="J22" s="20">
        <f t="shared" si="0"/>
        <v>10173.90132960783</v>
      </c>
      <c r="K22" s="19">
        <f>K21+J22-M22</f>
        <v>1181352.6310448258</v>
      </c>
      <c r="L22" s="12">
        <f t="shared" si="9"/>
        <v>1097509.6059314446</v>
      </c>
      <c r="M22">
        <v>40000</v>
      </c>
    </row>
    <row r="23" spans="1:13" x14ac:dyDescent="0.35">
      <c r="A23" s="36">
        <f>A21+1</f>
        <v>11</v>
      </c>
      <c r="B23" s="30">
        <f>B22+1</f>
        <v>45637</v>
      </c>
      <c r="C23" s="49">
        <f>C22+1</f>
        <v>21</v>
      </c>
      <c r="D23" s="37">
        <f>K22*0.01</f>
        <v>11813.526310448258</v>
      </c>
      <c r="E23" s="37">
        <f>K22*0.0222</f>
        <v>26226.028409195133</v>
      </c>
      <c r="F23" s="37">
        <f>K22*0.04928</f>
        <v>58217.05765788901</v>
      </c>
      <c r="G23" s="37">
        <f>K22*0.10939</f>
        <v>129228.16430999349</v>
      </c>
      <c r="H23" s="37">
        <f>K22*0.23058</f>
        <v>272396.28966631595</v>
      </c>
      <c r="I23" s="37">
        <f>K22*0.4847</f>
        <v>572601.62026742706</v>
      </c>
      <c r="J23" s="20">
        <f t="shared" si="0"/>
        <v>9923.362100776536</v>
      </c>
      <c r="K23" s="19">
        <f t="shared" si="8"/>
        <v>1191275.9931456023</v>
      </c>
      <c r="L23" s="12">
        <f t="shared" si="9"/>
        <v>1070482.686621269</v>
      </c>
    </row>
    <row r="24" spans="1:13" x14ac:dyDescent="0.35">
      <c r="A24" s="36"/>
      <c r="B24" s="30">
        <f>B23</f>
        <v>45637</v>
      </c>
      <c r="C24" s="49">
        <f t="shared" si="1"/>
        <v>22</v>
      </c>
      <c r="D24" s="37">
        <f t="shared" ref="D24:D26" si="34">K23*0.01</f>
        <v>11912.759931456023</v>
      </c>
      <c r="E24" s="37">
        <f t="shared" ref="E24:E26" si="35">K23*0.0222</f>
        <v>26446.327047832372</v>
      </c>
      <c r="F24" s="37">
        <f t="shared" ref="F24:F26" si="36">K23*0.04928</f>
        <v>58706.080942215274</v>
      </c>
      <c r="G24" s="37">
        <f t="shared" ref="G24:G26" si="37">K23*0.10939</f>
        <v>130313.68089019743</v>
      </c>
      <c r="H24" s="37">
        <f t="shared" ref="H24:H26" si="38">K23*0.23058</f>
        <v>274684.41849951301</v>
      </c>
      <c r="I24" s="37">
        <f t="shared" ref="I24:I26" si="39">K23*0.4847</f>
        <v>577411.4738776735</v>
      </c>
      <c r="J24" s="20">
        <f t="shared" si="0"/>
        <v>10006.718342423059</v>
      </c>
      <c r="K24" s="19">
        <f t="shared" si="8"/>
        <v>1201282.7114880253</v>
      </c>
      <c r="L24" s="12">
        <f t="shared" si="9"/>
        <v>1079474.7411888875</v>
      </c>
    </row>
    <row r="25" spans="1:13" x14ac:dyDescent="0.35">
      <c r="A25" s="38">
        <f>A23+1</f>
        <v>12</v>
      </c>
      <c r="B25" s="30">
        <f>B24+1</f>
        <v>45638</v>
      </c>
      <c r="C25" s="49">
        <f t="shared" si="1"/>
        <v>23</v>
      </c>
      <c r="D25" s="39">
        <f t="shared" si="34"/>
        <v>12012.827114880252</v>
      </c>
      <c r="E25" s="39">
        <f t="shared" si="35"/>
        <v>26668.476195034164</v>
      </c>
      <c r="F25" s="39">
        <f t="shared" si="36"/>
        <v>59199.212022129883</v>
      </c>
      <c r="G25" s="39">
        <f t="shared" si="37"/>
        <v>131408.31580967508</v>
      </c>
      <c r="H25" s="39">
        <f t="shared" si="38"/>
        <v>276991.76761490887</v>
      </c>
      <c r="I25" s="39">
        <f t="shared" si="39"/>
        <v>582261.73025824584</v>
      </c>
      <c r="J25" s="20">
        <f t="shared" si="0"/>
        <v>10090.774776499411</v>
      </c>
      <c r="K25" s="19">
        <f t="shared" si="8"/>
        <v>1211373.4862645247</v>
      </c>
      <c r="L25" s="12">
        <f t="shared" si="9"/>
        <v>1088542.3290148741</v>
      </c>
    </row>
    <row r="26" spans="1:13" x14ac:dyDescent="0.35">
      <c r="A26" s="38"/>
      <c r="B26" s="30">
        <f>B25</f>
        <v>45638</v>
      </c>
      <c r="C26" s="49">
        <f t="shared" si="1"/>
        <v>24</v>
      </c>
      <c r="D26" s="39">
        <f t="shared" si="34"/>
        <v>12113.734862645248</v>
      </c>
      <c r="E26" s="39">
        <f t="shared" si="35"/>
        <v>26892.491395072451</v>
      </c>
      <c r="F26" s="39">
        <f t="shared" si="36"/>
        <v>59696.485403115774</v>
      </c>
      <c r="G26" s="39">
        <f t="shared" si="37"/>
        <v>132512.14566247637</v>
      </c>
      <c r="H26" s="39">
        <f t="shared" si="38"/>
        <v>279318.49846287415</v>
      </c>
      <c r="I26" s="39">
        <f t="shared" si="39"/>
        <v>587152.72879241512</v>
      </c>
      <c r="J26" s="20">
        <f t="shared" si="0"/>
        <v>10175.537284622007</v>
      </c>
      <c r="K26" s="19">
        <f t="shared" si="8"/>
        <v>1221549.0235491467</v>
      </c>
      <c r="L26" s="12">
        <f t="shared" si="9"/>
        <v>1097686.0845785991</v>
      </c>
    </row>
    <row r="27" spans="1:13" x14ac:dyDescent="0.35">
      <c r="A27" s="36">
        <f>A25+1</f>
        <v>13</v>
      </c>
      <c r="B27" s="30">
        <f>B26+1</f>
        <v>45639</v>
      </c>
      <c r="C27" s="49">
        <f>C26+1</f>
        <v>25</v>
      </c>
      <c r="D27" s="37">
        <f>K26*0.01</f>
        <v>12215.490235491467</v>
      </c>
      <c r="E27" s="37">
        <f>K26*0.0222</f>
        <v>27118.388322791059</v>
      </c>
      <c r="F27" s="37">
        <f>K26*0.04928</f>
        <v>60197.935880501944</v>
      </c>
      <c r="G27" s="37">
        <f>K26*0.10939</f>
        <v>133625.24768604117</v>
      </c>
      <c r="H27" s="37">
        <f>K26*0.23058</f>
        <v>281664.77384996228</v>
      </c>
      <c r="I27" s="37">
        <f>K26*0.4847</f>
        <v>592084.81171427143</v>
      </c>
      <c r="J27" s="20">
        <f t="shared" si="0"/>
        <v>10261.011797812831</v>
      </c>
      <c r="K27" s="19">
        <f t="shared" si="8"/>
        <v>1231810.0353469595</v>
      </c>
      <c r="L27" s="12">
        <f t="shared" si="9"/>
        <v>1106906.6476890594</v>
      </c>
    </row>
    <row r="28" spans="1:13" x14ac:dyDescent="0.35">
      <c r="A28" s="36"/>
      <c r="B28" s="30">
        <f>B27</f>
        <v>45639</v>
      </c>
      <c r="C28" s="49">
        <f t="shared" si="1"/>
        <v>26</v>
      </c>
      <c r="D28" s="37">
        <f t="shared" ref="D28:D30" si="40">K27*0.01</f>
        <v>12318.100353469596</v>
      </c>
      <c r="E28" s="37">
        <f t="shared" ref="E28:E30" si="41">K27*0.0222</f>
        <v>27346.182784702502</v>
      </c>
      <c r="F28" s="37">
        <f t="shared" ref="F28:F30" si="42">K27*0.04928</f>
        <v>60703.598541898158</v>
      </c>
      <c r="G28" s="37">
        <f t="shared" ref="G28:G30" si="43">K27*0.10939</f>
        <v>134747.69976660391</v>
      </c>
      <c r="H28" s="37">
        <f t="shared" ref="H28:H30" si="44">K27*0.23058</f>
        <v>284030.75795030192</v>
      </c>
      <c r="I28" s="37">
        <f t="shared" ref="I28:I30" si="45">K27*0.4847</f>
        <v>597058.32413267123</v>
      </c>
      <c r="J28" s="20">
        <f t="shared" si="0"/>
        <v>10347.20429691446</v>
      </c>
      <c r="K28" s="19">
        <f t="shared" si="8"/>
        <v>1242157.2396438739</v>
      </c>
      <c r="L28" s="12">
        <f t="shared" si="9"/>
        <v>1116204.6635296473</v>
      </c>
    </row>
    <row r="29" spans="1:13" x14ac:dyDescent="0.35">
      <c r="A29" s="38">
        <f>A27+1</f>
        <v>14</v>
      </c>
      <c r="B29" s="30">
        <f>B28+1</f>
        <v>45640</v>
      </c>
      <c r="C29" s="49">
        <f t="shared" si="1"/>
        <v>27</v>
      </c>
      <c r="D29" s="39">
        <f t="shared" si="40"/>
        <v>12421.57239643874</v>
      </c>
      <c r="E29" s="39">
        <f t="shared" si="41"/>
        <v>27575.890720094001</v>
      </c>
      <c r="F29" s="39">
        <f t="shared" si="42"/>
        <v>61213.5087696501</v>
      </c>
      <c r="G29" s="39">
        <f t="shared" si="43"/>
        <v>135879.58044464336</v>
      </c>
      <c r="H29" s="39">
        <f t="shared" si="44"/>
        <v>286416.61631708447</v>
      </c>
      <c r="I29" s="39">
        <f t="shared" si="45"/>
        <v>602073.6140553857</v>
      </c>
      <c r="J29" s="20">
        <f t="shared" si="0"/>
        <v>10434.120813008542</v>
      </c>
      <c r="K29" s="19">
        <f t="shared" si="8"/>
        <v>1252591.3604568825</v>
      </c>
      <c r="L29" s="12">
        <f t="shared" si="9"/>
        <v>1125580.7827032963</v>
      </c>
    </row>
    <row r="30" spans="1:13" x14ac:dyDescent="0.35">
      <c r="A30" s="38"/>
      <c r="B30" s="30">
        <f>B29</f>
        <v>45640</v>
      </c>
      <c r="C30" s="49">
        <f t="shared" si="1"/>
        <v>28</v>
      </c>
      <c r="D30" s="39">
        <f t="shared" si="40"/>
        <v>12525.913604568825</v>
      </c>
      <c r="E30" s="39">
        <f t="shared" si="41"/>
        <v>27807.528202142792</v>
      </c>
      <c r="F30" s="39">
        <f t="shared" si="42"/>
        <v>61727.702243315165</v>
      </c>
      <c r="G30" s="39">
        <f t="shared" si="43"/>
        <v>137020.96892037839</v>
      </c>
      <c r="H30" s="39">
        <f t="shared" si="44"/>
        <v>288822.51589414797</v>
      </c>
      <c r="I30" s="39">
        <f t="shared" si="45"/>
        <v>607131.032413451</v>
      </c>
      <c r="J30" s="20">
        <f t="shared" si="0"/>
        <v>10521.767427837813</v>
      </c>
      <c r="K30" s="19">
        <f t="shared" si="8"/>
        <v>1263113.1278847202</v>
      </c>
      <c r="L30" s="12">
        <f t="shared" si="9"/>
        <v>1135035.6612780043</v>
      </c>
    </row>
    <row r="31" spans="1:13" x14ac:dyDescent="0.35">
      <c r="A31" s="36">
        <f>A29+1</f>
        <v>15</v>
      </c>
      <c r="B31" s="30">
        <f>B30+1</f>
        <v>45641</v>
      </c>
      <c r="C31" s="49">
        <f>C30+1</f>
        <v>29</v>
      </c>
      <c r="D31" s="37">
        <f>K30*0.01</f>
        <v>12631.131278847202</v>
      </c>
      <c r="E31" s="37">
        <f>K30*0.0222</f>
        <v>28041.111439040789</v>
      </c>
      <c r="F31" s="37">
        <f>K30*0.04928</f>
        <v>62246.214942159007</v>
      </c>
      <c r="G31" s="37">
        <f>K30*0.10939</f>
        <v>138171.94505930954</v>
      </c>
      <c r="H31" s="37">
        <f>K30*0.23058</f>
        <v>291248.62502765883</v>
      </c>
      <c r="I31" s="37">
        <f>K30*0.4847</f>
        <v>612230.9330857239</v>
      </c>
      <c r="J31" s="20">
        <f t="shared" si="0"/>
        <v>10610.15027423165</v>
      </c>
      <c r="K31" s="19">
        <f t="shared" si="8"/>
        <v>1273723.2781589518</v>
      </c>
      <c r="L31" s="12">
        <f t="shared" si="9"/>
        <v>1144569.9608327392</v>
      </c>
    </row>
    <row r="32" spans="1:13" x14ac:dyDescent="0.35">
      <c r="A32" s="36"/>
      <c r="B32" s="30">
        <f>B31</f>
        <v>45641</v>
      </c>
      <c r="C32" s="49">
        <f t="shared" si="1"/>
        <v>30</v>
      </c>
      <c r="D32" s="37">
        <f t="shared" ref="D32:D34" si="46">K31*0.01</f>
        <v>12737.232781589519</v>
      </c>
      <c r="E32" s="37">
        <f t="shared" ref="E32:E34" si="47">K31*0.0222</f>
        <v>28276.656775128729</v>
      </c>
      <c r="F32" s="37">
        <f t="shared" ref="F32:F34" si="48">K31*0.04928</f>
        <v>62769.08314767314</v>
      </c>
      <c r="G32" s="37">
        <f t="shared" ref="G32:G34" si="49">K31*0.10939</f>
        <v>139332.58939780775</v>
      </c>
      <c r="H32" s="37">
        <f t="shared" ref="H32:H34" si="50">K31*0.23058</f>
        <v>293695.11347789114</v>
      </c>
      <c r="I32" s="37">
        <f t="shared" ref="I32:I34" si="51">K31*0.4847</f>
        <v>617373.67292364396</v>
      </c>
      <c r="J32" s="20">
        <f t="shared" si="0"/>
        <v>10699.275536535195</v>
      </c>
      <c r="K32" s="19">
        <f>K31+J32-M32</f>
        <v>1244422.5536954871</v>
      </c>
      <c r="L32" s="12">
        <f t="shared" si="9"/>
        <v>1154184.3485037342</v>
      </c>
      <c r="M32">
        <v>40000</v>
      </c>
    </row>
    <row r="33" spans="1:13" x14ac:dyDescent="0.35">
      <c r="A33" s="38">
        <f>A31+1</f>
        <v>16</v>
      </c>
      <c r="B33" s="30">
        <f>B32+1</f>
        <v>45642</v>
      </c>
      <c r="C33" s="49">
        <f t="shared" si="1"/>
        <v>31</v>
      </c>
      <c r="D33" s="39">
        <f t="shared" si="46"/>
        <v>12444.225536954871</v>
      </c>
      <c r="E33" s="39">
        <f t="shared" si="47"/>
        <v>27626.180692039816</v>
      </c>
      <c r="F33" s="39">
        <f t="shared" si="48"/>
        <v>61325.143446113601</v>
      </c>
      <c r="G33" s="39">
        <f t="shared" si="49"/>
        <v>136127.38314874933</v>
      </c>
      <c r="H33" s="39">
        <f t="shared" si="50"/>
        <v>286938.95243110543</v>
      </c>
      <c r="I33" s="39">
        <f t="shared" si="51"/>
        <v>603171.61177620257</v>
      </c>
      <c r="J33" s="20">
        <f t="shared" si="0"/>
        <v>10453.149451042091</v>
      </c>
      <c r="K33" s="19">
        <f t="shared" si="8"/>
        <v>1254875.7031465292</v>
      </c>
      <c r="L33" s="12">
        <f t="shared" si="9"/>
        <v>1127633.4970311658</v>
      </c>
    </row>
    <row r="34" spans="1:13" x14ac:dyDescent="0.35">
      <c r="A34" s="38"/>
      <c r="B34" s="30">
        <f>B33</f>
        <v>45642</v>
      </c>
      <c r="C34" s="49">
        <f t="shared" si="1"/>
        <v>32</v>
      </c>
      <c r="D34" s="39">
        <f t="shared" si="46"/>
        <v>12548.757031465291</v>
      </c>
      <c r="E34" s="39">
        <f t="shared" si="47"/>
        <v>27858.24060985295</v>
      </c>
      <c r="F34" s="39">
        <f t="shared" si="48"/>
        <v>61840.27465106095</v>
      </c>
      <c r="G34" s="39">
        <f t="shared" si="49"/>
        <v>137270.85316719883</v>
      </c>
      <c r="H34" s="39">
        <f t="shared" si="50"/>
        <v>289349.2396315267</v>
      </c>
      <c r="I34" s="39">
        <f t="shared" si="51"/>
        <v>608238.25331512268</v>
      </c>
      <c r="J34" s="20">
        <f t="shared" si="0"/>
        <v>10540.955906430845</v>
      </c>
      <c r="K34" s="19">
        <f>K33+J34-M34</f>
        <v>1265416.6590529601</v>
      </c>
      <c r="L34" s="12">
        <f t="shared" si="9"/>
        <v>1137105.6184062273</v>
      </c>
    </row>
    <row r="35" spans="1:13" x14ac:dyDescent="0.35">
      <c r="A35" s="36">
        <f>A33+1</f>
        <v>17</v>
      </c>
      <c r="B35" s="30">
        <f>B34+1</f>
        <v>45643</v>
      </c>
      <c r="C35" s="49">
        <f>C34+1</f>
        <v>33</v>
      </c>
      <c r="D35" s="37">
        <f>K34*0.01</f>
        <v>12654.166590529601</v>
      </c>
      <c r="E35" s="37">
        <f>K34*0.0222</f>
        <v>28092.249830975714</v>
      </c>
      <c r="F35" s="37">
        <f>K34*0.04928</f>
        <v>62359.732958129869</v>
      </c>
      <c r="G35" s="37">
        <f>K34*0.10939</f>
        <v>138423.92833380331</v>
      </c>
      <c r="H35" s="37">
        <f>K34*0.23058</f>
        <v>291779.77324443153</v>
      </c>
      <c r="I35" s="37">
        <f>K34*0.4847</f>
        <v>613347.45464296977</v>
      </c>
      <c r="J35" s="20">
        <f t="shared" si="0"/>
        <v>10629.499936044866</v>
      </c>
      <c r="K35" s="19">
        <f t="shared" si="8"/>
        <v>1276046.158989005</v>
      </c>
      <c r="L35" s="12">
        <f t="shared" si="9"/>
        <v>1146657.3056008397</v>
      </c>
    </row>
    <row r="36" spans="1:13" x14ac:dyDescent="0.35">
      <c r="A36" s="36"/>
      <c r="B36" s="30">
        <f>B35</f>
        <v>45643</v>
      </c>
      <c r="C36" s="49">
        <f t="shared" si="1"/>
        <v>34</v>
      </c>
      <c r="D36" s="37">
        <f t="shared" ref="D36:D38" si="52">K35*0.01</f>
        <v>12760.46158989005</v>
      </c>
      <c r="E36" s="37">
        <f t="shared" ref="E36:E38" si="53">K35*0.0222</f>
        <v>28328.224729555914</v>
      </c>
      <c r="F36" s="37">
        <f t="shared" ref="F36:F38" si="54">K35*0.04928</f>
        <v>62883.554714978163</v>
      </c>
      <c r="G36" s="37">
        <f t="shared" ref="G36:G38" si="55">K35*0.10939</f>
        <v>139586.68933180725</v>
      </c>
      <c r="H36" s="37">
        <f t="shared" ref="H36:H38" si="56">K35*0.23058</f>
        <v>294230.72333968477</v>
      </c>
      <c r="I36" s="37">
        <f t="shared" ref="I36:I38" si="57">K35*0.4847</f>
        <v>618499.57326197077</v>
      </c>
      <c r="J36" s="20">
        <f t="shared" si="0"/>
        <v>10718.787735507642</v>
      </c>
      <c r="K36" s="19">
        <f>K35+J36-M36</f>
        <v>1286764.9467245126</v>
      </c>
      <c r="L36" s="12">
        <f t="shared" si="9"/>
        <v>1156289.226967887</v>
      </c>
    </row>
    <row r="37" spans="1:13" x14ac:dyDescent="0.35">
      <c r="A37" s="38">
        <f>A35+1</f>
        <v>18</v>
      </c>
      <c r="B37" s="30">
        <f>B36+1</f>
        <v>45644</v>
      </c>
      <c r="C37" s="49">
        <f t="shared" si="1"/>
        <v>35</v>
      </c>
      <c r="D37" s="39">
        <f t="shared" si="52"/>
        <v>12867.649467245126</v>
      </c>
      <c r="E37" s="39">
        <f t="shared" si="53"/>
        <v>28566.181817284181</v>
      </c>
      <c r="F37" s="39">
        <f t="shared" si="54"/>
        <v>63411.776574583979</v>
      </c>
      <c r="G37" s="39">
        <f t="shared" si="55"/>
        <v>140759.21752219443</v>
      </c>
      <c r="H37" s="39">
        <f t="shared" si="56"/>
        <v>296702.26141573815</v>
      </c>
      <c r="I37" s="39">
        <f t="shared" si="57"/>
        <v>623694.96967737132</v>
      </c>
      <c r="J37" s="20">
        <f t="shared" si="0"/>
        <v>10808.825552485905</v>
      </c>
      <c r="K37" s="19">
        <f t="shared" si="8"/>
        <v>1297573.7722769985</v>
      </c>
      <c r="L37" s="12">
        <f t="shared" si="9"/>
        <v>1166002.0564744172</v>
      </c>
    </row>
    <row r="38" spans="1:13" x14ac:dyDescent="0.35">
      <c r="A38" s="38"/>
      <c r="B38" s="30">
        <f>B37</f>
        <v>45644</v>
      </c>
      <c r="C38" s="49">
        <f t="shared" si="1"/>
        <v>36</v>
      </c>
      <c r="D38" s="39">
        <f t="shared" si="52"/>
        <v>12975.737722769985</v>
      </c>
      <c r="E38" s="39">
        <f t="shared" si="53"/>
        <v>28806.137744549367</v>
      </c>
      <c r="F38" s="39">
        <f t="shared" si="54"/>
        <v>63944.435497810482</v>
      </c>
      <c r="G38" s="39">
        <f t="shared" si="55"/>
        <v>141941.59494938087</v>
      </c>
      <c r="H38" s="39">
        <f t="shared" si="56"/>
        <v>299194.56041163031</v>
      </c>
      <c r="I38" s="39">
        <f t="shared" si="57"/>
        <v>628934.00742266118</v>
      </c>
      <c r="J38" s="20">
        <f t="shared" si="0"/>
        <v>10899.619687126788</v>
      </c>
      <c r="K38" s="19">
        <f>K37+J38-M38</f>
        <v>1308473.3919641252</v>
      </c>
      <c r="L38" s="12">
        <f t="shared" si="9"/>
        <v>1175796.4737488022</v>
      </c>
    </row>
    <row r="39" spans="1:13" x14ac:dyDescent="0.35">
      <c r="A39" s="36">
        <f>A37+1</f>
        <v>19</v>
      </c>
      <c r="B39" s="30">
        <f>B38+1</f>
        <v>45645</v>
      </c>
      <c r="C39" s="49">
        <f>C38+1</f>
        <v>37</v>
      </c>
      <c r="D39" s="37">
        <f>K38*0.01</f>
        <v>13084.733919641252</v>
      </c>
      <c r="E39" s="37">
        <f>K38*0.0222</f>
        <v>29048.109301603581</v>
      </c>
      <c r="F39" s="37">
        <f>K38*0.04928</f>
        <v>64481.568755992084</v>
      </c>
      <c r="G39" s="37">
        <f>K38*0.10939</f>
        <v>143133.90434695565</v>
      </c>
      <c r="H39" s="37">
        <f>K38*0.23058</f>
        <v>301707.79471908801</v>
      </c>
      <c r="I39" s="37">
        <f>K38*0.4847</f>
        <v>634217.05308501155</v>
      </c>
      <c r="J39" s="20">
        <f t="shared" si="0"/>
        <v>10991.176492498651</v>
      </c>
      <c r="K39" s="19">
        <f t="shared" si="8"/>
        <v>1319464.5684566239</v>
      </c>
      <c r="L39" s="12">
        <f t="shared" si="9"/>
        <v>1185673.1641282921</v>
      </c>
    </row>
    <row r="40" spans="1:13" x14ac:dyDescent="0.35">
      <c r="A40" s="36"/>
      <c r="B40" s="30">
        <f>B39</f>
        <v>45645</v>
      </c>
      <c r="C40" s="49">
        <f t="shared" si="1"/>
        <v>38</v>
      </c>
      <c r="D40" s="37">
        <f t="shared" ref="D40:D42" si="58">K39*0.01</f>
        <v>13194.64568456624</v>
      </c>
      <c r="E40" s="37">
        <f t="shared" ref="E40:E42" si="59">K39*0.0222</f>
        <v>29292.113419737052</v>
      </c>
      <c r="F40" s="37">
        <f t="shared" ref="F40:F42" si="60">K39*0.04928</f>
        <v>65023.213933542422</v>
      </c>
      <c r="G40" s="37">
        <f t="shared" ref="G40:G42" si="61">K39*0.10939</f>
        <v>144336.22914347009</v>
      </c>
      <c r="H40" s="37">
        <f t="shared" ref="H40:H42" si="62">K39*0.23058</f>
        <v>304242.14019472833</v>
      </c>
      <c r="I40" s="37">
        <f t="shared" ref="I40:I42" si="63">K39*0.4847</f>
        <v>639544.47633092559</v>
      </c>
      <c r="J40" s="20">
        <f t="shared" si="0"/>
        <v>11083.502375035641</v>
      </c>
      <c r="K40" s="19">
        <f>K39+J40-M40</f>
        <v>1330548.0708316595</v>
      </c>
      <c r="L40" s="12">
        <f t="shared" si="9"/>
        <v>1195632.8187069697</v>
      </c>
    </row>
    <row r="41" spans="1:13" x14ac:dyDescent="0.35">
      <c r="A41" s="38">
        <f>A39+1</f>
        <v>20</v>
      </c>
      <c r="B41" s="30">
        <f>B40+1</f>
        <v>45646</v>
      </c>
      <c r="C41" s="49">
        <f t="shared" si="1"/>
        <v>39</v>
      </c>
      <c r="D41" s="39">
        <f t="shared" si="58"/>
        <v>13305.480708316594</v>
      </c>
      <c r="E41" s="39">
        <f t="shared" si="59"/>
        <v>29538.167172462843</v>
      </c>
      <c r="F41" s="39">
        <f t="shared" si="60"/>
        <v>65569.408930584177</v>
      </c>
      <c r="G41" s="39">
        <f t="shared" si="61"/>
        <v>145548.65346827524</v>
      </c>
      <c r="H41" s="39">
        <f t="shared" si="62"/>
        <v>306797.77417236404</v>
      </c>
      <c r="I41" s="39">
        <f t="shared" si="63"/>
        <v>644916.64993210533</v>
      </c>
      <c r="J41" s="20">
        <f t="shared" si="0"/>
        <v>11176.603794985938</v>
      </c>
      <c r="K41" s="19">
        <f t="shared" si="8"/>
        <v>1341724.6746266454</v>
      </c>
      <c r="L41" s="12">
        <f t="shared" si="9"/>
        <v>1205676.1343841082</v>
      </c>
    </row>
    <row r="42" spans="1:13" x14ac:dyDescent="0.35">
      <c r="A42" s="38"/>
      <c r="B42" s="30">
        <f>B41</f>
        <v>45646</v>
      </c>
      <c r="C42" s="49">
        <f t="shared" si="1"/>
        <v>40</v>
      </c>
      <c r="D42" s="39">
        <f t="shared" si="58"/>
        <v>13417.246746266454</v>
      </c>
      <c r="E42" s="39">
        <f t="shared" si="59"/>
        <v>29786.287776711528</v>
      </c>
      <c r="F42" s="39">
        <f t="shared" si="60"/>
        <v>66120.191965601087</v>
      </c>
      <c r="G42" s="39">
        <f t="shared" si="61"/>
        <v>146771.26215740875</v>
      </c>
      <c r="H42" s="39">
        <f t="shared" si="62"/>
        <v>309374.87547541189</v>
      </c>
      <c r="I42" s="39">
        <f t="shared" si="63"/>
        <v>650333.94979153504</v>
      </c>
      <c r="J42" s="20">
        <f t="shared" si="0"/>
        <v>11270.48726686382</v>
      </c>
      <c r="K42" s="19">
        <f>K41+J42-M42</f>
        <v>1352995.1618935093</v>
      </c>
      <c r="L42" s="12">
        <f t="shared" si="9"/>
        <v>1215803.8139129346</v>
      </c>
    </row>
    <row r="43" spans="1:13" x14ac:dyDescent="0.35">
      <c r="A43" s="36">
        <f>A41+1</f>
        <v>21</v>
      </c>
      <c r="B43" s="30">
        <f>B42+1</f>
        <v>45647</v>
      </c>
      <c r="C43" s="49">
        <f>C42+1</f>
        <v>41</v>
      </c>
      <c r="D43" s="37">
        <f>K42*0.01</f>
        <v>13529.951618935094</v>
      </c>
      <c r="E43" s="37">
        <f>K42*0.0222</f>
        <v>30036.49259403591</v>
      </c>
      <c r="F43" s="37">
        <f>K42*0.04928</f>
        <v>66675.601578112139</v>
      </c>
      <c r="G43" s="37">
        <f>K42*0.10939</f>
        <v>148004.140759531</v>
      </c>
      <c r="H43" s="37">
        <f>K42*0.23058</f>
        <v>311973.62442940538</v>
      </c>
      <c r="I43" s="37">
        <f>K42*0.4847</f>
        <v>655796.75496978394</v>
      </c>
      <c r="J43" s="20">
        <f t="shared" si="0"/>
        <v>11365.15935990548</v>
      </c>
      <c r="K43" s="19">
        <f t="shared" si="8"/>
        <v>1364360.3212534147</v>
      </c>
      <c r="L43" s="12">
        <f t="shared" si="9"/>
        <v>1226016.5659498035</v>
      </c>
    </row>
    <row r="44" spans="1:13" x14ac:dyDescent="0.35">
      <c r="A44" s="36"/>
      <c r="B44" s="30">
        <f>B43</f>
        <v>45647</v>
      </c>
      <c r="C44" s="49">
        <f t="shared" si="1"/>
        <v>42</v>
      </c>
      <c r="D44" s="37">
        <f t="shared" ref="D44:D46" si="64">K43*0.01</f>
        <v>13643.603212534148</v>
      </c>
      <c r="E44" s="37">
        <f t="shared" ref="E44:E46" si="65">K43*0.0222</f>
        <v>30288.79913182581</v>
      </c>
      <c r="F44" s="37">
        <f t="shared" ref="F44:F46" si="66">K43*0.04928</f>
        <v>67235.676631368275</v>
      </c>
      <c r="G44" s="37">
        <f t="shared" ref="G44:G46" si="67">K43*0.10939</f>
        <v>149247.37554191105</v>
      </c>
      <c r="H44" s="37">
        <f t="shared" ref="H44:H46" si="68">K43*0.23058</f>
        <v>314594.20287461235</v>
      </c>
      <c r="I44" s="37">
        <f t="shared" ref="I44:I46" si="69">K43*0.4847</f>
        <v>661305.44771153014</v>
      </c>
      <c r="J44" s="20">
        <f t="shared" si="0"/>
        <v>11460.626698528684</v>
      </c>
      <c r="K44" s="19">
        <f>K43+J44-M44</f>
        <v>1335820.9479519434</v>
      </c>
      <c r="L44" s="12">
        <f t="shared" si="9"/>
        <v>1236315.1051037819</v>
      </c>
      <c r="M44">
        <v>40000</v>
      </c>
    </row>
    <row r="45" spans="1:13" x14ac:dyDescent="0.35">
      <c r="A45" s="38">
        <f>A43+1</f>
        <v>22</v>
      </c>
      <c r="B45" s="30">
        <f>B44+1</f>
        <v>45648</v>
      </c>
      <c r="C45" s="49">
        <f t="shared" si="1"/>
        <v>43</v>
      </c>
      <c r="D45" s="39">
        <f t="shared" si="64"/>
        <v>13358.209479519433</v>
      </c>
      <c r="E45" s="39">
        <f t="shared" si="65"/>
        <v>29655.225044533145</v>
      </c>
      <c r="F45" s="39">
        <f t="shared" si="66"/>
        <v>65829.256315071761</v>
      </c>
      <c r="G45" s="39">
        <f t="shared" si="67"/>
        <v>146125.4534964631</v>
      </c>
      <c r="H45" s="39">
        <f t="shared" si="68"/>
        <v>308013.59417875909</v>
      </c>
      <c r="I45" s="39">
        <f t="shared" si="69"/>
        <v>647472.41347230703</v>
      </c>
      <c r="J45" s="20">
        <f t="shared" si="0"/>
        <v>11220.895962796323</v>
      </c>
      <c r="K45" s="19">
        <f t="shared" si="8"/>
        <v>1347041.8439147398</v>
      </c>
      <c r="L45" s="12">
        <f t="shared" si="9"/>
        <v>1210454.1519866535</v>
      </c>
    </row>
    <row r="46" spans="1:13" x14ac:dyDescent="0.35">
      <c r="A46" s="38"/>
      <c r="B46" s="30">
        <f>B45</f>
        <v>45648</v>
      </c>
      <c r="C46" s="49">
        <f t="shared" si="1"/>
        <v>44</v>
      </c>
      <c r="D46" s="39">
        <f t="shared" si="64"/>
        <v>13470.418439147397</v>
      </c>
      <c r="E46" s="39">
        <f t="shared" si="65"/>
        <v>29904.328934907226</v>
      </c>
      <c r="F46" s="39">
        <f t="shared" si="66"/>
        <v>66382.222068118368</v>
      </c>
      <c r="G46" s="39">
        <f t="shared" si="67"/>
        <v>147352.90730583339</v>
      </c>
      <c r="H46" s="39">
        <f t="shared" si="68"/>
        <v>310600.90836986073</v>
      </c>
      <c r="I46" s="39">
        <f t="shared" si="69"/>
        <v>652911.18174547446</v>
      </c>
      <c r="J46" s="20">
        <f t="shared" si="0"/>
        <v>11315.151488883814</v>
      </c>
      <c r="K46" s="19">
        <f>K45+J46-M46</f>
        <v>1317356.9954036237</v>
      </c>
      <c r="L46" s="12">
        <f t="shared" si="9"/>
        <v>1220621.9668633416</v>
      </c>
      <c r="M46">
        <v>41000</v>
      </c>
    </row>
    <row r="47" spans="1:13" x14ac:dyDescent="0.35">
      <c r="A47" s="36">
        <f>A45+1</f>
        <v>23</v>
      </c>
      <c r="B47" s="30">
        <f>B46+1</f>
        <v>45649</v>
      </c>
      <c r="C47" s="49">
        <f>C46+1</f>
        <v>45</v>
      </c>
      <c r="D47" s="37">
        <f>K46*0.01</f>
        <v>13173.569954036237</v>
      </c>
      <c r="E47" s="37">
        <f>K46*0.0222</f>
        <v>29245.325297960448</v>
      </c>
      <c r="F47" s="37">
        <f>K46*0.04928</f>
        <v>64919.352733490574</v>
      </c>
      <c r="G47" s="37">
        <f>K46*0.10939</f>
        <v>144105.68172720241</v>
      </c>
      <c r="H47" s="37">
        <f>K46*0.23058</f>
        <v>303756.17600016756</v>
      </c>
      <c r="I47" s="37">
        <f>K46*0.4847</f>
        <v>638522.93567213637</v>
      </c>
      <c r="J47" s="20">
        <f t="shared" si="0"/>
        <v>11065.798761390439</v>
      </c>
      <c r="K47" s="19">
        <f t="shared" si="8"/>
        <v>1328422.7941650141</v>
      </c>
      <c r="L47" s="12">
        <f t="shared" si="9"/>
        <v>1193723.0413849936</v>
      </c>
    </row>
    <row r="48" spans="1:13" x14ac:dyDescent="0.35">
      <c r="A48" s="36"/>
      <c r="B48" s="30">
        <f>B47</f>
        <v>45649</v>
      </c>
      <c r="C48" s="49">
        <f t="shared" si="1"/>
        <v>46</v>
      </c>
      <c r="D48" s="37">
        <f t="shared" ref="D48:D50" si="70">K47*0.01</f>
        <v>13284.227941650141</v>
      </c>
      <c r="E48" s="37">
        <f t="shared" ref="E48:E50" si="71">K47*0.0222</f>
        <v>29490.986030463315</v>
      </c>
      <c r="F48" s="37">
        <f t="shared" ref="F48:F50" si="72">K47*0.04928</f>
        <v>65464.675296451889</v>
      </c>
      <c r="G48" s="37">
        <f t="shared" ref="G48:G50" si="73">K47*0.10939</f>
        <v>145316.1694537109</v>
      </c>
      <c r="H48" s="37">
        <f t="shared" ref="H48:H50" si="74">K47*0.23058</f>
        <v>306307.72787856893</v>
      </c>
      <c r="I48" s="37">
        <f t="shared" ref="I48:I50" si="75">K47*0.4847</f>
        <v>643886.52833178232</v>
      </c>
      <c r="J48" s="20">
        <f t="shared" si="0"/>
        <v>11158.751470986117</v>
      </c>
      <c r="K48" s="19">
        <f>K47+J48-M48</f>
        <v>1297581.5456360001</v>
      </c>
      <c r="L48" s="12">
        <f t="shared" si="9"/>
        <v>1203750.3149326276</v>
      </c>
      <c r="M48">
        <v>42000</v>
      </c>
    </row>
    <row r="49" spans="1:13" x14ac:dyDescent="0.35">
      <c r="A49" s="38">
        <f>A47+1</f>
        <v>24</v>
      </c>
      <c r="B49" s="30">
        <f>B48+1</f>
        <v>45650</v>
      </c>
      <c r="C49" s="49">
        <f t="shared" si="1"/>
        <v>47</v>
      </c>
      <c r="D49" s="39">
        <f t="shared" si="70"/>
        <v>12975.815456360002</v>
      </c>
      <c r="E49" s="39">
        <f t="shared" si="71"/>
        <v>28806.310313119204</v>
      </c>
      <c r="F49" s="39">
        <f t="shared" si="72"/>
        <v>63944.818568942079</v>
      </c>
      <c r="G49" s="39">
        <f t="shared" si="73"/>
        <v>141942.44527712205</v>
      </c>
      <c r="H49" s="39">
        <f t="shared" si="74"/>
        <v>299196.35279274889</v>
      </c>
      <c r="I49" s="39">
        <f t="shared" si="75"/>
        <v>628937.7751697693</v>
      </c>
      <c r="J49" s="20">
        <f t="shared" si="0"/>
        <v>10899.6849833424</v>
      </c>
      <c r="K49" s="19">
        <f t="shared" si="8"/>
        <v>1308481.2306193425</v>
      </c>
      <c r="L49" s="12">
        <f t="shared" si="9"/>
        <v>1175803.5175780617</v>
      </c>
    </row>
    <row r="50" spans="1:13" x14ac:dyDescent="0.35">
      <c r="A50" s="38"/>
      <c r="B50" s="30">
        <f>B49</f>
        <v>45650</v>
      </c>
      <c r="C50" s="49">
        <f t="shared" si="1"/>
        <v>48</v>
      </c>
      <c r="D50" s="39">
        <f t="shared" si="70"/>
        <v>13084.812306193426</v>
      </c>
      <c r="E50" s="39">
        <f t="shared" si="71"/>
        <v>29048.283319749404</v>
      </c>
      <c r="F50" s="39">
        <f t="shared" si="72"/>
        <v>64481.955044921197</v>
      </c>
      <c r="G50" s="39">
        <f t="shared" si="73"/>
        <v>143134.76181744988</v>
      </c>
      <c r="H50" s="39">
        <f t="shared" si="74"/>
        <v>301709.60215620801</v>
      </c>
      <c r="I50" s="39">
        <f t="shared" si="75"/>
        <v>634220.85248119535</v>
      </c>
      <c r="J50" s="20">
        <f t="shared" si="0"/>
        <v>10991.242337202477</v>
      </c>
      <c r="K50" s="19">
        <f>K49+J50-M50</f>
        <v>1276472.472956545</v>
      </c>
      <c r="L50" s="12">
        <f t="shared" si="9"/>
        <v>1185680.2671257174</v>
      </c>
      <c r="M50">
        <v>43000</v>
      </c>
    </row>
    <row r="51" spans="1:13" x14ac:dyDescent="0.35">
      <c r="A51" s="36">
        <f>A49+1</f>
        <v>25</v>
      </c>
      <c r="B51" s="30">
        <f>B50+1</f>
        <v>45651</v>
      </c>
      <c r="C51" s="49">
        <f>C50+1</f>
        <v>49</v>
      </c>
      <c r="D51" s="37">
        <f>K50*0.01</f>
        <v>12764.724729565451</v>
      </c>
      <c r="E51" s="37">
        <f>K50*0.0222</f>
        <v>28337.688899635301</v>
      </c>
      <c r="F51" s="37">
        <f>K50*0.04928</f>
        <v>62904.563467298532</v>
      </c>
      <c r="G51" s="37">
        <f>K50*0.10939</f>
        <v>139633.32381671647</v>
      </c>
      <c r="H51" s="37">
        <f>K50*0.23058</f>
        <v>294329.02281432017</v>
      </c>
      <c r="I51" s="37">
        <f>K50*0.4847</f>
        <v>618706.20764203742</v>
      </c>
      <c r="J51" s="20">
        <f t="shared" si="0"/>
        <v>10722.368772834978</v>
      </c>
      <c r="K51" s="19">
        <f t="shared" si="8"/>
        <v>1287194.84172938</v>
      </c>
      <c r="L51" s="12">
        <f t="shared" si="9"/>
        <v>1156675.5313695734</v>
      </c>
    </row>
    <row r="52" spans="1:13" x14ac:dyDescent="0.35">
      <c r="A52" s="36"/>
      <c r="B52" s="30">
        <f>B51</f>
        <v>45651</v>
      </c>
      <c r="C52" s="49">
        <f t="shared" si="1"/>
        <v>50</v>
      </c>
      <c r="D52" s="37">
        <f t="shared" ref="D52:D54" si="76">K51*0.01</f>
        <v>12871.948417293799</v>
      </c>
      <c r="E52" s="37">
        <f t="shared" ref="E52:E54" si="77">K51*0.0222</f>
        <v>28575.725486392235</v>
      </c>
      <c r="F52" s="37">
        <f t="shared" ref="F52:F54" si="78">K51*0.04928</f>
        <v>63432.961800423844</v>
      </c>
      <c r="G52" s="37">
        <f t="shared" ref="G52:G54" si="79">K51*0.10939</f>
        <v>140806.24373677687</v>
      </c>
      <c r="H52" s="37">
        <f t="shared" ref="H52:H54" si="80">K51*0.23058</f>
        <v>296801.38660596043</v>
      </c>
      <c r="I52" s="37">
        <f t="shared" ref="I52:I54" si="81">K51*0.4847</f>
        <v>623903.33978623047</v>
      </c>
      <c r="J52" s="20">
        <f t="shared" si="0"/>
        <v>10812.436670526791</v>
      </c>
      <c r="K52" s="19">
        <f>K51+J52-M52</f>
        <v>1254007.2783999068</v>
      </c>
      <c r="L52" s="12">
        <f t="shared" si="9"/>
        <v>1166391.6058330778</v>
      </c>
      <c r="M52">
        <v>44000</v>
      </c>
    </row>
    <row r="53" spans="1:13" x14ac:dyDescent="0.35">
      <c r="A53" s="38">
        <f>A51+1</f>
        <v>26</v>
      </c>
      <c r="B53" s="30">
        <f>B52+1</f>
        <v>45652</v>
      </c>
      <c r="C53" s="49">
        <f t="shared" si="1"/>
        <v>51</v>
      </c>
      <c r="D53" s="39">
        <f t="shared" si="76"/>
        <v>12540.072783999069</v>
      </c>
      <c r="E53" s="39">
        <f t="shared" si="77"/>
        <v>27838.961580477931</v>
      </c>
      <c r="F53" s="39">
        <f t="shared" si="78"/>
        <v>61797.478679547407</v>
      </c>
      <c r="G53" s="39">
        <f t="shared" si="79"/>
        <v>137175.85618416581</v>
      </c>
      <c r="H53" s="39">
        <f t="shared" si="80"/>
        <v>289148.9982534505</v>
      </c>
      <c r="I53" s="39">
        <f t="shared" si="81"/>
        <v>607817.32784043485</v>
      </c>
      <c r="J53" s="20">
        <f t="shared" si="0"/>
        <v>10533.661138559217</v>
      </c>
      <c r="K53" s="19">
        <f t="shared" si="8"/>
        <v>1264540.939538466</v>
      </c>
      <c r="L53" s="12">
        <f t="shared" si="9"/>
        <v>1136318.6953220756</v>
      </c>
    </row>
    <row r="54" spans="1:13" x14ac:dyDescent="0.35">
      <c r="A54" s="38"/>
      <c r="B54" s="30">
        <f>B53</f>
        <v>45652</v>
      </c>
      <c r="C54" s="49">
        <f t="shared" si="1"/>
        <v>52</v>
      </c>
      <c r="D54" s="39">
        <f t="shared" si="76"/>
        <v>12645.40939538466</v>
      </c>
      <c r="E54" s="39">
        <f t="shared" si="77"/>
        <v>28072.808857753949</v>
      </c>
      <c r="F54" s="39">
        <f t="shared" si="78"/>
        <v>62316.577500455605</v>
      </c>
      <c r="G54" s="39">
        <f t="shared" si="79"/>
        <v>138328.13337611279</v>
      </c>
      <c r="H54" s="39">
        <f t="shared" si="80"/>
        <v>291577.84983877948</v>
      </c>
      <c r="I54" s="39">
        <f t="shared" si="81"/>
        <v>612922.99339429452</v>
      </c>
      <c r="J54" s="20">
        <f t="shared" si="0"/>
        <v>10622.143892123115</v>
      </c>
      <c r="K54" s="19">
        <f>K53+J54-M54</f>
        <v>1230163.0834305892</v>
      </c>
      <c r="L54" s="12">
        <f t="shared" si="9"/>
        <v>1145863.772362781</v>
      </c>
      <c r="M54">
        <v>45000</v>
      </c>
    </row>
    <row r="55" spans="1:13" x14ac:dyDescent="0.35">
      <c r="A55" s="36">
        <f>A53+1</f>
        <v>27</v>
      </c>
      <c r="B55" s="30">
        <f>B54+1</f>
        <v>45653</v>
      </c>
      <c r="C55" s="49">
        <f>C54+1</f>
        <v>53</v>
      </c>
      <c r="D55" s="37">
        <f>K54*0.01</f>
        <v>12301.630834305892</v>
      </c>
      <c r="E55" s="37">
        <f>K54*0.0222</f>
        <v>27309.620452159081</v>
      </c>
      <c r="F55" s="37">
        <f>K54*0.04928</f>
        <v>60622.436751459434</v>
      </c>
      <c r="G55" s="37">
        <f>K54*0.10939</f>
        <v>134567.53969647214</v>
      </c>
      <c r="H55" s="37">
        <f>K54*0.23058</f>
        <v>283651.00377742527</v>
      </c>
      <c r="I55" s="37">
        <f>K54*0.4847</f>
        <v>596260.04653880664</v>
      </c>
      <c r="J55" s="20">
        <f t="shared" si="0"/>
        <v>10333.369900816948</v>
      </c>
      <c r="K55" s="19">
        <f t="shared" si="8"/>
        <v>1240496.4533314062</v>
      </c>
      <c r="L55" s="12">
        <f t="shared" si="9"/>
        <v>1114712.2780506285</v>
      </c>
    </row>
    <row r="56" spans="1:13" x14ac:dyDescent="0.35">
      <c r="A56" s="36"/>
      <c r="B56" s="30">
        <f>B55</f>
        <v>45653</v>
      </c>
      <c r="C56" s="49">
        <f t="shared" si="1"/>
        <v>54</v>
      </c>
      <c r="D56" s="37">
        <f t="shared" ref="D56:D58" si="82">K55*0.01</f>
        <v>12404.964533314063</v>
      </c>
      <c r="E56" s="37">
        <f t="shared" ref="E56:E58" si="83">K55*0.0222</f>
        <v>27539.02126395722</v>
      </c>
      <c r="F56" s="37">
        <f t="shared" ref="F56:F58" si="84">K55*0.04928</f>
        <v>61131.665220171693</v>
      </c>
      <c r="G56" s="37">
        <f t="shared" ref="G56:G58" si="85">K55*0.10939</f>
        <v>135697.90702992253</v>
      </c>
      <c r="H56" s="37">
        <f t="shared" ref="H56:H58" si="86">K55*0.23058</f>
        <v>286033.67220915563</v>
      </c>
      <c r="I56" s="37">
        <f t="shared" ref="I56:I58" si="87">K55*0.4847</f>
        <v>601268.63092973258</v>
      </c>
      <c r="J56" s="20">
        <f t="shared" si="0"/>
        <v>10420.170207983812</v>
      </c>
      <c r="K56" s="19">
        <f>K55+J56-M56</f>
        <v>1204916.62353939</v>
      </c>
      <c r="L56" s="12">
        <f t="shared" si="9"/>
        <v>1124075.8611862538</v>
      </c>
      <c r="M56">
        <v>46000</v>
      </c>
    </row>
    <row r="57" spans="1:13" x14ac:dyDescent="0.35">
      <c r="A57" s="38">
        <f>A55+1</f>
        <v>28</v>
      </c>
      <c r="B57" s="30">
        <f>B56+1</f>
        <v>45654</v>
      </c>
      <c r="C57" s="49">
        <f t="shared" si="1"/>
        <v>55</v>
      </c>
      <c r="D57" s="39">
        <f t="shared" si="82"/>
        <v>12049.166235393901</v>
      </c>
      <c r="E57" s="39">
        <f t="shared" si="83"/>
        <v>26749.14904257446</v>
      </c>
      <c r="F57" s="39">
        <f t="shared" si="84"/>
        <v>59378.291208021139</v>
      </c>
      <c r="G57" s="39">
        <f t="shared" si="85"/>
        <v>131805.82944897388</v>
      </c>
      <c r="H57" s="39">
        <f t="shared" si="86"/>
        <v>277829.67505571258</v>
      </c>
      <c r="I57" s="39">
        <f t="shared" si="87"/>
        <v>584023.08742954233</v>
      </c>
      <c r="J57" s="20">
        <f t="shared" si="0"/>
        <v>10121.299637730877</v>
      </c>
      <c r="K57" s="19">
        <f t="shared" si="8"/>
        <v>1215037.923177121</v>
      </c>
      <c r="L57" s="12">
        <f t="shared" si="9"/>
        <v>1091835.1984202182</v>
      </c>
    </row>
    <row r="58" spans="1:13" x14ac:dyDescent="0.35">
      <c r="A58" s="38"/>
      <c r="B58" s="30">
        <f>B57</f>
        <v>45654</v>
      </c>
      <c r="C58" s="49">
        <f t="shared" si="1"/>
        <v>56</v>
      </c>
      <c r="D58" s="39">
        <f t="shared" si="82"/>
        <v>12150.37923177121</v>
      </c>
      <c r="E58" s="39">
        <f t="shared" si="83"/>
        <v>26973.841894532088</v>
      </c>
      <c r="F58" s="39">
        <f t="shared" si="84"/>
        <v>59877.068854168516</v>
      </c>
      <c r="G58" s="39">
        <f t="shared" si="85"/>
        <v>132912.99841634528</v>
      </c>
      <c r="H58" s="39">
        <f t="shared" si="86"/>
        <v>280163.44432618056</v>
      </c>
      <c r="I58" s="39">
        <f t="shared" si="87"/>
        <v>588928.88136395055</v>
      </c>
      <c r="J58" s="20">
        <f t="shared" si="0"/>
        <v>10206.318554687816</v>
      </c>
      <c r="K58" s="19">
        <f>K57+J58-M58</f>
        <v>1178244.2417318088</v>
      </c>
      <c r="L58" s="12">
        <f t="shared" si="9"/>
        <v>1101006.6140869483</v>
      </c>
      <c r="M58">
        <v>47000</v>
      </c>
    </row>
    <row r="59" spans="1:13" x14ac:dyDescent="0.35">
      <c r="A59" s="36">
        <f>A57+1</f>
        <v>29</v>
      </c>
      <c r="B59" s="30">
        <f>B58+1</f>
        <v>45655</v>
      </c>
      <c r="C59" s="49">
        <f>C58+1</f>
        <v>57</v>
      </c>
      <c r="D59" s="37">
        <f>K58*0.01</f>
        <v>11782.442417318087</v>
      </c>
      <c r="E59" s="37">
        <f>K58*0.0222</f>
        <v>26157.022166446157</v>
      </c>
      <c r="F59" s="37">
        <f>K58*0.04928</f>
        <v>58063.876232543531</v>
      </c>
      <c r="G59" s="37">
        <f>K58*0.10939</f>
        <v>128888.13760304256</v>
      </c>
      <c r="H59" s="37">
        <f>K58*0.23058</f>
        <v>271679.55725852045</v>
      </c>
      <c r="I59" s="37">
        <f>K58*0.4847</f>
        <v>571094.98396740772</v>
      </c>
      <c r="J59" s="20">
        <f t="shared" si="0"/>
        <v>9897.2516305471927</v>
      </c>
      <c r="K59" s="19">
        <f t="shared" si="8"/>
        <v>1188141.493362356</v>
      </c>
      <c r="L59" s="12">
        <f t="shared" si="9"/>
        <v>1067666.0196452786</v>
      </c>
    </row>
    <row r="60" spans="1:13" x14ac:dyDescent="0.35">
      <c r="A60" s="36"/>
      <c r="B60" s="30">
        <f>B59</f>
        <v>45655</v>
      </c>
      <c r="C60" s="49">
        <f t="shared" si="1"/>
        <v>58</v>
      </c>
      <c r="D60" s="37">
        <f t="shared" ref="D60:D62" si="88">K59*0.01</f>
        <v>11881.414933623561</v>
      </c>
      <c r="E60" s="37">
        <f t="shared" ref="E60:E62" si="89">K59*0.0222</f>
        <v>26376.741152644303</v>
      </c>
      <c r="F60" s="37">
        <f t="shared" ref="F60:F62" si="90">K59*0.04928</f>
        <v>58551.6127928969</v>
      </c>
      <c r="G60" s="37">
        <f t="shared" ref="G60:G62" si="91">K59*0.10939</f>
        <v>129970.79795890812</v>
      </c>
      <c r="H60" s="37">
        <f t="shared" ref="H60:H62" si="92">K59*0.23058</f>
        <v>273961.66553949204</v>
      </c>
      <c r="I60" s="37">
        <f t="shared" ref="I60:I62" si="93">K59*0.4847</f>
        <v>575892.18183273391</v>
      </c>
      <c r="J60" s="20">
        <f t="shared" si="0"/>
        <v>9980.3885442437913</v>
      </c>
      <c r="K60" s="19">
        <f>K59+J60-M60</f>
        <v>1150121.8819065997</v>
      </c>
      <c r="L60" s="12">
        <f t="shared" si="9"/>
        <v>1076634.4142102988</v>
      </c>
      <c r="M60">
        <v>48000</v>
      </c>
    </row>
    <row r="61" spans="1:13" x14ac:dyDescent="0.35">
      <c r="A61" s="38">
        <f>A59+1</f>
        <v>30</v>
      </c>
      <c r="B61" s="30">
        <f>B60+1</f>
        <v>45656</v>
      </c>
      <c r="C61" s="49">
        <f t="shared" si="1"/>
        <v>59</v>
      </c>
      <c r="D61" s="39">
        <f t="shared" si="88"/>
        <v>11501.218819065998</v>
      </c>
      <c r="E61" s="39">
        <f t="shared" si="89"/>
        <v>25532.705778326515</v>
      </c>
      <c r="F61" s="39">
        <f t="shared" si="90"/>
        <v>56678.006340357235</v>
      </c>
      <c r="G61" s="39">
        <f t="shared" si="91"/>
        <v>125811.83266176295</v>
      </c>
      <c r="H61" s="39">
        <f t="shared" si="92"/>
        <v>265195.10353002377</v>
      </c>
      <c r="I61" s="39">
        <f t="shared" si="93"/>
        <v>557464.07616012893</v>
      </c>
      <c r="J61" s="20">
        <f t="shared" si="0"/>
        <v>9661.0238080154377</v>
      </c>
      <c r="K61" s="19">
        <f t="shared" si="8"/>
        <v>1159782.9057146152</v>
      </c>
      <c r="L61" s="12">
        <f t="shared" si="9"/>
        <v>1042182.9432896654</v>
      </c>
    </row>
    <row r="62" spans="1:13" x14ac:dyDescent="0.35">
      <c r="A62" s="38"/>
      <c r="B62" s="30">
        <f>B61</f>
        <v>45656</v>
      </c>
      <c r="C62" s="49">
        <f t="shared" si="1"/>
        <v>60</v>
      </c>
      <c r="D62" s="39">
        <f t="shared" si="88"/>
        <v>11597.829057146153</v>
      </c>
      <c r="E62" s="39">
        <f t="shared" si="89"/>
        <v>25747.180506864461</v>
      </c>
      <c r="F62" s="39">
        <f t="shared" si="90"/>
        <v>57154.101593616237</v>
      </c>
      <c r="G62" s="39">
        <f t="shared" si="91"/>
        <v>126868.65205612176</v>
      </c>
      <c r="H62" s="39">
        <f t="shared" si="92"/>
        <v>267422.742399676</v>
      </c>
      <c r="I62" s="39">
        <f t="shared" si="93"/>
        <v>562146.77439987403</v>
      </c>
      <c r="J62" s="20">
        <f t="shared" si="0"/>
        <v>9742.1764080027679</v>
      </c>
      <c r="K62" s="19">
        <f>K61+J62-M62</f>
        <v>1120525.0821226181</v>
      </c>
      <c r="L62" s="12">
        <f t="shared" si="9"/>
        <v>1050937.2800132986</v>
      </c>
      <c r="M62">
        <v>49000</v>
      </c>
    </row>
  </sheetData>
  <mergeCells count="1">
    <mergeCell ref="F1:G1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2F18-5061-4042-B69F-C49FA3D2074C}">
  <sheetPr>
    <tabColor theme="0"/>
  </sheetPr>
  <dimension ref="A1:T277"/>
  <sheetViews>
    <sheetView workbookViewId="0">
      <selection activeCell="E12" sqref="E12"/>
    </sheetView>
  </sheetViews>
  <sheetFormatPr defaultRowHeight="14.5" x14ac:dyDescent="0.35"/>
  <cols>
    <col min="1" max="1" width="10.54296875" bestFit="1" customWidth="1"/>
    <col min="2" max="2" width="9.7265625" bestFit="1" customWidth="1"/>
    <col min="3" max="3" width="10.1796875" style="49" customWidth="1"/>
    <col min="12" max="12" width="8.984375E-2" customWidth="1"/>
    <col min="15" max="15" width="9.6328125" bestFit="1" customWidth="1"/>
    <col min="17" max="17" width="9.36328125" bestFit="1" customWidth="1"/>
  </cols>
  <sheetData>
    <row r="1" spans="1:20" ht="20" thickBot="1" x14ac:dyDescent="0.5">
      <c r="A1" s="16" t="s">
        <v>25</v>
      </c>
      <c r="B1" s="17" t="s">
        <v>3</v>
      </c>
      <c r="C1" s="16">
        <v>16000</v>
      </c>
      <c r="D1" s="16"/>
      <c r="E1" s="16" t="s">
        <v>0</v>
      </c>
      <c r="F1" s="46" t="s">
        <v>27</v>
      </c>
      <c r="G1" s="46"/>
      <c r="H1" s="23"/>
      <c r="I1" s="23"/>
      <c r="J1" s="16"/>
      <c r="K1" s="16" t="s">
        <v>13</v>
      </c>
      <c r="L1" s="16"/>
      <c r="M1" s="16"/>
      <c r="O1" t="s">
        <v>22</v>
      </c>
      <c r="P1" s="22"/>
      <c r="Q1" s="40">
        <f>SUM(M3:M1006)</f>
        <v>17565</v>
      </c>
      <c r="R1" s="21"/>
      <c r="S1" s="21"/>
      <c r="T1" s="21"/>
    </row>
    <row r="2" spans="1:20" ht="15.5" thickTop="1" thickBot="1" x14ac:dyDescent="0.4">
      <c r="A2" s="1"/>
      <c r="B2" s="15" t="s">
        <v>1</v>
      </c>
      <c r="C2" s="1" t="s">
        <v>4</v>
      </c>
      <c r="D2" s="1" t="s">
        <v>5</v>
      </c>
      <c r="E2" s="1" t="s">
        <v>6</v>
      </c>
      <c r="F2" s="1" t="s">
        <v>8</v>
      </c>
      <c r="G2" s="1" t="s">
        <v>7</v>
      </c>
      <c r="H2" s="1" t="s">
        <v>20</v>
      </c>
      <c r="I2" s="1" t="s">
        <v>21</v>
      </c>
      <c r="J2" s="10" t="s">
        <v>9</v>
      </c>
      <c r="K2" s="18" t="s">
        <v>11</v>
      </c>
      <c r="L2" s="11" t="s">
        <v>12</v>
      </c>
      <c r="M2" s="13" t="s">
        <v>26</v>
      </c>
      <c r="S2" s="22"/>
    </row>
    <row r="3" spans="1:20" x14ac:dyDescent="0.35">
      <c r="A3" s="36">
        <v>1</v>
      </c>
      <c r="B3" s="30">
        <v>45600</v>
      </c>
      <c r="C3" s="49">
        <v>1</v>
      </c>
      <c r="D3" s="37">
        <f>C1*0.01</f>
        <v>160</v>
      </c>
      <c r="E3" s="37">
        <f>C1*0.0222</f>
        <v>355.2</v>
      </c>
      <c r="F3" s="37">
        <f>C1*0.04928</f>
        <v>788.4799999999999</v>
      </c>
      <c r="G3" s="37">
        <f>K3*0.10939</f>
        <v>1764.942016</v>
      </c>
      <c r="H3" s="37">
        <f>C1*0.23058</f>
        <v>3689.28</v>
      </c>
      <c r="I3" s="37">
        <f>K3*0.4847</f>
        <v>7820.3436799999999</v>
      </c>
      <c r="J3" s="20">
        <f>D3*0.84</f>
        <v>134.4</v>
      </c>
      <c r="K3" s="19">
        <f>C1+J3</f>
        <v>16134.4</v>
      </c>
      <c r="L3" s="12">
        <f>SUM(D3:I3)</f>
        <v>14578.245696</v>
      </c>
    </row>
    <row r="4" spans="1:20" x14ac:dyDescent="0.35">
      <c r="A4" s="36"/>
      <c r="B4" s="30">
        <f>B3</f>
        <v>45600</v>
      </c>
      <c r="C4" s="49">
        <f>C3+1</f>
        <v>2</v>
      </c>
      <c r="D4" s="37">
        <f>K3*0.01</f>
        <v>161.34399999999999</v>
      </c>
      <c r="E4" s="37">
        <f>K3*0.0222</f>
        <v>358.18367999999998</v>
      </c>
      <c r="F4" s="37">
        <f>K3*0.04928</f>
        <v>795.10323199999993</v>
      </c>
      <c r="G4" s="37">
        <f>K3*0.10939</f>
        <v>1764.942016</v>
      </c>
      <c r="H4" s="37">
        <f>K3*0.23058</f>
        <v>3720.2699520000001</v>
      </c>
      <c r="I4" s="37">
        <f>K3*0.4847</f>
        <v>7820.3436799999999</v>
      </c>
      <c r="J4" s="20">
        <f t="shared" ref="J4:J21" si="0">D4*0.84</f>
        <v>135.52895999999998</v>
      </c>
      <c r="K4" s="19">
        <f>K3+J4</f>
        <v>16269.928959999999</v>
      </c>
      <c r="L4" s="12">
        <f>SUM(D4:I4)</f>
        <v>14620.18656</v>
      </c>
    </row>
    <row r="5" spans="1:20" x14ac:dyDescent="0.35">
      <c r="A5" s="36"/>
      <c r="B5" s="30">
        <f>B4</f>
        <v>45600</v>
      </c>
      <c r="C5" s="49">
        <f t="shared" ref="C5:C68" si="1">C4+1</f>
        <v>3</v>
      </c>
      <c r="D5" s="37">
        <f t="shared" ref="D5:D9" si="2">K4*0.01</f>
        <v>162.69928959999999</v>
      </c>
      <c r="E5" s="37">
        <f t="shared" ref="E5:E9" si="3">K4*0.0222</f>
        <v>361.19242291199998</v>
      </c>
      <c r="F5" s="37">
        <f t="shared" ref="F5:F9" si="4">K4*0.04928</f>
        <v>801.78209914879994</v>
      </c>
      <c r="G5" s="37">
        <f t="shared" ref="G5:G9" si="5">K4*0.10939</f>
        <v>1779.7675289343999</v>
      </c>
      <c r="H5" s="37">
        <f t="shared" ref="H5:H9" si="6">K4*0.23058</f>
        <v>3751.5202195968</v>
      </c>
      <c r="I5" s="37">
        <f t="shared" ref="I5:I9" si="7">K4*0.4847</f>
        <v>7886.0345669119997</v>
      </c>
      <c r="J5" s="20">
        <f t="shared" ref="J5:J9" si="8">D5*0.84</f>
        <v>136.66740326399997</v>
      </c>
      <c r="K5" s="19">
        <f t="shared" ref="K5:K9" si="9">K4+J5</f>
        <v>16406.596363263998</v>
      </c>
      <c r="L5" s="12">
        <f t="shared" ref="L5:L9" si="10">SUM(D5:I5)</f>
        <v>14742.996127103999</v>
      </c>
    </row>
    <row r="6" spans="1:20" x14ac:dyDescent="0.35">
      <c r="A6" s="36"/>
      <c r="B6" s="30">
        <f>B5</f>
        <v>45600</v>
      </c>
      <c r="C6" s="49">
        <f t="shared" si="1"/>
        <v>4</v>
      </c>
      <c r="D6" s="37">
        <f t="shared" si="2"/>
        <v>164.06596363263998</v>
      </c>
      <c r="E6" s="37">
        <f t="shared" si="3"/>
        <v>364.22643926446079</v>
      </c>
      <c r="F6" s="37">
        <f t="shared" si="4"/>
        <v>808.51706878164975</v>
      </c>
      <c r="G6" s="37">
        <f t="shared" si="5"/>
        <v>1794.7175761774488</v>
      </c>
      <c r="H6" s="37">
        <f t="shared" si="6"/>
        <v>3783.0329894414126</v>
      </c>
      <c r="I6" s="37">
        <f t="shared" si="7"/>
        <v>7952.2772572740596</v>
      </c>
      <c r="J6" s="20">
        <f t="shared" si="8"/>
        <v>137.81540945141757</v>
      </c>
      <c r="K6" s="19">
        <f t="shared" si="9"/>
        <v>16544.411772715415</v>
      </c>
      <c r="L6" s="12">
        <f t="shared" si="10"/>
        <v>14866.837294571671</v>
      </c>
    </row>
    <row r="7" spans="1:20" x14ac:dyDescent="0.35">
      <c r="A7" s="36"/>
      <c r="B7" s="42">
        <f>B6</f>
        <v>45600</v>
      </c>
      <c r="C7" s="49">
        <f t="shared" si="1"/>
        <v>5</v>
      </c>
      <c r="D7" s="37">
        <f t="shared" si="2"/>
        <v>165.44411772715415</v>
      </c>
      <c r="E7" s="37">
        <f t="shared" si="3"/>
        <v>367.28594135428222</v>
      </c>
      <c r="F7" s="37">
        <f t="shared" si="4"/>
        <v>815.30861215941559</v>
      </c>
      <c r="G7" s="37">
        <f t="shared" si="5"/>
        <v>1809.7932038173392</v>
      </c>
      <c r="H7" s="37">
        <f t="shared" si="6"/>
        <v>3814.8104665527208</v>
      </c>
      <c r="I7" s="37">
        <f t="shared" si="7"/>
        <v>8019.0763862351623</v>
      </c>
      <c r="J7" s="20">
        <f t="shared" si="8"/>
        <v>138.97305889080948</v>
      </c>
      <c r="K7" s="41">
        <f t="shared" si="9"/>
        <v>16683.384831606225</v>
      </c>
      <c r="L7" s="12">
        <f t="shared" si="10"/>
        <v>14991.718727846073</v>
      </c>
    </row>
    <row r="8" spans="1:20" x14ac:dyDescent="0.35">
      <c r="A8" s="38">
        <f>A3+1</f>
        <v>2</v>
      </c>
      <c r="B8" s="30">
        <f>B7+1</f>
        <v>45601</v>
      </c>
      <c r="C8" s="49">
        <f t="shared" si="1"/>
        <v>6</v>
      </c>
      <c r="D8" s="39">
        <f t="shared" si="2"/>
        <v>166.83384831606224</v>
      </c>
      <c r="E8" s="39">
        <f t="shared" si="3"/>
        <v>370.37114326165823</v>
      </c>
      <c r="F8" s="39">
        <f t="shared" si="4"/>
        <v>822.1572045015547</v>
      </c>
      <c r="G8" s="39">
        <f t="shared" si="5"/>
        <v>1824.9954667294051</v>
      </c>
      <c r="H8" s="39">
        <f t="shared" si="6"/>
        <v>3846.8548744717637</v>
      </c>
      <c r="I8" s="39">
        <f t="shared" si="7"/>
        <v>8086.4366278795378</v>
      </c>
      <c r="J8" s="20">
        <f t="shared" si="8"/>
        <v>140.14043258549228</v>
      </c>
      <c r="K8" s="19">
        <f t="shared" si="9"/>
        <v>16823.525264191718</v>
      </c>
      <c r="L8" s="12">
        <f t="shared" si="10"/>
        <v>15117.649165159983</v>
      </c>
    </row>
    <row r="9" spans="1:20" x14ac:dyDescent="0.35">
      <c r="A9" s="38"/>
      <c r="B9" s="30">
        <f>B8</f>
        <v>45601</v>
      </c>
      <c r="C9" s="49">
        <f t="shared" si="1"/>
        <v>7</v>
      </c>
      <c r="D9" s="39">
        <f t="shared" si="2"/>
        <v>168.23525264191719</v>
      </c>
      <c r="E9" s="39">
        <f t="shared" si="3"/>
        <v>373.48226086505616</v>
      </c>
      <c r="F9" s="39">
        <f t="shared" si="4"/>
        <v>829.06332501936777</v>
      </c>
      <c r="G9" s="39">
        <f t="shared" si="5"/>
        <v>1840.3254286499321</v>
      </c>
      <c r="H9" s="39">
        <f t="shared" si="6"/>
        <v>3879.1684554173262</v>
      </c>
      <c r="I9" s="39">
        <f t="shared" si="7"/>
        <v>8154.3626955537256</v>
      </c>
      <c r="J9" s="20">
        <f t="shared" si="8"/>
        <v>141.31761221921042</v>
      </c>
      <c r="K9" s="19">
        <f t="shared" si="9"/>
        <v>16964.842876410927</v>
      </c>
      <c r="L9" s="12">
        <f t="shared" si="10"/>
        <v>15244.637418147326</v>
      </c>
    </row>
    <row r="10" spans="1:20" x14ac:dyDescent="0.35">
      <c r="A10" s="38"/>
      <c r="B10" s="30">
        <f>B9</f>
        <v>45601</v>
      </c>
      <c r="C10" s="49">
        <f t="shared" si="1"/>
        <v>8</v>
      </c>
      <c r="D10" s="39">
        <f t="shared" ref="D10" si="11">K9*0.01</f>
        <v>169.64842876410927</v>
      </c>
      <c r="E10" s="39">
        <f t="shared" ref="E10" si="12">K9*0.0222</f>
        <v>376.61951185632262</v>
      </c>
      <c r="F10" s="39">
        <f t="shared" ref="F10" si="13">K9*0.04928</f>
        <v>836.02745694953046</v>
      </c>
      <c r="G10" s="39">
        <f t="shared" ref="G10" si="14">K9*0.10939</f>
        <v>1855.7841622505912</v>
      </c>
      <c r="H10" s="39">
        <f t="shared" ref="H10" si="15">K9*0.23058</f>
        <v>3911.7534704428317</v>
      </c>
      <c r="I10" s="39">
        <f t="shared" ref="I10" si="16">K9*0.4847</f>
        <v>8222.859342196376</v>
      </c>
      <c r="J10" s="20">
        <f t="shared" ref="J10" si="17">D10*0.84</f>
        <v>142.50468016185178</v>
      </c>
      <c r="K10" s="19">
        <f t="shared" ref="K10" si="18">K9+J10</f>
        <v>17107.347556572779</v>
      </c>
      <c r="L10" s="12">
        <f t="shared" ref="L10" si="19">SUM(D10:I10)</f>
        <v>15372.692372459762</v>
      </c>
    </row>
    <row r="11" spans="1:20" x14ac:dyDescent="0.35">
      <c r="A11" s="38"/>
      <c r="B11" s="30">
        <f>B10</f>
        <v>45601</v>
      </c>
      <c r="C11" s="49">
        <f t="shared" si="1"/>
        <v>9</v>
      </c>
      <c r="D11" s="39">
        <f t="shared" ref="D11" si="20">K10*0.01</f>
        <v>171.07347556572779</v>
      </c>
      <c r="E11" s="39">
        <f t="shared" ref="E11" si="21">K10*0.0222</f>
        <v>379.78311575591567</v>
      </c>
      <c r="F11" s="39">
        <f t="shared" ref="F11" si="22">K10*0.04928</f>
        <v>843.05008758790643</v>
      </c>
      <c r="G11" s="39">
        <f t="shared" ref="G11" si="23">K10*0.10939</f>
        <v>1871.3727492134963</v>
      </c>
      <c r="H11" s="39">
        <f t="shared" ref="H11" si="24">K10*0.23058</f>
        <v>3944.6121995945514</v>
      </c>
      <c r="I11" s="39">
        <f t="shared" ref="I11" si="25">K10*0.4847</f>
        <v>8291.9313606708256</v>
      </c>
      <c r="J11" s="20">
        <f t="shared" ref="J11" si="26">D11*0.84</f>
        <v>143.70171947521135</v>
      </c>
      <c r="K11" s="19">
        <f t="shared" ref="K11" si="27">K10+J11</f>
        <v>17251.04927604799</v>
      </c>
      <c r="L11" s="12">
        <f t="shared" ref="L11" si="28">SUM(D11:I11)</f>
        <v>15501.822988388423</v>
      </c>
    </row>
    <row r="12" spans="1:20" x14ac:dyDescent="0.35">
      <c r="A12" s="38"/>
      <c r="B12" s="42">
        <f>B11</f>
        <v>45601</v>
      </c>
      <c r="C12" s="49">
        <f t="shared" si="1"/>
        <v>10</v>
      </c>
      <c r="D12" s="39">
        <f t="shared" ref="D12:D21" si="29">K11*0.01</f>
        <v>172.51049276047991</v>
      </c>
      <c r="E12" s="39">
        <f t="shared" ref="E12:E21" si="30">K11*0.0222</f>
        <v>382.97329392826538</v>
      </c>
      <c r="F12" s="39">
        <f t="shared" ref="F12:F21" si="31">K11*0.04928</f>
        <v>850.13170832364494</v>
      </c>
      <c r="G12" s="39">
        <f t="shared" ref="G12:G21" si="32">K11*0.10939</f>
        <v>1887.0922803068897</v>
      </c>
      <c r="H12" s="39">
        <f t="shared" ref="H12:H21" si="33">K11*0.23058</f>
        <v>3977.7469420711459</v>
      </c>
      <c r="I12" s="39">
        <f t="shared" ref="I12:I21" si="34">K11*0.4847</f>
        <v>8361.5835841004609</v>
      </c>
      <c r="J12" s="20">
        <f t="shared" si="0"/>
        <v>144.90881391880311</v>
      </c>
      <c r="K12" s="41">
        <f t="shared" ref="K12:K21" si="35">K11+J12</f>
        <v>17395.958089966793</v>
      </c>
      <c r="L12" s="12">
        <f t="shared" ref="L12:L21" si="36">SUM(D12:I12)</f>
        <v>15632.038301490888</v>
      </c>
    </row>
    <row r="13" spans="1:20" x14ac:dyDescent="0.35">
      <c r="A13" s="36">
        <f>A8+1</f>
        <v>3</v>
      </c>
      <c r="B13" s="30">
        <f>B12+1</f>
        <v>45602</v>
      </c>
      <c r="C13" s="49">
        <f>C12+1</f>
        <v>11</v>
      </c>
      <c r="D13" s="37">
        <f>K12*0.01</f>
        <v>173.95958089966794</v>
      </c>
      <c r="E13" s="37">
        <f>K12*0.0222</f>
        <v>386.19026959726284</v>
      </c>
      <c r="F13" s="37">
        <f>K12*0.04928</f>
        <v>857.27281467356352</v>
      </c>
      <c r="G13" s="37">
        <f>K12*0.10939</f>
        <v>1902.9438554614674</v>
      </c>
      <c r="H13" s="37">
        <f>K12*0.23058</f>
        <v>4011.1600163845433</v>
      </c>
      <c r="I13" s="37">
        <f>K12*0.4847</f>
        <v>8431.8208862069041</v>
      </c>
      <c r="J13" s="20">
        <f t="shared" ref="J13:J15" si="37">D13*0.84</f>
        <v>146.12604795572108</v>
      </c>
      <c r="K13" s="19">
        <f>K12+J13</f>
        <v>17542.084137922513</v>
      </c>
      <c r="L13" s="12">
        <f>SUM(D13:I13)</f>
        <v>15763.347423223409</v>
      </c>
    </row>
    <row r="14" spans="1:20" x14ac:dyDescent="0.35">
      <c r="A14" s="36"/>
      <c r="B14" s="30">
        <f>B13</f>
        <v>45602</v>
      </c>
      <c r="C14" s="49">
        <f t="shared" si="1"/>
        <v>12</v>
      </c>
      <c r="D14" s="37">
        <f t="shared" ref="D14:D15" si="38">K13*0.01</f>
        <v>175.42084137922512</v>
      </c>
      <c r="E14" s="37">
        <f t="shared" ref="E14:E15" si="39">K13*0.0222</f>
        <v>389.43426786187979</v>
      </c>
      <c r="F14" s="37">
        <f t="shared" ref="F14:F15" si="40">K13*0.04928</f>
        <v>864.4739063168214</v>
      </c>
      <c r="G14" s="37">
        <f t="shared" ref="G14:G15" si="41">K13*0.10939</f>
        <v>1918.9285838473438</v>
      </c>
      <c r="H14" s="37">
        <f t="shared" ref="H14:H15" si="42">K13*0.23058</f>
        <v>4044.8537605221732</v>
      </c>
      <c r="I14" s="37">
        <f t="shared" ref="I14:I15" si="43">K13*0.4847</f>
        <v>8502.6481816510423</v>
      </c>
      <c r="J14" s="20">
        <f t="shared" si="37"/>
        <v>147.35350675854909</v>
      </c>
      <c r="K14" s="19">
        <f t="shared" ref="K14:K15" si="44">K13+J14</f>
        <v>17689.437644681064</v>
      </c>
      <c r="L14" s="12">
        <f t="shared" ref="L14:L15" si="45">SUM(D14:I14)</f>
        <v>15895.759541578485</v>
      </c>
    </row>
    <row r="15" spans="1:20" x14ac:dyDescent="0.35">
      <c r="A15" s="36"/>
      <c r="B15" s="30">
        <f>B14</f>
        <v>45602</v>
      </c>
      <c r="C15" s="49">
        <f t="shared" si="1"/>
        <v>13</v>
      </c>
      <c r="D15" s="37">
        <f t="shared" si="38"/>
        <v>176.89437644681064</v>
      </c>
      <c r="E15" s="37">
        <f t="shared" si="39"/>
        <v>392.70551571191965</v>
      </c>
      <c r="F15" s="37">
        <f t="shared" si="40"/>
        <v>871.73548712988281</v>
      </c>
      <c r="G15" s="37">
        <f t="shared" si="41"/>
        <v>1935.0475839516616</v>
      </c>
      <c r="H15" s="37">
        <f t="shared" si="42"/>
        <v>4078.8305321105599</v>
      </c>
      <c r="I15" s="37">
        <f t="shared" si="43"/>
        <v>8574.0704263769112</v>
      </c>
      <c r="J15" s="20">
        <f t="shared" si="37"/>
        <v>148.59127621532093</v>
      </c>
      <c r="K15" s="19">
        <f t="shared" si="44"/>
        <v>17838.028920896384</v>
      </c>
      <c r="L15" s="12">
        <f t="shared" si="45"/>
        <v>16029.283921727747</v>
      </c>
    </row>
    <row r="16" spans="1:20" x14ac:dyDescent="0.35">
      <c r="A16" s="36"/>
      <c r="B16" s="30">
        <f>B15</f>
        <v>45602</v>
      </c>
      <c r="C16" s="49">
        <f t="shared" si="1"/>
        <v>14</v>
      </c>
      <c r="D16" s="37">
        <f t="shared" ref="D16" si="46">K15*0.01</f>
        <v>178.38028920896383</v>
      </c>
      <c r="E16" s="37">
        <f t="shared" ref="E16" si="47">K15*0.0222</f>
        <v>396.00424204389975</v>
      </c>
      <c r="F16" s="37">
        <f t="shared" ref="F16" si="48">K15*0.04928</f>
        <v>879.05806522177375</v>
      </c>
      <c r="G16" s="37">
        <f t="shared" ref="G16" si="49">K15*0.10939</f>
        <v>1951.3019836568556</v>
      </c>
      <c r="H16" s="37">
        <f t="shared" ref="H16" si="50">K15*0.23058</f>
        <v>4113.0927085802887</v>
      </c>
      <c r="I16" s="37">
        <f t="shared" ref="I16" si="51">K15*0.4847</f>
        <v>8646.0926179584785</v>
      </c>
      <c r="J16" s="20">
        <f t="shared" ref="J16" si="52">D16*0.84</f>
        <v>149.8394429355296</v>
      </c>
      <c r="K16" s="19">
        <f t="shared" ref="K16" si="53">K15+J16</f>
        <v>17987.868363831913</v>
      </c>
      <c r="L16" s="12">
        <f t="shared" ref="L16" si="54">SUM(D16:I16)</f>
        <v>16163.929906670261</v>
      </c>
    </row>
    <row r="17" spans="1:13" x14ac:dyDescent="0.35">
      <c r="A17" s="36"/>
      <c r="B17" s="30">
        <f>B16</f>
        <v>45602</v>
      </c>
      <c r="C17" s="49">
        <f t="shared" si="1"/>
        <v>15</v>
      </c>
      <c r="D17" s="37">
        <f t="shared" si="29"/>
        <v>179.87868363831913</v>
      </c>
      <c r="E17" s="37">
        <f t="shared" si="30"/>
        <v>399.33067767706848</v>
      </c>
      <c r="F17" s="37">
        <f t="shared" si="31"/>
        <v>886.4421529696366</v>
      </c>
      <c r="G17" s="37">
        <f t="shared" si="32"/>
        <v>1967.692920319573</v>
      </c>
      <c r="H17" s="37">
        <f t="shared" si="33"/>
        <v>4147.6426873323626</v>
      </c>
      <c r="I17" s="37">
        <f t="shared" si="34"/>
        <v>8718.7197959493278</v>
      </c>
      <c r="J17" s="20">
        <f t="shared" si="0"/>
        <v>151.09809425618806</v>
      </c>
      <c r="K17" s="41">
        <f t="shared" si="35"/>
        <v>18138.9664580881</v>
      </c>
      <c r="L17" s="12">
        <f t="shared" si="36"/>
        <v>16299.706917886288</v>
      </c>
    </row>
    <row r="18" spans="1:13" x14ac:dyDescent="0.35">
      <c r="A18" s="38">
        <f>A13+1</f>
        <v>4</v>
      </c>
      <c r="B18" s="30">
        <f>B17+1</f>
        <v>45603</v>
      </c>
      <c r="C18" s="49">
        <f t="shared" si="1"/>
        <v>16</v>
      </c>
      <c r="D18" s="39">
        <f t="shared" si="29"/>
        <v>181.389664580881</v>
      </c>
      <c r="E18" s="39">
        <f t="shared" si="30"/>
        <v>402.68505536955581</v>
      </c>
      <c r="F18" s="39">
        <f t="shared" si="31"/>
        <v>893.88826705458155</v>
      </c>
      <c r="G18" s="39">
        <f t="shared" si="32"/>
        <v>1984.2215408502573</v>
      </c>
      <c r="H18" s="39">
        <f t="shared" si="33"/>
        <v>4182.4828859059544</v>
      </c>
      <c r="I18" s="39">
        <f t="shared" si="34"/>
        <v>8791.9570422353027</v>
      </c>
      <c r="J18" s="20">
        <f t="shared" si="0"/>
        <v>152.36731824794003</v>
      </c>
      <c r="K18" s="19">
        <f t="shared" si="35"/>
        <v>18291.33377633604</v>
      </c>
      <c r="L18" s="12">
        <f t="shared" si="36"/>
        <v>16436.624455996534</v>
      </c>
    </row>
    <row r="19" spans="1:13" x14ac:dyDescent="0.35">
      <c r="A19" s="38"/>
      <c r="B19" s="30">
        <f>B18</f>
        <v>45603</v>
      </c>
      <c r="C19" s="49">
        <f t="shared" si="1"/>
        <v>17</v>
      </c>
      <c r="D19" s="39">
        <f t="shared" si="29"/>
        <v>182.9133377633604</v>
      </c>
      <c r="E19" s="39">
        <f t="shared" si="30"/>
        <v>406.06760983466012</v>
      </c>
      <c r="F19" s="39">
        <f t="shared" si="31"/>
        <v>901.39692849784001</v>
      </c>
      <c r="G19" s="39">
        <f t="shared" si="32"/>
        <v>2000.8890017933993</v>
      </c>
      <c r="H19" s="39">
        <f t="shared" si="33"/>
        <v>4217.6157421475646</v>
      </c>
      <c r="I19" s="39">
        <f t="shared" si="34"/>
        <v>8865.8094813900789</v>
      </c>
      <c r="J19" s="20">
        <f t="shared" si="0"/>
        <v>153.64720372122272</v>
      </c>
      <c r="K19" s="19">
        <f t="shared" si="35"/>
        <v>18444.980980057262</v>
      </c>
      <c r="L19" s="12">
        <f t="shared" si="36"/>
        <v>16574.692101426903</v>
      </c>
    </row>
    <row r="20" spans="1:13" x14ac:dyDescent="0.35">
      <c r="A20" s="38"/>
      <c r="B20" s="30">
        <f>B19</f>
        <v>45603</v>
      </c>
      <c r="C20" s="49">
        <f t="shared" si="1"/>
        <v>18</v>
      </c>
      <c r="D20" s="39">
        <f t="shared" si="29"/>
        <v>184.44980980057264</v>
      </c>
      <c r="E20" s="39">
        <f t="shared" si="30"/>
        <v>409.47857775727124</v>
      </c>
      <c r="F20" s="39">
        <f t="shared" si="31"/>
        <v>908.96866269722182</v>
      </c>
      <c r="G20" s="39">
        <f t="shared" si="32"/>
        <v>2017.6964694084638</v>
      </c>
      <c r="H20" s="39">
        <f t="shared" si="33"/>
        <v>4253.0437143816034</v>
      </c>
      <c r="I20" s="39">
        <f t="shared" si="34"/>
        <v>8940.2822810337548</v>
      </c>
      <c r="J20" s="20">
        <f t="shared" si="0"/>
        <v>154.93784023248102</v>
      </c>
      <c r="K20" s="19">
        <f t="shared" si="35"/>
        <v>18599.918820289742</v>
      </c>
      <c r="L20" s="12">
        <f t="shared" si="36"/>
        <v>16713.919515078887</v>
      </c>
    </row>
    <row r="21" spans="1:13" x14ac:dyDescent="0.35">
      <c r="A21" s="38"/>
      <c r="B21" s="30">
        <f>B20</f>
        <v>45603</v>
      </c>
      <c r="C21" s="49">
        <f t="shared" si="1"/>
        <v>19</v>
      </c>
      <c r="D21" s="39">
        <f t="shared" si="29"/>
        <v>185.99918820289741</v>
      </c>
      <c r="E21" s="39">
        <f t="shared" si="30"/>
        <v>412.91819781043228</v>
      </c>
      <c r="F21" s="39">
        <f t="shared" si="31"/>
        <v>916.60399946387849</v>
      </c>
      <c r="G21" s="39">
        <f t="shared" si="32"/>
        <v>2034.6451197514948</v>
      </c>
      <c r="H21" s="39">
        <f t="shared" si="33"/>
        <v>4288.7692815824084</v>
      </c>
      <c r="I21" s="39">
        <f t="shared" si="34"/>
        <v>9015.3806521944389</v>
      </c>
      <c r="J21" s="20">
        <f t="shared" si="0"/>
        <v>156.23931809043381</v>
      </c>
      <c r="K21" s="19">
        <f t="shared" si="35"/>
        <v>18756.158138380175</v>
      </c>
      <c r="L21" s="12">
        <f t="shared" si="36"/>
        <v>16854.31643900555</v>
      </c>
    </row>
    <row r="22" spans="1:13" x14ac:dyDescent="0.35">
      <c r="A22" s="38"/>
      <c r="B22" s="30">
        <f>B21</f>
        <v>45603</v>
      </c>
      <c r="C22" s="49">
        <f t="shared" si="1"/>
        <v>20</v>
      </c>
      <c r="D22" s="39">
        <f t="shared" ref="D22" si="55">K21*0.01</f>
        <v>187.56158138380175</v>
      </c>
      <c r="E22" s="39">
        <f t="shared" ref="E22" si="56">K21*0.0222</f>
        <v>416.3867106720399</v>
      </c>
      <c r="F22" s="39">
        <f t="shared" ref="F22" si="57">K21*0.04928</f>
        <v>924.30347305937494</v>
      </c>
      <c r="G22" s="39">
        <f t="shared" ref="G22" si="58">K21*0.10939</f>
        <v>2051.7361387574074</v>
      </c>
      <c r="H22" s="39">
        <f t="shared" ref="H22" si="59">K21*0.23058</f>
        <v>4324.7949435477012</v>
      </c>
      <c r="I22" s="39">
        <f t="shared" ref="I22" si="60">K21*0.4847</f>
        <v>9091.1098496728719</v>
      </c>
      <c r="J22" s="20">
        <f t="shared" ref="J22:J31" si="61">D22*0.84</f>
        <v>157.55172836239348</v>
      </c>
      <c r="K22" s="41">
        <f t="shared" ref="K22" si="62">K21+J22</f>
        <v>18913.709866742567</v>
      </c>
      <c r="L22" s="12">
        <f t="shared" ref="L22" si="63">SUM(D22:I22)</f>
        <v>16995.892697093197</v>
      </c>
    </row>
    <row r="23" spans="1:13" x14ac:dyDescent="0.35">
      <c r="A23" s="36">
        <f>A18+1</f>
        <v>5</v>
      </c>
      <c r="B23" s="30">
        <f>B22+1</f>
        <v>45604</v>
      </c>
      <c r="C23" s="49">
        <f>C22+1</f>
        <v>21</v>
      </c>
      <c r="D23" s="37">
        <f>K22*0.01</f>
        <v>189.13709866742568</v>
      </c>
      <c r="E23" s="37">
        <f>K22*0.0222</f>
        <v>419.884359041685</v>
      </c>
      <c r="F23" s="37">
        <f>K22*0.04928</f>
        <v>932.06762223307362</v>
      </c>
      <c r="G23" s="37">
        <f>K22*0.10939</f>
        <v>2068.9707223229693</v>
      </c>
      <c r="H23" s="37">
        <f>K22*0.23058</f>
        <v>4361.1232210735016</v>
      </c>
      <c r="I23" s="37">
        <f>K22*0.4847</f>
        <v>9167.4751724101225</v>
      </c>
      <c r="J23" s="20">
        <f t="shared" si="61"/>
        <v>158.87516288063756</v>
      </c>
      <c r="K23" s="19">
        <f>K22+J23</f>
        <v>19072.585029623206</v>
      </c>
      <c r="L23" s="12">
        <f>SUM(D23:I23)</f>
        <v>17138.65819574878</v>
      </c>
    </row>
    <row r="24" spans="1:13" x14ac:dyDescent="0.35">
      <c r="A24" s="36"/>
      <c r="B24" s="30">
        <f>B23</f>
        <v>45604</v>
      </c>
      <c r="C24" s="49">
        <f t="shared" si="1"/>
        <v>22</v>
      </c>
      <c r="D24" s="37">
        <f t="shared" ref="D24:D32" si="64">K23*0.01</f>
        <v>190.72585029623207</v>
      </c>
      <c r="E24" s="37">
        <f t="shared" ref="E24:E32" si="65">K23*0.0222</f>
        <v>423.4113876576352</v>
      </c>
      <c r="F24" s="37">
        <f t="shared" ref="F24:F32" si="66">K23*0.04928</f>
        <v>939.89699025983157</v>
      </c>
      <c r="G24" s="37">
        <f t="shared" ref="G24:G32" si="67">K23*0.10939</f>
        <v>2086.3500763904826</v>
      </c>
      <c r="H24" s="37">
        <f t="shared" ref="H24:H32" si="68">K23*0.23058</f>
        <v>4397.7566561305193</v>
      </c>
      <c r="I24" s="37">
        <f t="shared" ref="I24:I32" si="69">K23*0.4847</f>
        <v>9244.4819638583685</v>
      </c>
      <c r="J24" s="20">
        <f t="shared" si="61"/>
        <v>160.20971424883493</v>
      </c>
      <c r="K24" s="19">
        <f t="shared" ref="K24:K32" si="70">K23+J24</f>
        <v>19232.79474387204</v>
      </c>
      <c r="L24" s="12">
        <f t="shared" ref="L24:L32" si="71">SUM(D24:I24)</f>
        <v>17282.62292459307</v>
      </c>
    </row>
    <row r="25" spans="1:13" x14ac:dyDescent="0.35">
      <c r="A25" s="36"/>
      <c r="B25" s="30">
        <f>B24</f>
        <v>45604</v>
      </c>
      <c r="C25" s="49">
        <f t="shared" si="1"/>
        <v>23</v>
      </c>
      <c r="D25" s="37">
        <f t="shared" si="64"/>
        <v>192.3279474387204</v>
      </c>
      <c r="E25" s="37">
        <f t="shared" si="65"/>
        <v>426.9680433139593</v>
      </c>
      <c r="F25" s="37">
        <f t="shared" si="66"/>
        <v>947.79212497801404</v>
      </c>
      <c r="G25" s="37">
        <f t="shared" si="67"/>
        <v>2103.8754170321627</v>
      </c>
      <c r="H25" s="37">
        <f t="shared" si="68"/>
        <v>4434.6978120420154</v>
      </c>
      <c r="I25" s="37">
        <f t="shared" si="69"/>
        <v>9322.1356123547775</v>
      </c>
      <c r="J25" s="20">
        <f t="shared" si="61"/>
        <v>161.55547584852513</v>
      </c>
      <c r="K25" s="19">
        <f t="shared" si="70"/>
        <v>19394.350219720567</v>
      </c>
      <c r="L25" s="12">
        <f t="shared" si="71"/>
        <v>17427.796957159648</v>
      </c>
    </row>
    <row r="26" spans="1:13" x14ac:dyDescent="0.35">
      <c r="A26" s="36"/>
      <c r="B26" s="30">
        <f>B25</f>
        <v>45604</v>
      </c>
      <c r="C26" s="49">
        <f t="shared" si="1"/>
        <v>24</v>
      </c>
      <c r="D26" s="37">
        <f t="shared" si="64"/>
        <v>193.94350219720567</v>
      </c>
      <c r="E26" s="37">
        <f t="shared" si="65"/>
        <v>430.5545748777966</v>
      </c>
      <c r="F26" s="37">
        <f t="shared" si="66"/>
        <v>955.75357882782953</v>
      </c>
      <c r="G26" s="37">
        <f t="shared" si="67"/>
        <v>2121.5479705352327</v>
      </c>
      <c r="H26" s="37">
        <f t="shared" si="68"/>
        <v>4471.9492736631682</v>
      </c>
      <c r="I26" s="37">
        <f t="shared" si="69"/>
        <v>9400.4415514985594</v>
      </c>
      <c r="J26" s="20">
        <f t="shared" si="61"/>
        <v>162.91254184565275</v>
      </c>
      <c r="K26" s="19">
        <f t="shared" si="70"/>
        <v>19557.26276156622</v>
      </c>
      <c r="L26" s="12">
        <f t="shared" si="71"/>
        <v>17574.190451599792</v>
      </c>
    </row>
    <row r="27" spans="1:13" x14ac:dyDescent="0.35">
      <c r="A27" s="36"/>
      <c r="B27" s="30">
        <f>B26</f>
        <v>45604</v>
      </c>
      <c r="C27" s="49">
        <f t="shared" si="1"/>
        <v>25</v>
      </c>
      <c r="D27" s="37">
        <f t="shared" si="64"/>
        <v>195.57262761566221</v>
      </c>
      <c r="E27" s="37">
        <f t="shared" si="65"/>
        <v>434.17123330677009</v>
      </c>
      <c r="F27" s="37">
        <f t="shared" si="66"/>
        <v>963.78190888998324</v>
      </c>
      <c r="G27" s="37">
        <f t="shared" si="67"/>
        <v>2139.3689734877289</v>
      </c>
      <c r="H27" s="37">
        <f t="shared" si="68"/>
        <v>4509.5136475619393</v>
      </c>
      <c r="I27" s="37">
        <f t="shared" si="69"/>
        <v>9479.4052605311481</v>
      </c>
      <c r="J27" s="20">
        <f t="shared" si="61"/>
        <v>164.28100719715624</v>
      </c>
      <c r="K27" s="41">
        <f>K26+J27-M27</f>
        <v>18921.543768763378</v>
      </c>
      <c r="L27" s="12">
        <f t="shared" si="71"/>
        <v>17721.813651393233</v>
      </c>
      <c r="M27">
        <v>800</v>
      </c>
    </row>
    <row r="28" spans="1:13" x14ac:dyDescent="0.35">
      <c r="A28" s="38">
        <f>A23+1</f>
        <v>6</v>
      </c>
      <c r="B28" s="30">
        <f>B27+1</f>
        <v>45605</v>
      </c>
      <c r="C28" s="49">
        <f t="shared" si="1"/>
        <v>26</v>
      </c>
      <c r="D28" s="39">
        <f t="shared" si="64"/>
        <v>189.21543768763379</v>
      </c>
      <c r="E28" s="39">
        <f t="shared" si="65"/>
        <v>420.058271666547</v>
      </c>
      <c r="F28" s="39">
        <f t="shared" si="66"/>
        <v>932.45367692465925</v>
      </c>
      <c r="G28" s="39">
        <f t="shared" si="67"/>
        <v>2069.8276728650262</v>
      </c>
      <c r="H28" s="39">
        <f t="shared" si="68"/>
        <v>4362.9295622014597</v>
      </c>
      <c r="I28" s="39">
        <f t="shared" si="69"/>
        <v>9171.2722647196097</v>
      </c>
      <c r="J28" s="20">
        <f t="shared" si="61"/>
        <v>158.94096765761239</v>
      </c>
      <c r="K28" s="19">
        <f t="shared" si="70"/>
        <v>19080.484736420989</v>
      </c>
      <c r="L28" s="12">
        <f t="shared" si="71"/>
        <v>17145.756886064933</v>
      </c>
    </row>
    <row r="29" spans="1:13" x14ac:dyDescent="0.35">
      <c r="A29" s="38"/>
      <c r="B29" s="30">
        <f>B28</f>
        <v>45605</v>
      </c>
      <c r="C29" s="49">
        <f t="shared" si="1"/>
        <v>27</v>
      </c>
      <c r="D29" s="39">
        <f t="shared" si="64"/>
        <v>190.80484736420991</v>
      </c>
      <c r="E29" s="39">
        <f t="shared" si="65"/>
        <v>423.58676114854597</v>
      </c>
      <c r="F29" s="39">
        <f t="shared" si="66"/>
        <v>940.28628781082625</v>
      </c>
      <c r="G29" s="39">
        <f t="shared" si="67"/>
        <v>2087.2142253170919</v>
      </c>
      <c r="H29" s="39">
        <f t="shared" si="68"/>
        <v>4399.5781705239515</v>
      </c>
      <c r="I29" s="39">
        <f t="shared" si="69"/>
        <v>9248.3109517432531</v>
      </c>
      <c r="J29" s="20">
        <f t="shared" si="61"/>
        <v>160.27607178593632</v>
      </c>
      <c r="K29" s="19">
        <f t="shared" si="70"/>
        <v>19240.760808206924</v>
      </c>
      <c r="L29" s="12">
        <f t="shared" si="71"/>
        <v>17289.781243907877</v>
      </c>
    </row>
    <row r="30" spans="1:13" x14ac:dyDescent="0.35">
      <c r="A30" s="38"/>
      <c r="B30" s="30">
        <f>B29</f>
        <v>45605</v>
      </c>
      <c r="C30" s="49">
        <f t="shared" si="1"/>
        <v>28</v>
      </c>
      <c r="D30" s="39">
        <f t="shared" si="64"/>
        <v>192.40760808206923</v>
      </c>
      <c r="E30" s="39">
        <f t="shared" si="65"/>
        <v>427.14488994219374</v>
      </c>
      <c r="F30" s="39">
        <f t="shared" si="66"/>
        <v>948.18469262843712</v>
      </c>
      <c r="G30" s="39">
        <f t="shared" si="67"/>
        <v>2104.7468248097553</v>
      </c>
      <c r="H30" s="39">
        <f t="shared" si="68"/>
        <v>4436.5346271563531</v>
      </c>
      <c r="I30" s="39">
        <f t="shared" si="69"/>
        <v>9325.9967637378959</v>
      </c>
      <c r="J30" s="20">
        <f t="shared" si="61"/>
        <v>161.62239078893816</v>
      </c>
      <c r="K30" s="19">
        <f t="shared" si="70"/>
        <v>19402.383198995863</v>
      </c>
      <c r="L30" s="12">
        <f t="shared" si="71"/>
        <v>17435.015406356702</v>
      </c>
    </row>
    <row r="31" spans="1:13" x14ac:dyDescent="0.35">
      <c r="A31" s="38"/>
      <c r="B31" s="30">
        <f>B30</f>
        <v>45605</v>
      </c>
      <c r="C31" s="49">
        <f t="shared" si="1"/>
        <v>29</v>
      </c>
      <c r="D31" s="39">
        <f t="shared" si="64"/>
        <v>194.02383198995864</v>
      </c>
      <c r="E31" s="39">
        <f t="shared" si="65"/>
        <v>430.73290701770821</v>
      </c>
      <c r="F31" s="39">
        <f t="shared" si="66"/>
        <v>956.14944404651612</v>
      </c>
      <c r="G31" s="39">
        <f t="shared" si="67"/>
        <v>2122.4266981381575</v>
      </c>
      <c r="H31" s="39">
        <f t="shared" si="68"/>
        <v>4473.8015180244665</v>
      </c>
      <c r="I31" s="39">
        <f t="shared" si="69"/>
        <v>9404.3351365532963</v>
      </c>
      <c r="J31" s="20">
        <f t="shared" si="61"/>
        <v>162.98001887156525</v>
      </c>
      <c r="K31" s="19">
        <f t="shared" si="70"/>
        <v>19565.363217867427</v>
      </c>
      <c r="L31" s="12">
        <f t="shared" si="71"/>
        <v>17581.469535770102</v>
      </c>
    </row>
    <row r="32" spans="1:13" x14ac:dyDescent="0.35">
      <c r="A32" s="38"/>
      <c r="B32" s="30">
        <f>B31</f>
        <v>45605</v>
      </c>
      <c r="C32" s="49">
        <f t="shared" si="1"/>
        <v>30</v>
      </c>
      <c r="D32" s="39">
        <f t="shared" si="64"/>
        <v>195.65363217867429</v>
      </c>
      <c r="E32" s="39">
        <f t="shared" si="65"/>
        <v>434.35106343665689</v>
      </c>
      <c r="F32" s="39">
        <f t="shared" si="66"/>
        <v>964.18109937650672</v>
      </c>
      <c r="G32" s="39">
        <f t="shared" si="67"/>
        <v>2140.2550824025179</v>
      </c>
      <c r="H32" s="39">
        <f t="shared" si="68"/>
        <v>4511.3814507758716</v>
      </c>
      <c r="I32" s="39">
        <f t="shared" si="69"/>
        <v>9483.331551700343</v>
      </c>
      <c r="J32" s="20">
        <f t="shared" ref="J32:J95" si="72">D32*0.84</f>
        <v>164.3490510300864</v>
      </c>
      <c r="K32" s="41">
        <f t="shared" si="70"/>
        <v>19729.712268897514</v>
      </c>
      <c r="L32" s="12">
        <f t="shared" si="71"/>
        <v>17729.15387987057</v>
      </c>
    </row>
    <row r="33" spans="1:12" x14ac:dyDescent="0.35">
      <c r="A33" s="36">
        <f>A28+1</f>
        <v>7</v>
      </c>
      <c r="B33" s="30">
        <f>B32+1</f>
        <v>45606</v>
      </c>
      <c r="C33" s="49">
        <f>C32+1</f>
        <v>31</v>
      </c>
      <c r="D33" s="37">
        <f>K32*0.01</f>
        <v>197.29712268897515</v>
      </c>
      <c r="E33" s="37">
        <f>K32*0.0222</f>
        <v>437.99961236952481</v>
      </c>
      <c r="F33" s="37">
        <f>K32*0.04928</f>
        <v>972.28022061126944</v>
      </c>
      <c r="G33" s="37">
        <f>K32*0.10939</f>
        <v>2158.2332250946993</v>
      </c>
      <c r="H33" s="37">
        <f>K32*0.23058</f>
        <v>4549.2770549623892</v>
      </c>
      <c r="I33" s="37">
        <f>K32*0.4847</f>
        <v>9562.9915367346257</v>
      </c>
      <c r="J33" s="20">
        <f t="shared" si="72"/>
        <v>165.72958305873911</v>
      </c>
      <c r="K33" s="19">
        <f>K32+J33</f>
        <v>19895.441851956253</v>
      </c>
      <c r="L33" s="12">
        <f>SUM(D33:I33)</f>
        <v>17878.078772461486</v>
      </c>
    </row>
    <row r="34" spans="1:12" x14ac:dyDescent="0.35">
      <c r="A34" s="36"/>
      <c r="B34" s="30">
        <f>B33</f>
        <v>45606</v>
      </c>
      <c r="C34" s="49">
        <f t="shared" si="1"/>
        <v>32</v>
      </c>
      <c r="D34" s="37">
        <f t="shared" ref="D34:D42" si="73">K33*0.01</f>
        <v>198.95441851956252</v>
      </c>
      <c r="E34" s="37">
        <f t="shared" ref="E34:E42" si="74">K33*0.0222</f>
        <v>441.67880911342883</v>
      </c>
      <c r="F34" s="37">
        <f t="shared" ref="F34:F42" si="75">K33*0.04928</f>
        <v>980.44737446440411</v>
      </c>
      <c r="G34" s="37">
        <f t="shared" ref="G34:G42" si="76">K33*0.10939</f>
        <v>2176.3623841854946</v>
      </c>
      <c r="H34" s="37">
        <f t="shared" ref="H34:H42" si="77">K33*0.23058</f>
        <v>4587.4909822240734</v>
      </c>
      <c r="I34" s="37">
        <f t="shared" ref="I34:I42" si="78">K33*0.4847</f>
        <v>9643.3206656431958</v>
      </c>
      <c r="J34" s="20">
        <f t="shared" si="72"/>
        <v>167.1217115564325</v>
      </c>
      <c r="K34" s="19">
        <f t="shared" ref="K34:K42" si="79">K33+J34</f>
        <v>20062.563563512686</v>
      </c>
      <c r="L34" s="12">
        <f t="shared" ref="L34:L42" si="80">SUM(D34:I34)</f>
        <v>18028.254634150158</v>
      </c>
    </row>
    <row r="35" spans="1:12" x14ac:dyDescent="0.35">
      <c r="A35" s="36"/>
      <c r="B35" s="30">
        <f>B34</f>
        <v>45606</v>
      </c>
      <c r="C35" s="49">
        <f t="shared" si="1"/>
        <v>33</v>
      </c>
      <c r="D35" s="37">
        <f t="shared" si="73"/>
        <v>200.62563563512686</v>
      </c>
      <c r="E35" s="37">
        <f t="shared" si="74"/>
        <v>445.38891110998162</v>
      </c>
      <c r="F35" s="37">
        <f t="shared" si="75"/>
        <v>988.68313240990506</v>
      </c>
      <c r="G35" s="37">
        <f t="shared" si="76"/>
        <v>2194.6438282126528</v>
      </c>
      <c r="H35" s="37">
        <f t="shared" si="77"/>
        <v>4626.0259064747552</v>
      </c>
      <c r="I35" s="37">
        <f t="shared" si="78"/>
        <v>9724.3245592345993</v>
      </c>
      <c r="J35" s="20">
        <f t="shared" si="72"/>
        <v>168.52553393350655</v>
      </c>
      <c r="K35" s="19">
        <f t="shared" si="79"/>
        <v>20231.089097446191</v>
      </c>
      <c r="L35" s="12">
        <f t="shared" si="80"/>
        <v>18179.691973077021</v>
      </c>
    </row>
    <row r="36" spans="1:12" x14ac:dyDescent="0.35">
      <c r="A36" s="36"/>
      <c r="B36" s="30">
        <f>B35</f>
        <v>45606</v>
      </c>
      <c r="C36" s="49">
        <f t="shared" si="1"/>
        <v>34</v>
      </c>
      <c r="D36" s="37">
        <f t="shared" si="73"/>
        <v>202.31089097446193</v>
      </c>
      <c r="E36" s="37">
        <f t="shared" si="74"/>
        <v>449.13017796330547</v>
      </c>
      <c r="F36" s="37">
        <f t="shared" si="75"/>
        <v>996.98807072214822</v>
      </c>
      <c r="G36" s="37">
        <f t="shared" si="76"/>
        <v>2213.0788363696388</v>
      </c>
      <c r="H36" s="37">
        <f t="shared" si="77"/>
        <v>4664.8845240891433</v>
      </c>
      <c r="I36" s="37">
        <f t="shared" si="78"/>
        <v>9806.0088855321683</v>
      </c>
      <c r="J36" s="20">
        <f t="shared" si="72"/>
        <v>169.94114841854801</v>
      </c>
      <c r="K36" s="19">
        <f t="shared" si="79"/>
        <v>20401.030245864738</v>
      </c>
      <c r="L36" s="12">
        <f t="shared" si="80"/>
        <v>18332.401385650868</v>
      </c>
    </row>
    <row r="37" spans="1:12" x14ac:dyDescent="0.35">
      <c r="A37" s="36"/>
      <c r="B37" s="30">
        <f>B36</f>
        <v>45606</v>
      </c>
      <c r="C37" s="49">
        <f t="shared" si="1"/>
        <v>35</v>
      </c>
      <c r="D37" s="37">
        <f t="shared" si="73"/>
        <v>204.0103024586474</v>
      </c>
      <c r="E37" s="37">
        <f t="shared" si="74"/>
        <v>452.90287145819724</v>
      </c>
      <c r="F37" s="37">
        <f t="shared" si="75"/>
        <v>1005.3627705162143</v>
      </c>
      <c r="G37" s="37">
        <f t="shared" si="76"/>
        <v>2231.6686985951437</v>
      </c>
      <c r="H37" s="37">
        <f t="shared" si="77"/>
        <v>4704.0695540914912</v>
      </c>
      <c r="I37" s="37">
        <f t="shared" si="78"/>
        <v>9888.3793601706384</v>
      </c>
      <c r="J37" s="20">
        <f t="shared" si="72"/>
        <v>171.3686540652638</v>
      </c>
      <c r="K37" s="41">
        <f t="shared" si="79"/>
        <v>20572.398899930002</v>
      </c>
      <c r="L37" s="12">
        <f t="shared" si="80"/>
        <v>18486.393557290332</v>
      </c>
    </row>
    <row r="38" spans="1:12" x14ac:dyDescent="0.35">
      <c r="A38" s="38">
        <f>A33+1</f>
        <v>8</v>
      </c>
      <c r="B38" s="30">
        <f>B37+1</f>
        <v>45607</v>
      </c>
      <c r="C38" s="49">
        <f t="shared" si="1"/>
        <v>36</v>
      </c>
      <c r="D38" s="39">
        <f t="shared" si="73"/>
        <v>205.72398899930002</v>
      </c>
      <c r="E38" s="39">
        <f t="shared" si="74"/>
        <v>456.70725557844605</v>
      </c>
      <c r="F38" s="39">
        <f t="shared" si="75"/>
        <v>1013.8078177885504</v>
      </c>
      <c r="G38" s="39">
        <f t="shared" si="76"/>
        <v>2250.414715663343</v>
      </c>
      <c r="H38" s="39">
        <f t="shared" si="77"/>
        <v>4743.5837383458602</v>
      </c>
      <c r="I38" s="39">
        <f t="shared" si="78"/>
        <v>9971.441746796072</v>
      </c>
      <c r="J38" s="20">
        <f t="shared" si="72"/>
        <v>172.808150759412</v>
      </c>
      <c r="K38" s="19">
        <f t="shared" si="79"/>
        <v>20745.207050689412</v>
      </c>
      <c r="L38" s="12">
        <f t="shared" si="80"/>
        <v>18641.679263171573</v>
      </c>
    </row>
    <row r="39" spans="1:12" x14ac:dyDescent="0.35">
      <c r="A39" s="38"/>
      <c r="B39" s="30">
        <f>B38</f>
        <v>45607</v>
      </c>
      <c r="C39" s="49">
        <f t="shared" si="1"/>
        <v>37</v>
      </c>
      <c r="D39" s="39">
        <f t="shared" si="73"/>
        <v>207.45207050689413</v>
      </c>
      <c r="E39" s="39">
        <f t="shared" si="74"/>
        <v>460.54359652530496</v>
      </c>
      <c r="F39" s="39">
        <f t="shared" si="75"/>
        <v>1022.3238034579742</v>
      </c>
      <c r="G39" s="39">
        <f t="shared" si="76"/>
        <v>2269.3181992749151</v>
      </c>
      <c r="H39" s="39">
        <f t="shared" si="77"/>
        <v>4783.4298417479649</v>
      </c>
      <c r="I39" s="39">
        <f t="shared" si="78"/>
        <v>10055.201857469159</v>
      </c>
      <c r="J39" s="20">
        <f t="shared" si="72"/>
        <v>174.25973922579107</v>
      </c>
      <c r="K39" s="19">
        <f t="shared" si="79"/>
        <v>20919.466789915205</v>
      </c>
      <c r="L39" s="12">
        <f t="shared" si="80"/>
        <v>18798.269368982212</v>
      </c>
    </row>
    <row r="40" spans="1:12" x14ac:dyDescent="0.35">
      <c r="A40" s="38"/>
      <c r="B40" s="30">
        <f>B39</f>
        <v>45607</v>
      </c>
      <c r="C40" s="49">
        <f t="shared" si="1"/>
        <v>38</v>
      </c>
      <c r="D40" s="39">
        <f t="shared" si="73"/>
        <v>209.19466789915205</v>
      </c>
      <c r="E40" s="39">
        <f t="shared" si="74"/>
        <v>464.41216273611758</v>
      </c>
      <c r="F40" s="39">
        <f t="shared" si="75"/>
        <v>1030.9113234070212</v>
      </c>
      <c r="G40" s="39">
        <f t="shared" si="76"/>
        <v>2288.3804721488241</v>
      </c>
      <c r="H40" s="39">
        <f t="shared" si="77"/>
        <v>4823.610652418648</v>
      </c>
      <c r="I40" s="39">
        <f t="shared" si="78"/>
        <v>10139.6655530719</v>
      </c>
      <c r="J40" s="20">
        <f t="shared" si="72"/>
        <v>175.72352103528772</v>
      </c>
      <c r="K40" s="19">
        <f t="shared" si="79"/>
        <v>21095.190310950493</v>
      </c>
      <c r="L40" s="12">
        <f t="shared" si="80"/>
        <v>18956.174831681663</v>
      </c>
    </row>
    <row r="41" spans="1:12" x14ac:dyDescent="0.35">
      <c r="A41" s="38"/>
      <c r="B41" s="30">
        <f>B40</f>
        <v>45607</v>
      </c>
      <c r="C41" s="49">
        <f t="shared" si="1"/>
        <v>39</v>
      </c>
      <c r="D41" s="39">
        <f t="shared" si="73"/>
        <v>210.95190310950494</v>
      </c>
      <c r="E41" s="39">
        <f t="shared" si="74"/>
        <v>468.31322490310095</v>
      </c>
      <c r="F41" s="39">
        <f t="shared" si="75"/>
        <v>1039.5709785236402</v>
      </c>
      <c r="G41" s="39">
        <f t="shared" si="76"/>
        <v>2307.6028681148746</v>
      </c>
      <c r="H41" s="39">
        <f t="shared" si="77"/>
        <v>4864.1289818989644</v>
      </c>
      <c r="I41" s="39">
        <f t="shared" si="78"/>
        <v>10224.838743717704</v>
      </c>
      <c r="J41" s="20">
        <f t="shared" si="72"/>
        <v>177.19959861198413</v>
      </c>
      <c r="K41" s="19">
        <f t="shared" si="79"/>
        <v>21272.389909562477</v>
      </c>
      <c r="L41" s="12">
        <f t="shared" si="80"/>
        <v>19115.406700267791</v>
      </c>
    </row>
    <row r="42" spans="1:12" x14ac:dyDescent="0.35">
      <c r="A42" s="38"/>
      <c r="B42" s="30">
        <f>B41</f>
        <v>45607</v>
      </c>
      <c r="C42" s="49">
        <f t="shared" si="1"/>
        <v>40</v>
      </c>
      <c r="D42" s="39">
        <f t="shared" si="73"/>
        <v>212.72389909562477</v>
      </c>
      <c r="E42" s="39">
        <f t="shared" si="74"/>
        <v>472.24705599228702</v>
      </c>
      <c r="F42" s="39">
        <f t="shared" si="75"/>
        <v>1048.3033747432387</v>
      </c>
      <c r="G42" s="39">
        <f t="shared" si="76"/>
        <v>2326.9867322070395</v>
      </c>
      <c r="H42" s="39">
        <f t="shared" si="77"/>
        <v>4904.9876653469164</v>
      </c>
      <c r="I42" s="39">
        <f t="shared" si="78"/>
        <v>10310.727389164933</v>
      </c>
      <c r="J42" s="20">
        <f t="shared" si="72"/>
        <v>178.68807524032479</v>
      </c>
      <c r="K42" s="41">
        <f t="shared" si="79"/>
        <v>21451.0779848028</v>
      </c>
      <c r="L42" s="12">
        <f t="shared" si="80"/>
        <v>19275.976116550039</v>
      </c>
    </row>
    <row r="43" spans="1:12" x14ac:dyDescent="0.35">
      <c r="A43" s="36">
        <f>A38+1</f>
        <v>9</v>
      </c>
      <c r="B43" s="30">
        <f>B42+1</f>
        <v>45608</v>
      </c>
      <c r="C43" s="49">
        <f>C42+1</f>
        <v>41</v>
      </c>
      <c r="D43" s="37">
        <f>K42*0.01</f>
        <v>214.51077984802799</v>
      </c>
      <c r="E43" s="37">
        <f>K42*0.0222</f>
        <v>476.21393126262217</v>
      </c>
      <c r="F43" s="37">
        <f>K42*0.04928</f>
        <v>1057.109123091082</v>
      </c>
      <c r="G43" s="37">
        <f>K42*0.10939</f>
        <v>2346.5334207575784</v>
      </c>
      <c r="H43" s="37">
        <f>K42*0.23058</f>
        <v>4946.1895617358296</v>
      </c>
      <c r="I43" s="37">
        <f>K42*0.4847</f>
        <v>10397.337499233918</v>
      </c>
      <c r="J43" s="20">
        <f t="shared" si="72"/>
        <v>180.18905507234351</v>
      </c>
      <c r="K43" s="19">
        <f>K42+J43</f>
        <v>21631.267039875143</v>
      </c>
      <c r="L43" s="12">
        <f>SUM(D43:I43)</f>
        <v>19437.894315929057</v>
      </c>
    </row>
    <row r="44" spans="1:12" x14ac:dyDescent="0.35">
      <c r="A44" s="36"/>
      <c r="B44" s="30">
        <f>B43</f>
        <v>45608</v>
      </c>
      <c r="C44" s="49">
        <f t="shared" si="1"/>
        <v>42</v>
      </c>
      <c r="D44" s="37">
        <f t="shared" ref="D44:D52" si="81">K43*0.01</f>
        <v>216.31267039875144</v>
      </c>
      <c r="E44" s="37">
        <f t="shared" ref="E44:E52" si="82">K43*0.0222</f>
        <v>480.21412828522818</v>
      </c>
      <c r="F44" s="37">
        <f t="shared" ref="F44:F52" si="83">K43*0.04928</f>
        <v>1065.988839725047</v>
      </c>
      <c r="G44" s="37">
        <f t="shared" ref="G44:G52" si="84">K43*0.10939</f>
        <v>2366.2443014919418</v>
      </c>
      <c r="H44" s="37">
        <f t="shared" ref="H44:H52" si="85">K43*0.23058</f>
        <v>4987.7375540544108</v>
      </c>
      <c r="I44" s="37">
        <f t="shared" ref="I44:I52" si="86">K43*0.4847</f>
        <v>10484.675134227482</v>
      </c>
      <c r="J44" s="20">
        <f t="shared" si="72"/>
        <v>181.70264313495119</v>
      </c>
      <c r="K44" s="19">
        <f t="shared" ref="K44:K51" si="87">K43+J44</f>
        <v>21812.969683010095</v>
      </c>
      <c r="L44" s="12">
        <f t="shared" ref="L44:L52" si="88">SUM(D44:I44)</f>
        <v>19601.17262818286</v>
      </c>
    </row>
    <row r="45" spans="1:12" x14ac:dyDescent="0.35">
      <c r="A45" s="36"/>
      <c r="B45" s="30">
        <f>B44</f>
        <v>45608</v>
      </c>
      <c r="C45" s="49">
        <f t="shared" si="1"/>
        <v>43</v>
      </c>
      <c r="D45" s="37">
        <f t="shared" si="81"/>
        <v>218.12969683010095</v>
      </c>
      <c r="E45" s="37">
        <f t="shared" si="82"/>
        <v>484.24792696282412</v>
      </c>
      <c r="F45" s="37">
        <f t="shared" si="83"/>
        <v>1074.9431459787374</v>
      </c>
      <c r="G45" s="37">
        <f t="shared" si="84"/>
        <v>2386.1207536244742</v>
      </c>
      <c r="H45" s="37">
        <f t="shared" si="85"/>
        <v>5029.6345495084679</v>
      </c>
      <c r="I45" s="37">
        <f t="shared" si="86"/>
        <v>10572.746405354994</v>
      </c>
      <c r="J45" s="20">
        <f t="shared" si="72"/>
        <v>183.22894533728478</v>
      </c>
      <c r="K45" s="19">
        <f t="shared" si="87"/>
        <v>21996.198628347378</v>
      </c>
      <c r="L45" s="12">
        <f t="shared" si="88"/>
        <v>19765.822478259601</v>
      </c>
    </row>
    <row r="46" spans="1:12" x14ac:dyDescent="0.35">
      <c r="A46" s="36"/>
      <c r="B46" s="30">
        <f>B45</f>
        <v>45608</v>
      </c>
      <c r="C46" s="49">
        <f t="shared" si="1"/>
        <v>44</v>
      </c>
      <c r="D46" s="37">
        <f t="shared" si="81"/>
        <v>219.96198628347378</v>
      </c>
      <c r="E46" s="37">
        <f t="shared" si="82"/>
        <v>488.31560954931183</v>
      </c>
      <c r="F46" s="37">
        <f t="shared" si="83"/>
        <v>1083.9726684049588</v>
      </c>
      <c r="G46" s="37">
        <f t="shared" si="84"/>
        <v>2406.1641679549198</v>
      </c>
      <c r="H46" s="37">
        <f t="shared" si="85"/>
        <v>5071.8834797243389</v>
      </c>
      <c r="I46" s="37">
        <f t="shared" si="86"/>
        <v>10661.557475159974</v>
      </c>
      <c r="J46" s="20">
        <f t="shared" si="72"/>
        <v>184.76806847811795</v>
      </c>
      <c r="K46" s="19">
        <f t="shared" si="87"/>
        <v>22180.966696825497</v>
      </c>
      <c r="L46" s="12">
        <f t="shared" si="88"/>
        <v>19931.855387076976</v>
      </c>
    </row>
    <row r="47" spans="1:12" x14ac:dyDescent="0.35">
      <c r="A47" s="36"/>
      <c r="B47" s="30">
        <f>B46</f>
        <v>45608</v>
      </c>
      <c r="C47" s="49">
        <f t="shared" si="1"/>
        <v>45</v>
      </c>
      <c r="D47" s="37">
        <f t="shared" si="81"/>
        <v>221.80966696825499</v>
      </c>
      <c r="E47" s="37">
        <f t="shared" si="82"/>
        <v>492.41746066952606</v>
      </c>
      <c r="F47" s="37">
        <f t="shared" si="83"/>
        <v>1093.0780388195603</v>
      </c>
      <c r="G47" s="37">
        <f t="shared" si="84"/>
        <v>2426.3759469657412</v>
      </c>
      <c r="H47" s="37">
        <f t="shared" si="85"/>
        <v>5114.4873009540233</v>
      </c>
      <c r="I47" s="37">
        <f t="shared" si="86"/>
        <v>10751.11455795132</v>
      </c>
      <c r="J47" s="20">
        <f t="shared" si="72"/>
        <v>186.32012025333418</v>
      </c>
      <c r="K47" s="41">
        <f t="shared" si="87"/>
        <v>22367.286817078832</v>
      </c>
      <c r="L47" s="12">
        <f t="shared" si="88"/>
        <v>20099.282972328423</v>
      </c>
    </row>
    <row r="48" spans="1:12" x14ac:dyDescent="0.35">
      <c r="A48" s="38">
        <f>A43+1</f>
        <v>10</v>
      </c>
      <c r="B48" s="30">
        <f>B47+1</f>
        <v>45609</v>
      </c>
      <c r="C48" s="49">
        <f t="shared" si="1"/>
        <v>46</v>
      </c>
      <c r="D48" s="39">
        <f t="shared" si="81"/>
        <v>223.67286817078832</v>
      </c>
      <c r="E48" s="39">
        <f t="shared" si="82"/>
        <v>496.55376733915006</v>
      </c>
      <c r="F48" s="39">
        <f t="shared" si="83"/>
        <v>1102.2598943456449</v>
      </c>
      <c r="G48" s="39">
        <f t="shared" si="84"/>
        <v>2446.7575049202533</v>
      </c>
      <c r="H48" s="39">
        <f t="shared" si="85"/>
        <v>5157.4489942820373</v>
      </c>
      <c r="I48" s="39">
        <f t="shared" si="86"/>
        <v>10841.42392023811</v>
      </c>
      <c r="J48" s="20">
        <f t="shared" si="72"/>
        <v>187.88520926346217</v>
      </c>
      <c r="K48" s="19">
        <f t="shared" si="87"/>
        <v>22555.172026342294</v>
      </c>
      <c r="L48" s="12">
        <f t="shared" si="88"/>
        <v>20268.116949295985</v>
      </c>
    </row>
    <row r="49" spans="1:13" x14ac:dyDescent="0.35">
      <c r="A49" s="38"/>
      <c r="B49" s="30">
        <f>B48</f>
        <v>45609</v>
      </c>
      <c r="C49" s="49">
        <f t="shared" si="1"/>
        <v>47</v>
      </c>
      <c r="D49" s="39">
        <f t="shared" si="81"/>
        <v>225.55172026342294</v>
      </c>
      <c r="E49" s="39">
        <f t="shared" si="82"/>
        <v>500.72481898479896</v>
      </c>
      <c r="F49" s="39">
        <f t="shared" si="83"/>
        <v>1111.5188774581482</v>
      </c>
      <c r="G49" s="39">
        <f t="shared" si="84"/>
        <v>2467.3102679615836</v>
      </c>
      <c r="H49" s="39">
        <f t="shared" si="85"/>
        <v>5200.7715658340067</v>
      </c>
      <c r="I49" s="39">
        <f t="shared" si="86"/>
        <v>10932.491881168111</v>
      </c>
      <c r="J49" s="20">
        <f t="shared" si="72"/>
        <v>189.46344502127525</v>
      </c>
      <c r="K49" s="19">
        <f t="shared" si="87"/>
        <v>22744.63547136357</v>
      </c>
      <c r="L49" s="12">
        <f t="shared" si="88"/>
        <v>20438.369131670072</v>
      </c>
    </row>
    <row r="50" spans="1:13" x14ac:dyDescent="0.35">
      <c r="A50" s="38"/>
      <c r="B50" s="30">
        <f>B49</f>
        <v>45609</v>
      </c>
      <c r="C50" s="49">
        <f t="shared" si="1"/>
        <v>48</v>
      </c>
      <c r="D50" s="39">
        <f t="shared" si="81"/>
        <v>227.44635471363571</v>
      </c>
      <c r="E50" s="39">
        <f t="shared" si="82"/>
        <v>504.93090746427129</v>
      </c>
      <c r="F50" s="39">
        <f t="shared" si="83"/>
        <v>1120.8556360287967</v>
      </c>
      <c r="G50" s="39">
        <f t="shared" si="84"/>
        <v>2488.0356742124609</v>
      </c>
      <c r="H50" s="39">
        <f t="shared" si="85"/>
        <v>5244.4580469870125</v>
      </c>
      <c r="I50" s="39">
        <f t="shared" si="86"/>
        <v>11024.324812969922</v>
      </c>
      <c r="J50" s="20">
        <f t="shared" si="72"/>
        <v>191.05493795945398</v>
      </c>
      <c r="K50" s="19">
        <f t="shared" si="87"/>
        <v>22935.690409323022</v>
      </c>
      <c r="L50" s="12">
        <f t="shared" si="88"/>
        <v>20610.051432376102</v>
      </c>
    </row>
    <row r="51" spans="1:13" x14ac:dyDescent="0.35">
      <c r="A51" s="38"/>
      <c r="B51" s="30">
        <f>B50</f>
        <v>45609</v>
      </c>
      <c r="C51" s="49">
        <f t="shared" si="1"/>
        <v>49</v>
      </c>
      <c r="D51" s="39">
        <f t="shared" si="81"/>
        <v>229.35690409323024</v>
      </c>
      <c r="E51" s="39">
        <f t="shared" si="82"/>
        <v>509.17232708697111</v>
      </c>
      <c r="F51" s="39">
        <f t="shared" si="83"/>
        <v>1130.2708233714384</v>
      </c>
      <c r="G51" s="39">
        <f t="shared" si="84"/>
        <v>2508.9351738758455</v>
      </c>
      <c r="H51" s="39">
        <f t="shared" si="85"/>
        <v>5288.5114945817022</v>
      </c>
      <c r="I51" s="39">
        <f t="shared" si="86"/>
        <v>11116.929141398869</v>
      </c>
      <c r="J51" s="20">
        <f t="shared" si="72"/>
        <v>192.6597994383134</v>
      </c>
      <c r="K51" s="19">
        <f t="shared" si="87"/>
        <v>23128.350208761334</v>
      </c>
      <c r="L51" s="12">
        <f t="shared" si="88"/>
        <v>20783.175864408055</v>
      </c>
    </row>
    <row r="52" spans="1:13" x14ac:dyDescent="0.35">
      <c r="A52" s="38"/>
      <c r="B52" s="30">
        <f>B51</f>
        <v>45609</v>
      </c>
      <c r="C52" s="49">
        <f t="shared" si="1"/>
        <v>50</v>
      </c>
      <c r="D52" s="39">
        <f t="shared" si="81"/>
        <v>231.28350208761336</v>
      </c>
      <c r="E52" s="39">
        <f t="shared" si="82"/>
        <v>513.44937463450162</v>
      </c>
      <c r="F52" s="39">
        <f t="shared" si="83"/>
        <v>1139.7650982877585</v>
      </c>
      <c r="G52" s="39">
        <f t="shared" si="84"/>
        <v>2530.0102293364025</v>
      </c>
      <c r="H52" s="39">
        <f t="shared" si="85"/>
        <v>5332.9349911361887</v>
      </c>
      <c r="I52" s="39">
        <f t="shared" si="86"/>
        <v>11210.31134618662</v>
      </c>
      <c r="J52" s="20">
        <f t="shared" si="72"/>
        <v>194.27814175359521</v>
      </c>
      <c r="K52" s="41">
        <f>K51+J52-M52</f>
        <v>22522.628350514929</v>
      </c>
      <c r="L52" s="12">
        <f t="shared" si="88"/>
        <v>20957.754541669085</v>
      </c>
      <c r="M52">
        <v>800</v>
      </c>
    </row>
    <row r="53" spans="1:13" x14ac:dyDescent="0.35">
      <c r="A53" s="36">
        <f>A48+1</f>
        <v>11</v>
      </c>
      <c r="B53" s="30">
        <f>B52+1</f>
        <v>45610</v>
      </c>
      <c r="C53" s="49">
        <f>C52+1</f>
        <v>51</v>
      </c>
      <c r="D53" s="37">
        <f>K52*0.01</f>
        <v>225.2262835051493</v>
      </c>
      <c r="E53" s="37">
        <f>K52*0.0222</f>
        <v>500.00234938143143</v>
      </c>
      <c r="F53" s="37">
        <f>K52*0.04928</f>
        <v>1109.9151251133758</v>
      </c>
      <c r="G53" s="37">
        <f>K52*0.10939</f>
        <v>2463.7503152628283</v>
      </c>
      <c r="H53" s="37">
        <f>K52*0.23058</f>
        <v>5193.2676450617328</v>
      </c>
      <c r="I53" s="37">
        <f>K52*0.4847</f>
        <v>10916.717961494587</v>
      </c>
      <c r="J53" s="20">
        <f t="shared" si="72"/>
        <v>189.19007814432541</v>
      </c>
      <c r="K53" s="19">
        <f>K52+J53</f>
        <v>22711.818428659255</v>
      </c>
      <c r="L53" s="12">
        <f>SUM(D53:I53)</f>
        <v>20408.879679819103</v>
      </c>
    </row>
    <row r="54" spans="1:13" x14ac:dyDescent="0.35">
      <c r="A54" s="36"/>
      <c r="B54" s="30">
        <f>B53</f>
        <v>45610</v>
      </c>
      <c r="C54" s="49">
        <f t="shared" si="1"/>
        <v>52</v>
      </c>
      <c r="D54" s="37">
        <f t="shared" ref="D54:D62" si="89">K53*0.01</f>
        <v>227.11818428659257</v>
      </c>
      <c r="E54" s="37">
        <f t="shared" ref="E54:E62" si="90">K53*0.0222</f>
        <v>504.2023691162355</v>
      </c>
      <c r="F54" s="37">
        <f t="shared" ref="F54:F62" si="91">K53*0.04928</f>
        <v>1119.2384121643281</v>
      </c>
      <c r="G54" s="37">
        <f t="shared" ref="G54:G62" si="92">K53*0.10939</f>
        <v>2484.4458179110361</v>
      </c>
      <c r="H54" s="37">
        <f t="shared" ref="H54:H62" si="93">K53*0.23058</f>
        <v>5236.891093280251</v>
      </c>
      <c r="I54" s="37">
        <f t="shared" ref="I54:I62" si="94">K53*0.4847</f>
        <v>11008.418392371141</v>
      </c>
      <c r="J54" s="20">
        <f t="shared" si="72"/>
        <v>190.77927480073774</v>
      </c>
      <c r="K54" s="19">
        <f t="shared" ref="K54:K62" si="95">K53+J54</f>
        <v>22902.597703459993</v>
      </c>
      <c r="L54" s="12">
        <f t="shared" ref="L54:L62" si="96">SUM(D54:I54)</f>
        <v>20580.314269129587</v>
      </c>
    </row>
    <row r="55" spans="1:13" x14ac:dyDescent="0.35">
      <c r="A55" s="36"/>
      <c r="B55" s="30">
        <f>B54</f>
        <v>45610</v>
      </c>
      <c r="C55" s="49">
        <f t="shared" si="1"/>
        <v>53</v>
      </c>
      <c r="D55" s="37">
        <f t="shared" si="89"/>
        <v>229.02597703459992</v>
      </c>
      <c r="E55" s="37">
        <f t="shared" si="90"/>
        <v>508.43766901681187</v>
      </c>
      <c r="F55" s="37">
        <f t="shared" si="91"/>
        <v>1128.6400148265084</v>
      </c>
      <c r="G55" s="37">
        <f t="shared" si="92"/>
        <v>2505.3151627814887</v>
      </c>
      <c r="H55" s="37">
        <f t="shared" si="93"/>
        <v>5280.8809784638051</v>
      </c>
      <c r="I55" s="37">
        <f t="shared" si="94"/>
        <v>11100.889106867058</v>
      </c>
      <c r="J55" s="20">
        <f t="shared" si="72"/>
        <v>192.38182070906393</v>
      </c>
      <c r="K55" s="19">
        <f t="shared" si="95"/>
        <v>23094.979524169055</v>
      </c>
      <c r="L55" s="12">
        <f t="shared" si="96"/>
        <v>20753.188908990272</v>
      </c>
    </row>
    <row r="56" spans="1:13" x14ac:dyDescent="0.35">
      <c r="A56" s="36"/>
      <c r="B56" s="30">
        <f>B55</f>
        <v>45610</v>
      </c>
      <c r="C56" s="49">
        <f t="shared" si="1"/>
        <v>54</v>
      </c>
      <c r="D56" s="37">
        <f t="shared" si="89"/>
        <v>230.94979524169057</v>
      </c>
      <c r="E56" s="37">
        <f t="shared" si="90"/>
        <v>512.70854543655309</v>
      </c>
      <c r="F56" s="37">
        <f t="shared" si="91"/>
        <v>1138.1205909510511</v>
      </c>
      <c r="G56" s="37">
        <f t="shared" si="92"/>
        <v>2526.3598101488528</v>
      </c>
      <c r="H56" s="37">
        <f t="shared" si="93"/>
        <v>5325.2403786829009</v>
      </c>
      <c r="I56" s="37">
        <f t="shared" si="94"/>
        <v>11194.136575364742</v>
      </c>
      <c r="J56" s="20">
        <f t="shared" si="72"/>
        <v>193.99782800302006</v>
      </c>
      <c r="K56" s="19">
        <f t="shared" si="95"/>
        <v>23288.977352172074</v>
      </c>
      <c r="L56" s="12">
        <f t="shared" si="96"/>
        <v>20927.515695825794</v>
      </c>
    </row>
    <row r="57" spans="1:13" x14ac:dyDescent="0.35">
      <c r="A57" s="36"/>
      <c r="B57" s="30">
        <f>B56</f>
        <v>45610</v>
      </c>
      <c r="C57" s="49">
        <f t="shared" si="1"/>
        <v>55</v>
      </c>
      <c r="D57" s="37">
        <f t="shared" si="89"/>
        <v>232.88977352172074</v>
      </c>
      <c r="E57" s="37">
        <f t="shared" si="90"/>
        <v>517.0152972182201</v>
      </c>
      <c r="F57" s="37">
        <f t="shared" si="91"/>
        <v>1147.6808039150399</v>
      </c>
      <c r="G57" s="37">
        <f t="shared" si="92"/>
        <v>2547.5812325541033</v>
      </c>
      <c r="H57" s="37">
        <f t="shared" si="93"/>
        <v>5369.9723978638367</v>
      </c>
      <c r="I57" s="37">
        <f t="shared" si="94"/>
        <v>11288.167322597805</v>
      </c>
      <c r="J57" s="20">
        <f t="shared" si="72"/>
        <v>195.62740975824542</v>
      </c>
      <c r="K57" s="41">
        <f t="shared" si="95"/>
        <v>23484.604761930321</v>
      </c>
      <c r="L57" s="12">
        <f t="shared" si="96"/>
        <v>21103.306827670727</v>
      </c>
    </row>
    <row r="58" spans="1:13" x14ac:dyDescent="0.35">
      <c r="A58" s="38">
        <f>A53+1</f>
        <v>12</v>
      </c>
      <c r="B58" s="30">
        <f>B57+1</f>
        <v>45611</v>
      </c>
      <c r="C58" s="49">
        <f t="shared" si="1"/>
        <v>56</v>
      </c>
      <c r="D58" s="39">
        <f t="shared" si="89"/>
        <v>234.84604761930322</v>
      </c>
      <c r="E58" s="39">
        <f t="shared" si="90"/>
        <v>521.35822571485312</v>
      </c>
      <c r="F58" s="39">
        <f t="shared" si="91"/>
        <v>1157.3213226679261</v>
      </c>
      <c r="G58" s="39">
        <f t="shared" si="92"/>
        <v>2568.9809149075577</v>
      </c>
      <c r="H58" s="39">
        <f t="shared" si="93"/>
        <v>5415.0801660058933</v>
      </c>
      <c r="I58" s="39">
        <f t="shared" si="94"/>
        <v>11382.987928107626</v>
      </c>
      <c r="J58" s="20">
        <f t="shared" si="72"/>
        <v>197.2706800002147</v>
      </c>
      <c r="K58" s="19">
        <f t="shared" si="95"/>
        <v>23681.875441930537</v>
      </c>
      <c r="L58" s="12">
        <f t="shared" si="96"/>
        <v>21280.574605023161</v>
      </c>
    </row>
    <row r="59" spans="1:13" x14ac:dyDescent="0.35">
      <c r="A59" s="38"/>
      <c r="B59" s="30">
        <f>B58</f>
        <v>45611</v>
      </c>
      <c r="C59" s="49">
        <f t="shared" si="1"/>
        <v>57</v>
      </c>
      <c r="D59" s="39">
        <f t="shared" si="89"/>
        <v>236.81875441930538</v>
      </c>
      <c r="E59" s="39">
        <f t="shared" si="90"/>
        <v>525.73763481085791</v>
      </c>
      <c r="F59" s="39">
        <f t="shared" si="91"/>
        <v>1167.0428217783367</v>
      </c>
      <c r="G59" s="39">
        <f t="shared" si="92"/>
        <v>2590.5603545927816</v>
      </c>
      <c r="H59" s="39">
        <f t="shared" si="93"/>
        <v>5460.5668394003433</v>
      </c>
      <c r="I59" s="39">
        <f t="shared" si="94"/>
        <v>11478.605026703732</v>
      </c>
      <c r="J59" s="20">
        <f t="shared" si="72"/>
        <v>198.92775371221651</v>
      </c>
      <c r="K59" s="19">
        <f t="shared" si="95"/>
        <v>23880.803195642755</v>
      </c>
      <c r="L59" s="12">
        <f t="shared" si="96"/>
        <v>21459.331431705355</v>
      </c>
    </row>
    <row r="60" spans="1:13" x14ac:dyDescent="0.35">
      <c r="A60" s="38"/>
      <c r="B60" s="30">
        <f>B59</f>
        <v>45611</v>
      </c>
      <c r="C60" s="49">
        <f t="shared" si="1"/>
        <v>58</v>
      </c>
      <c r="D60" s="39">
        <f t="shared" si="89"/>
        <v>238.80803195642756</v>
      </c>
      <c r="E60" s="39">
        <f t="shared" si="90"/>
        <v>530.15383094326921</v>
      </c>
      <c r="F60" s="39">
        <f t="shared" si="91"/>
        <v>1176.845981481275</v>
      </c>
      <c r="G60" s="39">
        <f t="shared" si="92"/>
        <v>2612.321061571361</v>
      </c>
      <c r="H60" s="39">
        <f t="shared" si="93"/>
        <v>5506.4356008513068</v>
      </c>
      <c r="I60" s="39">
        <f t="shared" si="94"/>
        <v>11575.025308928043</v>
      </c>
      <c r="J60" s="20">
        <f t="shared" si="72"/>
        <v>200.59874684339914</v>
      </c>
      <c r="K60" s="19">
        <f t="shared" si="95"/>
        <v>24081.401942486154</v>
      </c>
      <c r="L60" s="12">
        <f t="shared" si="96"/>
        <v>21639.589815731684</v>
      </c>
    </row>
    <row r="61" spans="1:13" x14ac:dyDescent="0.35">
      <c r="A61" s="38"/>
      <c r="B61" s="30">
        <f>B60</f>
        <v>45611</v>
      </c>
      <c r="C61" s="49">
        <f t="shared" si="1"/>
        <v>59</v>
      </c>
      <c r="D61" s="39">
        <f t="shared" si="89"/>
        <v>240.81401942486156</v>
      </c>
      <c r="E61" s="39">
        <f t="shared" si="90"/>
        <v>534.60712312319265</v>
      </c>
      <c r="F61" s="39">
        <f t="shared" si="91"/>
        <v>1186.7314877257177</v>
      </c>
      <c r="G61" s="39">
        <f t="shared" si="92"/>
        <v>2634.2645584885604</v>
      </c>
      <c r="H61" s="39">
        <f t="shared" si="93"/>
        <v>5552.6896598984576</v>
      </c>
      <c r="I61" s="39">
        <f t="shared" si="94"/>
        <v>11672.255521523039</v>
      </c>
      <c r="J61" s="20">
        <f t="shared" si="72"/>
        <v>202.28377631688369</v>
      </c>
      <c r="K61" s="19">
        <f t="shared" si="95"/>
        <v>24283.685718803037</v>
      </c>
      <c r="L61" s="12">
        <f t="shared" si="96"/>
        <v>21821.36237018383</v>
      </c>
    </row>
    <row r="62" spans="1:13" x14ac:dyDescent="0.35">
      <c r="A62" s="38"/>
      <c r="B62" s="30">
        <f>B61</f>
        <v>45611</v>
      </c>
      <c r="C62" s="49">
        <f t="shared" si="1"/>
        <v>60</v>
      </c>
      <c r="D62" s="39">
        <f t="shared" si="89"/>
        <v>242.83685718803036</v>
      </c>
      <c r="E62" s="39">
        <f t="shared" si="90"/>
        <v>539.09782295742741</v>
      </c>
      <c r="F62" s="39">
        <f t="shared" si="91"/>
        <v>1196.7000322226136</v>
      </c>
      <c r="G62" s="39">
        <f t="shared" si="92"/>
        <v>2656.3923807798642</v>
      </c>
      <c r="H62" s="39">
        <f t="shared" si="93"/>
        <v>5599.3322530416044</v>
      </c>
      <c r="I62" s="39">
        <f t="shared" si="94"/>
        <v>11770.302467903832</v>
      </c>
      <c r="J62" s="20">
        <f t="shared" si="72"/>
        <v>203.9829600379455</v>
      </c>
      <c r="K62" s="41">
        <f t="shared" si="95"/>
        <v>24487.668678840982</v>
      </c>
      <c r="L62" s="12">
        <f t="shared" si="96"/>
        <v>22004.661814093372</v>
      </c>
    </row>
    <row r="63" spans="1:13" x14ac:dyDescent="0.35">
      <c r="A63" s="36">
        <f>A58+1</f>
        <v>13</v>
      </c>
      <c r="B63" s="30">
        <f>B62+1</f>
        <v>45612</v>
      </c>
      <c r="C63" s="49">
        <f>C62+1</f>
        <v>61</v>
      </c>
      <c r="D63" s="37">
        <f>K62*0.01</f>
        <v>244.87668678840984</v>
      </c>
      <c r="E63" s="37">
        <f>K62*0.0222</f>
        <v>543.62624467026978</v>
      </c>
      <c r="F63" s="37">
        <f>K62*0.04928</f>
        <v>1206.7523124932836</v>
      </c>
      <c r="G63" s="37">
        <f>K62*0.10939</f>
        <v>2678.7060767784151</v>
      </c>
      <c r="H63" s="37">
        <f>K62*0.23058</f>
        <v>5646.3666439671542</v>
      </c>
      <c r="I63" s="37">
        <f>K62*0.4847</f>
        <v>11869.173008634225</v>
      </c>
      <c r="J63" s="20">
        <f t="shared" si="72"/>
        <v>205.69641690226425</v>
      </c>
      <c r="K63" s="19">
        <f>K62+J63</f>
        <v>24693.365095743247</v>
      </c>
      <c r="L63" s="12">
        <f>SUM(D63:I63)</f>
        <v>22189.500973331757</v>
      </c>
    </row>
    <row r="64" spans="1:13" x14ac:dyDescent="0.35">
      <c r="A64" s="36"/>
      <c r="B64" s="30">
        <f>B63</f>
        <v>45612</v>
      </c>
      <c r="C64" s="49">
        <f t="shared" si="1"/>
        <v>62</v>
      </c>
      <c r="D64" s="37">
        <f t="shared" ref="D64:D72" si="97">K63*0.01</f>
        <v>246.93365095743249</v>
      </c>
      <c r="E64" s="37">
        <f t="shared" ref="E64:E72" si="98">K63*0.0222</f>
        <v>548.19270512550008</v>
      </c>
      <c r="F64" s="37">
        <f t="shared" ref="F64:F72" si="99">K63*0.04928</f>
        <v>1216.8890319182271</v>
      </c>
      <c r="G64" s="37">
        <f t="shared" ref="G64:G72" si="100">K63*0.10939</f>
        <v>2701.2072078233537</v>
      </c>
      <c r="H64" s="37">
        <f t="shared" ref="H64:H72" si="101">K63*0.23058</f>
        <v>5693.7961237764785</v>
      </c>
      <c r="I64" s="37">
        <f t="shared" ref="I64:I72" si="102">K63*0.4847</f>
        <v>11968.874061906752</v>
      </c>
      <c r="J64" s="20">
        <f t="shared" si="72"/>
        <v>207.42426680424327</v>
      </c>
      <c r="K64" s="19">
        <f t="shared" ref="K64:K72" si="103">K63+J64</f>
        <v>24900.78936254749</v>
      </c>
      <c r="L64" s="12">
        <f t="shared" ref="L64:L72" si="104">SUM(D64:I64)</f>
        <v>22375.892781507744</v>
      </c>
    </row>
    <row r="65" spans="1:13" x14ac:dyDescent="0.35">
      <c r="A65" s="36"/>
      <c r="B65" s="30">
        <f>B64</f>
        <v>45612</v>
      </c>
      <c r="C65" s="49">
        <f t="shared" si="1"/>
        <v>63</v>
      </c>
      <c r="D65" s="37">
        <f t="shared" si="97"/>
        <v>249.00789362547491</v>
      </c>
      <c r="E65" s="37">
        <f t="shared" si="98"/>
        <v>552.79752384855431</v>
      </c>
      <c r="F65" s="37">
        <f t="shared" si="99"/>
        <v>1227.1108997863403</v>
      </c>
      <c r="G65" s="37">
        <f t="shared" si="100"/>
        <v>2723.8973483690697</v>
      </c>
      <c r="H65" s="37">
        <f t="shared" si="101"/>
        <v>5741.6240112162004</v>
      </c>
      <c r="I65" s="37">
        <f t="shared" si="102"/>
        <v>12069.412604026769</v>
      </c>
      <c r="J65" s="20">
        <f t="shared" si="72"/>
        <v>209.16663064539893</v>
      </c>
      <c r="K65" s="19">
        <f t="shared" si="103"/>
        <v>25109.955993192889</v>
      </c>
      <c r="L65" s="12">
        <f t="shared" si="104"/>
        <v>22563.850280872408</v>
      </c>
    </row>
    <row r="66" spans="1:13" x14ac:dyDescent="0.35">
      <c r="A66" s="36"/>
      <c r="B66" s="30">
        <f>B65</f>
        <v>45612</v>
      </c>
      <c r="C66" s="49">
        <f t="shared" si="1"/>
        <v>64</v>
      </c>
      <c r="D66" s="37">
        <f t="shared" si="97"/>
        <v>251.09955993192889</v>
      </c>
      <c r="E66" s="37">
        <f t="shared" si="98"/>
        <v>557.44102304888213</v>
      </c>
      <c r="F66" s="37">
        <f t="shared" si="99"/>
        <v>1237.4186313445455</v>
      </c>
      <c r="G66" s="37">
        <f t="shared" si="100"/>
        <v>2746.7780860953703</v>
      </c>
      <c r="H66" s="37">
        <f t="shared" si="101"/>
        <v>5789.8536529104167</v>
      </c>
      <c r="I66" s="37">
        <f t="shared" si="102"/>
        <v>12170.795669900594</v>
      </c>
      <c r="J66" s="20">
        <f t="shared" si="72"/>
        <v>210.92363034282027</v>
      </c>
      <c r="K66" s="19">
        <f t="shared" si="103"/>
        <v>25320.879623535708</v>
      </c>
      <c r="L66" s="12">
        <f t="shared" si="104"/>
        <v>22753.386623231738</v>
      </c>
    </row>
    <row r="67" spans="1:13" x14ac:dyDescent="0.35">
      <c r="A67" s="36"/>
      <c r="B67" s="30">
        <f>B66</f>
        <v>45612</v>
      </c>
      <c r="C67" s="49">
        <f t="shared" si="1"/>
        <v>65</v>
      </c>
      <c r="D67" s="37">
        <f t="shared" si="97"/>
        <v>253.20879623535708</v>
      </c>
      <c r="E67" s="37">
        <f t="shared" si="98"/>
        <v>562.12352764249272</v>
      </c>
      <c r="F67" s="37">
        <f t="shared" si="99"/>
        <v>1247.8129478478395</v>
      </c>
      <c r="G67" s="37">
        <f t="shared" si="100"/>
        <v>2769.8510220185713</v>
      </c>
      <c r="H67" s="37">
        <f t="shared" si="101"/>
        <v>5838.4884235948639</v>
      </c>
      <c r="I67" s="37">
        <f t="shared" si="102"/>
        <v>12273.030353527758</v>
      </c>
      <c r="J67" s="20">
        <f t="shared" si="72"/>
        <v>212.69538883769994</v>
      </c>
      <c r="K67" s="41">
        <f t="shared" si="103"/>
        <v>25533.575012373407</v>
      </c>
      <c r="L67" s="12">
        <f t="shared" si="104"/>
        <v>22944.515070866881</v>
      </c>
    </row>
    <row r="68" spans="1:13" x14ac:dyDescent="0.35">
      <c r="A68" s="38">
        <f>A63+1</f>
        <v>14</v>
      </c>
      <c r="B68" s="30">
        <f>B67+1</f>
        <v>45613</v>
      </c>
      <c r="C68" s="49">
        <f t="shared" si="1"/>
        <v>66</v>
      </c>
      <c r="D68" s="39">
        <f t="shared" si="97"/>
        <v>255.33575012373407</v>
      </c>
      <c r="E68" s="39">
        <f t="shared" si="98"/>
        <v>566.8453652746897</v>
      </c>
      <c r="F68" s="39">
        <f t="shared" si="99"/>
        <v>1258.2945766097614</v>
      </c>
      <c r="G68" s="39">
        <f t="shared" si="100"/>
        <v>2793.1177706035269</v>
      </c>
      <c r="H68" s="39">
        <f t="shared" si="101"/>
        <v>5887.5317263530605</v>
      </c>
      <c r="I68" s="39">
        <f t="shared" si="102"/>
        <v>12376.12380849739</v>
      </c>
      <c r="J68" s="20">
        <f t="shared" si="72"/>
        <v>214.48203010393661</v>
      </c>
      <c r="K68" s="19">
        <f t="shared" si="103"/>
        <v>25748.057042477343</v>
      </c>
      <c r="L68" s="12">
        <f t="shared" si="104"/>
        <v>23137.248997462164</v>
      </c>
    </row>
    <row r="69" spans="1:13" x14ac:dyDescent="0.35">
      <c r="A69" s="38"/>
      <c r="B69" s="30">
        <f>B68</f>
        <v>45613</v>
      </c>
      <c r="C69" s="49">
        <f t="shared" ref="C69:C72" si="105">C68+1</f>
        <v>67</v>
      </c>
      <c r="D69" s="39">
        <f t="shared" si="97"/>
        <v>257.48057042477342</v>
      </c>
      <c r="E69" s="39">
        <f t="shared" si="98"/>
        <v>571.60686634299702</v>
      </c>
      <c r="F69" s="39">
        <f t="shared" si="99"/>
        <v>1268.8642510532834</v>
      </c>
      <c r="G69" s="39">
        <f t="shared" si="100"/>
        <v>2816.5799598765966</v>
      </c>
      <c r="H69" s="39">
        <f t="shared" si="101"/>
        <v>5936.9869928544258</v>
      </c>
      <c r="I69" s="39">
        <f t="shared" si="102"/>
        <v>12480.083248488769</v>
      </c>
      <c r="J69" s="20">
        <f t="shared" si="72"/>
        <v>216.28367915680965</v>
      </c>
      <c r="K69" s="19">
        <f t="shared" si="103"/>
        <v>25964.340721634151</v>
      </c>
      <c r="L69" s="12">
        <f t="shared" si="104"/>
        <v>23331.601889040845</v>
      </c>
    </row>
    <row r="70" spans="1:13" x14ac:dyDescent="0.35">
      <c r="A70" s="38"/>
      <c r="B70" s="30">
        <f>B69</f>
        <v>45613</v>
      </c>
      <c r="C70" s="49">
        <f t="shared" si="105"/>
        <v>68</v>
      </c>
      <c r="D70" s="39">
        <f t="shared" si="97"/>
        <v>259.64340721634153</v>
      </c>
      <c r="E70" s="39">
        <f t="shared" si="98"/>
        <v>576.40836402027821</v>
      </c>
      <c r="F70" s="39">
        <f t="shared" si="99"/>
        <v>1279.5227107621308</v>
      </c>
      <c r="G70" s="39">
        <f t="shared" si="100"/>
        <v>2840.23923153956</v>
      </c>
      <c r="H70" s="39">
        <f t="shared" si="101"/>
        <v>5986.8576835944032</v>
      </c>
      <c r="I70" s="39">
        <f t="shared" si="102"/>
        <v>12584.915947776073</v>
      </c>
      <c r="J70" s="20">
        <f t="shared" si="72"/>
        <v>218.10046206172689</v>
      </c>
      <c r="K70" s="19">
        <f t="shared" si="103"/>
        <v>26182.441183695879</v>
      </c>
      <c r="L70" s="12">
        <f t="shared" si="104"/>
        <v>23527.587344908789</v>
      </c>
    </row>
    <row r="71" spans="1:13" x14ac:dyDescent="0.35">
      <c r="A71" s="38"/>
      <c r="B71" s="30">
        <f>B70</f>
        <v>45613</v>
      </c>
      <c r="C71" s="49">
        <f t="shared" si="105"/>
        <v>69</v>
      </c>
      <c r="D71" s="39">
        <f t="shared" si="97"/>
        <v>261.8244118369588</v>
      </c>
      <c r="E71" s="39">
        <f t="shared" si="98"/>
        <v>581.25019427804853</v>
      </c>
      <c r="F71" s="39">
        <f t="shared" si="99"/>
        <v>1290.2707015325329</v>
      </c>
      <c r="G71" s="39">
        <f t="shared" si="100"/>
        <v>2864.097241084492</v>
      </c>
      <c r="H71" s="39">
        <f t="shared" si="101"/>
        <v>6037.1472881365962</v>
      </c>
      <c r="I71" s="39">
        <f t="shared" si="102"/>
        <v>12690.629241737393</v>
      </c>
      <c r="J71" s="20">
        <f t="shared" si="72"/>
        <v>219.93250594304538</v>
      </c>
      <c r="K71" s="19">
        <f t="shared" si="103"/>
        <v>26402.373689638924</v>
      </c>
      <c r="L71" s="12">
        <f t="shared" si="104"/>
        <v>23725.219078606024</v>
      </c>
    </row>
    <row r="72" spans="1:13" x14ac:dyDescent="0.35">
      <c r="A72" s="38"/>
      <c r="B72" s="30">
        <f>B71</f>
        <v>45613</v>
      </c>
      <c r="C72" s="49">
        <f t="shared" si="105"/>
        <v>70</v>
      </c>
      <c r="D72" s="39">
        <f t="shared" si="97"/>
        <v>264.02373689638927</v>
      </c>
      <c r="E72" s="39">
        <f t="shared" si="98"/>
        <v>586.13269590998414</v>
      </c>
      <c r="F72" s="39">
        <f t="shared" si="99"/>
        <v>1301.108975425406</v>
      </c>
      <c r="G72" s="39">
        <f t="shared" si="100"/>
        <v>2888.1556579096018</v>
      </c>
      <c r="H72" s="39">
        <f t="shared" si="101"/>
        <v>6087.8593253569434</v>
      </c>
      <c r="I72" s="39">
        <f t="shared" si="102"/>
        <v>12797.230527367987</v>
      </c>
      <c r="J72" s="20">
        <f t="shared" si="72"/>
        <v>221.77993899296698</v>
      </c>
      <c r="K72" s="41">
        <f t="shared" si="103"/>
        <v>26624.153628631891</v>
      </c>
      <c r="L72" s="12">
        <f t="shared" si="104"/>
        <v>23924.510918866312</v>
      </c>
    </row>
    <row r="73" spans="1:13" x14ac:dyDescent="0.35">
      <c r="A73" s="36">
        <f>A68+1</f>
        <v>15</v>
      </c>
      <c r="B73" s="30">
        <f>B72+1</f>
        <v>45614</v>
      </c>
      <c r="C73" s="49">
        <f>C72+1</f>
        <v>71</v>
      </c>
      <c r="D73" s="37">
        <f>K72*0.01</f>
        <v>266.24153628631893</v>
      </c>
      <c r="E73" s="37">
        <f>K72*0.0222</f>
        <v>591.05621055562801</v>
      </c>
      <c r="F73" s="37">
        <f>K72*0.04928</f>
        <v>1312.0382908189795</v>
      </c>
      <c r="G73" s="37">
        <f>K72*0.10939</f>
        <v>2912.4161654360428</v>
      </c>
      <c r="H73" s="37">
        <f>K72*0.23058</f>
        <v>6138.9973436899418</v>
      </c>
      <c r="I73" s="37">
        <f>K72*0.4847</f>
        <v>12904.727263797879</v>
      </c>
      <c r="J73" s="20">
        <f t="shared" si="72"/>
        <v>223.6428904805079</v>
      </c>
      <c r="K73" s="19">
        <f>K72+J73</f>
        <v>26847.796519112399</v>
      </c>
      <c r="L73" s="12">
        <f>SUM(D73:I73)</f>
        <v>24125.476810584791</v>
      </c>
    </row>
    <row r="74" spans="1:13" x14ac:dyDescent="0.35">
      <c r="A74" s="36"/>
      <c r="B74" s="30">
        <f>B73</f>
        <v>45614</v>
      </c>
      <c r="C74" s="49">
        <f t="shared" ref="C74:C82" si="106">C73+1</f>
        <v>72</v>
      </c>
      <c r="D74" s="37">
        <f t="shared" ref="D74:D82" si="107">K73*0.01</f>
        <v>268.47796519112399</v>
      </c>
      <c r="E74" s="37">
        <f t="shared" ref="E74:E82" si="108">K73*0.0222</f>
        <v>596.0210827242953</v>
      </c>
      <c r="F74" s="37">
        <f t="shared" ref="F74:F82" si="109">K73*0.04928</f>
        <v>1323.059412461859</v>
      </c>
      <c r="G74" s="37">
        <f t="shared" ref="G74:G82" si="110">K73*0.10939</f>
        <v>2936.8804612257054</v>
      </c>
      <c r="H74" s="37">
        <f t="shared" ref="H74:H82" si="111">K73*0.23058</f>
        <v>6190.5649213769375</v>
      </c>
      <c r="I74" s="37">
        <f t="shared" ref="I74:I82" si="112">K73*0.4847</f>
        <v>13013.12697281378</v>
      </c>
      <c r="J74" s="20">
        <f t="shared" si="72"/>
        <v>225.52149076054414</v>
      </c>
      <c r="K74" s="19">
        <f t="shared" ref="K74:K82" si="113">K73+J74</f>
        <v>27073.318009872943</v>
      </c>
      <c r="L74" s="12">
        <f t="shared" ref="L74:L82" si="114">SUM(D74:I74)</f>
        <v>24328.130815793702</v>
      </c>
    </row>
    <row r="75" spans="1:13" x14ac:dyDescent="0.35">
      <c r="A75" s="36"/>
      <c r="B75" s="30">
        <f>B74</f>
        <v>45614</v>
      </c>
      <c r="C75" s="49">
        <f t="shared" si="106"/>
        <v>73</v>
      </c>
      <c r="D75" s="37">
        <f t="shared" si="107"/>
        <v>270.73318009872941</v>
      </c>
      <c r="E75" s="37">
        <f t="shared" si="108"/>
        <v>601.02765981917935</v>
      </c>
      <c r="F75" s="37">
        <f t="shared" si="109"/>
        <v>1334.1731115265386</v>
      </c>
      <c r="G75" s="37">
        <f t="shared" si="110"/>
        <v>2961.5502571000011</v>
      </c>
      <c r="H75" s="37">
        <f t="shared" si="111"/>
        <v>6242.5656667165031</v>
      </c>
      <c r="I75" s="37">
        <f t="shared" si="112"/>
        <v>13122.437239385416</v>
      </c>
      <c r="J75" s="20">
        <f t="shared" si="72"/>
        <v>227.4158712829327</v>
      </c>
      <c r="K75" s="19">
        <f t="shared" si="113"/>
        <v>27300.733881155877</v>
      </c>
      <c r="L75" s="12">
        <f t="shared" si="114"/>
        <v>24532.48711464637</v>
      </c>
    </row>
    <row r="76" spans="1:13" x14ac:dyDescent="0.35">
      <c r="A76" s="36"/>
      <c r="B76" s="30">
        <f>B75</f>
        <v>45614</v>
      </c>
      <c r="C76" s="49">
        <f t="shared" si="106"/>
        <v>74</v>
      </c>
      <c r="D76" s="37">
        <f t="shared" si="107"/>
        <v>273.00733881155878</v>
      </c>
      <c r="E76" s="37">
        <f t="shared" si="108"/>
        <v>606.07629216166049</v>
      </c>
      <c r="F76" s="37">
        <f t="shared" si="109"/>
        <v>1345.3801656633616</v>
      </c>
      <c r="G76" s="37">
        <f t="shared" si="110"/>
        <v>2986.4272792596412</v>
      </c>
      <c r="H76" s="37">
        <f t="shared" si="111"/>
        <v>6295.0032183169224</v>
      </c>
      <c r="I76" s="37">
        <f t="shared" si="112"/>
        <v>13232.665712196254</v>
      </c>
      <c r="J76" s="20">
        <f t="shared" si="72"/>
        <v>229.32616460170937</v>
      </c>
      <c r="K76" s="19">
        <f t="shared" si="113"/>
        <v>27530.060045757586</v>
      </c>
      <c r="L76" s="12">
        <f t="shared" si="114"/>
        <v>24738.560006409396</v>
      </c>
    </row>
    <row r="77" spans="1:13" x14ac:dyDescent="0.35">
      <c r="A77" s="36"/>
      <c r="B77" s="30">
        <f>B76</f>
        <v>45614</v>
      </c>
      <c r="C77" s="49">
        <f t="shared" si="106"/>
        <v>75</v>
      </c>
      <c r="D77" s="37">
        <f t="shared" si="107"/>
        <v>275.30060045757585</v>
      </c>
      <c r="E77" s="37">
        <f t="shared" si="108"/>
        <v>611.16733301581837</v>
      </c>
      <c r="F77" s="37">
        <f t="shared" si="109"/>
        <v>1356.6813590549336</v>
      </c>
      <c r="G77" s="37">
        <f t="shared" si="110"/>
        <v>3011.5132684054224</v>
      </c>
      <c r="H77" s="37">
        <f t="shared" si="111"/>
        <v>6347.8812453507844</v>
      </c>
      <c r="I77" s="37">
        <f t="shared" si="112"/>
        <v>13343.820104178702</v>
      </c>
      <c r="J77" s="20">
        <f t="shared" si="72"/>
        <v>231.2525043843637</v>
      </c>
      <c r="K77" s="41">
        <f>K76+J77-M77</f>
        <v>26961.312550141949</v>
      </c>
      <c r="L77" s="12">
        <f t="shared" si="114"/>
        <v>24946.363910463238</v>
      </c>
      <c r="M77">
        <v>800</v>
      </c>
    </row>
    <row r="78" spans="1:13" x14ac:dyDescent="0.35">
      <c r="A78" s="38">
        <f>A73+1</f>
        <v>16</v>
      </c>
      <c r="B78" s="30">
        <f>B77+1</f>
        <v>45615</v>
      </c>
      <c r="C78" s="49">
        <f t="shared" si="106"/>
        <v>76</v>
      </c>
      <c r="D78" s="39">
        <f t="shared" si="107"/>
        <v>269.61312550141952</v>
      </c>
      <c r="E78" s="39">
        <f t="shared" si="108"/>
        <v>598.54113861315125</v>
      </c>
      <c r="F78" s="39">
        <f t="shared" si="109"/>
        <v>1328.6534824709952</v>
      </c>
      <c r="G78" s="39">
        <f t="shared" si="110"/>
        <v>2949.2979798600277</v>
      </c>
      <c r="H78" s="39">
        <f t="shared" si="111"/>
        <v>6216.7394478117312</v>
      </c>
      <c r="I78" s="39">
        <f t="shared" si="112"/>
        <v>13068.148193053803</v>
      </c>
      <c r="J78" s="20">
        <f t="shared" si="72"/>
        <v>226.47502542119238</v>
      </c>
      <c r="K78" s="19">
        <f t="shared" si="113"/>
        <v>27187.787575563143</v>
      </c>
      <c r="L78" s="12">
        <f t="shared" si="114"/>
        <v>24430.99336731113</v>
      </c>
    </row>
    <row r="79" spans="1:13" x14ac:dyDescent="0.35">
      <c r="A79" s="38"/>
      <c r="B79" s="30">
        <f>B78</f>
        <v>45615</v>
      </c>
      <c r="C79" s="49">
        <f t="shared" si="106"/>
        <v>77</v>
      </c>
      <c r="D79" s="39">
        <f t="shared" si="107"/>
        <v>271.87787575563141</v>
      </c>
      <c r="E79" s="39">
        <f t="shared" si="108"/>
        <v>603.56888417750179</v>
      </c>
      <c r="F79" s="39">
        <f t="shared" si="109"/>
        <v>1339.8141717237515</v>
      </c>
      <c r="G79" s="39">
        <f t="shared" si="110"/>
        <v>2974.0720828908525</v>
      </c>
      <c r="H79" s="39">
        <f t="shared" si="111"/>
        <v>6268.9600591733497</v>
      </c>
      <c r="I79" s="39">
        <f t="shared" si="112"/>
        <v>13177.920637875455</v>
      </c>
      <c r="J79" s="20">
        <f t="shared" si="72"/>
        <v>228.37741563473037</v>
      </c>
      <c r="K79" s="19">
        <f t="shared" si="113"/>
        <v>27416.164991197875</v>
      </c>
      <c r="L79" s="12">
        <f t="shared" si="114"/>
        <v>24636.213711596545</v>
      </c>
    </row>
    <row r="80" spans="1:13" x14ac:dyDescent="0.35">
      <c r="A80" s="38"/>
      <c r="B80" s="30">
        <f>B79</f>
        <v>45615</v>
      </c>
      <c r="C80" s="49">
        <f t="shared" si="106"/>
        <v>78</v>
      </c>
      <c r="D80" s="39">
        <f t="shared" si="107"/>
        <v>274.16164991197877</v>
      </c>
      <c r="E80" s="39">
        <f t="shared" si="108"/>
        <v>608.6388628045928</v>
      </c>
      <c r="F80" s="39">
        <f t="shared" si="109"/>
        <v>1351.0686107662311</v>
      </c>
      <c r="G80" s="39">
        <f t="shared" si="110"/>
        <v>2999.0542883871353</v>
      </c>
      <c r="H80" s="39">
        <f t="shared" si="111"/>
        <v>6321.6193236704057</v>
      </c>
      <c r="I80" s="39">
        <f t="shared" si="112"/>
        <v>13288.61517123361</v>
      </c>
      <c r="J80" s="20">
        <f t="shared" si="72"/>
        <v>230.29578592606217</v>
      </c>
      <c r="K80" s="19">
        <f t="shared" si="113"/>
        <v>27646.460777123935</v>
      </c>
      <c r="L80" s="12">
        <f t="shared" si="114"/>
        <v>24843.157906773955</v>
      </c>
    </row>
    <row r="81" spans="1:12" x14ac:dyDescent="0.35">
      <c r="A81" s="38"/>
      <c r="B81" s="30">
        <f>B80</f>
        <v>45615</v>
      </c>
      <c r="C81" s="49">
        <f t="shared" si="106"/>
        <v>79</v>
      </c>
      <c r="D81" s="39">
        <f t="shared" si="107"/>
        <v>276.46460777123934</v>
      </c>
      <c r="E81" s="39">
        <f t="shared" si="108"/>
        <v>613.75142925215141</v>
      </c>
      <c r="F81" s="39">
        <f t="shared" si="109"/>
        <v>1362.4175870966674</v>
      </c>
      <c r="G81" s="39">
        <f t="shared" si="110"/>
        <v>3024.2463444095874</v>
      </c>
      <c r="H81" s="39">
        <f t="shared" si="111"/>
        <v>6374.720925989237</v>
      </c>
      <c r="I81" s="39">
        <f t="shared" si="112"/>
        <v>13400.239538671973</v>
      </c>
      <c r="J81" s="20">
        <f t="shared" si="72"/>
        <v>232.23027052784104</v>
      </c>
      <c r="K81" s="19">
        <f t="shared" si="113"/>
        <v>27878.691047651777</v>
      </c>
      <c r="L81" s="12">
        <f t="shared" si="114"/>
        <v>25051.840433190853</v>
      </c>
    </row>
    <row r="82" spans="1:12" x14ac:dyDescent="0.35">
      <c r="A82" s="38"/>
      <c r="B82" s="30">
        <f>B81</f>
        <v>45615</v>
      </c>
      <c r="C82" s="49">
        <f t="shared" si="106"/>
        <v>80</v>
      </c>
      <c r="D82" s="39">
        <f t="shared" si="107"/>
        <v>278.78691047651779</v>
      </c>
      <c r="E82" s="39">
        <f t="shared" si="108"/>
        <v>618.90694125786945</v>
      </c>
      <c r="F82" s="39">
        <f t="shared" si="109"/>
        <v>1373.8618948282794</v>
      </c>
      <c r="G82" s="39">
        <f t="shared" si="110"/>
        <v>3049.6500137026278</v>
      </c>
      <c r="H82" s="39">
        <f t="shared" si="111"/>
        <v>6428.2685817675465</v>
      </c>
      <c r="I82" s="39">
        <f t="shared" si="112"/>
        <v>13512.801550796818</v>
      </c>
      <c r="J82" s="20">
        <f t="shared" si="72"/>
        <v>234.18100480027493</v>
      </c>
      <c r="K82" s="41">
        <f t="shared" si="113"/>
        <v>28112.87205245205</v>
      </c>
      <c r="L82" s="12">
        <f t="shared" si="114"/>
        <v>25262.275892829661</v>
      </c>
    </row>
    <row r="83" spans="1:12" x14ac:dyDescent="0.35">
      <c r="A83" s="36">
        <f>A78+1</f>
        <v>17</v>
      </c>
      <c r="B83" s="30">
        <f>B82+1</f>
        <v>45616</v>
      </c>
      <c r="C83" s="49">
        <f>C82+1</f>
        <v>81</v>
      </c>
      <c r="D83" s="37">
        <f>K82*0.01</f>
        <v>281.12872052452053</v>
      </c>
      <c r="E83" s="37">
        <f>K82*0.0222</f>
        <v>624.10575956443552</v>
      </c>
      <c r="F83" s="37">
        <f>K82*0.04928</f>
        <v>1385.4023347448369</v>
      </c>
      <c r="G83" s="37">
        <f>K82*0.10939</f>
        <v>3075.2670738177299</v>
      </c>
      <c r="H83" s="37">
        <f>K82*0.23058</f>
        <v>6482.2660378543942</v>
      </c>
      <c r="I83" s="37">
        <f>K82*0.4847</f>
        <v>13626.309083823509</v>
      </c>
      <c r="J83" s="20">
        <f t="shared" si="72"/>
        <v>236.14812524059724</v>
      </c>
      <c r="K83" s="19">
        <f>K82+J83</f>
        <v>28349.020177692648</v>
      </c>
      <c r="L83" s="12">
        <f>SUM(D83:I83)</f>
        <v>25474.479010329429</v>
      </c>
    </row>
    <row r="84" spans="1:12" x14ac:dyDescent="0.35">
      <c r="A84" s="36"/>
      <c r="B84" s="30">
        <f>B83</f>
        <v>45616</v>
      </c>
      <c r="C84" s="49">
        <f t="shared" ref="C84:C92" si="115">C83+1</f>
        <v>82</v>
      </c>
      <c r="D84" s="37">
        <f t="shared" ref="D84:D92" si="116">K83*0.01</f>
        <v>283.49020177692648</v>
      </c>
      <c r="E84" s="37">
        <f t="shared" ref="E84:E92" si="117">K83*0.0222</f>
        <v>629.34824794477686</v>
      </c>
      <c r="F84" s="37">
        <f t="shared" ref="F84:F92" si="118">K83*0.04928</f>
        <v>1397.0397143566936</v>
      </c>
      <c r="G84" s="37">
        <f t="shared" ref="G84:G92" si="119">K83*0.10939</f>
        <v>3101.0993172377989</v>
      </c>
      <c r="H84" s="37">
        <f t="shared" ref="H84:H92" si="120">K83*0.23058</f>
        <v>6536.7170725723709</v>
      </c>
      <c r="I84" s="37">
        <f t="shared" ref="I84:I92" si="121">K83*0.4847</f>
        <v>13740.770080127628</v>
      </c>
      <c r="J84" s="20">
        <f t="shared" si="72"/>
        <v>238.13176949261825</v>
      </c>
      <c r="K84" s="19">
        <f t="shared" ref="K84:K92" si="122">K83+J84</f>
        <v>28587.151947185266</v>
      </c>
      <c r="L84" s="12">
        <f t="shared" ref="L84:L92" si="123">SUM(D84:I84)</f>
        <v>25688.464634016193</v>
      </c>
    </row>
    <row r="85" spans="1:12" x14ac:dyDescent="0.35">
      <c r="A85" s="36"/>
      <c r="B85" s="30">
        <f>B84</f>
        <v>45616</v>
      </c>
      <c r="C85" s="49">
        <f t="shared" si="115"/>
        <v>83</v>
      </c>
      <c r="D85" s="37">
        <f t="shared" si="116"/>
        <v>285.87151947185265</v>
      </c>
      <c r="E85" s="37">
        <f t="shared" si="117"/>
        <v>634.63477322751294</v>
      </c>
      <c r="F85" s="37">
        <f t="shared" si="118"/>
        <v>1408.7748479572899</v>
      </c>
      <c r="G85" s="37">
        <f t="shared" si="119"/>
        <v>3127.1485515025961</v>
      </c>
      <c r="H85" s="37">
        <f t="shared" si="120"/>
        <v>6591.6254959819789</v>
      </c>
      <c r="I85" s="37">
        <f t="shared" si="121"/>
        <v>13856.192548800698</v>
      </c>
      <c r="J85" s="20">
        <f t="shared" si="72"/>
        <v>240.13207635635621</v>
      </c>
      <c r="K85" s="19">
        <f t="shared" si="122"/>
        <v>28827.284023541622</v>
      </c>
      <c r="L85" s="12">
        <f t="shared" si="123"/>
        <v>25904.247736941928</v>
      </c>
    </row>
    <row r="86" spans="1:12" x14ac:dyDescent="0.35">
      <c r="A86" s="36"/>
      <c r="B86" s="30">
        <f>B85</f>
        <v>45616</v>
      </c>
      <c r="C86" s="49">
        <f t="shared" si="115"/>
        <v>84</v>
      </c>
      <c r="D86" s="37">
        <f t="shared" si="116"/>
        <v>288.27284023541625</v>
      </c>
      <c r="E86" s="37">
        <f t="shared" si="117"/>
        <v>639.9657053226241</v>
      </c>
      <c r="F86" s="37">
        <f t="shared" si="118"/>
        <v>1420.6085566801312</v>
      </c>
      <c r="G86" s="37">
        <f t="shared" si="119"/>
        <v>3153.4165993352181</v>
      </c>
      <c r="H86" s="37">
        <f t="shared" si="120"/>
        <v>6646.9951501482274</v>
      </c>
      <c r="I86" s="37">
        <f t="shared" si="121"/>
        <v>13972.584566210626</v>
      </c>
      <c r="J86" s="20">
        <f t="shared" si="72"/>
        <v>242.14918579774965</v>
      </c>
      <c r="K86" s="19">
        <f t="shared" si="122"/>
        <v>29069.433209339371</v>
      </c>
      <c r="L86" s="12">
        <f t="shared" si="123"/>
        <v>26121.843417932243</v>
      </c>
    </row>
    <row r="87" spans="1:12" x14ac:dyDescent="0.35">
      <c r="A87" s="36"/>
      <c r="B87" s="30">
        <f>B86</f>
        <v>45616</v>
      </c>
      <c r="C87" s="49">
        <f t="shared" si="115"/>
        <v>85</v>
      </c>
      <c r="D87" s="37">
        <f t="shared" si="116"/>
        <v>290.69433209339371</v>
      </c>
      <c r="E87" s="37">
        <f t="shared" si="117"/>
        <v>645.34141724733411</v>
      </c>
      <c r="F87" s="37">
        <f t="shared" si="118"/>
        <v>1432.5416685562441</v>
      </c>
      <c r="G87" s="37">
        <f t="shared" si="119"/>
        <v>3179.9052987696336</v>
      </c>
      <c r="H87" s="37">
        <f t="shared" si="120"/>
        <v>6702.8299094094727</v>
      </c>
      <c r="I87" s="37">
        <f t="shared" si="121"/>
        <v>14089.954276566794</v>
      </c>
      <c r="J87" s="20">
        <f t="shared" si="72"/>
        <v>244.18323895845072</v>
      </c>
      <c r="K87" s="41">
        <f t="shared" si="122"/>
        <v>29313.616448297824</v>
      </c>
      <c r="L87" s="12">
        <f t="shared" si="123"/>
        <v>26341.26690264287</v>
      </c>
    </row>
    <row r="88" spans="1:12" x14ac:dyDescent="0.35">
      <c r="A88" s="38">
        <f>A83+1</f>
        <v>18</v>
      </c>
      <c r="B88" s="30">
        <f>B87+1</f>
        <v>45617</v>
      </c>
      <c r="C88" s="49">
        <f t="shared" si="115"/>
        <v>86</v>
      </c>
      <c r="D88" s="39">
        <f t="shared" si="116"/>
        <v>293.13616448297824</v>
      </c>
      <c r="E88" s="39">
        <f t="shared" si="117"/>
        <v>650.76228515221169</v>
      </c>
      <c r="F88" s="39">
        <f t="shared" si="118"/>
        <v>1444.5750185721167</v>
      </c>
      <c r="G88" s="39">
        <f t="shared" si="119"/>
        <v>3206.6165032792992</v>
      </c>
      <c r="H88" s="39">
        <f t="shared" si="120"/>
        <v>6759.1336806485124</v>
      </c>
      <c r="I88" s="39">
        <f t="shared" si="121"/>
        <v>14208.309892489955</v>
      </c>
      <c r="J88" s="20">
        <f t="shared" si="72"/>
        <v>246.23437816570171</v>
      </c>
      <c r="K88" s="19">
        <f t="shared" si="122"/>
        <v>29559.850826463524</v>
      </c>
      <c r="L88" s="12">
        <f t="shared" si="123"/>
        <v>26562.533544625076</v>
      </c>
    </row>
    <row r="89" spans="1:12" x14ac:dyDescent="0.35">
      <c r="A89" s="38"/>
      <c r="B89" s="30">
        <f>B88</f>
        <v>45617</v>
      </c>
      <c r="C89" s="49">
        <f t="shared" si="115"/>
        <v>87</v>
      </c>
      <c r="D89" s="39">
        <f t="shared" si="116"/>
        <v>295.59850826463526</v>
      </c>
      <c r="E89" s="39">
        <f t="shared" si="117"/>
        <v>656.22868834749022</v>
      </c>
      <c r="F89" s="39">
        <f t="shared" si="118"/>
        <v>1456.7094487281224</v>
      </c>
      <c r="G89" s="39">
        <f t="shared" si="119"/>
        <v>3233.5520819068447</v>
      </c>
      <c r="H89" s="39">
        <f t="shared" si="120"/>
        <v>6815.9104035659593</v>
      </c>
      <c r="I89" s="39">
        <f t="shared" si="121"/>
        <v>14327.65969558687</v>
      </c>
      <c r="J89" s="20">
        <f t="shared" si="72"/>
        <v>248.3027469422936</v>
      </c>
      <c r="K89" s="19">
        <f t="shared" si="122"/>
        <v>29808.153573405816</v>
      </c>
      <c r="L89" s="12">
        <f t="shared" si="123"/>
        <v>26785.658826399922</v>
      </c>
    </row>
    <row r="90" spans="1:12" x14ac:dyDescent="0.35">
      <c r="A90" s="38"/>
      <c r="B90" s="30">
        <f>B89</f>
        <v>45617</v>
      </c>
      <c r="C90" s="49">
        <f t="shared" si="115"/>
        <v>88</v>
      </c>
      <c r="D90" s="39">
        <f t="shared" si="116"/>
        <v>298.08153573405815</v>
      </c>
      <c r="E90" s="39">
        <f t="shared" si="117"/>
        <v>661.74100932960914</v>
      </c>
      <c r="F90" s="39">
        <f t="shared" si="118"/>
        <v>1468.9458080974384</v>
      </c>
      <c r="G90" s="39">
        <f t="shared" si="119"/>
        <v>3260.7139193948624</v>
      </c>
      <c r="H90" s="39">
        <f t="shared" si="120"/>
        <v>6873.1640509559129</v>
      </c>
      <c r="I90" s="39">
        <f t="shared" si="121"/>
        <v>14448.012037029799</v>
      </c>
      <c r="J90" s="20">
        <f t="shared" si="72"/>
        <v>250.38849001660884</v>
      </c>
      <c r="K90" s="19">
        <f t="shared" si="122"/>
        <v>30058.542063422425</v>
      </c>
      <c r="L90" s="12">
        <f t="shared" si="123"/>
        <v>27010.658360541682</v>
      </c>
    </row>
    <row r="91" spans="1:12" x14ac:dyDescent="0.35">
      <c r="A91" s="38"/>
      <c r="B91" s="30">
        <f>B90</f>
        <v>45617</v>
      </c>
      <c r="C91" s="49">
        <f t="shared" si="115"/>
        <v>89</v>
      </c>
      <c r="D91" s="39">
        <f t="shared" si="116"/>
        <v>300.58542063422425</v>
      </c>
      <c r="E91" s="39">
        <f t="shared" si="117"/>
        <v>667.2996338079779</v>
      </c>
      <c r="F91" s="39">
        <f t="shared" si="118"/>
        <v>1481.284952885457</v>
      </c>
      <c r="G91" s="39">
        <f t="shared" si="119"/>
        <v>3288.1039163177793</v>
      </c>
      <c r="H91" s="39">
        <f t="shared" si="120"/>
        <v>6930.8986289839431</v>
      </c>
      <c r="I91" s="39">
        <f t="shared" si="121"/>
        <v>14569.37533814085</v>
      </c>
      <c r="J91" s="20">
        <f t="shared" si="72"/>
        <v>252.49175333274837</v>
      </c>
      <c r="K91" s="19">
        <f t="shared" si="122"/>
        <v>30311.033816755174</v>
      </c>
      <c r="L91" s="12">
        <f t="shared" si="123"/>
        <v>27237.547890770231</v>
      </c>
    </row>
    <row r="92" spans="1:12" x14ac:dyDescent="0.35">
      <c r="A92" s="38"/>
      <c r="B92" s="30">
        <f>B91</f>
        <v>45617</v>
      </c>
      <c r="C92" s="49">
        <f t="shared" si="115"/>
        <v>90</v>
      </c>
      <c r="D92" s="39">
        <f t="shared" si="116"/>
        <v>303.11033816755173</v>
      </c>
      <c r="E92" s="39">
        <f t="shared" si="117"/>
        <v>672.90495073196496</v>
      </c>
      <c r="F92" s="39">
        <f t="shared" si="118"/>
        <v>1493.7277464896949</v>
      </c>
      <c r="G92" s="39">
        <f t="shared" si="119"/>
        <v>3315.7239892148486</v>
      </c>
      <c r="H92" s="39">
        <f t="shared" si="120"/>
        <v>6989.1181774674087</v>
      </c>
      <c r="I92" s="39">
        <f t="shared" si="121"/>
        <v>14691.758090981233</v>
      </c>
      <c r="J92" s="20">
        <f t="shared" si="72"/>
        <v>254.61268406074345</v>
      </c>
      <c r="K92" s="41">
        <f t="shared" si="122"/>
        <v>30565.646500815918</v>
      </c>
      <c r="L92" s="12">
        <f t="shared" si="123"/>
        <v>27466.343293052705</v>
      </c>
    </row>
    <row r="93" spans="1:12" x14ac:dyDescent="0.35">
      <c r="A93" s="36">
        <f>A88+1</f>
        <v>19</v>
      </c>
      <c r="B93" s="30">
        <f>B92+1</f>
        <v>45618</v>
      </c>
      <c r="C93" s="49">
        <f>C92+1</f>
        <v>91</v>
      </c>
      <c r="D93" s="37">
        <f>K92*0.01</f>
        <v>305.65646500815916</v>
      </c>
      <c r="E93" s="37">
        <f>K92*0.0222</f>
        <v>678.55735231811343</v>
      </c>
      <c r="F93" s="37">
        <f>K92*0.04928</f>
        <v>1506.2750595602083</v>
      </c>
      <c r="G93" s="37">
        <f>K92*0.10939</f>
        <v>3343.5760707242534</v>
      </c>
      <c r="H93" s="37">
        <f>K92*0.23058</f>
        <v>7047.8267701581344</v>
      </c>
      <c r="I93" s="37">
        <f>K92*0.4847</f>
        <v>14815.168858945475</v>
      </c>
      <c r="J93" s="20">
        <f t="shared" si="72"/>
        <v>256.75143060685366</v>
      </c>
      <c r="K93" s="19">
        <f>K92+J93</f>
        <v>30822.397931422773</v>
      </c>
      <c r="L93" s="12">
        <f>SUM(D93:I93)</f>
        <v>27697.060576714342</v>
      </c>
    </row>
    <row r="94" spans="1:12" x14ac:dyDescent="0.35">
      <c r="A94" s="36"/>
      <c r="B94" s="30">
        <f>B93</f>
        <v>45618</v>
      </c>
      <c r="C94" s="49">
        <f t="shared" ref="C94:C152" si="124">C93+1</f>
        <v>92</v>
      </c>
      <c r="D94" s="37">
        <f t="shared" ref="D94:D102" si="125">K93*0.01</f>
        <v>308.22397931422773</v>
      </c>
      <c r="E94" s="37">
        <f t="shared" ref="E94:E102" si="126">K93*0.0222</f>
        <v>684.25723407758562</v>
      </c>
      <c r="F94" s="37">
        <f t="shared" ref="F94:F102" si="127">K93*0.04928</f>
        <v>1518.9277700605141</v>
      </c>
      <c r="G94" s="37">
        <f t="shared" ref="G94:G102" si="128">K93*0.10939</f>
        <v>3371.662109718337</v>
      </c>
      <c r="H94" s="37">
        <f t="shared" ref="H94:H102" si="129">K93*0.23058</f>
        <v>7107.0285150274631</v>
      </c>
      <c r="I94" s="37">
        <f t="shared" ref="I94:I102" si="130">K93*0.4847</f>
        <v>14939.616277360619</v>
      </c>
      <c r="J94" s="20">
        <f t="shared" si="72"/>
        <v>258.90814262395128</v>
      </c>
      <c r="K94" s="19">
        <f t="shared" ref="K94:K101" si="131">K93+J94</f>
        <v>31081.306074046723</v>
      </c>
      <c r="L94" s="12">
        <f t="shared" ref="L94:L102" si="132">SUM(D94:I94)</f>
        <v>27929.715885558748</v>
      </c>
    </row>
    <row r="95" spans="1:12" x14ac:dyDescent="0.35">
      <c r="A95" s="36"/>
      <c r="B95" s="30">
        <f>B94</f>
        <v>45618</v>
      </c>
      <c r="C95" s="49">
        <f t="shared" si="124"/>
        <v>93</v>
      </c>
      <c r="D95" s="37">
        <f t="shared" si="125"/>
        <v>310.81306074046722</v>
      </c>
      <c r="E95" s="37">
        <f t="shared" si="126"/>
        <v>690.00499484383727</v>
      </c>
      <c r="F95" s="37">
        <f t="shared" si="127"/>
        <v>1531.6867633290224</v>
      </c>
      <c r="G95" s="37">
        <f t="shared" si="128"/>
        <v>3399.9840714399711</v>
      </c>
      <c r="H95" s="37">
        <f t="shared" si="129"/>
        <v>7166.7275545536932</v>
      </c>
      <c r="I95" s="37">
        <f t="shared" si="130"/>
        <v>15065.109054090448</v>
      </c>
      <c r="J95" s="20">
        <f t="shared" si="72"/>
        <v>261.08297102199248</v>
      </c>
      <c r="K95" s="19">
        <f t="shared" si="131"/>
        <v>31342.389045068714</v>
      </c>
      <c r="L95" s="12">
        <f t="shared" si="132"/>
        <v>28164.325498997438</v>
      </c>
    </row>
    <row r="96" spans="1:12" x14ac:dyDescent="0.35">
      <c r="A96" s="36"/>
      <c r="B96" s="30">
        <f>B95</f>
        <v>45618</v>
      </c>
      <c r="C96" s="49">
        <f t="shared" si="124"/>
        <v>94</v>
      </c>
      <c r="D96" s="37">
        <f t="shared" si="125"/>
        <v>313.42389045068717</v>
      </c>
      <c r="E96" s="37">
        <f t="shared" si="126"/>
        <v>695.80103680052548</v>
      </c>
      <c r="F96" s="37">
        <f t="shared" si="127"/>
        <v>1544.5529321409861</v>
      </c>
      <c r="G96" s="37">
        <f t="shared" si="128"/>
        <v>3428.5439376400668</v>
      </c>
      <c r="H96" s="37">
        <f t="shared" si="129"/>
        <v>7226.9280660119439</v>
      </c>
      <c r="I96" s="37">
        <f t="shared" si="130"/>
        <v>15191.655970144806</v>
      </c>
      <c r="J96" s="20">
        <f t="shared" ref="J96:J159" si="133">D96*0.84</f>
        <v>263.2760679785772</v>
      </c>
      <c r="K96" s="19">
        <f t="shared" si="131"/>
        <v>31605.665113047293</v>
      </c>
      <c r="L96" s="12">
        <f t="shared" si="132"/>
        <v>28400.905833189016</v>
      </c>
    </row>
    <row r="97" spans="1:13" x14ac:dyDescent="0.35">
      <c r="A97" s="36"/>
      <c r="B97" s="30">
        <f>B96</f>
        <v>45618</v>
      </c>
      <c r="C97" s="49">
        <f t="shared" si="124"/>
        <v>95</v>
      </c>
      <c r="D97" s="37">
        <f t="shared" si="125"/>
        <v>316.05665113047291</v>
      </c>
      <c r="E97" s="37">
        <f t="shared" si="126"/>
        <v>701.64576550964989</v>
      </c>
      <c r="F97" s="37">
        <f t="shared" si="127"/>
        <v>1557.5271767709705</v>
      </c>
      <c r="G97" s="37">
        <f t="shared" si="128"/>
        <v>3457.3437067162436</v>
      </c>
      <c r="H97" s="37">
        <f t="shared" si="129"/>
        <v>7287.634261766445</v>
      </c>
      <c r="I97" s="37">
        <f t="shared" si="130"/>
        <v>15319.265880294024</v>
      </c>
      <c r="J97" s="20">
        <f t="shared" si="133"/>
        <v>265.48758694959724</v>
      </c>
      <c r="K97" s="41">
        <f t="shared" si="131"/>
        <v>31871.152699996892</v>
      </c>
      <c r="L97" s="12">
        <f t="shared" si="132"/>
        <v>28639.473442187806</v>
      </c>
    </row>
    <row r="98" spans="1:13" x14ac:dyDescent="0.35">
      <c r="A98" s="38">
        <f>A93+1</f>
        <v>20</v>
      </c>
      <c r="B98" s="30">
        <f>B97+1</f>
        <v>45619</v>
      </c>
      <c r="C98" s="49">
        <f t="shared" si="124"/>
        <v>96</v>
      </c>
      <c r="D98" s="39">
        <f t="shared" si="125"/>
        <v>318.71152699996895</v>
      </c>
      <c r="E98" s="39">
        <f t="shared" si="126"/>
        <v>707.53958993993103</v>
      </c>
      <c r="F98" s="39">
        <f t="shared" si="127"/>
        <v>1570.6104050558467</v>
      </c>
      <c r="G98" s="39">
        <f t="shared" si="128"/>
        <v>3486.3853938526599</v>
      </c>
      <c r="H98" s="39">
        <f t="shared" si="129"/>
        <v>7348.8503895652839</v>
      </c>
      <c r="I98" s="39">
        <f t="shared" si="130"/>
        <v>15447.947713688494</v>
      </c>
      <c r="J98" s="20">
        <f t="shared" si="133"/>
        <v>267.7176826799739</v>
      </c>
      <c r="K98" s="19">
        <f t="shared" si="131"/>
        <v>32138.870382676865</v>
      </c>
      <c r="L98" s="12">
        <f t="shared" si="132"/>
        <v>28880.045019102185</v>
      </c>
    </row>
    <row r="99" spans="1:13" x14ac:dyDescent="0.35">
      <c r="A99" s="38"/>
      <c r="B99" s="30">
        <f>B98</f>
        <v>45619</v>
      </c>
      <c r="C99" s="49">
        <f t="shared" si="124"/>
        <v>97</v>
      </c>
      <c r="D99" s="39">
        <f t="shared" si="125"/>
        <v>321.38870382676868</v>
      </c>
      <c r="E99" s="39">
        <f t="shared" si="126"/>
        <v>713.48292249542646</v>
      </c>
      <c r="F99" s="39">
        <f t="shared" si="127"/>
        <v>1583.8035324583159</v>
      </c>
      <c r="G99" s="39">
        <f t="shared" si="128"/>
        <v>3515.6710311610223</v>
      </c>
      <c r="H99" s="39">
        <f t="shared" si="129"/>
        <v>7410.5807328376322</v>
      </c>
      <c r="I99" s="39">
        <f t="shared" si="130"/>
        <v>15577.710474483478</v>
      </c>
      <c r="J99" s="20">
        <f t="shared" si="133"/>
        <v>269.96651121448571</v>
      </c>
      <c r="K99" s="19">
        <f t="shared" si="131"/>
        <v>32408.836893891352</v>
      </c>
      <c r="L99" s="12">
        <f t="shared" si="132"/>
        <v>29122.637397262646</v>
      </c>
    </row>
    <row r="100" spans="1:13" x14ac:dyDescent="0.35">
      <c r="A100" s="38"/>
      <c r="B100" s="30">
        <f>B99</f>
        <v>45619</v>
      </c>
      <c r="C100" s="49">
        <f t="shared" si="124"/>
        <v>98</v>
      </c>
      <c r="D100" s="39">
        <f t="shared" si="125"/>
        <v>324.0883689389135</v>
      </c>
      <c r="E100" s="39">
        <f t="shared" si="126"/>
        <v>719.476179044388</v>
      </c>
      <c r="F100" s="39">
        <f t="shared" si="127"/>
        <v>1597.1074821309658</v>
      </c>
      <c r="G100" s="39">
        <f t="shared" si="128"/>
        <v>3545.2026678227749</v>
      </c>
      <c r="H100" s="39">
        <f t="shared" si="129"/>
        <v>7472.8296109934681</v>
      </c>
      <c r="I100" s="39">
        <f t="shared" si="130"/>
        <v>15708.563242469139</v>
      </c>
      <c r="J100" s="20">
        <f t="shared" si="133"/>
        <v>272.23422990868733</v>
      </c>
      <c r="K100" s="19">
        <f t="shared" si="131"/>
        <v>32681.07112380004</v>
      </c>
      <c r="L100" s="12">
        <f t="shared" si="132"/>
        <v>29367.267551399651</v>
      </c>
    </row>
    <row r="101" spans="1:13" x14ac:dyDescent="0.35">
      <c r="A101" s="38"/>
      <c r="B101" s="30">
        <f>B100</f>
        <v>45619</v>
      </c>
      <c r="C101" s="49">
        <f t="shared" si="124"/>
        <v>99</v>
      </c>
      <c r="D101" s="39">
        <f t="shared" si="125"/>
        <v>326.81071123800041</v>
      </c>
      <c r="E101" s="39">
        <f t="shared" si="126"/>
        <v>725.51977894836091</v>
      </c>
      <c r="F101" s="39">
        <f t="shared" si="127"/>
        <v>1610.5231849808658</v>
      </c>
      <c r="G101" s="39">
        <f t="shared" si="128"/>
        <v>3574.9823702324866</v>
      </c>
      <c r="H101" s="39">
        <f t="shared" si="129"/>
        <v>7535.6013797258138</v>
      </c>
      <c r="I101" s="39">
        <f t="shared" si="130"/>
        <v>15840.51517370588</v>
      </c>
      <c r="J101" s="20">
        <f t="shared" si="133"/>
        <v>274.52099743992034</v>
      </c>
      <c r="K101" s="19">
        <f t="shared" si="131"/>
        <v>32955.592121239963</v>
      </c>
      <c r="L101" s="12">
        <f t="shared" si="132"/>
        <v>29613.952598831409</v>
      </c>
    </row>
    <row r="102" spans="1:13" x14ac:dyDescent="0.35">
      <c r="A102" s="38"/>
      <c r="B102" s="30">
        <f>B101</f>
        <v>45619</v>
      </c>
      <c r="C102" s="49">
        <f t="shared" si="124"/>
        <v>100</v>
      </c>
      <c r="D102" s="39">
        <f t="shared" si="125"/>
        <v>329.55592121239965</v>
      </c>
      <c r="E102" s="39">
        <f t="shared" si="126"/>
        <v>731.61414509152723</v>
      </c>
      <c r="F102" s="39">
        <f t="shared" si="127"/>
        <v>1624.0515797347052</v>
      </c>
      <c r="G102" s="39">
        <f t="shared" si="128"/>
        <v>3605.0122221424394</v>
      </c>
      <c r="H102" s="39">
        <f t="shared" si="129"/>
        <v>7598.900431315511</v>
      </c>
      <c r="I102" s="39">
        <f t="shared" si="130"/>
        <v>15973.575501165011</v>
      </c>
      <c r="J102" s="20">
        <f t="shared" si="133"/>
        <v>276.82697381841569</v>
      </c>
      <c r="K102" s="41">
        <f>K101+J102-M102</f>
        <v>32432.41909505838</v>
      </c>
      <c r="L102" s="12">
        <f t="shared" si="132"/>
        <v>29862.709800661592</v>
      </c>
      <c r="M102">
        <v>800</v>
      </c>
    </row>
    <row r="103" spans="1:13" x14ac:dyDescent="0.35">
      <c r="A103" s="36">
        <f>A98+1</f>
        <v>21</v>
      </c>
      <c r="B103" s="30">
        <f>B102+1</f>
        <v>45620</v>
      </c>
      <c r="C103" s="49">
        <f>C102+1</f>
        <v>101</v>
      </c>
      <c r="D103" s="37">
        <f>K102*0.01</f>
        <v>324.32419095058378</v>
      </c>
      <c r="E103" s="37">
        <f>K102*0.0222</f>
        <v>719.99970391029603</v>
      </c>
      <c r="F103" s="37">
        <f>K102*0.04928</f>
        <v>1598.2696130044769</v>
      </c>
      <c r="G103" s="37">
        <f>K102*0.10939</f>
        <v>3547.782324808436</v>
      </c>
      <c r="H103" s="37">
        <f>K102*0.23058</f>
        <v>7478.2671949385613</v>
      </c>
      <c r="I103" s="37">
        <f>K102*0.4847</f>
        <v>15719.993535374797</v>
      </c>
      <c r="J103" s="20">
        <f t="shared" si="133"/>
        <v>272.43232039849039</v>
      </c>
      <c r="K103" s="19">
        <f>K102+J103</f>
        <v>32704.851415456869</v>
      </c>
      <c r="L103" s="12">
        <f>SUM(D103:I103)</f>
        <v>29388.636562987151</v>
      </c>
    </row>
    <row r="104" spans="1:13" x14ac:dyDescent="0.35">
      <c r="A104" s="36"/>
      <c r="B104" s="30">
        <f>B103</f>
        <v>45620</v>
      </c>
      <c r="C104" s="49">
        <f t="shared" si="124"/>
        <v>102</v>
      </c>
      <c r="D104" s="37">
        <f t="shared" ref="D104:D112" si="134">K103*0.01</f>
        <v>327.04851415456869</v>
      </c>
      <c r="E104" s="37">
        <f t="shared" ref="E104:E112" si="135">K103*0.0222</f>
        <v>726.04770142314248</v>
      </c>
      <c r="F104" s="37">
        <f t="shared" ref="F104:F112" si="136">K103*0.04928</f>
        <v>1611.6950777537145</v>
      </c>
      <c r="G104" s="37">
        <f t="shared" ref="G104:G112" si="137">K103*0.10939</f>
        <v>3577.583696336827</v>
      </c>
      <c r="H104" s="37">
        <f t="shared" ref="H104:H112" si="138">K103*0.23058</f>
        <v>7541.0846393760448</v>
      </c>
      <c r="I104" s="37">
        <f t="shared" ref="I104:I112" si="139">K103*0.4847</f>
        <v>15852.041481071945</v>
      </c>
      <c r="J104" s="20">
        <f t="shared" si="133"/>
        <v>274.72075188983769</v>
      </c>
      <c r="K104" s="19">
        <f t="shared" ref="K104:K112" si="140">K103+J104</f>
        <v>32979.572167346705</v>
      </c>
      <c r="L104" s="12">
        <f t="shared" ref="L104:L112" si="141">SUM(D104:I104)</f>
        <v>29635.501110116242</v>
      </c>
    </row>
    <row r="105" spans="1:13" x14ac:dyDescent="0.35">
      <c r="A105" s="36"/>
      <c r="B105" s="30">
        <f>B104</f>
        <v>45620</v>
      </c>
      <c r="C105" s="49">
        <f t="shared" si="124"/>
        <v>103</v>
      </c>
      <c r="D105" s="37">
        <f t="shared" si="134"/>
        <v>329.79572167346709</v>
      </c>
      <c r="E105" s="37">
        <f t="shared" si="135"/>
        <v>732.14650211509684</v>
      </c>
      <c r="F105" s="37">
        <f t="shared" si="136"/>
        <v>1625.2333164068455</v>
      </c>
      <c r="G105" s="37">
        <f t="shared" si="137"/>
        <v>3607.6353993860562</v>
      </c>
      <c r="H105" s="37">
        <f t="shared" si="138"/>
        <v>7604.4297503468033</v>
      </c>
      <c r="I105" s="37">
        <f t="shared" si="139"/>
        <v>15985.198629512948</v>
      </c>
      <c r="J105" s="20">
        <f t="shared" si="133"/>
        <v>277.02840620571232</v>
      </c>
      <c r="K105" s="19">
        <f t="shared" si="140"/>
        <v>33256.600573552416</v>
      </c>
      <c r="L105" s="12">
        <f t="shared" si="141"/>
        <v>29884.439319441219</v>
      </c>
    </row>
    <row r="106" spans="1:13" x14ac:dyDescent="0.35">
      <c r="A106" s="36"/>
      <c r="B106" s="30">
        <f>B105</f>
        <v>45620</v>
      </c>
      <c r="C106" s="49">
        <f t="shared" si="124"/>
        <v>104</v>
      </c>
      <c r="D106" s="37">
        <f t="shared" si="134"/>
        <v>332.56600573552419</v>
      </c>
      <c r="E106" s="37">
        <f t="shared" si="135"/>
        <v>738.29653273286362</v>
      </c>
      <c r="F106" s="37">
        <f t="shared" si="136"/>
        <v>1638.8852762646629</v>
      </c>
      <c r="G106" s="37">
        <f t="shared" si="137"/>
        <v>3637.9395367408988</v>
      </c>
      <c r="H106" s="37">
        <f t="shared" si="138"/>
        <v>7668.3069602497162</v>
      </c>
      <c r="I106" s="37">
        <f t="shared" si="139"/>
        <v>16119.474298000856</v>
      </c>
      <c r="J106" s="20">
        <f t="shared" si="133"/>
        <v>279.35544481784029</v>
      </c>
      <c r="K106" s="19">
        <f t="shared" si="140"/>
        <v>33535.956018370256</v>
      </c>
      <c r="L106" s="12">
        <f t="shared" si="141"/>
        <v>30135.468609724521</v>
      </c>
    </row>
    <row r="107" spans="1:13" x14ac:dyDescent="0.35">
      <c r="A107" s="36"/>
      <c r="B107" s="30">
        <f>B106</f>
        <v>45620</v>
      </c>
      <c r="C107" s="49">
        <f t="shared" si="124"/>
        <v>105</v>
      </c>
      <c r="D107" s="37">
        <f t="shared" si="134"/>
        <v>335.35956018370257</v>
      </c>
      <c r="E107" s="37">
        <f t="shared" si="135"/>
        <v>744.49822360781968</v>
      </c>
      <c r="F107" s="37">
        <f t="shared" si="136"/>
        <v>1652.651912585286</v>
      </c>
      <c r="G107" s="37">
        <f t="shared" si="137"/>
        <v>3668.4982288495225</v>
      </c>
      <c r="H107" s="37">
        <f t="shared" si="138"/>
        <v>7732.7207387158142</v>
      </c>
      <c r="I107" s="37">
        <f t="shared" si="139"/>
        <v>16254.877882104063</v>
      </c>
      <c r="J107" s="20">
        <f t="shared" si="133"/>
        <v>281.70203055431017</v>
      </c>
      <c r="K107" s="41">
        <f t="shared" si="140"/>
        <v>33817.658048924568</v>
      </c>
      <c r="L107" s="12">
        <f t="shared" si="141"/>
        <v>30388.606546046209</v>
      </c>
    </row>
    <row r="108" spans="1:13" x14ac:dyDescent="0.35">
      <c r="A108" s="38">
        <f>A103+1</f>
        <v>22</v>
      </c>
      <c r="B108" s="30">
        <f>B107+1</f>
        <v>45621</v>
      </c>
      <c r="C108" s="49">
        <f t="shared" si="124"/>
        <v>106</v>
      </c>
      <c r="D108" s="39">
        <f t="shared" si="134"/>
        <v>338.17658048924568</v>
      </c>
      <c r="E108" s="39">
        <f t="shared" si="135"/>
        <v>750.75200868612546</v>
      </c>
      <c r="F108" s="39">
        <f t="shared" si="136"/>
        <v>1666.5341886510025</v>
      </c>
      <c r="G108" s="39">
        <f t="shared" si="137"/>
        <v>3699.3136139718586</v>
      </c>
      <c r="H108" s="39">
        <f t="shared" si="138"/>
        <v>7797.6755929210267</v>
      </c>
      <c r="I108" s="39">
        <f t="shared" si="139"/>
        <v>16391.41885631374</v>
      </c>
      <c r="J108" s="20">
        <f t="shared" si="133"/>
        <v>284.06832761096638</v>
      </c>
      <c r="K108" s="19">
        <f t="shared" si="140"/>
        <v>34101.726376535531</v>
      </c>
      <c r="L108" s="12">
        <f t="shared" si="141"/>
        <v>30643.870841033</v>
      </c>
    </row>
    <row r="109" spans="1:13" x14ac:dyDescent="0.35">
      <c r="A109" s="38"/>
      <c r="B109" s="30">
        <f>B108</f>
        <v>45621</v>
      </c>
      <c r="C109" s="49">
        <f t="shared" si="124"/>
        <v>107</v>
      </c>
      <c r="D109" s="39">
        <f t="shared" si="134"/>
        <v>341.01726376535532</v>
      </c>
      <c r="E109" s="39">
        <f t="shared" si="135"/>
        <v>757.05832555908887</v>
      </c>
      <c r="F109" s="39">
        <f t="shared" si="136"/>
        <v>1680.5330758356708</v>
      </c>
      <c r="G109" s="39">
        <f t="shared" si="137"/>
        <v>3730.3878483292219</v>
      </c>
      <c r="H109" s="39">
        <f t="shared" si="138"/>
        <v>7863.1760679015633</v>
      </c>
      <c r="I109" s="39">
        <f t="shared" si="139"/>
        <v>16529.106774706772</v>
      </c>
      <c r="J109" s="20">
        <f t="shared" si="133"/>
        <v>286.45450156289849</v>
      </c>
      <c r="K109" s="19">
        <f t="shared" si="140"/>
        <v>34388.180878098428</v>
      </c>
      <c r="L109" s="12">
        <f t="shared" si="141"/>
        <v>30901.279356097672</v>
      </c>
    </row>
    <row r="110" spans="1:13" x14ac:dyDescent="0.35">
      <c r="A110" s="38"/>
      <c r="B110" s="30">
        <f>B109</f>
        <v>45621</v>
      </c>
      <c r="C110" s="49">
        <f t="shared" si="124"/>
        <v>108</v>
      </c>
      <c r="D110" s="39">
        <f t="shared" si="134"/>
        <v>343.88180878098427</v>
      </c>
      <c r="E110" s="39">
        <f t="shared" si="135"/>
        <v>763.41761549378509</v>
      </c>
      <c r="F110" s="39">
        <f t="shared" si="136"/>
        <v>1694.6495536726904</v>
      </c>
      <c r="G110" s="39">
        <f t="shared" si="137"/>
        <v>3761.7231062551873</v>
      </c>
      <c r="H110" s="39">
        <f t="shared" si="138"/>
        <v>7929.2267468719356</v>
      </c>
      <c r="I110" s="39">
        <f t="shared" si="139"/>
        <v>16667.951271614307</v>
      </c>
      <c r="J110" s="20">
        <f t="shared" si="133"/>
        <v>288.86071937602679</v>
      </c>
      <c r="K110" s="19">
        <f t="shared" si="140"/>
        <v>34677.041597474454</v>
      </c>
      <c r="L110" s="12">
        <f t="shared" si="141"/>
        <v>31160.850102688892</v>
      </c>
    </row>
    <row r="111" spans="1:13" x14ac:dyDescent="0.35">
      <c r="A111" s="38"/>
      <c r="B111" s="30">
        <f>B110</f>
        <v>45621</v>
      </c>
      <c r="C111" s="49">
        <f t="shared" si="124"/>
        <v>109</v>
      </c>
      <c r="D111" s="39">
        <f t="shared" si="134"/>
        <v>346.77041597474454</v>
      </c>
      <c r="E111" s="39">
        <f t="shared" si="135"/>
        <v>769.83032346393293</v>
      </c>
      <c r="F111" s="39">
        <f t="shared" si="136"/>
        <v>1708.8846099235409</v>
      </c>
      <c r="G111" s="39">
        <f t="shared" si="137"/>
        <v>3793.3215803477306</v>
      </c>
      <c r="H111" s="39">
        <f t="shared" si="138"/>
        <v>7995.8322515456593</v>
      </c>
      <c r="I111" s="39">
        <f t="shared" si="139"/>
        <v>16807.962062295868</v>
      </c>
      <c r="J111" s="20">
        <f t="shared" si="133"/>
        <v>291.28714941878542</v>
      </c>
      <c r="K111" s="19">
        <f t="shared" si="140"/>
        <v>34968.328746893239</v>
      </c>
      <c r="L111" s="12">
        <f t="shared" si="141"/>
        <v>31422.601243551479</v>
      </c>
    </row>
    <row r="112" spans="1:13" x14ac:dyDescent="0.35">
      <c r="A112" s="38"/>
      <c r="B112" s="30">
        <f>B111</f>
        <v>45621</v>
      </c>
      <c r="C112" s="49">
        <f t="shared" si="124"/>
        <v>110</v>
      </c>
      <c r="D112" s="39">
        <f t="shared" si="134"/>
        <v>349.68328746893241</v>
      </c>
      <c r="E112" s="39">
        <f t="shared" si="135"/>
        <v>776.29689818102997</v>
      </c>
      <c r="F112" s="39">
        <f t="shared" si="136"/>
        <v>1723.2392406468987</v>
      </c>
      <c r="G112" s="39">
        <f t="shared" si="137"/>
        <v>3825.1854816226514</v>
      </c>
      <c r="H112" s="39">
        <f t="shared" si="138"/>
        <v>8062.9972424586431</v>
      </c>
      <c r="I112" s="39">
        <f t="shared" si="139"/>
        <v>16949.148943619155</v>
      </c>
      <c r="J112" s="20">
        <f t="shared" si="133"/>
        <v>293.73396147390321</v>
      </c>
      <c r="K112" s="41">
        <f t="shared" si="140"/>
        <v>35262.062708367142</v>
      </c>
      <c r="L112" s="12">
        <f t="shared" si="141"/>
        <v>31686.55109399731</v>
      </c>
    </row>
    <row r="113" spans="1:13" x14ac:dyDescent="0.35">
      <c r="A113" s="36">
        <f>A108+1</f>
        <v>23</v>
      </c>
      <c r="B113" s="30">
        <f>B112+1</f>
        <v>45622</v>
      </c>
      <c r="C113" s="49">
        <f>C112+1</f>
        <v>111</v>
      </c>
      <c r="D113" s="37">
        <f>K112*0.01</f>
        <v>352.62062708367142</v>
      </c>
      <c r="E113" s="37">
        <f>K112*0.0222</f>
        <v>782.81779212575054</v>
      </c>
      <c r="F113" s="37">
        <f>K112*0.04928</f>
        <v>1737.7144502683327</v>
      </c>
      <c r="G113" s="37">
        <f>K112*0.10939</f>
        <v>3857.3170396682817</v>
      </c>
      <c r="H113" s="37">
        <f>K112*0.23058</f>
        <v>8130.7264192952962</v>
      </c>
      <c r="I113" s="37">
        <f>K112*0.4847</f>
        <v>17091.521794745553</v>
      </c>
      <c r="J113" s="20">
        <f t="shared" si="133"/>
        <v>296.20132675028401</v>
      </c>
      <c r="K113" s="19">
        <f>K112+J113</f>
        <v>35558.264035117427</v>
      </c>
      <c r="L113" s="12">
        <f>SUM(D113:I113)</f>
        <v>31952.718123186885</v>
      </c>
    </row>
    <row r="114" spans="1:13" x14ac:dyDescent="0.35">
      <c r="A114" s="36"/>
      <c r="B114" s="30">
        <f>B113</f>
        <v>45622</v>
      </c>
      <c r="C114" s="49">
        <f t="shared" si="124"/>
        <v>112</v>
      </c>
      <c r="D114" s="37">
        <f t="shared" ref="D114:D122" si="142">K113*0.01</f>
        <v>355.58264035117429</v>
      </c>
      <c r="E114" s="37">
        <f t="shared" ref="E114:E122" si="143">K113*0.0222</f>
        <v>789.39346157960688</v>
      </c>
      <c r="F114" s="37">
        <f t="shared" ref="F114:F122" si="144">K113*0.04928</f>
        <v>1752.3112516505867</v>
      </c>
      <c r="G114" s="37">
        <f t="shared" ref="G114:G122" si="145">K113*0.10939</f>
        <v>3889.7185028014956</v>
      </c>
      <c r="H114" s="37">
        <f t="shared" ref="H114:H122" si="146">K113*0.23058</f>
        <v>8199.0245212173759</v>
      </c>
      <c r="I114" s="37">
        <f t="shared" ref="I114:I122" si="147">K113*0.4847</f>
        <v>17235.090577821418</v>
      </c>
      <c r="J114" s="20">
        <f t="shared" si="133"/>
        <v>298.68941789498638</v>
      </c>
      <c r="K114" s="19">
        <f t="shared" ref="K114:K122" si="148">K113+J114</f>
        <v>35856.953453012415</v>
      </c>
      <c r="L114" s="12">
        <f t="shared" ref="L114:L122" si="149">SUM(D114:I114)</f>
        <v>32221.120955421658</v>
      </c>
    </row>
    <row r="115" spans="1:13" x14ac:dyDescent="0.35">
      <c r="A115" s="36"/>
      <c r="B115" s="30">
        <f>B114</f>
        <v>45622</v>
      </c>
      <c r="C115" s="49">
        <f t="shared" si="124"/>
        <v>113</v>
      </c>
      <c r="D115" s="37">
        <f t="shared" si="142"/>
        <v>358.56953453012414</v>
      </c>
      <c r="E115" s="37">
        <f t="shared" si="143"/>
        <v>796.0243666568756</v>
      </c>
      <c r="F115" s="37">
        <f t="shared" si="144"/>
        <v>1767.0306661644518</v>
      </c>
      <c r="G115" s="37">
        <f t="shared" si="145"/>
        <v>3922.3921382250282</v>
      </c>
      <c r="H115" s="37">
        <f t="shared" si="146"/>
        <v>8267.8963271956036</v>
      </c>
      <c r="I115" s="37">
        <f t="shared" si="147"/>
        <v>17379.865338675118</v>
      </c>
      <c r="J115" s="20">
        <f t="shared" si="133"/>
        <v>301.19840900530426</v>
      </c>
      <c r="K115" s="19">
        <f t="shared" si="148"/>
        <v>36158.151862017716</v>
      </c>
      <c r="L115" s="12">
        <f t="shared" si="149"/>
        <v>32491.778371447203</v>
      </c>
    </row>
    <row r="116" spans="1:13" x14ac:dyDescent="0.35">
      <c r="A116" s="36"/>
      <c r="B116" s="30">
        <f>B115</f>
        <v>45622</v>
      </c>
      <c r="C116" s="49">
        <f t="shared" si="124"/>
        <v>114</v>
      </c>
      <c r="D116" s="37">
        <f t="shared" si="142"/>
        <v>361.58151862017718</v>
      </c>
      <c r="E116" s="37">
        <f t="shared" si="143"/>
        <v>802.71097133679336</v>
      </c>
      <c r="F116" s="37">
        <f t="shared" si="144"/>
        <v>1781.8737237602329</v>
      </c>
      <c r="G116" s="37">
        <f t="shared" si="145"/>
        <v>3955.3402321861181</v>
      </c>
      <c r="H116" s="37">
        <f t="shared" si="146"/>
        <v>8337.3466563440452</v>
      </c>
      <c r="I116" s="37">
        <f t="shared" si="147"/>
        <v>17525.856207519988</v>
      </c>
      <c r="J116" s="20">
        <f t="shared" si="133"/>
        <v>303.72847564094883</v>
      </c>
      <c r="K116" s="19">
        <f t="shared" si="148"/>
        <v>36461.880337658666</v>
      </c>
      <c r="L116" s="12">
        <f t="shared" si="149"/>
        <v>32764.709309767357</v>
      </c>
    </row>
    <row r="117" spans="1:13" x14ac:dyDescent="0.35">
      <c r="A117" s="36"/>
      <c r="B117" s="30">
        <f>B116</f>
        <v>45622</v>
      </c>
      <c r="C117" s="49">
        <f t="shared" si="124"/>
        <v>115</v>
      </c>
      <c r="D117" s="37">
        <f t="shared" si="142"/>
        <v>364.61880337658664</v>
      </c>
      <c r="E117" s="37">
        <f t="shared" si="143"/>
        <v>809.45374349602241</v>
      </c>
      <c r="F117" s="37">
        <f t="shared" si="144"/>
        <v>1796.841463039819</v>
      </c>
      <c r="G117" s="37">
        <f t="shared" si="145"/>
        <v>3988.5650901364816</v>
      </c>
      <c r="H117" s="37">
        <f t="shared" si="146"/>
        <v>8407.3803682573362</v>
      </c>
      <c r="I117" s="37">
        <f t="shared" si="147"/>
        <v>17673.073399663157</v>
      </c>
      <c r="J117" s="20">
        <f t="shared" si="133"/>
        <v>306.27979483633277</v>
      </c>
      <c r="K117" s="41">
        <f t="shared" si="148"/>
        <v>36768.160132494995</v>
      </c>
      <c r="L117" s="12">
        <f t="shared" si="149"/>
        <v>33039.932867969401</v>
      </c>
    </row>
    <row r="118" spans="1:13" x14ac:dyDescent="0.35">
      <c r="A118" s="38">
        <f>A113+1</f>
        <v>24</v>
      </c>
      <c r="B118" s="30">
        <f>B117+1</f>
        <v>45623</v>
      </c>
      <c r="C118" s="49">
        <f t="shared" si="124"/>
        <v>116</v>
      </c>
      <c r="D118" s="39">
        <f t="shared" si="142"/>
        <v>367.68160132494995</v>
      </c>
      <c r="E118" s="39">
        <f t="shared" si="143"/>
        <v>816.25315494138897</v>
      </c>
      <c r="F118" s="39">
        <f t="shared" si="144"/>
        <v>1811.9349313293533</v>
      </c>
      <c r="G118" s="39">
        <f t="shared" si="145"/>
        <v>4022.0690368936275</v>
      </c>
      <c r="H118" s="39">
        <f t="shared" si="146"/>
        <v>8478.0023633506971</v>
      </c>
      <c r="I118" s="39">
        <f t="shared" si="147"/>
        <v>17821.527216220325</v>
      </c>
      <c r="J118" s="20">
        <f t="shared" si="133"/>
        <v>308.85254511295796</v>
      </c>
      <c r="K118" s="19">
        <f t="shared" si="148"/>
        <v>37077.012677607956</v>
      </c>
      <c r="L118" s="12">
        <f t="shared" si="149"/>
        <v>33317.468304060341</v>
      </c>
    </row>
    <row r="119" spans="1:13" x14ac:dyDescent="0.35">
      <c r="A119" s="38"/>
      <c r="B119" s="30">
        <f>B118</f>
        <v>45623</v>
      </c>
      <c r="C119" s="49">
        <f t="shared" si="124"/>
        <v>117</v>
      </c>
      <c r="D119" s="39">
        <f t="shared" si="142"/>
        <v>370.77012677607956</v>
      </c>
      <c r="E119" s="39">
        <f t="shared" si="143"/>
        <v>823.10968144289666</v>
      </c>
      <c r="F119" s="39">
        <f t="shared" si="144"/>
        <v>1827.15518475252</v>
      </c>
      <c r="G119" s="39">
        <f t="shared" si="145"/>
        <v>4055.8544168035341</v>
      </c>
      <c r="H119" s="39">
        <f t="shared" si="146"/>
        <v>8549.2175832028424</v>
      </c>
      <c r="I119" s="39">
        <f t="shared" si="147"/>
        <v>17971.228044836578</v>
      </c>
      <c r="J119" s="20">
        <f t="shared" si="133"/>
        <v>311.44690649190682</v>
      </c>
      <c r="K119" s="19">
        <f t="shared" si="148"/>
        <v>37388.459584099866</v>
      </c>
      <c r="L119" s="12">
        <f t="shared" si="149"/>
        <v>33597.335037814453</v>
      </c>
    </row>
    <row r="120" spans="1:13" x14ac:dyDescent="0.35">
      <c r="A120" s="38"/>
      <c r="B120" s="30">
        <f>B119</f>
        <v>45623</v>
      </c>
      <c r="C120" s="49">
        <f t="shared" si="124"/>
        <v>118</v>
      </c>
      <c r="D120" s="39">
        <f t="shared" si="142"/>
        <v>373.88459584099866</v>
      </c>
      <c r="E120" s="39">
        <f t="shared" si="143"/>
        <v>830.02380276701706</v>
      </c>
      <c r="F120" s="39">
        <f t="shared" si="144"/>
        <v>1842.5032883044414</v>
      </c>
      <c r="G120" s="39">
        <f t="shared" si="145"/>
        <v>4089.9235939046844</v>
      </c>
      <c r="H120" s="39">
        <f t="shared" si="146"/>
        <v>8621.0310109017482</v>
      </c>
      <c r="I120" s="39">
        <f t="shared" si="147"/>
        <v>18122.186360413205</v>
      </c>
      <c r="J120" s="20">
        <f t="shared" si="133"/>
        <v>314.06306050643889</v>
      </c>
      <c r="K120" s="19">
        <f t="shared" si="148"/>
        <v>37702.522644606302</v>
      </c>
      <c r="L120" s="12">
        <f t="shared" si="149"/>
        <v>33879.552652132093</v>
      </c>
    </row>
    <row r="121" spans="1:13" x14ac:dyDescent="0.35">
      <c r="A121" s="38"/>
      <c r="B121" s="30">
        <f>B120</f>
        <v>45623</v>
      </c>
      <c r="C121" s="49">
        <f t="shared" si="124"/>
        <v>119</v>
      </c>
      <c r="D121" s="39">
        <f t="shared" si="142"/>
        <v>377.02522644606302</v>
      </c>
      <c r="E121" s="39">
        <f t="shared" si="143"/>
        <v>836.99600271025997</v>
      </c>
      <c r="F121" s="39">
        <f t="shared" si="144"/>
        <v>1857.9803159261985</v>
      </c>
      <c r="G121" s="39">
        <f t="shared" si="145"/>
        <v>4124.2789520934839</v>
      </c>
      <c r="H121" s="39">
        <f t="shared" si="146"/>
        <v>8693.4476713933218</v>
      </c>
      <c r="I121" s="39">
        <f t="shared" si="147"/>
        <v>18274.412725840677</v>
      </c>
      <c r="J121" s="20">
        <f t="shared" si="133"/>
        <v>316.70119021469293</v>
      </c>
      <c r="K121" s="19">
        <f t="shared" si="148"/>
        <v>38019.223834820994</v>
      </c>
      <c r="L121" s="12">
        <f t="shared" si="149"/>
        <v>34164.140894410004</v>
      </c>
    </row>
    <row r="122" spans="1:13" x14ac:dyDescent="0.35">
      <c r="A122" s="38"/>
      <c r="B122" s="30">
        <f>B121</f>
        <v>45623</v>
      </c>
      <c r="C122" s="49">
        <f t="shared" si="124"/>
        <v>120</v>
      </c>
      <c r="D122" s="39">
        <f t="shared" si="142"/>
        <v>380.19223834820997</v>
      </c>
      <c r="E122" s="39">
        <f t="shared" si="143"/>
        <v>844.02676913302605</v>
      </c>
      <c r="F122" s="39">
        <f t="shared" si="144"/>
        <v>1873.5873505799784</v>
      </c>
      <c r="G122" s="39">
        <f t="shared" si="145"/>
        <v>4158.9228952910689</v>
      </c>
      <c r="H122" s="39">
        <f t="shared" si="146"/>
        <v>8766.4726318330249</v>
      </c>
      <c r="I122" s="39">
        <f t="shared" si="147"/>
        <v>18427.917792737735</v>
      </c>
      <c r="J122" s="20">
        <f t="shared" si="133"/>
        <v>319.36148021249636</v>
      </c>
      <c r="K122" s="41">
        <f t="shared" si="148"/>
        <v>38338.585315033488</v>
      </c>
      <c r="L122" s="12">
        <f t="shared" si="149"/>
        <v>34451.119677923045</v>
      </c>
    </row>
    <row r="123" spans="1:13" x14ac:dyDescent="0.35">
      <c r="A123" s="36">
        <f>A118+1</f>
        <v>25</v>
      </c>
      <c r="B123" s="30">
        <f>B122+1</f>
        <v>45624</v>
      </c>
      <c r="C123" s="49">
        <f>C122+1</f>
        <v>121</v>
      </c>
      <c r="D123" s="37">
        <f>K122*0.01</f>
        <v>383.38585315033487</v>
      </c>
      <c r="E123" s="37">
        <f>K122*0.0222</f>
        <v>851.11659399374344</v>
      </c>
      <c r="F123" s="37">
        <f>K122*0.04928</f>
        <v>1889.3254843248501</v>
      </c>
      <c r="G123" s="37">
        <f>K122*0.10939</f>
        <v>4193.8578476115135</v>
      </c>
      <c r="H123" s="37">
        <f>K122*0.23058</f>
        <v>8840.1110019404223</v>
      </c>
      <c r="I123" s="37">
        <f>K122*0.4847</f>
        <v>18582.712302196731</v>
      </c>
      <c r="J123" s="20">
        <f t="shared" si="133"/>
        <v>322.04411664628128</v>
      </c>
      <c r="K123" s="19">
        <f>K122+J123</f>
        <v>38660.629431679772</v>
      </c>
      <c r="L123" s="12">
        <f>SUM(D123:I123)</f>
        <v>34740.509083217592</v>
      </c>
    </row>
    <row r="124" spans="1:13" x14ac:dyDescent="0.35">
      <c r="A124" s="36"/>
      <c r="B124" s="30">
        <f>B123</f>
        <v>45624</v>
      </c>
      <c r="C124" s="49">
        <f t="shared" si="124"/>
        <v>122</v>
      </c>
      <c r="D124" s="37">
        <f t="shared" ref="D124:D132" si="150">K123*0.01</f>
        <v>386.60629431679774</v>
      </c>
      <c r="E124" s="37">
        <f t="shared" ref="E124:E132" si="151">K123*0.0222</f>
        <v>858.265973383291</v>
      </c>
      <c r="F124" s="37">
        <f t="shared" ref="F124:F132" si="152">K123*0.04928</f>
        <v>1905.195818393179</v>
      </c>
      <c r="G124" s="37">
        <f t="shared" ref="G124:G132" si="153">K123*0.10939</f>
        <v>4229.08625353145</v>
      </c>
      <c r="H124" s="37">
        <f t="shared" ref="H124:H132" si="154">K123*0.23058</f>
        <v>8914.3679343567219</v>
      </c>
      <c r="I124" s="37">
        <f t="shared" ref="I124:I132" si="155">K123*0.4847</f>
        <v>18738.807085535187</v>
      </c>
      <c r="J124" s="20">
        <f t="shared" si="133"/>
        <v>324.74928722611008</v>
      </c>
      <c r="K124" s="19">
        <f t="shared" ref="K124:K132" si="156">K123+J124</f>
        <v>38985.378718905886</v>
      </c>
      <c r="L124" s="12">
        <f t="shared" ref="L124:L132" si="157">SUM(D124:I124)</f>
        <v>35032.329359516625</v>
      </c>
    </row>
    <row r="125" spans="1:13" x14ac:dyDescent="0.35">
      <c r="A125" s="36"/>
      <c r="B125" s="30">
        <f>B124</f>
        <v>45624</v>
      </c>
      <c r="C125" s="49">
        <f t="shared" si="124"/>
        <v>123</v>
      </c>
      <c r="D125" s="37">
        <f t="shared" si="150"/>
        <v>389.85378718905889</v>
      </c>
      <c r="E125" s="37">
        <f t="shared" si="151"/>
        <v>865.47540755971067</v>
      </c>
      <c r="F125" s="37">
        <f t="shared" si="152"/>
        <v>1921.1994632676819</v>
      </c>
      <c r="G125" s="37">
        <f t="shared" si="153"/>
        <v>4264.6105780611151</v>
      </c>
      <c r="H125" s="37">
        <f t="shared" si="154"/>
        <v>8989.2486250053189</v>
      </c>
      <c r="I125" s="37">
        <f t="shared" si="155"/>
        <v>18896.213065053682</v>
      </c>
      <c r="J125" s="20">
        <f t="shared" si="133"/>
        <v>327.47718123880946</v>
      </c>
      <c r="K125" s="19">
        <f t="shared" si="156"/>
        <v>39312.855900144692</v>
      </c>
      <c r="L125" s="12">
        <f t="shared" si="157"/>
        <v>35326.600926136569</v>
      </c>
    </row>
    <row r="126" spans="1:13" x14ac:dyDescent="0.35">
      <c r="A126" s="36"/>
      <c r="B126" s="30">
        <f>B125</f>
        <v>45624</v>
      </c>
      <c r="C126" s="49">
        <f t="shared" si="124"/>
        <v>124</v>
      </c>
      <c r="D126" s="37">
        <f t="shared" si="150"/>
        <v>393.12855900144694</v>
      </c>
      <c r="E126" s="37">
        <f t="shared" si="151"/>
        <v>872.74540098321222</v>
      </c>
      <c r="F126" s="37">
        <f t="shared" si="152"/>
        <v>1937.3375387591302</v>
      </c>
      <c r="G126" s="37">
        <f t="shared" si="153"/>
        <v>4300.4333069168279</v>
      </c>
      <c r="H126" s="37">
        <f t="shared" si="154"/>
        <v>9064.7583134553643</v>
      </c>
      <c r="I126" s="37">
        <f t="shared" si="155"/>
        <v>19054.941254800135</v>
      </c>
      <c r="J126" s="20">
        <f t="shared" si="133"/>
        <v>330.2279895612154</v>
      </c>
      <c r="K126" s="19">
        <f t="shared" si="156"/>
        <v>39643.083889705907</v>
      </c>
      <c r="L126" s="12">
        <f t="shared" si="157"/>
        <v>35623.344373916116</v>
      </c>
    </row>
    <row r="127" spans="1:13" x14ac:dyDescent="0.35">
      <c r="A127" s="36"/>
      <c r="B127" s="30">
        <f>B126</f>
        <v>45624</v>
      </c>
      <c r="C127" s="49">
        <f t="shared" si="124"/>
        <v>125</v>
      </c>
      <c r="D127" s="37">
        <f t="shared" si="150"/>
        <v>396.43083889705906</v>
      </c>
      <c r="E127" s="37">
        <f t="shared" si="151"/>
        <v>880.07646235147115</v>
      </c>
      <c r="F127" s="37">
        <f t="shared" si="152"/>
        <v>1953.611174084707</v>
      </c>
      <c r="G127" s="37">
        <f t="shared" si="153"/>
        <v>4336.5569466949291</v>
      </c>
      <c r="H127" s="37">
        <f t="shared" si="154"/>
        <v>9140.9022832883893</v>
      </c>
      <c r="I127" s="37">
        <f t="shared" si="155"/>
        <v>19215.002761340453</v>
      </c>
      <c r="J127" s="20">
        <f t="shared" si="133"/>
        <v>333.00190467352962</v>
      </c>
      <c r="K127" s="41">
        <f>K126+J127-M127</f>
        <v>39176.08579437944</v>
      </c>
      <c r="L127" s="12">
        <f t="shared" si="157"/>
        <v>35922.580466657004</v>
      </c>
      <c r="M127">
        <v>800</v>
      </c>
    </row>
    <row r="128" spans="1:13" x14ac:dyDescent="0.35">
      <c r="A128" s="38">
        <f>A123+1</f>
        <v>26</v>
      </c>
      <c r="B128" s="30">
        <f>B127+1</f>
        <v>45625</v>
      </c>
      <c r="C128" s="49">
        <f t="shared" si="124"/>
        <v>126</v>
      </c>
      <c r="D128" s="39">
        <f t="shared" si="150"/>
        <v>391.76085794379441</v>
      </c>
      <c r="E128" s="39">
        <f t="shared" si="151"/>
        <v>869.70910463522364</v>
      </c>
      <c r="F128" s="39">
        <f t="shared" si="152"/>
        <v>1930.5975079470186</v>
      </c>
      <c r="G128" s="39">
        <f t="shared" si="153"/>
        <v>4285.4720250471673</v>
      </c>
      <c r="H128" s="39">
        <f t="shared" si="154"/>
        <v>9033.2218624680118</v>
      </c>
      <c r="I128" s="39">
        <f t="shared" si="155"/>
        <v>18988.648784535715</v>
      </c>
      <c r="J128" s="20">
        <f t="shared" si="133"/>
        <v>329.07912067278727</v>
      </c>
      <c r="K128" s="19">
        <f t="shared" si="156"/>
        <v>39505.164915052228</v>
      </c>
      <c r="L128" s="12">
        <f t="shared" si="157"/>
        <v>35499.410142576933</v>
      </c>
    </row>
    <row r="129" spans="1:12" x14ac:dyDescent="0.35">
      <c r="A129" s="38"/>
      <c r="B129" s="30">
        <f>B128</f>
        <v>45625</v>
      </c>
      <c r="C129" s="49">
        <f t="shared" si="124"/>
        <v>127</v>
      </c>
      <c r="D129" s="39">
        <f t="shared" si="150"/>
        <v>395.05164915052228</v>
      </c>
      <c r="E129" s="39">
        <f t="shared" si="151"/>
        <v>877.01466111415948</v>
      </c>
      <c r="F129" s="39">
        <f t="shared" si="152"/>
        <v>1946.8145270137736</v>
      </c>
      <c r="G129" s="39">
        <f t="shared" si="153"/>
        <v>4321.4699900575633</v>
      </c>
      <c r="H129" s="39">
        <f t="shared" si="154"/>
        <v>9109.1009261127438</v>
      </c>
      <c r="I129" s="39">
        <f t="shared" si="155"/>
        <v>19148.153434325817</v>
      </c>
      <c r="J129" s="20">
        <f t="shared" si="133"/>
        <v>331.84338528643872</v>
      </c>
      <c r="K129" s="19">
        <f t="shared" si="156"/>
        <v>39837.008300338668</v>
      </c>
      <c r="L129" s="12">
        <f t="shared" si="157"/>
        <v>35797.605187774578</v>
      </c>
    </row>
    <row r="130" spans="1:12" x14ac:dyDescent="0.35">
      <c r="A130" s="38"/>
      <c r="B130" s="30">
        <f>B129</f>
        <v>45625</v>
      </c>
      <c r="C130" s="49">
        <f t="shared" si="124"/>
        <v>128</v>
      </c>
      <c r="D130" s="39">
        <f t="shared" si="150"/>
        <v>398.3700830033867</v>
      </c>
      <c r="E130" s="39">
        <f t="shared" si="151"/>
        <v>884.38158426751852</v>
      </c>
      <c r="F130" s="39">
        <f t="shared" si="152"/>
        <v>1963.1677690406896</v>
      </c>
      <c r="G130" s="39">
        <f t="shared" si="153"/>
        <v>4357.7703379740469</v>
      </c>
      <c r="H130" s="39">
        <f t="shared" si="154"/>
        <v>9185.6173738920897</v>
      </c>
      <c r="I130" s="39">
        <f t="shared" si="155"/>
        <v>19308.997923174153</v>
      </c>
      <c r="J130" s="20">
        <f t="shared" si="133"/>
        <v>334.63086972284481</v>
      </c>
      <c r="K130" s="19">
        <f t="shared" si="156"/>
        <v>40171.639170061513</v>
      </c>
      <c r="L130" s="12">
        <f t="shared" si="157"/>
        <v>36098.305071351882</v>
      </c>
    </row>
    <row r="131" spans="1:12" x14ac:dyDescent="0.35">
      <c r="A131" s="38"/>
      <c r="B131" s="30">
        <f>B130</f>
        <v>45625</v>
      </c>
      <c r="C131" s="49">
        <f t="shared" si="124"/>
        <v>129</v>
      </c>
      <c r="D131" s="39">
        <f t="shared" si="150"/>
        <v>401.71639170061513</v>
      </c>
      <c r="E131" s="39">
        <f t="shared" si="151"/>
        <v>891.81038957536566</v>
      </c>
      <c r="F131" s="39">
        <f t="shared" si="152"/>
        <v>1979.6583783006313</v>
      </c>
      <c r="G131" s="39">
        <f t="shared" si="153"/>
        <v>4394.3756088130285</v>
      </c>
      <c r="H131" s="39">
        <f t="shared" si="154"/>
        <v>9262.7765598327842</v>
      </c>
      <c r="I131" s="39">
        <f t="shared" si="155"/>
        <v>19471.193505728817</v>
      </c>
      <c r="J131" s="20">
        <f t="shared" si="133"/>
        <v>337.44176902851672</v>
      </c>
      <c r="K131" s="19">
        <f t="shared" si="156"/>
        <v>40509.080939090032</v>
      </c>
      <c r="L131" s="12">
        <f t="shared" si="157"/>
        <v>36401.530833951241</v>
      </c>
    </row>
    <row r="132" spans="1:12" x14ac:dyDescent="0.35">
      <c r="A132" s="38"/>
      <c r="B132" s="30">
        <f>B131</f>
        <v>45625</v>
      </c>
      <c r="C132" s="49">
        <f t="shared" si="124"/>
        <v>130</v>
      </c>
      <c r="D132" s="39">
        <f t="shared" si="150"/>
        <v>405.09080939090035</v>
      </c>
      <c r="E132" s="39">
        <f t="shared" si="151"/>
        <v>899.30159684779881</v>
      </c>
      <c r="F132" s="39">
        <f t="shared" si="152"/>
        <v>1996.2875086783567</v>
      </c>
      <c r="G132" s="39">
        <f t="shared" si="153"/>
        <v>4431.2883639270585</v>
      </c>
      <c r="H132" s="39">
        <f t="shared" si="154"/>
        <v>9340.5838829353797</v>
      </c>
      <c r="I132" s="39">
        <f t="shared" si="155"/>
        <v>19634.751531176938</v>
      </c>
      <c r="J132" s="20">
        <f t="shared" si="133"/>
        <v>340.27627988835627</v>
      </c>
      <c r="K132" s="41">
        <f t="shared" si="156"/>
        <v>40849.357218978388</v>
      </c>
      <c r="L132" s="12">
        <f t="shared" si="157"/>
        <v>36707.303692956433</v>
      </c>
    </row>
    <row r="133" spans="1:12" x14ac:dyDescent="0.35">
      <c r="A133" s="36">
        <f>A128+1</f>
        <v>27</v>
      </c>
      <c r="B133" s="30">
        <f>B132+1</f>
        <v>45626</v>
      </c>
      <c r="C133" s="49">
        <f>C132+1</f>
        <v>131</v>
      </c>
      <c r="D133" s="37">
        <f>K132*0.01</f>
        <v>408.49357218978389</v>
      </c>
      <c r="E133" s="37">
        <f>K132*0.0222</f>
        <v>906.85573026132022</v>
      </c>
      <c r="F133" s="37">
        <f>K132*0.04928</f>
        <v>2013.0563237512549</v>
      </c>
      <c r="G133" s="37">
        <f>K132*0.10939</f>
        <v>4468.511186184046</v>
      </c>
      <c r="H133" s="37">
        <f>K132*0.23058</f>
        <v>9419.0447875520367</v>
      </c>
      <c r="I133" s="37">
        <f>K132*0.4847</f>
        <v>19799.683444038827</v>
      </c>
      <c r="J133" s="20">
        <f t="shared" si="133"/>
        <v>343.13460063941847</v>
      </c>
      <c r="K133" s="19">
        <f>K132+J133</f>
        <v>41192.491819617804</v>
      </c>
      <c r="L133" s="12">
        <f>SUM(D133:I133)</f>
        <v>37015.645043977267</v>
      </c>
    </row>
    <row r="134" spans="1:12" x14ac:dyDescent="0.35">
      <c r="A134" s="36"/>
      <c r="B134" s="30">
        <f>B133</f>
        <v>45626</v>
      </c>
      <c r="C134" s="49">
        <f t="shared" si="124"/>
        <v>132</v>
      </c>
      <c r="D134" s="37">
        <f t="shared" ref="D134:D142" si="158">K133*0.01</f>
        <v>411.92491819617806</v>
      </c>
      <c r="E134" s="37">
        <f t="shared" ref="E134:E142" si="159">K133*0.0222</f>
        <v>914.47331839551532</v>
      </c>
      <c r="F134" s="37">
        <f t="shared" ref="F134:F142" si="160">K133*0.04928</f>
        <v>2029.9659968707654</v>
      </c>
      <c r="G134" s="37">
        <f t="shared" ref="G134:G142" si="161">K133*0.10939</f>
        <v>4506.0466801479915</v>
      </c>
      <c r="H134" s="37">
        <f t="shared" ref="H134:H142" si="162">K133*0.23058</f>
        <v>9498.1647637674741</v>
      </c>
      <c r="I134" s="37">
        <f t="shared" ref="I134:I142" si="163">K133*0.4847</f>
        <v>19966.00078496875</v>
      </c>
      <c r="J134" s="20">
        <f t="shared" si="133"/>
        <v>346.01693128478956</v>
      </c>
      <c r="K134" s="19">
        <f t="shared" ref="K134:K142" si="164">K133+J134</f>
        <v>41538.508750902591</v>
      </c>
      <c r="L134" s="12">
        <f t="shared" ref="L134:L142" si="165">SUM(D134:I134)</f>
        <v>37326.576462346675</v>
      </c>
    </row>
    <row r="135" spans="1:12" x14ac:dyDescent="0.35">
      <c r="A135" s="36"/>
      <c r="B135" s="30">
        <f>B134</f>
        <v>45626</v>
      </c>
      <c r="C135" s="49">
        <f t="shared" si="124"/>
        <v>133</v>
      </c>
      <c r="D135" s="37">
        <f t="shared" si="158"/>
        <v>415.38508750902594</v>
      </c>
      <c r="E135" s="37">
        <f t="shared" si="159"/>
        <v>922.15489427003752</v>
      </c>
      <c r="F135" s="37">
        <f t="shared" si="160"/>
        <v>2047.0177112444796</v>
      </c>
      <c r="G135" s="37">
        <f t="shared" si="161"/>
        <v>4543.8974722612347</v>
      </c>
      <c r="H135" s="37">
        <f t="shared" si="162"/>
        <v>9577.9493477831202</v>
      </c>
      <c r="I135" s="37">
        <f t="shared" si="163"/>
        <v>20133.715191562485</v>
      </c>
      <c r="J135" s="20">
        <f t="shared" si="133"/>
        <v>348.92347350758178</v>
      </c>
      <c r="K135" s="19">
        <f t="shared" si="164"/>
        <v>41887.432224410171</v>
      </c>
      <c r="L135" s="12">
        <f t="shared" si="165"/>
        <v>37640.119704630386</v>
      </c>
    </row>
    <row r="136" spans="1:12" x14ac:dyDescent="0.35">
      <c r="A136" s="36"/>
      <c r="B136" s="30">
        <f>B135</f>
        <v>45626</v>
      </c>
      <c r="C136" s="49">
        <f t="shared" si="124"/>
        <v>134</v>
      </c>
      <c r="D136" s="37">
        <f t="shared" si="158"/>
        <v>418.87432224410173</v>
      </c>
      <c r="E136" s="37">
        <f t="shared" si="159"/>
        <v>929.90099538190589</v>
      </c>
      <c r="F136" s="37">
        <f t="shared" si="160"/>
        <v>2064.2126600189331</v>
      </c>
      <c r="G136" s="37">
        <f t="shared" si="161"/>
        <v>4582.0662110282283</v>
      </c>
      <c r="H136" s="37">
        <f t="shared" si="162"/>
        <v>9658.4041223044969</v>
      </c>
      <c r="I136" s="37">
        <f t="shared" si="163"/>
        <v>20302.838399171611</v>
      </c>
      <c r="J136" s="20">
        <f t="shared" si="133"/>
        <v>351.85443068504543</v>
      </c>
      <c r="K136" s="19">
        <f t="shared" si="164"/>
        <v>42239.286655095217</v>
      </c>
      <c r="L136" s="12">
        <f t="shared" si="165"/>
        <v>37956.296710149276</v>
      </c>
    </row>
    <row r="137" spans="1:12" x14ac:dyDescent="0.35">
      <c r="A137" s="36"/>
      <c r="B137" s="30">
        <f>B136</f>
        <v>45626</v>
      </c>
      <c r="C137" s="49">
        <f t="shared" si="124"/>
        <v>135</v>
      </c>
      <c r="D137" s="37">
        <f t="shared" si="158"/>
        <v>422.39286655095219</v>
      </c>
      <c r="E137" s="37">
        <f t="shared" si="159"/>
        <v>937.71216374311382</v>
      </c>
      <c r="F137" s="37">
        <f t="shared" si="160"/>
        <v>2081.5520463630924</v>
      </c>
      <c r="G137" s="37">
        <f t="shared" si="161"/>
        <v>4620.5555672008659</v>
      </c>
      <c r="H137" s="37">
        <f t="shared" si="162"/>
        <v>9739.5347169318557</v>
      </c>
      <c r="I137" s="37">
        <f t="shared" si="163"/>
        <v>20473.382241724652</v>
      </c>
      <c r="J137" s="20">
        <f t="shared" si="133"/>
        <v>354.81000790279984</v>
      </c>
      <c r="K137" s="41">
        <f t="shared" si="164"/>
        <v>42594.096662998018</v>
      </c>
      <c r="L137" s="12">
        <f t="shared" si="165"/>
        <v>38275.129602514528</v>
      </c>
    </row>
    <row r="138" spans="1:12" x14ac:dyDescent="0.35">
      <c r="A138" s="38">
        <f>A133+1</f>
        <v>28</v>
      </c>
      <c r="B138" s="30">
        <f>B137+1</f>
        <v>45627</v>
      </c>
      <c r="C138" s="49">
        <f t="shared" si="124"/>
        <v>136</v>
      </c>
      <c r="D138" s="39">
        <f t="shared" si="158"/>
        <v>425.94096662998021</v>
      </c>
      <c r="E138" s="39">
        <f t="shared" si="159"/>
        <v>945.58894591855608</v>
      </c>
      <c r="F138" s="39">
        <f t="shared" si="160"/>
        <v>2099.0370835525423</v>
      </c>
      <c r="G138" s="39">
        <f t="shared" si="161"/>
        <v>4659.3682339653533</v>
      </c>
      <c r="H138" s="39">
        <f t="shared" si="162"/>
        <v>9821.3468085540826</v>
      </c>
      <c r="I138" s="39">
        <f t="shared" si="163"/>
        <v>20645.35865255514</v>
      </c>
      <c r="J138" s="20">
        <f t="shared" si="133"/>
        <v>357.79041196918337</v>
      </c>
      <c r="K138" s="19">
        <f t="shared" si="164"/>
        <v>42951.887074967199</v>
      </c>
      <c r="L138" s="12">
        <f t="shared" si="165"/>
        <v>38596.640691175649</v>
      </c>
    </row>
    <row r="139" spans="1:12" x14ac:dyDescent="0.35">
      <c r="A139" s="38"/>
      <c r="B139" s="30">
        <f>B138</f>
        <v>45627</v>
      </c>
      <c r="C139" s="49">
        <f t="shared" si="124"/>
        <v>137</v>
      </c>
      <c r="D139" s="39">
        <f t="shared" si="158"/>
        <v>429.51887074967198</v>
      </c>
      <c r="E139" s="39">
        <f t="shared" si="159"/>
        <v>953.5318930642718</v>
      </c>
      <c r="F139" s="39">
        <f t="shared" si="160"/>
        <v>2116.6689950543832</v>
      </c>
      <c r="G139" s="39">
        <f t="shared" si="161"/>
        <v>4698.506927130662</v>
      </c>
      <c r="H139" s="39">
        <f t="shared" si="162"/>
        <v>9903.8461217459371</v>
      </c>
      <c r="I139" s="39">
        <f t="shared" si="163"/>
        <v>20818.779665236601</v>
      </c>
      <c r="J139" s="20">
        <f t="shared" si="133"/>
        <v>360.79585142972445</v>
      </c>
      <c r="K139" s="19">
        <f t="shared" si="164"/>
        <v>43312.682926396927</v>
      </c>
      <c r="L139" s="12">
        <f t="shared" si="165"/>
        <v>38920.852472981525</v>
      </c>
    </row>
    <row r="140" spans="1:12" x14ac:dyDescent="0.35">
      <c r="A140" s="38"/>
      <c r="B140" s="30">
        <f>B139</f>
        <v>45627</v>
      </c>
      <c r="C140" s="49">
        <f t="shared" si="124"/>
        <v>138</v>
      </c>
      <c r="D140" s="39">
        <f t="shared" si="158"/>
        <v>433.12682926396928</v>
      </c>
      <c r="E140" s="39">
        <f t="shared" si="159"/>
        <v>961.54156096601184</v>
      </c>
      <c r="F140" s="39">
        <f t="shared" si="160"/>
        <v>2134.4490146128405</v>
      </c>
      <c r="G140" s="39">
        <f t="shared" si="161"/>
        <v>4737.9743853185601</v>
      </c>
      <c r="H140" s="39">
        <f t="shared" si="162"/>
        <v>9987.0384291686041</v>
      </c>
      <c r="I140" s="39">
        <f t="shared" si="163"/>
        <v>20993.65741442459</v>
      </c>
      <c r="J140" s="20">
        <f t="shared" si="133"/>
        <v>363.82653658173416</v>
      </c>
      <c r="K140" s="19">
        <f t="shared" si="164"/>
        <v>43676.509462978662</v>
      </c>
      <c r="L140" s="12">
        <f t="shared" si="165"/>
        <v>39247.787633754575</v>
      </c>
    </row>
    <row r="141" spans="1:12" x14ac:dyDescent="0.35">
      <c r="A141" s="38"/>
      <c r="B141" s="30">
        <f>B140</f>
        <v>45627</v>
      </c>
      <c r="C141" s="49">
        <f t="shared" si="124"/>
        <v>139</v>
      </c>
      <c r="D141" s="39">
        <f t="shared" si="158"/>
        <v>436.76509462978663</v>
      </c>
      <c r="E141" s="39">
        <f t="shared" si="159"/>
        <v>969.61851007812629</v>
      </c>
      <c r="F141" s="39">
        <f t="shared" si="160"/>
        <v>2152.3783863355884</v>
      </c>
      <c r="G141" s="39">
        <f t="shared" si="161"/>
        <v>4777.7733701552361</v>
      </c>
      <c r="H141" s="39">
        <f t="shared" si="162"/>
        <v>10070.929551973621</v>
      </c>
      <c r="I141" s="39">
        <f t="shared" si="163"/>
        <v>21170.004136705757</v>
      </c>
      <c r="J141" s="20">
        <f t="shared" si="133"/>
        <v>366.88267948902075</v>
      </c>
      <c r="K141" s="19">
        <f t="shared" si="164"/>
        <v>44043.392142467681</v>
      </c>
      <c r="L141" s="12">
        <f t="shared" si="165"/>
        <v>39577.469049878113</v>
      </c>
    </row>
    <row r="142" spans="1:12" x14ac:dyDescent="0.35">
      <c r="A142" s="38"/>
      <c r="B142" s="30">
        <f>B141</f>
        <v>45627</v>
      </c>
      <c r="C142" s="49">
        <f t="shared" si="124"/>
        <v>140</v>
      </c>
      <c r="D142" s="39">
        <f t="shared" si="158"/>
        <v>440.43392142467684</v>
      </c>
      <c r="E142" s="39">
        <f t="shared" si="159"/>
        <v>977.76330556278253</v>
      </c>
      <c r="F142" s="39">
        <f t="shared" si="160"/>
        <v>2170.4583647808072</v>
      </c>
      <c r="G142" s="39">
        <f t="shared" si="161"/>
        <v>4817.9066664645397</v>
      </c>
      <c r="H142" s="39">
        <f t="shared" si="162"/>
        <v>10155.525360210198</v>
      </c>
      <c r="I142" s="39">
        <f t="shared" si="163"/>
        <v>21347.832171454087</v>
      </c>
      <c r="J142" s="20">
        <f t="shared" si="133"/>
        <v>369.96449399672855</v>
      </c>
      <c r="K142" s="41">
        <f t="shared" si="164"/>
        <v>44413.356636464407</v>
      </c>
      <c r="L142" s="12">
        <f t="shared" si="165"/>
        <v>39909.919789897089</v>
      </c>
    </row>
    <row r="143" spans="1:12" x14ac:dyDescent="0.35">
      <c r="A143" s="36">
        <f>A138+1</f>
        <v>29</v>
      </c>
      <c r="B143" s="30">
        <f>B142+1</f>
        <v>45628</v>
      </c>
      <c r="C143" s="49">
        <f>C142+1</f>
        <v>141</v>
      </c>
      <c r="D143" s="37">
        <f>K142*0.01</f>
        <v>444.13356636464408</v>
      </c>
      <c r="E143" s="37">
        <f>K142*0.0222</f>
        <v>985.97651732950987</v>
      </c>
      <c r="F143" s="37">
        <f>K142*0.04928</f>
        <v>2188.690215044966</v>
      </c>
      <c r="G143" s="37">
        <f>K142*0.10939</f>
        <v>4858.3770824628418</v>
      </c>
      <c r="H143" s="37">
        <f>K142*0.23058</f>
        <v>10240.831773235963</v>
      </c>
      <c r="I143" s="37">
        <f>K142*0.4847</f>
        <v>21527.153961694297</v>
      </c>
      <c r="J143" s="20">
        <f t="shared" si="133"/>
        <v>373.07219574630102</v>
      </c>
      <c r="K143" s="19">
        <f>K142+J143</f>
        <v>44786.42883221071</v>
      </c>
      <c r="L143" s="12">
        <f>SUM(D143:I143)</f>
        <v>40245.163116132222</v>
      </c>
    </row>
    <row r="144" spans="1:12" x14ac:dyDescent="0.35">
      <c r="A144" s="36"/>
      <c r="B144" s="30">
        <f>B143</f>
        <v>45628</v>
      </c>
      <c r="C144" s="49">
        <f t="shared" si="124"/>
        <v>142</v>
      </c>
      <c r="D144" s="37">
        <f t="shared" ref="D144:D152" si="166">K143*0.01</f>
        <v>447.86428832210709</v>
      </c>
      <c r="E144" s="37">
        <f t="shared" ref="E144:E152" si="167">K143*0.0222</f>
        <v>994.2587200750778</v>
      </c>
      <c r="F144" s="37">
        <f t="shared" ref="F144:F152" si="168">K143*0.04928</f>
        <v>2207.0752128513436</v>
      </c>
      <c r="G144" s="37">
        <f t="shared" ref="G144:G152" si="169">K143*0.10939</f>
        <v>4899.1874499555297</v>
      </c>
      <c r="H144" s="37">
        <f t="shared" ref="H144:H152" si="170">K143*0.23058</f>
        <v>10326.854760131146</v>
      </c>
      <c r="I144" s="37">
        <f t="shared" ref="I144:I152" si="171">K143*0.4847</f>
        <v>21707.98205497253</v>
      </c>
      <c r="J144" s="20">
        <f t="shared" si="133"/>
        <v>376.20600219056996</v>
      </c>
      <c r="K144" s="19">
        <f t="shared" ref="K144:K151" si="172">K143+J144</f>
        <v>45162.63483440128</v>
      </c>
      <c r="L144" s="12">
        <f t="shared" ref="L144:L157" si="173">SUM(D144:I144)</f>
        <v>40583.222486307728</v>
      </c>
    </row>
    <row r="145" spans="1:13" x14ac:dyDescent="0.35">
      <c r="A145" s="36"/>
      <c r="B145" s="30">
        <f>B144</f>
        <v>45628</v>
      </c>
      <c r="C145" s="49">
        <f t="shared" si="124"/>
        <v>143</v>
      </c>
      <c r="D145" s="37">
        <f t="shared" si="166"/>
        <v>451.6263483440128</v>
      </c>
      <c r="E145" s="37">
        <f t="shared" si="167"/>
        <v>1002.6104933237085</v>
      </c>
      <c r="F145" s="37">
        <f t="shared" si="168"/>
        <v>2225.614644639295</v>
      </c>
      <c r="G145" s="37">
        <f t="shared" si="169"/>
        <v>4940.3406245351562</v>
      </c>
      <c r="H145" s="37">
        <f t="shared" si="170"/>
        <v>10413.600340116247</v>
      </c>
      <c r="I145" s="37">
        <f t="shared" si="171"/>
        <v>21890.329104234301</v>
      </c>
      <c r="J145" s="20">
        <f t="shared" si="133"/>
        <v>379.36613260897076</v>
      </c>
      <c r="K145" s="19">
        <f t="shared" si="172"/>
        <v>45542.000967010252</v>
      </c>
      <c r="L145" s="12">
        <f t="shared" si="173"/>
        <v>40924.121555192716</v>
      </c>
    </row>
    <row r="146" spans="1:13" x14ac:dyDescent="0.35">
      <c r="A146" s="36"/>
      <c r="B146" s="30">
        <f>B145</f>
        <v>45628</v>
      </c>
      <c r="C146" s="49">
        <f t="shared" si="124"/>
        <v>144</v>
      </c>
      <c r="D146" s="37">
        <f t="shared" si="166"/>
        <v>455.4200096701025</v>
      </c>
      <c r="E146" s="37">
        <f t="shared" si="167"/>
        <v>1011.0324214676276</v>
      </c>
      <c r="F146" s="37">
        <f t="shared" si="168"/>
        <v>2244.3098076542651</v>
      </c>
      <c r="G146" s="37">
        <f t="shared" si="169"/>
        <v>4981.8394857812518</v>
      </c>
      <c r="H146" s="37">
        <f t="shared" si="170"/>
        <v>10501.074582973224</v>
      </c>
      <c r="I146" s="37">
        <f t="shared" si="171"/>
        <v>22074.207868709869</v>
      </c>
      <c r="J146" s="20">
        <f t="shared" si="133"/>
        <v>382.55280812288606</v>
      </c>
      <c r="K146" s="19">
        <f t="shared" si="172"/>
        <v>45924.553775133136</v>
      </c>
      <c r="L146" s="12">
        <f t="shared" si="173"/>
        <v>41267.884176256339</v>
      </c>
    </row>
    <row r="147" spans="1:13" x14ac:dyDescent="0.35">
      <c r="A147" s="36"/>
      <c r="B147" s="30">
        <f>B146</f>
        <v>45628</v>
      </c>
      <c r="C147" s="49">
        <f t="shared" si="124"/>
        <v>145</v>
      </c>
      <c r="D147" s="37">
        <f t="shared" si="166"/>
        <v>459.24553775133137</v>
      </c>
      <c r="E147" s="37">
        <f t="shared" si="167"/>
        <v>1019.5250938079556</v>
      </c>
      <c r="F147" s="37">
        <f t="shared" si="168"/>
        <v>2263.1620100385608</v>
      </c>
      <c r="G147" s="37">
        <f t="shared" si="169"/>
        <v>5023.6869374618136</v>
      </c>
      <c r="H147" s="37">
        <f t="shared" si="170"/>
        <v>10589.283609470198</v>
      </c>
      <c r="I147" s="37">
        <f t="shared" si="171"/>
        <v>22259.631214807032</v>
      </c>
      <c r="J147" s="20">
        <f t="shared" si="133"/>
        <v>385.76625171111834</v>
      </c>
      <c r="K147" s="41">
        <f t="shared" si="172"/>
        <v>46310.320026844252</v>
      </c>
      <c r="L147" s="12">
        <f t="shared" si="173"/>
        <v>41614.534403336889</v>
      </c>
    </row>
    <row r="148" spans="1:13" x14ac:dyDescent="0.35">
      <c r="A148" s="38">
        <f>A143+1</f>
        <v>30</v>
      </c>
      <c r="B148" s="30">
        <f>B147+1</f>
        <v>45629</v>
      </c>
      <c r="C148" s="49">
        <f t="shared" si="124"/>
        <v>146</v>
      </c>
      <c r="D148" s="39">
        <f t="shared" si="166"/>
        <v>463.10320026844255</v>
      </c>
      <c r="E148" s="39">
        <f t="shared" si="167"/>
        <v>1028.0891045959424</v>
      </c>
      <c r="F148" s="39">
        <f t="shared" si="168"/>
        <v>2282.1725709228845</v>
      </c>
      <c r="G148" s="39">
        <f t="shared" si="169"/>
        <v>5065.8859077364932</v>
      </c>
      <c r="H148" s="39">
        <f t="shared" si="170"/>
        <v>10678.233591789747</v>
      </c>
      <c r="I148" s="39">
        <f t="shared" si="171"/>
        <v>22446.612117011409</v>
      </c>
      <c r="J148" s="20">
        <f t="shared" si="133"/>
        <v>389.0066882254917</v>
      </c>
      <c r="K148" s="19">
        <f t="shared" si="172"/>
        <v>46699.326715069743</v>
      </c>
      <c r="L148" s="12">
        <f t="shared" si="173"/>
        <v>41964.096492324919</v>
      </c>
    </row>
    <row r="149" spans="1:13" x14ac:dyDescent="0.35">
      <c r="A149" s="38"/>
      <c r="B149" s="30">
        <f>B148</f>
        <v>45629</v>
      </c>
      <c r="C149" s="49">
        <f t="shared" si="124"/>
        <v>147</v>
      </c>
      <c r="D149" s="39">
        <f t="shared" si="166"/>
        <v>466.99326715069742</v>
      </c>
      <c r="E149" s="39">
        <f t="shared" si="167"/>
        <v>1036.7250530745484</v>
      </c>
      <c r="F149" s="39">
        <f t="shared" si="168"/>
        <v>2301.3428205186369</v>
      </c>
      <c r="G149" s="39">
        <f t="shared" si="169"/>
        <v>5108.4393493614789</v>
      </c>
      <c r="H149" s="39">
        <f t="shared" si="170"/>
        <v>10767.930753960782</v>
      </c>
      <c r="I149" s="39">
        <f t="shared" si="171"/>
        <v>22635.163658794307</v>
      </c>
      <c r="J149" s="20">
        <f t="shared" si="133"/>
        <v>392.27434440658584</v>
      </c>
      <c r="K149" s="19">
        <f t="shared" si="172"/>
        <v>47091.601059476328</v>
      </c>
      <c r="L149" s="12">
        <f t="shared" si="173"/>
        <v>42316.594902860452</v>
      </c>
    </row>
    <row r="150" spans="1:13" x14ac:dyDescent="0.35">
      <c r="A150" s="38"/>
      <c r="B150" s="30">
        <f>B149</f>
        <v>45629</v>
      </c>
      <c r="C150" s="49">
        <f t="shared" si="124"/>
        <v>148</v>
      </c>
      <c r="D150" s="39">
        <f t="shared" si="166"/>
        <v>470.91601059476329</v>
      </c>
      <c r="E150" s="39">
        <f t="shared" si="167"/>
        <v>1045.4335435203745</v>
      </c>
      <c r="F150" s="39">
        <f t="shared" si="168"/>
        <v>2320.6741002109934</v>
      </c>
      <c r="G150" s="39">
        <f t="shared" si="169"/>
        <v>5151.3502398961155</v>
      </c>
      <c r="H150" s="39">
        <f t="shared" si="170"/>
        <v>10858.381372294052</v>
      </c>
      <c r="I150" s="39">
        <f t="shared" si="171"/>
        <v>22825.299033528176</v>
      </c>
      <c r="J150" s="20">
        <f t="shared" si="133"/>
        <v>395.56944889960113</v>
      </c>
      <c r="K150" s="19">
        <f t="shared" si="172"/>
        <v>47487.17050837593</v>
      </c>
      <c r="L150" s="12">
        <f t="shared" si="173"/>
        <v>42672.054300044474</v>
      </c>
    </row>
    <row r="151" spans="1:13" x14ac:dyDescent="0.35">
      <c r="A151" s="38"/>
      <c r="B151" s="30">
        <f>B150</f>
        <v>45629</v>
      </c>
      <c r="C151" s="49">
        <f t="shared" si="124"/>
        <v>149</v>
      </c>
      <c r="D151" s="39">
        <f t="shared" si="166"/>
        <v>474.87170508375931</v>
      </c>
      <c r="E151" s="39">
        <f t="shared" si="167"/>
        <v>1054.2151852859456</v>
      </c>
      <c r="F151" s="39">
        <f t="shared" si="168"/>
        <v>2340.1677626527658</v>
      </c>
      <c r="G151" s="39">
        <f t="shared" si="169"/>
        <v>5194.6215819112431</v>
      </c>
      <c r="H151" s="39">
        <f t="shared" si="170"/>
        <v>10949.591775821322</v>
      </c>
      <c r="I151" s="39">
        <f t="shared" si="171"/>
        <v>23017.031545409813</v>
      </c>
      <c r="J151" s="20">
        <f t="shared" si="133"/>
        <v>398.89223227035779</v>
      </c>
      <c r="K151" s="19">
        <f t="shared" si="172"/>
        <v>47886.062740646288</v>
      </c>
      <c r="L151" s="12">
        <f t="shared" si="173"/>
        <v>43030.499556164854</v>
      </c>
    </row>
    <row r="152" spans="1:13" x14ac:dyDescent="0.35">
      <c r="A152" s="38"/>
      <c r="B152" s="30">
        <f>B151</f>
        <v>45629</v>
      </c>
      <c r="C152" s="49">
        <f t="shared" si="124"/>
        <v>150</v>
      </c>
      <c r="D152" s="39">
        <f t="shared" si="166"/>
        <v>478.86062740646287</v>
      </c>
      <c r="E152" s="39">
        <f t="shared" si="167"/>
        <v>1063.0705928423477</v>
      </c>
      <c r="F152" s="39">
        <f t="shared" si="168"/>
        <v>2359.8251718590491</v>
      </c>
      <c r="G152" s="39">
        <f t="shared" si="169"/>
        <v>5238.2564031992979</v>
      </c>
      <c r="H152" s="39">
        <f t="shared" si="170"/>
        <v>11041.568346738222</v>
      </c>
      <c r="I152" s="39">
        <f t="shared" si="171"/>
        <v>23210.374610391256</v>
      </c>
      <c r="J152" s="20">
        <f t="shared" si="133"/>
        <v>402.24292702142878</v>
      </c>
      <c r="K152" s="41">
        <f>K151+J152-M152</f>
        <v>47488.305667667715</v>
      </c>
      <c r="L152" s="12">
        <f t="shared" si="173"/>
        <v>43391.955752436639</v>
      </c>
      <c r="M152">
        <v>800</v>
      </c>
    </row>
    <row r="153" spans="1:13" x14ac:dyDescent="0.35">
      <c r="A153" s="36">
        <f>A148+1</f>
        <v>31</v>
      </c>
      <c r="B153" s="30">
        <f>B152+1</f>
        <v>45630</v>
      </c>
      <c r="C153" s="49">
        <f>C152+1</f>
        <v>151</v>
      </c>
      <c r="D153" s="37">
        <f>K152*0.01</f>
        <v>474.88305667667714</v>
      </c>
      <c r="E153" s="37">
        <f>K152*0.0222</f>
        <v>1054.2403858222233</v>
      </c>
      <c r="F153" s="37">
        <f>K152*0.04928</f>
        <v>2340.2237033026649</v>
      </c>
      <c r="G153" s="37">
        <f>K152*0.10939</f>
        <v>5194.7457569861717</v>
      </c>
      <c r="H153" s="37">
        <f>K152*0.23058</f>
        <v>10949.853520850822</v>
      </c>
      <c r="I153" s="37">
        <f>K152*0.4847</f>
        <v>23017.581757118543</v>
      </c>
      <c r="J153" s="20">
        <f t="shared" si="133"/>
        <v>398.90176760840876</v>
      </c>
      <c r="K153" s="19">
        <f t="shared" ref="K153:K157" si="174">K152+J153</f>
        <v>47887.207435276126</v>
      </c>
      <c r="L153" s="12">
        <f t="shared" si="173"/>
        <v>43031.528180757101</v>
      </c>
    </row>
    <row r="154" spans="1:13" x14ac:dyDescent="0.35">
      <c r="A154" s="36"/>
      <c r="B154" s="30">
        <f>B153</f>
        <v>45630</v>
      </c>
      <c r="C154" s="49">
        <f t="shared" ref="C154:C162" si="175">C153+1</f>
        <v>152</v>
      </c>
      <c r="D154" s="37">
        <f t="shared" ref="D154:D162" si="176">K153*0.01</f>
        <v>478.87207435276127</v>
      </c>
      <c r="E154" s="37">
        <f t="shared" ref="E154:E162" si="177">K153*0.0222</f>
        <v>1063.09600506313</v>
      </c>
      <c r="F154" s="37">
        <f t="shared" ref="F154:F162" si="178">K153*0.04928</f>
        <v>2359.8815824104072</v>
      </c>
      <c r="G154" s="37">
        <f t="shared" ref="G154:G162" si="179">K153*0.10939</f>
        <v>5238.3816213448554</v>
      </c>
      <c r="H154" s="37">
        <f t="shared" ref="H154:H162" si="180">K153*0.23058</f>
        <v>11041.832290425969</v>
      </c>
      <c r="I154" s="37">
        <f t="shared" ref="I154:I162" si="181">K153*0.4847</f>
        <v>23210.92944387834</v>
      </c>
      <c r="J154" s="20">
        <f t="shared" si="133"/>
        <v>402.25254245631947</v>
      </c>
      <c r="K154" s="19">
        <f t="shared" si="174"/>
        <v>48289.459977732447</v>
      </c>
      <c r="L154" s="12">
        <f t="shared" si="173"/>
        <v>43392.993017475463</v>
      </c>
    </row>
    <row r="155" spans="1:13" x14ac:dyDescent="0.35">
      <c r="A155" s="36"/>
      <c r="B155" s="30">
        <f>B154</f>
        <v>45630</v>
      </c>
      <c r="C155" s="49">
        <f t="shared" si="175"/>
        <v>153</v>
      </c>
      <c r="D155" s="37">
        <f t="shared" si="176"/>
        <v>482.89459977732446</v>
      </c>
      <c r="E155" s="37">
        <f t="shared" si="177"/>
        <v>1072.0260115056603</v>
      </c>
      <c r="F155" s="37">
        <f t="shared" si="178"/>
        <v>2379.7045877026549</v>
      </c>
      <c r="G155" s="37">
        <f t="shared" si="179"/>
        <v>5282.3840269641523</v>
      </c>
      <c r="H155" s="37">
        <f t="shared" si="180"/>
        <v>11134.583681665548</v>
      </c>
      <c r="I155" s="37">
        <f t="shared" si="181"/>
        <v>23405.901251206917</v>
      </c>
      <c r="J155" s="20">
        <f t="shared" si="133"/>
        <v>405.63146381295252</v>
      </c>
      <c r="K155" s="19">
        <f t="shared" si="174"/>
        <v>48695.091441545403</v>
      </c>
      <c r="L155" s="12">
        <f t="shared" si="173"/>
        <v>43757.494158822257</v>
      </c>
    </row>
    <row r="156" spans="1:13" x14ac:dyDescent="0.35">
      <c r="A156" s="36"/>
      <c r="B156" s="30">
        <f>B155</f>
        <v>45630</v>
      </c>
      <c r="C156" s="49">
        <f t="shared" si="175"/>
        <v>154</v>
      </c>
      <c r="D156" s="37">
        <f t="shared" si="176"/>
        <v>486.95091441545401</v>
      </c>
      <c r="E156" s="37">
        <f t="shared" si="177"/>
        <v>1081.0310300023079</v>
      </c>
      <c r="F156" s="37">
        <f t="shared" si="178"/>
        <v>2399.6941062393571</v>
      </c>
      <c r="G156" s="37">
        <f t="shared" si="179"/>
        <v>5326.7560527906517</v>
      </c>
      <c r="H156" s="37">
        <f t="shared" si="180"/>
        <v>11228.114184591539</v>
      </c>
      <c r="I156" s="37">
        <f t="shared" si="181"/>
        <v>23602.510821717056</v>
      </c>
      <c r="J156" s="20">
        <f t="shared" si="133"/>
        <v>409.03876810898134</v>
      </c>
      <c r="K156" s="19">
        <f t="shared" si="174"/>
        <v>49104.13020965438</v>
      </c>
      <c r="L156" s="12">
        <f t="shared" si="173"/>
        <v>44125.057109756366</v>
      </c>
    </row>
    <row r="157" spans="1:13" x14ac:dyDescent="0.35">
      <c r="A157" s="36"/>
      <c r="B157" s="30">
        <f>B156</f>
        <v>45630</v>
      </c>
      <c r="C157" s="49">
        <f t="shared" si="175"/>
        <v>155</v>
      </c>
      <c r="D157" s="37">
        <f t="shared" si="176"/>
        <v>491.0413020965438</v>
      </c>
      <c r="E157" s="37">
        <f t="shared" si="177"/>
        <v>1090.1116906543273</v>
      </c>
      <c r="F157" s="37">
        <f t="shared" si="178"/>
        <v>2419.8515367317677</v>
      </c>
      <c r="G157" s="37">
        <f t="shared" si="179"/>
        <v>5371.5008036340923</v>
      </c>
      <c r="H157" s="37">
        <f t="shared" si="180"/>
        <v>11322.430343742108</v>
      </c>
      <c r="I157" s="37">
        <f t="shared" si="181"/>
        <v>23800.771912619479</v>
      </c>
      <c r="J157" s="20">
        <f t="shared" si="133"/>
        <v>412.47469376109677</v>
      </c>
      <c r="K157" s="41">
        <f t="shared" si="174"/>
        <v>49516.604903415478</v>
      </c>
      <c r="L157" s="12">
        <f t="shared" si="173"/>
        <v>44495.707589478319</v>
      </c>
    </row>
    <row r="158" spans="1:13" x14ac:dyDescent="0.35">
      <c r="A158" s="38">
        <f>A153+1</f>
        <v>32</v>
      </c>
      <c r="B158" s="30">
        <f>B157+1</f>
        <v>45631</v>
      </c>
      <c r="C158" s="49">
        <f t="shared" si="175"/>
        <v>156</v>
      </c>
      <c r="D158" s="39">
        <f t="shared" si="176"/>
        <v>495.16604903415481</v>
      </c>
      <c r="E158" s="39">
        <f t="shared" si="177"/>
        <v>1099.2686288558236</v>
      </c>
      <c r="F158" s="39">
        <f t="shared" si="178"/>
        <v>2440.1782896403147</v>
      </c>
      <c r="G158" s="39">
        <f t="shared" si="179"/>
        <v>5416.6214103846196</v>
      </c>
      <c r="H158" s="39">
        <f t="shared" si="180"/>
        <v>11417.538758629542</v>
      </c>
      <c r="I158" s="39">
        <f t="shared" si="181"/>
        <v>24000.698396685482</v>
      </c>
      <c r="J158" s="20">
        <f t="shared" si="133"/>
        <v>415.93948118869002</v>
      </c>
      <c r="K158" s="19">
        <f>K157+J158</f>
        <v>49932.544384604167</v>
      </c>
      <c r="L158" s="12">
        <f>SUM(D158:I158)</f>
        <v>44869.471533229938</v>
      </c>
    </row>
    <row r="159" spans="1:13" x14ac:dyDescent="0.35">
      <c r="A159" s="38"/>
      <c r="B159" s="30">
        <f>B158</f>
        <v>45631</v>
      </c>
      <c r="C159" s="49">
        <f t="shared" si="175"/>
        <v>157</v>
      </c>
      <c r="D159" s="39">
        <f t="shared" si="176"/>
        <v>499.32544384604171</v>
      </c>
      <c r="E159" s="39">
        <f t="shared" si="177"/>
        <v>1108.5024853382126</v>
      </c>
      <c r="F159" s="39">
        <f t="shared" si="178"/>
        <v>2460.6757872732933</v>
      </c>
      <c r="G159" s="39">
        <f t="shared" si="179"/>
        <v>5462.1210302318495</v>
      </c>
      <c r="H159" s="39">
        <f t="shared" si="180"/>
        <v>11513.446084202029</v>
      </c>
      <c r="I159" s="39">
        <f t="shared" si="181"/>
        <v>24202.30426321764</v>
      </c>
      <c r="J159" s="20">
        <f t="shared" si="133"/>
        <v>419.43337283067501</v>
      </c>
      <c r="K159" s="19">
        <f t="shared" ref="K159:K167" si="182">K158+J159</f>
        <v>50351.977757434841</v>
      </c>
      <c r="L159" s="12">
        <f t="shared" ref="L159:L167" si="183">SUM(D159:I159)</f>
        <v>45246.375094109069</v>
      </c>
    </row>
    <row r="160" spans="1:13" x14ac:dyDescent="0.35">
      <c r="A160" s="38"/>
      <c r="B160" s="30">
        <f>B159</f>
        <v>45631</v>
      </c>
      <c r="C160" s="49">
        <f t="shared" si="175"/>
        <v>158</v>
      </c>
      <c r="D160" s="39">
        <f t="shared" si="176"/>
        <v>503.51977757434844</v>
      </c>
      <c r="E160" s="39">
        <f t="shared" si="177"/>
        <v>1117.8139062150535</v>
      </c>
      <c r="F160" s="39">
        <f t="shared" si="178"/>
        <v>2481.3454638863886</v>
      </c>
      <c r="G160" s="39">
        <f t="shared" si="179"/>
        <v>5508.0028468857972</v>
      </c>
      <c r="H160" s="39">
        <f t="shared" si="180"/>
        <v>11610.159031309326</v>
      </c>
      <c r="I160" s="39">
        <f t="shared" si="181"/>
        <v>24405.603619028669</v>
      </c>
      <c r="J160" s="20">
        <f t="shared" ref="J160:J223" si="184">D160*0.84</f>
        <v>422.9566131624527</v>
      </c>
      <c r="K160" s="19">
        <f t="shared" si="182"/>
        <v>50774.934370597293</v>
      </c>
      <c r="L160" s="12">
        <f t="shared" si="183"/>
        <v>45626.44464489958</v>
      </c>
    </row>
    <row r="161" spans="1:12" x14ac:dyDescent="0.35">
      <c r="A161" s="38"/>
      <c r="B161" s="30">
        <f>B160</f>
        <v>45631</v>
      </c>
      <c r="C161" s="49">
        <f t="shared" si="175"/>
        <v>159</v>
      </c>
      <c r="D161" s="39">
        <f t="shared" si="176"/>
        <v>507.74934370597293</v>
      </c>
      <c r="E161" s="39">
        <f t="shared" si="177"/>
        <v>1127.2035430272599</v>
      </c>
      <c r="F161" s="39">
        <f t="shared" si="178"/>
        <v>2502.1887657830343</v>
      </c>
      <c r="G161" s="39">
        <f t="shared" si="179"/>
        <v>5554.2700707996382</v>
      </c>
      <c r="H161" s="39">
        <f t="shared" si="180"/>
        <v>11707.684367172324</v>
      </c>
      <c r="I161" s="39">
        <f t="shared" si="181"/>
        <v>24610.610689428508</v>
      </c>
      <c r="J161" s="20">
        <f t="shared" si="184"/>
        <v>426.50944871301726</v>
      </c>
      <c r="K161" s="19">
        <f t="shared" si="182"/>
        <v>51201.443819310312</v>
      </c>
      <c r="L161" s="12">
        <f t="shared" si="183"/>
        <v>46009.706779916742</v>
      </c>
    </row>
    <row r="162" spans="1:12" x14ac:dyDescent="0.35">
      <c r="A162" s="38"/>
      <c r="B162" s="30">
        <f>B161</f>
        <v>45631</v>
      </c>
      <c r="C162" s="49">
        <f t="shared" si="175"/>
        <v>160</v>
      </c>
      <c r="D162" s="39">
        <f t="shared" si="176"/>
        <v>512.01443819310316</v>
      </c>
      <c r="E162" s="39">
        <f t="shared" si="177"/>
        <v>1136.6720527886889</v>
      </c>
      <c r="F162" s="39">
        <f t="shared" si="178"/>
        <v>2523.2071514156119</v>
      </c>
      <c r="G162" s="39">
        <f t="shared" si="179"/>
        <v>5600.9259393943548</v>
      </c>
      <c r="H162" s="39">
        <f t="shared" si="180"/>
        <v>11806.028915856572</v>
      </c>
      <c r="I162" s="39">
        <f t="shared" si="181"/>
        <v>24817.339819219709</v>
      </c>
      <c r="J162" s="20">
        <f t="shared" si="184"/>
        <v>430.09212808220661</v>
      </c>
      <c r="K162" s="41">
        <f t="shared" si="182"/>
        <v>51631.53594739252</v>
      </c>
      <c r="L162" s="12">
        <f t="shared" si="183"/>
        <v>46396.188316868036</v>
      </c>
    </row>
    <row r="163" spans="1:12" x14ac:dyDescent="0.35">
      <c r="A163" s="36">
        <f>A158+1</f>
        <v>33</v>
      </c>
      <c r="B163" s="30">
        <f>B162+1</f>
        <v>45632</v>
      </c>
      <c r="C163" s="49">
        <f>C162+1</f>
        <v>161</v>
      </c>
      <c r="D163" s="37">
        <f>K162*0.01</f>
        <v>516.31535947392524</v>
      </c>
      <c r="E163" s="37">
        <f>K162*0.0222</f>
        <v>1146.220098032114</v>
      </c>
      <c r="F163" s="37">
        <f>K162*0.04928</f>
        <v>2544.4020914875032</v>
      </c>
      <c r="G163" s="37">
        <f>K162*0.10939</f>
        <v>5647.9737172852674</v>
      </c>
      <c r="H163" s="37">
        <f>K162*0.23058</f>
        <v>11905.199558749768</v>
      </c>
      <c r="I163" s="37">
        <f>K162*0.4847</f>
        <v>25025.805473701155</v>
      </c>
      <c r="J163" s="20">
        <f t="shared" si="184"/>
        <v>433.7049019580972</v>
      </c>
      <c r="K163" s="19">
        <f t="shared" si="182"/>
        <v>52065.240849350615</v>
      </c>
      <c r="L163" s="12">
        <f t="shared" si="183"/>
        <v>46785.916298729731</v>
      </c>
    </row>
    <row r="164" spans="1:12" x14ac:dyDescent="0.35">
      <c r="A164" s="36"/>
      <c r="B164" s="30">
        <f>B163</f>
        <v>45632</v>
      </c>
      <c r="C164" s="49">
        <f t="shared" ref="C164:C172" si="185">C163+1</f>
        <v>162</v>
      </c>
      <c r="D164" s="37">
        <f t="shared" ref="D164:D172" si="186">K163*0.01</f>
        <v>520.65240849350619</v>
      </c>
      <c r="E164" s="37">
        <f t="shared" ref="E164:E172" si="187">K163*0.0222</f>
        <v>1155.8483468555837</v>
      </c>
      <c r="F164" s="37">
        <f t="shared" ref="F164:F172" si="188">K163*0.04928</f>
        <v>2565.7750690559983</v>
      </c>
      <c r="G164" s="37">
        <f t="shared" ref="G164:G172" si="189">K163*0.10939</f>
        <v>5695.4166965104641</v>
      </c>
      <c r="H164" s="37">
        <f t="shared" ref="H164:H172" si="190">K163*0.23058</f>
        <v>12005.203235043266</v>
      </c>
      <c r="I164" s="37">
        <f t="shared" ref="I164:I172" si="191">K163*0.4847</f>
        <v>25236.022239680246</v>
      </c>
      <c r="J164" s="20">
        <f t="shared" si="184"/>
        <v>437.3480231345452</v>
      </c>
      <c r="K164" s="19">
        <f t="shared" si="182"/>
        <v>52502.588872485161</v>
      </c>
      <c r="L164" s="12">
        <f t="shared" si="183"/>
        <v>47178.917995639058</v>
      </c>
    </row>
    <row r="165" spans="1:12" x14ac:dyDescent="0.35">
      <c r="A165" s="36"/>
      <c r="B165" s="30">
        <f>B164</f>
        <v>45632</v>
      </c>
      <c r="C165" s="49">
        <f t="shared" si="185"/>
        <v>163</v>
      </c>
      <c r="D165" s="37">
        <f t="shared" si="186"/>
        <v>525.0258887248516</v>
      </c>
      <c r="E165" s="37">
        <f t="shared" si="187"/>
        <v>1165.5574729691707</v>
      </c>
      <c r="F165" s="37">
        <f t="shared" si="188"/>
        <v>2587.3275796360685</v>
      </c>
      <c r="G165" s="37">
        <f t="shared" si="189"/>
        <v>5743.2581967611522</v>
      </c>
      <c r="H165" s="37">
        <f t="shared" si="190"/>
        <v>12106.046942217628</v>
      </c>
      <c r="I165" s="37">
        <f t="shared" si="191"/>
        <v>25448.004826493558</v>
      </c>
      <c r="J165" s="20">
        <f t="shared" si="184"/>
        <v>441.02174652887533</v>
      </c>
      <c r="K165" s="19">
        <f t="shared" si="182"/>
        <v>52943.610619014034</v>
      </c>
      <c r="L165" s="12">
        <f t="shared" si="183"/>
        <v>47575.220906802424</v>
      </c>
    </row>
    <row r="166" spans="1:12" x14ac:dyDescent="0.35">
      <c r="A166" s="36"/>
      <c r="B166" s="30">
        <f>B165</f>
        <v>45632</v>
      </c>
      <c r="C166" s="49">
        <f t="shared" si="185"/>
        <v>164</v>
      </c>
      <c r="D166" s="37">
        <f t="shared" si="186"/>
        <v>529.43610619014032</v>
      </c>
      <c r="E166" s="37">
        <f t="shared" si="187"/>
        <v>1175.3481557421117</v>
      </c>
      <c r="F166" s="37">
        <f t="shared" si="188"/>
        <v>2609.0611313050113</v>
      </c>
      <c r="G166" s="37">
        <f t="shared" si="189"/>
        <v>5791.5015656139449</v>
      </c>
      <c r="H166" s="37">
        <f t="shared" si="190"/>
        <v>12207.737736532257</v>
      </c>
      <c r="I166" s="37">
        <f t="shared" si="191"/>
        <v>25661.768067036104</v>
      </c>
      <c r="J166" s="20">
        <f t="shared" si="184"/>
        <v>444.72632919971784</v>
      </c>
      <c r="K166" s="19">
        <f t="shared" si="182"/>
        <v>53388.33694821375</v>
      </c>
      <c r="L166" s="12">
        <f t="shared" si="183"/>
        <v>47974.85276241957</v>
      </c>
    </row>
    <row r="167" spans="1:12" x14ac:dyDescent="0.35">
      <c r="A167" s="36"/>
      <c r="B167" s="30">
        <f>B166</f>
        <v>45632</v>
      </c>
      <c r="C167" s="49">
        <f t="shared" si="185"/>
        <v>165</v>
      </c>
      <c r="D167" s="37">
        <f t="shared" si="186"/>
        <v>533.88336948213748</v>
      </c>
      <c r="E167" s="37">
        <f t="shared" si="187"/>
        <v>1185.2210802503453</v>
      </c>
      <c r="F167" s="37">
        <f t="shared" si="188"/>
        <v>2630.9772448079734</v>
      </c>
      <c r="G167" s="37">
        <f t="shared" si="189"/>
        <v>5840.1501787651023</v>
      </c>
      <c r="H167" s="37">
        <f t="shared" si="190"/>
        <v>12310.282733519127</v>
      </c>
      <c r="I167" s="37">
        <f t="shared" si="191"/>
        <v>25877.326918799205</v>
      </c>
      <c r="J167" s="20">
        <f t="shared" si="184"/>
        <v>448.46203036499548</v>
      </c>
      <c r="K167" s="41">
        <f t="shared" si="182"/>
        <v>53836.798978578743</v>
      </c>
      <c r="L167" s="12">
        <f t="shared" si="183"/>
        <v>48377.841525623888</v>
      </c>
    </row>
    <row r="168" spans="1:12" x14ac:dyDescent="0.35">
      <c r="A168" s="38">
        <f>A163+1</f>
        <v>34</v>
      </c>
      <c r="B168" s="30">
        <f>B167+1</f>
        <v>45633</v>
      </c>
      <c r="C168" s="49">
        <f t="shared" si="185"/>
        <v>166</v>
      </c>
      <c r="D168" s="39">
        <f t="shared" si="186"/>
        <v>538.36798978578747</v>
      </c>
      <c r="E168" s="39">
        <f t="shared" si="187"/>
        <v>1195.1769373244481</v>
      </c>
      <c r="F168" s="39">
        <f t="shared" si="188"/>
        <v>2653.0774536643603</v>
      </c>
      <c r="G168" s="39">
        <f t="shared" si="189"/>
        <v>5889.2074402667286</v>
      </c>
      <c r="H168" s="39">
        <f t="shared" si="190"/>
        <v>12413.689108480687</v>
      </c>
      <c r="I168" s="39">
        <f t="shared" si="191"/>
        <v>26094.696464917117</v>
      </c>
      <c r="J168" s="20">
        <f t="shared" si="184"/>
        <v>452.22911142006149</v>
      </c>
      <c r="K168" s="19">
        <f>K167+J168</f>
        <v>54289.028089998807</v>
      </c>
      <c r="L168" s="12">
        <f>SUM(D168:I168)</f>
        <v>48784.215394439132</v>
      </c>
    </row>
    <row r="169" spans="1:12" x14ac:dyDescent="0.35">
      <c r="A169" s="38"/>
      <c r="B169" s="30">
        <f>B168</f>
        <v>45633</v>
      </c>
      <c r="C169" s="49">
        <f t="shared" si="185"/>
        <v>167</v>
      </c>
      <c r="D169" s="39">
        <f t="shared" si="186"/>
        <v>542.89028089998806</v>
      </c>
      <c r="E169" s="39">
        <f t="shared" si="187"/>
        <v>1205.2164235979735</v>
      </c>
      <c r="F169" s="39">
        <f t="shared" si="188"/>
        <v>2675.3633042751412</v>
      </c>
      <c r="G169" s="39">
        <f t="shared" si="189"/>
        <v>5938.6767827649692</v>
      </c>
      <c r="H169" s="39">
        <f t="shared" si="190"/>
        <v>12517.964096991926</v>
      </c>
      <c r="I169" s="39">
        <f t="shared" si="191"/>
        <v>26313.891915222423</v>
      </c>
      <c r="J169" s="20">
        <f t="shared" si="184"/>
        <v>456.02783595598993</v>
      </c>
      <c r="K169" s="19">
        <f t="shared" ref="K169:K176" si="192">K168+J169</f>
        <v>54745.055925954795</v>
      </c>
      <c r="L169" s="12">
        <f t="shared" ref="L169:L177" si="193">SUM(D169:I169)</f>
        <v>49194.002803752417</v>
      </c>
    </row>
    <row r="170" spans="1:12" x14ac:dyDescent="0.35">
      <c r="A170" s="38"/>
      <c r="B170" s="30">
        <f>B169</f>
        <v>45633</v>
      </c>
      <c r="C170" s="49">
        <f t="shared" si="185"/>
        <v>168</v>
      </c>
      <c r="D170" s="39">
        <f t="shared" si="186"/>
        <v>547.45055925954796</v>
      </c>
      <c r="E170" s="39">
        <f t="shared" si="187"/>
        <v>1215.3402415561966</v>
      </c>
      <c r="F170" s="39">
        <f t="shared" si="188"/>
        <v>2697.8363560310522</v>
      </c>
      <c r="G170" s="39">
        <f t="shared" si="189"/>
        <v>5988.5616677401949</v>
      </c>
      <c r="H170" s="39">
        <f t="shared" si="190"/>
        <v>12623.114995406657</v>
      </c>
      <c r="I170" s="39">
        <f t="shared" si="191"/>
        <v>26534.928607310292</v>
      </c>
      <c r="J170" s="20">
        <f t="shared" si="184"/>
        <v>459.85846977802026</v>
      </c>
      <c r="K170" s="19">
        <f t="shared" si="192"/>
        <v>55204.914395732812</v>
      </c>
      <c r="L170" s="12">
        <f t="shared" si="193"/>
        <v>49607.232427303941</v>
      </c>
    </row>
    <row r="171" spans="1:12" x14ac:dyDescent="0.35">
      <c r="A171" s="38"/>
      <c r="B171" s="30">
        <f>B170</f>
        <v>45633</v>
      </c>
      <c r="C171" s="49">
        <f t="shared" si="185"/>
        <v>169</v>
      </c>
      <c r="D171" s="39">
        <f t="shared" si="186"/>
        <v>552.04914395732817</v>
      </c>
      <c r="E171" s="39">
        <f t="shared" si="187"/>
        <v>1225.5490995852686</v>
      </c>
      <c r="F171" s="39">
        <f t="shared" si="188"/>
        <v>2720.4981814217131</v>
      </c>
      <c r="G171" s="39">
        <f t="shared" si="189"/>
        <v>6038.8655857492122</v>
      </c>
      <c r="H171" s="39">
        <f t="shared" si="190"/>
        <v>12729.149161368072</v>
      </c>
      <c r="I171" s="39">
        <f t="shared" si="191"/>
        <v>26757.822007611696</v>
      </c>
      <c r="J171" s="20">
        <f t="shared" si="184"/>
        <v>463.72128092415562</v>
      </c>
      <c r="K171" s="19">
        <f t="shared" si="192"/>
        <v>55668.635676656966</v>
      </c>
      <c r="L171" s="12">
        <f t="shared" si="193"/>
        <v>50023.933179693289</v>
      </c>
    </row>
    <row r="172" spans="1:12" x14ac:dyDescent="0.35">
      <c r="A172" s="38"/>
      <c r="B172" s="30">
        <f>B171</f>
        <v>45633</v>
      </c>
      <c r="C172" s="49">
        <f t="shared" si="185"/>
        <v>170</v>
      </c>
      <c r="D172" s="39">
        <f t="shared" si="186"/>
        <v>556.6863567665697</v>
      </c>
      <c r="E172" s="39">
        <f t="shared" si="187"/>
        <v>1235.8437120217848</v>
      </c>
      <c r="F172" s="39">
        <f t="shared" si="188"/>
        <v>2743.3503661456552</v>
      </c>
      <c r="G172" s="39">
        <f t="shared" si="189"/>
        <v>6089.5920566695058</v>
      </c>
      <c r="H172" s="39">
        <f t="shared" si="190"/>
        <v>12836.074014323563</v>
      </c>
      <c r="I172" s="39">
        <f t="shared" si="191"/>
        <v>26982.587712475633</v>
      </c>
      <c r="J172" s="20">
        <f t="shared" si="184"/>
        <v>467.61653968391852</v>
      </c>
      <c r="K172" s="41">
        <f t="shared" si="192"/>
        <v>56136.252216340887</v>
      </c>
      <c r="L172" s="12">
        <f t="shared" si="193"/>
        <v>50444.134218402716</v>
      </c>
    </row>
    <row r="173" spans="1:12" x14ac:dyDescent="0.35">
      <c r="A173" s="36">
        <f>A168+1</f>
        <v>35</v>
      </c>
      <c r="B173" s="30">
        <f>B172+1</f>
        <v>45634</v>
      </c>
      <c r="C173" s="49">
        <f>C172+1</f>
        <v>171</v>
      </c>
      <c r="D173" s="37">
        <f>K172*0.01</f>
        <v>561.36252216340893</v>
      </c>
      <c r="E173" s="37">
        <f>K172*0.0222</f>
        <v>1246.2247992027678</v>
      </c>
      <c r="F173" s="37">
        <f>K172*0.04928</f>
        <v>2766.3945092212789</v>
      </c>
      <c r="G173" s="37">
        <f>K172*0.10939</f>
        <v>6140.7446299455296</v>
      </c>
      <c r="H173" s="37">
        <f>K172*0.23058</f>
        <v>12943.897036043882</v>
      </c>
      <c r="I173" s="37">
        <f>K172*0.4847</f>
        <v>27209.241449260429</v>
      </c>
      <c r="J173" s="20">
        <f t="shared" si="184"/>
        <v>471.54451861726346</v>
      </c>
      <c r="K173" s="19">
        <f t="shared" si="192"/>
        <v>56607.796734958152</v>
      </c>
      <c r="L173" s="12">
        <f t="shared" si="193"/>
        <v>50867.864945837297</v>
      </c>
    </row>
    <row r="174" spans="1:12" x14ac:dyDescent="0.35">
      <c r="A174" s="36"/>
      <c r="B174" s="30">
        <f>B173</f>
        <v>45634</v>
      </c>
      <c r="C174" s="49">
        <f t="shared" ref="C174:C232" si="194">C173+1</f>
        <v>172</v>
      </c>
      <c r="D174" s="37">
        <f t="shared" ref="D174:D182" si="195">K173*0.01</f>
        <v>566.07796734958151</v>
      </c>
      <c r="E174" s="37">
        <f t="shared" ref="E174:E182" si="196">K173*0.0222</f>
        <v>1256.693087516071</v>
      </c>
      <c r="F174" s="37">
        <f t="shared" ref="F174:F182" si="197">K173*0.04928</f>
        <v>2789.6322230987375</v>
      </c>
      <c r="G174" s="37">
        <f t="shared" ref="G174:G182" si="198">K173*0.10939</f>
        <v>6192.3268848370726</v>
      </c>
      <c r="H174" s="37">
        <f t="shared" ref="H174:H182" si="199">K173*0.23058</f>
        <v>13052.625771146651</v>
      </c>
      <c r="I174" s="37">
        <f t="shared" ref="I174:I182" si="200">K173*0.4847</f>
        <v>27437.799077434218</v>
      </c>
      <c r="J174" s="20">
        <f t="shared" si="184"/>
        <v>475.50549257364844</v>
      </c>
      <c r="K174" s="19">
        <f t="shared" si="192"/>
        <v>57083.3022275318</v>
      </c>
      <c r="L174" s="12">
        <f t="shared" si="193"/>
        <v>51295.155011382332</v>
      </c>
    </row>
    <row r="175" spans="1:12" x14ac:dyDescent="0.35">
      <c r="A175" s="36"/>
      <c r="B175" s="30">
        <f>B174</f>
        <v>45634</v>
      </c>
      <c r="C175" s="49">
        <f t="shared" si="194"/>
        <v>173</v>
      </c>
      <c r="D175" s="37">
        <f t="shared" si="195"/>
        <v>570.83302227531806</v>
      </c>
      <c r="E175" s="37">
        <f t="shared" si="196"/>
        <v>1267.249309451206</v>
      </c>
      <c r="F175" s="37">
        <f t="shared" si="197"/>
        <v>2813.0651337727668</v>
      </c>
      <c r="G175" s="37">
        <f t="shared" si="198"/>
        <v>6244.3424306697034</v>
      </c>
      <c r="H175" s="37">
        <f t="shared" si="199"/>
        <v>13162.267827624282</v>
      </c>
      <c r="I175" s="37">
        <f t="shared" si="200"/>
        <v>27668.276589684665</v>
      </c>
      <c r="J175" s="20">
        <f t="shared" si="184"/>
        <v>479.49973871126713</v>
      </c>
      <c r="K175" s="19">
        <f t="shared" si="192"/>
        <v>57562.801966243067</v>
      </c>
      <c r="L175" s="12">
        <f t="shared" si="193"/>
        <v>51726.03431347794</v>
      </c>
    </row>
    <row r="176" spans="1:12" x14ac:dyDescent="0.35">
      <c r="A176" s="36"/>
      <c r="B176" s="30">
        <f>B175</f>
        <v>45634</v>
      </c>
      <c r="C176" s="49">
        <f t="shared" si="194"/>
        <v>174</v>
      </c>
      <c r="D176" s="37">
        <f t="shared" si="195"/>
        <v>575.62801966243069</v>
      </c>
      <c r="E176" s="37">
        <f t="shared" si="196"/>
        <v>1277.8942036505962</v>
      </c>
      <c r="F176" s="37">
        <f t="shared" si="197"/>
        <v>2836.694880896458</v>
      </c>
      <c r="G176" s="37">
        <f t="shared" si="198"/>
        <v>6296.7949070873292</v>
      </c>
      <c r="H176" s="37">
        <f t="shared" si="199"/>
        <v>13272.830877376327</v>
      </c>
      <c r="I176" s="37">
        <f t="shared" si="200"/>
        <v>27900.690113038017</v>
      </c>
      <c r="J176" s="20">
        <f t="shared" si="184"/>
        <v>483.52753651644178</v>
      </c>
      <c r="K176" s="19">
        <f t="shared" si="192"/>
        <v>58046.329502759509</v>
      </c>
      <c r="L176" s="12">
        <f t="shared" si="193"/>
        <v>52160.533001711156</v>
      </c>
    </row>
    <row r="177" spans="1:13" x14ac:dyDescent="0.35">
      <c r="A177" s="36"/>
      <c r="B177" s="30">
        <f>B176</f>
        <v>45634</v>
      </c>
      <c r="C177" s="49">
        <f t="shared" si="194"/>
        <v>175</v>
      </c>
      <c r="D177" s="37">
        <f t="shared" si="195"/>
        <v>580.46329502759511</v>
      </c>
      <c r="E177" s="37">
        <f t="shared" si="196"/>
        <v>1288.6285149612611</v>
      </c>
      <c r="F177" s="37">
        <f t="shared" si="197"/>
        <v>2860.5231178959884</v>
      </c>
      <c r="G177" s="37">
        <f t="shared" si="198"/>
        <v>6349.6879843068627</v>
      </c>
      <c r="H177" s="37">
        <f t="shared" si="199"/>
        <v>13384.322656746288</v>
      </c>
      <c r="I177" s="37">
        <f t="shared" si="200"/>
        <v>28135.055909987535</v>
      </c>
      <c r="J177" s="20">
        <f t="shared" si="184"/>
        <v>487.58916782317988</v>
      </c>
      <c r="K177" s="41">
        <f>K176+J177-M177</f>
        <v>57733.918670582687</v>
      </c>
      <c r="L177" s="12">
        <f t="shared" si="193"/>
        <v>52598.68147892553</v>
      </c>
      <c r="M177">
        <v>800</v>
      </c>
    </row>
    <row r="178" spans="1:13" x14ac:dyDescent="0.35">
      <c r="A178" s="38">
        <f>A173+1</f>
        <v>36</v>
      </c>
      <c r="B178" s="30">
        <f>B177+1</f>
        <v>45635</v>
      </c>
      <c r="C178" s="49">
        <f t="shared" si="194"/>
        <v>176</v>
      </c>
      <c r="D178" s="39">
        <f t="shared" si="195"/>
        <v>577.33918670582693</v>
      </c>
      <c r="E178" s="39">
        <f t="shared" si="196"/>
        <v>1281.6929944869357</v>
      </c>
      <c r="F178" s="39">
        <f t="shared" si="197"/>
        <v>2845.1275120863147</v>
      </c>
      <c r="G178" s="39">
        <f t="shared" si="198"/>
        <v>6315.5133633750402</v>
      </c>
      <c r="H178" s="39">
        <f t="shared" si="199"/>
        <v>13312.286967062957</v>
      </c>
      <c r="I178" s="39">
        <f t="shared" si="200"/>
        <v>27983.630379631428</v>
      </c>
      <c r="J178" s="20">
        <f t="shared" si="184"/>
        <v>484.96491683289463</v>
      </c>
      <c r="K178" s="19">
        <f>K177+J178</f>
        <v>58218.883587415585</v>
      </c>
      <c r="L178" s="12">
        <f>SUM(D178:I178)</f>
        <v>52315.590403348499</v>
      </c>
    </row>
    <row r="179" spans="1:13" x14ac:dyDescent="0.35">
      <c r="A179" s="38"/>
      <c r="B179" s="30">
        <f>B178</f>
        <v>45635</v>
      </c>
      <c r="C179" s="49">
        <f t="shared" si="194"/>
        <v>177</v>
      </c>
      <c r="D179" s="39">
        <f t="shared" si="195"/>
        <v>582.18883587415587</v>
      </c>
      <c r="E179" s="39">
        <f t="shared" si="196"/>
        <v>1292.4592156406261</v>
      </c>
      <c r="F179" s="39">
        <f t="shared" si="197"/>
        <v>2869.0265831878401</v>
      </c>
      <c r="G179" s="39">
        <f t="shared" si="198"/>
        <v>6368.5636756273907</v>
      </c>
      <c r="H179" s="39">
        <f t="shared" si="199"/>
        <v>13424.110177586286</v>
      </c>
      <c r="I179" s="39">
        <f t="shared" si="200"/>
        <v>28218.692874820335</v>
      </c>
      <c r="J179" s="20">
        <f t="shared" si="184"/>
        <v>489.0386221342909</v>
      </c>
      <c r="K179" s="19">
        <f t="shared" ref="K179:K187" si="201">K178+J179</f>
        <v>58707.922209549877</v>
      </c>
      <c r="L179" s="12">
        <f t="shared" ref="L179:L187" si="202">SUM(D179:I179)</f>
        <v>52755.041362736636</v>
      </c>
    </row>
    <row r="180" spans="1:13" x14ac:dyDescent="0.35">
      <c r="A180" s="38"/>
      <c r="B180" s="30">
        <f>B179</f>
        <v>45635</v>
      </c>
      <c r="C180" s="49">
        <f t="shared" si="194"/>
        <v>178</v>
      </c>
      <c r="D180" s="39">
        <f t="shared" si="195"/>
        <v>587.07922209549884</v>
      </c>
      <c r="E180" s="39">
        <f t="shared" si="196"/>
        <v>1303.3158730520074</v>
      </c>
      <c r="F180" s="39">
        <f t="shared" si="197"/>
        <v>2893.1264064866177</v>
      </c>
      <c r="G180" s="39">
        <f t="shared" si="198"/>
        <v>6422.0596105026607</v>
      </c>
      <c r="H180" s="39">
        <f t="shared" si="199"/>
        <v>13536.872703078012</v>
      </c>
      <c r="I180" s="39">
        <f t="shared" si="200"/>
        <v>28455.729894968827</v>
      </c>
      <c r="J180" s="20">
        <f t="shared" si="184"/>
        <v>493.14654656021901</v>
      </c>
      <c r="K180" s="19">
        <f t="shared" si="201"/>
        <v>59201.068756110093</v>
      </c>
      <c r="L180" s="12">
        <f t="shared" si="202"/>
        <v>53198.183710183621</v>
      </c>
    </row>
    <row r="181" spans="1:13" x14ac:dyDescent="0.35">
      <c r="A181" s="38"/>
      <c r="B181" s="30">
        <f>B180</f>
        <v>45635</v>
      </c>
      <c r="C181" s="49">
        <f t="shared" si="194"/>
        <v>179</v>
      </c>
      <c r="D181" s="39">
        <f t="shared" si="195"/>
        <v>592.01068756110089</v>
      </c>
      <c r="E181" s="39">
        <f t="shared" si="196"/>
        <v>1314.2637263856441</v>
      </c>
      <c r="F181" s="39">
        <f t="shared" si="197"/>
        <v>2917.4286683011051</v>
      </c>
      <c r="G181" s="39">
        <f t="shared" si="198"/>
        <v>6476.0049112308834</v>
      </c>
      <c r="H181" s="39">
        <f t="shared" si="199"/>
        <v>13650.582433783866</v>
      </c>
      <c r="I181" s="39">
        <f t="shared" si="200"/>
        <v>28694.758026086562</v>
      </c>
      <c r="J181" s="20">
        <f t="shared" si="184"/>
        <v>497.28897755132471</v>
      </c>
      <c r="K181" s="19">
        <f t="shared" si="201"/>
        <v>59698.357733661418</v>
      </c>
      <c r="L181" s="12">
        <f t="shared" si="202"/>
        <v>53645.048453349154</v>
      </c>
    </row>
    <row r="182" spans="1:13" x14ac:dyDescent="0.35">
      <c r="A182" s="38"/>
      <c r="B182" s="30">
        <f>B181</f>
        <v>45635</v>
      </c>
      <c r="C182" s="49">
        <f t="shared" si="194"/>
        <v>180</v>
      </c>
      <c r="D182" s="39">
        <f t="shared" si="195"/>
        <v>596.98357733661419</v>
      </c>
      <c r="E182" s="39">
        <f t="shared" si="196"/>
        <v>1325.3035416872835</v>
      </c>
      <c r="F182" s="39">
        <f t="shared" si="197"/>
        <v>2941.9350691148347</v>
      </c>
      <c r="G182" s="39">
        <f t="shared" si="198"/>
        <v>6530.403352485223</v>
      </c>
      <c r="H182" s="39">
        <f t="shared" si="199"/>
        <v>13765.247326227651</v>
      </c>
      <c r="I182" s="39">
        <f t="shared" si="200"/>
        <v>28935.793993505689</v>
      </c>
      <c r="J182" s="20">
        <f t="shared" si="184"/>
        <v>501.46620496275591</v>
      </c>
      <c r="K182" s="41">
        <f t="shared" si="201"/>
        <v>60199.823938624177</v>
      </c>
      <c r="L182" s="12">
        <f t="shared" si="202"/>
        <v>54095.666860357291</v>
      </c>
    </row>
    <row r="183" spans="1:13" x14ac:dyDescent="0.35">
      <c r="A183" s="36">
        <f>A178+1</f>
        <v>37</v>
      </c>
      <c r="B183" s="30">
        <f>B182+1</f>
        <v>45636</v>
      </c>
      <c r="C183" s="49">
        <f>C182+1</f>
        <v>181</v>
      </c>
      <c r="D183" s="37">
        <f>K182*0.01</f>
        <v>601.99823938624183</v>
      </c>
      <c r="E183" s="37">
        <f>K182*0.0222</f>
        <v>1336.4360914374568</v>
      </c>
      <c r="F183" s="37">
        <f>K182*0.04928</f>
        <v>2966.6473236953993</v>
      </c>
      <c r="G183" s="37">
        <f>K182*0.10939</f>
        <v>6585.2587406460989</v>
      </c>
      <c r="H183" s="37">
        <f>K182*0.23058</f>
        <v>13880.875403767963</v>
      </c>
      <c r="I183" s="37">
        <f>K182*0.4847</f>
        <v>29178.854663051141</v>
      </c>
      <c r="J183" s="20">
        <f t="shared" si="184"/>
        <v>505.6785210844431</v>
      </c>
      <c r="K183" s="19">
        <f t="shared" si="201"/>
        <v>60705.502459708623</v>
      </c>
      <c r="L183" s="12">
        <f t="shared" si="202"/>
        <v>54550.070461984302</v>
      </c>
    </row>
    <row r="184" spans="1:13" x14ac:dyDescent="0.35">
      <c r="A184" s="36"/>
      <c r="B184" s="30">
        <f>B183</f>
        <v>45636</v>
      </c>
      <c r="C184" s="49">
        <f t="shared" si="194"/>
        <v>182</v>
      </c>
      <c r="D184" s="37">
        <f t="shared" ref="D184:D192" si="203">K183*0.01</f>
        <v>607.05502459708623</v>
      </c>
      <c r="E184" s="37">
        <f t="shared" ref="E184:E192" si="204">K183*0.0222</f>
        <v>1347.6621546055314</v>
      </c>
      <c r="F184" s="37">
        <f t="shared" ref="F184:F192" si="205">K183*0.04928</f>
        <v>2991.5671612144406</v>
      </c>
      <c r="G184" s="37">
        <f t="shared" ref="G184:G192" si="206">K183*0.10939</f>
        <v>6640.5749140675262</v>
      </c>
      <c r="H184" s="37">
        <f t="shared" ref="H184:H192" si="207">K183*0.23058</f>
        <v>13997.474757159614</v>
      </c>
      <c r="I184" s="37">
        <f t="shared" ref="I184:I192" si="208">K183*0.4847</f>
        <v>29423.957042220773</v>
      </c>
      <c r="J184" s="20">
        <f t="shared" si="184"/>
        <v>509.92622066155241</v>
      </c>
      <c r="K184" s="19">
        <f t="shared" si="201"/>
        <v>61215.428680370176</v>
      </c>
      <c r="L184" s="12">
        <f t="shared" si="202"/>
        <v>55008.291053864974</v>
      </c>
    </row>
    <row r="185" spans="1:13" x14ac:dyDescent="0.35">
      <c r="A185" s="36"/>
      <c r="B185" s="30">
        <f>B184</f>
        <v>45636</v>
      </c>
      <c r="C185" s="49">
        <f t="shared" si="194"/>
        <v>183</v>
      </c>
      <c r="D185" s="37">
        <f t="shared" si="203"/>
        <v>612.15428680370178</v>
      </c>
      <c r="E185" s="37">
        <f t="shared" si="204"/>
        <v>1358.9825167042179</v>
      </c>
      <c r="F185" s="37">
        <f t="shared" si="205"/>
        <v>3016.6963253686422</v>
      </c>
      <c r="G185" s="37">
        <f t="shared" si="206"/>
        <v>6696.3557433456936</v>
      </c>
      <c r="H185" s="37">
        <f t="shared" si="207"/>
        <v>14115.053545119756</v>
      </c>
      <c r="I185" s="37">
        <f t="shared" si="208"/>
        <v>29671.118281375424</v>
      </c>
      <c r="J185" s="20">
        <f t="shared" si="184"/>
        <v>514.20960091510949</v>
      </c>
      <c r="K185" s="19">
        <f t="shared" si="201"/>
        <v>61729.638281285283</v>
      </c>
      <c r="L185" s="12">
        <f t="shared" si="202"/>
        <v>55470.360698717435</v>
      </c>
    </row>
    <row r="186" spans="1:13" x14ac:dyDescent="0.35">
      <c r="A186" s="36"/>
      <c r="B186" s="30">
        <f>B185</f>
        <v>45636</v>
      </c>
      <c r="C186" s="49">
        <f t="shared" si="194"/>
        <v>184</v>
      </c>
      <c r="D186" s="37">
        <f t="shared" si="203"/>
        <v>617.29638281285281</v>
      </c>
      <c r="E186" s="37">
        <f t="shared" si="204"/>
        <v>1370.3979698445332</v>
      </c>
      <c r="F186" s="37">
        <f t="shared" si="205"/>
        <v>3042.0365745017384</v>
      </c>
      <c r="G186" s="37">
        <f t="shared" si="206"/>
        <v>6752.6051315897976</v>
      </c>
      <c r="H186" s="37">
        <f t="shared" si="207"/>
        <v>14233.619994898761</v>
      </c>
      <c r="I186" s="37">
        <f t="shared" si="208"/>
        <v>29920.355674938979</v>
      </c>
      <c r="J186" s="20">
        <f t="shared" si="184"/>
        <v>518.52896156279633</v>
      </c>
      <c r="K186" s="19">
        <f t="shared" si="201"/>
        <v>62248.167242848082</v>
      </c>
      <c r="L186" s="12">
        <f t="shared" si="202"/>
        <v>55936.311728586661</v>
      </c>
    </row>
    <row r="187" spans="1:13" x14ac:dyDescent="0.35">
      <c r="A187" s="36"/>
      <c r="B187" s="30">
        <f>B186</f>
        <v>45636</v>
      </c>
      <c r="C187" s="49">
        <f t="shared" si="194"/>
        <v>185</v>
      </c>
      <c r="D187" s="37">
        <f t="shared" si="203"/>
        <v>622.48167242848081</v>
      </c>
      <c r="E187" s="37">
        <f t="shared" si="204"/>
        <v>1381.9093127912274</v>
      </c>
      <c r="F187" s="37">
        <f t="shared" si="205"/>
        <v>3067.5896817275534</v>
      </c>
      <c r="G187" s="37">
        <f t="shared" si="206"/>
        <v>6809.3270146951518</v>
      </c>
      <c r="H187" s="37">
        <f t="shared" si="207"/>
        <v>14353.182402855911</v>
      </c>
      <c r="I187" s="37">
        <f t="shared" si="208"/>
        <v>30171.686662608467</v>
      </c>
      <c r="J187" s="20">
        <f t="shared" si="184"/>
        <v>522.8846048399239</v>
      </c>
      <c r="K187" s="41">
        <f t="shared" si="201"/>
        <v>62771.051847688002</v>
      </c>
      <c r="L187" s="12">
        <f t="shared" si="202"/>
        <v>56406.176747106794</v>
      </c>
    </row>
    <row r="188" spans="1:13" x14ac:dyDescent="0.35">
      <c r="A188" s="38">
        <f>A183+1</f>
        <v>38</v>
      </c>
      <c r="B188" s="30">
        <f>B187+1</f>
        <v>45637</v>
      </c>
      <c r="C188" s="49">
        <f t="shared" si="194"/>
        <v>186</v>
      </c>
      <c r="D188" s="39">
        <f t="shared" si="203"/>
        <v>627.71051847688</v>
      </c>
      <c r="E188" s="39">
        <f t="shared" si="204"/>
        <v>1393.5173510186737</v>
      </c>
      <c r="F188" s="39">
        <f t="shared" si="205"/>
        <v>3093.3574350540648</v>
      </c>
      <c r="G188" s="39">
        <f t="shared" si="206"/>
        <v>6866.525361618591</v>
      </c>
      <c r="H188" s="39">
        <f t="shared" si="207"/>
        <v>14473.7491350399</v>
      </c>
      <c r="I188" s="39">
        <f t="shared" si="208"/>
        <v>30425.128830574376</v>
      </c>
      <c r="J188" s="20">
        <f t="shared" si="184"/>
        <v>527.2768355205792</v>
      </c>
      <c r="K188" s="19">
        <f>K187+J188</f>
        <v>63298.32868320858</v>
      </c>
      <c r="L188" s="12">
        <f>SUM(D188:I188)</f>
        <v>56879.988631782486</v>
      </c>
    </row>
    <row r="189" spans="1:13" x14ac:dyDescent="0.35">
      <c r="A189" s="38"/>
      <c r="B189" s="30">
        <f>B188</f>
        <v>45637</v>
      </c>
      <c r="C189" s="49">
        <f t="shared" si="194"/>
        <v>187</v>
      </c>
      <c r="D189" s="39">
        <f t="shared" si="203"/>
        <v>632.98328683208581</v>
      </c>
      <c r="E189" s="39">
        <f t="shared" si="204"/>
        <v>1405.2228967672306</v>
      </c>
      <c r="F189" s="39">
        <f t="shared" si="205"/>
        <v>3119.3416375085185</v>
      </c>
      <c r="G189" s="39">
        <f t="shared" si="206"/>
        <v>6924.2041746561863</v>
      </c>
      <c r="H189" s="39">
        <f t="shared" si="207"/>
        <v>14595.328627774235</v>
      </c>
      <c r="I189" s="39">
        <f t="shared" si="208"/>
        <v>30680.699912751199</v>
      </c>
      <c r="J189" s="20">
        <f t="shared" si="184"/>
        <v>531.7059609389521</v>
      </c>
      <c r="K189" s="19">
        <f t="shared" ref="K189:K197" si="209">K188+J189</f>
        <v>63830.034644147534</v>
      </c>
      <c r="L189" s="12">
        <f t="shared" ref="L189:L197" si="210">SUM(D189:I189)</f>
        <v>57357.780536289458</v>
      </c>
    </row>
    <row r="190" spans="1:13" x14ac:dyDescent="0.35">
      <c r="A190" s="38"/>
      <c r="B190" s="30">
        <f>B189</f>
        <v>45637</v>
      </c>
      <c r="C190" s="49">
        <f t="shared" si="194"/>
        <v>188</v>
      </c>
      <c r="D190" s="39">
        <f t="shared" si="203"/>
        <v>638.30034644147531</v>
      </c>
      <c r="E190" s="39">
        <f t="shared" si="204"/>
        <v>1417.0267691000754</v>
      </c>
      <c r="F190" s="39">
        <f t="shared" si="205"/>
        <v>3145.5441072635904</v>
      </c>
      <c r="G190" s="39">
        <f t="shared" si="206"/>
        <v>6982.3674897232986</v>
      </c>
      <c r="H190" s="39">
        <f t="shared" si="207"/>
        <v>14717.929388247539</v>
      </c>
      <c r="I190" s="39">
        <f t="shared" si="208"/>
        <v>30938.41779201831</v>
      </c>
      <c r="J190" s="20">
        <f t="shared" si="184"/>
        <v>536.17229101083922</v>
      </c>
      <c r="K190" s="19">
        <f t="shared" si="209"/>
        <v>64366.20693515837</v>
      </c>
      <c r="L190" s="12">
        <f t="shared" si="210"/>
        <v>57839.58589279429</v>
      </c>
    </row>
    <row r="191" spans="1:13" x14ac:dyDescent="0.35">
      <c r="A191" s="38"/>
      <c r="B191" s="30">
        <f>B190</f>
        <v>45637</v>
      </c>
      <c r="C191" s="49">
        <f t="shared" si="194"/>
        <v>189</v>
      </c>
      <c r="D191" s="39">
        <f t="shared" si="203"/>
        <v>643.66206935158368</v>
      </c>
      <c r="E191" s="39">
        <f t="shared" si="204"/>
        <v>1428.9297939605158</v>
      </c>
      <c r="F191" s="39">
        <f t="shared" si="205"/>
        <v>3171.9666777646044</v>
      </c>
      <c r="G191" s="39">
        <f t="shared" si="206"/>
        <v>7041.0193766369739</v>
      </c>
      <c r="H191" s="39">
        <f t="shared" si="207"/>
        <v>14841.559995108817</v>
      </c>
      <c r="I191" s="39">
        <f t="shared" si="208"/>
        <v>31198.300501471262</v>
      </c>
      <c r="J191" s="20">
        <f t="shared" si="184"/>
        <v>540.67613825533033</v>
      </c>
      <c r="K191" s="19">
        <f t="shared" si="209"/>
        <v>64906.883073413701</v>
      </c>
      <c r="L191" s="12">
        <f t="shared" si="210"/>
        <v>58325.438414293756</v>
      </c>
    </row>
    <row r="192" spans="1:13" x14ac:dyDescent="0.35">
      <c r="A192" s="38"/>
      <c r="B192" s="30">
        <f>B191</f>
        <v>45637</v>
      </c>
      <c r="C192" s="49">
        <f t="shared" si="194"/>
        <v>190</v>
      </c>
      <c r="D192" s="39">
        <f t="shared" si="203"/>
        <v>649.06883073413701</v>
      </c>
      <c r="E192" s="39">
        <f t="shared" si="204"/>
        <v>1440.9328042297843</v>
      </c>
      <c r="F192" s="39">
        <f t="shared" si="205"/>
        <v>3198.6111978578269</v>
      </c>
      <c r="G192" s="39">
        <f t="shared" si="206"/>
        <v>7100.1639394007252</v>
      </c>
      <c r="H192" s="39">
        <f t="shared" si="207"/>
        <v>14966.229099067732</v>
      </c>
      <c r="I192" s="39">
        <f t="shared" si="208"/>
        <v>31460.366225683621</v>
      </c>
      <c r="J192" s="20">
        <f t="shared" si="184"/>
        <v>545.21781781667505</v>
      </c>
      <c r="K192" s="41">
        <f t="shared" si="209"/>
        <v>65452.100891230373</v>
      </c>
      <c r="L192" s="12">
        <f t="shared" si="210"/>
        <v>58815.372096973828</v>
      </c>
    </row>
    <row r="193" spans="1:13" x14ac:dyDescent="0.35">
      <c r="A193" s="36">
        <f>A188+1</f>
        <v>39</v>
      </c>
      <c r="B193" s="30">
        <f>B192+1</f>
        <v>45638</v>
      </c>
      <c r="C193" s="49">
        <f>C192+1</f>
        <v>191</v>
      </c>
      <c r="D193" s="37">
        <f>K192*0.01</f>
        <v>654.52100891230373</v>
      </c>
      <c r="E193" s="37">
        <f>K192*0.0222</f>
        <v>1453.0366397853143</v>
      </c>
      <c r="F193" s="37">
        <f>K192*0.04928</f>
        <v>3225.4795319198324</v>
      </c>
      <c r="G193" s="37">
        <f>K192*0.10939</f>
        <v>7159.805316491691</v>
      </c>
      <c r="H193" s="37">
        <f>K192*0.23058</f>
        <v>15091.945423499899</v>
      </c>
      <c r="I193" s="37">
        <f>K192*0.4847</f>
        <v>31724.633301979364</v>
      </c>
      <c r="J193" s="20">
        <f t="shared" si="184"/>
        <v>549.79764748633511</v>
      </c>
      <c r="K193" s="19">
        <f t="shared" si="209"/>
        <v>66001.898538716705</v>
      </c>
      <c r="L193" s="12">
        <f t="shared" si="210"/>
        <v>59309.421222588404</v>
      </c>
    </row>
    <row r="194" spans="1:13" x14ac:dyDescent="0.35">
      <c r="A194" s="36"/>
      <c r="B194" s="30">
        <f>B193</f>
        <v>45638</v>
      </c>
      <c r="C194" s="49">
        <f t="shared" si="194"/>
        <v>192</v>
      </c>
      <c r="D194" s="37">
        <f t="shared" ref="D194:D202" si="211">K193*0.01</f>
        <v>660.01898538716705</v>
      </c>
      <c r="E194" s="37">
        <f t="shared" ref="E194:E202" si="212">K193*0.0222</f>
        <v>1465.2421475595108</v>
      </c>
      <c r="F194" s="37">
        <f t="shared" ref="F194:F202" si="213">K193*0.04928</f>
        <v>3252.573559987959</v>
      </c>
      <c r="G194" s="37">
        <f t="shared" ref="G194:G202" si="214">K193*0.10939</f>
        <v>7219.94768115022</v>
      </c>
      <c r="H194" s="37">
        <f t="shared" ref="H194:H202" si="215">K193*0.23058</f>
        <v>15218.717765057298</v>
      </c>
      <c r="I194" s="37">
        <f t="shared" ref="I194:I202" si="216">K193*0.4847</f>
        <v>31991.120221715988</v>
      </c>
      <c r="J194" s="20">
        <f t="shared" si="184"/>
        <v>554.41594772522035</v>
      </c>
      <c r="K194" s="19">
        <f t="shared" si="209"/>
        <v>66556.31448644193</v>
      </c>
      <c r="L194" s="12">
        <f t="shared" si="210"/>
        <v>59807.620360858142</v>
      </c>
    </row>
    <row r="195" spans="1:13" x14ac:dyDescent="0.35">
      <c r="A195" s="36"/>
      <c r="B195" s="30">
        <f>B194</f>
        <v>45638</v>
      </c>
      <c r="C195" s="49">
        <f t="shared" si="194"/>
        <v>193</v>
      </c>
      <c r="D195" s="37">
        <f t="shared" si="211"/>
        <v>665.56314486441931</v>
      </c>
      <c r="E195" s="37">
        <f t="shared" si="212"/>
        <v>1477.550181599011</v>
      </c>
      <c r="F195" s="37">
        <f t="shared" si="213"/>
        <v>3279.8951778918581</v>
      </c>
      <c r="G195" s="37">
        <f t="shared" si="214"/>
        <v>7280.5952416718828</v>
      </c>
      <c r="H195" s="37">
        <f t="shared" si="215"/>
        <v>15346.554994283781</v>
      </c>
      <c r="I195" s="37">
        <f t="shared" si="216"/>
        <v>32259.845631578406</v>
      </c>
      <c r="J195" s="20">
        <f t="shared" si="184"/>
        <v>559.07304168611222</v>
      </c>
      <c r="K195" s="19">
        <f t="shared" si="209"/>
        <v>67115.387528128049</v>
      </c>
      <c r="L195" s="12">
        <f t="shared" si="210"/>
        <v>60310.004371889358</v>
      </c>
    </row>
    <row r="196" spans="1:13" x14ac:dyDescent="0.35">
      <c r="A196" s="36"/>
      <c r="B196" s="30">
        <f>B195</f>
        <v>45638</v>
      </c>
      <c r="C196" s="49">
        <f t="shared" si="194"/>
        <v>194</v>
      </c>
      <c r="D196" s="37">
        <f t="shared" si="211"/>
        <v>671.15387528128053</v>
      </c>
      <c r="E196" s="37">
        <f t="shared" si="212"/>
        <v>1489.9616031244427</v>
      </c>
      <c r="F196" s="37">
        <f t="shared" si="213"/>
        <v>3307.44629738615</v>
      </c>
      <c r="G196" s="37">
        <f t="shared" si="214"/>
        <v>7341.7522417019272</v>
      </c>
      <c r="H196" s="37">
        <f t="shared" si="215"/>
        <v>15475.466056235766</v>
      </c>
      <c r="I196" s="37">
        <f t="shared" si="216"/>
        <v>32530.828334883667</v>
      </c>
      <c r="J196" s="20">
        <f t="shared" si="184"/>
        <v>563.76925523627563</v>
      </c>
      <c r="K196" s="19">
        <f t="shared" si="209"/>
        <v>67679.15678336432</v>
      </c>
      <c r="L196" s="12">
        <f t="shared" si="210"/>
        <v>60816.608408613232</v>
      </c>
    </row>
    <row r="197" spans="1:13" x14ac:dyDescent="0.35">
      <c r="A197" s="36"/>
      <c r="B197" s="30">
        <f>B196</f>
        <v>45638</v>
      </c>
      <c r="C197" s="49">
        <f t="shared" si="194"/>
        <v>195</v>
      </c>
      <c r="D197" s="37">
        <f t="shared" si="211"/>
        <v>676.79156783364317</v>
      </c>
      <c r="E197" s="37">
        <f t="shared" si="212"/>
        <v>1502.477280590688</v>
      </c>
      <c r="F197" s="37">
        <f t="shared" si="213"/>
        <v>3335.2288462841934</v>
      </c>
      <c r="G197" s="37">
        <f t="shared" si="214"/>
        <v>7403.4229605322234</v>
      </c>
      <c r="H197" s="37">
        <f t="shared" si="215"/>
        <v>15605.459971108145</v>
      </c>
      <c r="I197" s="37">
        <f t="shared" si="216"/>
        <v>32804.087292896686</v>
      </c>
      <c r="J197" s="20">
        <f t="shared" si="184"/>
        <v>568.50491698026019</v>
      </c>
      <c r="K197" s="41">
        <f t="shared" si="209"/>
        <v>68247.661700344586</v>
      </c>
      <c r="L197" s="12">
        <f t="shared" si="210"/>
        <v>61327.467919245581</v>
      </c>
    </row>
    <row r="198" spans="1:13" x14ac:dyDescent="0.35">
      <c r="A198" s="38">
        <f>A193+1</f>
        <v>40</v>
      </c>
      <c r="B198" s="30">
        <f>B197+1</f>
        <v>45639</v>
      </c>
      <c r="C198" s="49">
        <f t="shared" si="194"/>
        <v>196</v>
      </c>
      <c r="D198" s="39">
        <f t="shared" si="211"/>
        <v>682.47661700344588</v>
      </c>
      <c r="E198" s="39">
        <f t="shared" si="212"/>
        <v>1515.09808974765</v>
      </c>
      <c r="F198" s="39">
        <f t="shared" si="213"/>
        <v>3363.244768592981</v>
      </c>
      <c r="G198" s="39">
        <f t="shared" si="214"/>
        <v>7465.6117134006945</v>
      </c>
      <c r="H198" s="39">
        <f t="shared" si="215"/>
        <v>15736.545834865456</v>
      </c>
      <c r="I198" s="39">
        <f t="shared" si="216"/>
        <v>33079.641626157019</v>
      </c>
      <c r="J198" s="20">
        <f t="shared" si="184"/>
        <v>573.28035828289455</v>
      </c>
      <c r="K198" s="19">
        <f>K197+J198</f>
        <v>68820.942058627479</v>
      </c>
      <c r="L198" s="12">
        <f>SUM(D198:I198)</f>
        <v>61842.618649767246</v>
      </c>
    </row>
    <row r="199" spans="1:13" x14ac:dyDescent="0.35">
      <c r="A199" s="38"/>
      <c r="B199" s="30">
        <f>B198</f>
        <v>45639</v>
      </c>
      <c r="C199" s="49">
        <f t="shared" si="194"/>
        <v>197</v>
      </c>
      <c r="D199" s="39">
        <f t="shared" si="211"/>
        <v>688.20942058627486</v>
      </c>
      <c r="E199" s="39">
        <f t="shared" si="212"/>
        <v>1527.82491370153</v>
      </c>
      <c r="F199" s="39">
        <f t="shared" si="213"/>
        <v>3391.4960246491619</v>
      </c>
      <c r="G199" s="39">
        <f t="shared" si="214"/>
        <v>7528.3228517932603</v>
      </c>
      <c r="H199" s="39">
        <f t="shared" si="215"/>
        <v>15868.732819878325</v>
      </c>
      <c r="I199" s="39">
        <f t="shared" si="216"/>
        <v>33357.51061581674</v>
      </c>
      <c r="J199" s="20">
        <f t="shared" si="184"/>
        <v>578.09591329247087</v>
      </c>
      <c r="K199" s="19">
        <f t="shared" ref="K199:K201" si="217">K198+J199</f>
        <v>69399.037971919955</v>
      </c>
      <c r="L199" s="12">
        <f t="shared" ref="L199:L207" si="218">SUM(D199:I199)</f>
        <v>62362.096646425292</v>
      </c>
    </row>
    <row r="200" spans="1:13" x14ac:dyDescent="0.35">
      <c r="A200" s="38"/>
      <c r="B200" s="30">
        <f>B199</f>
        <v>45639</v>
      </c>
      <c r="C200" s="49">
        <f t="shared" si="194"/>
        <v>198</v>
      </c>
      <c r="D200" s="39">
        <f t="shared" si="211"/>
        <v>693.99037971919961</v>
      </c>
      <c r="E200" s="39">
        <f t="shared" si="212"/>
        <v>1540.658642976623</v>
      </c>
      <c r="F200" s="39">
        <f t="shared" si="213"/>
        <v>3419.984591256215</v>
      </c>
      <c r="G200" s="39">
        <f t="shared" si="214"/>
        <v>7591.5607637483236</v>
      </c>
      <c r="H200" s="39">
        <f t="shared" si="215"/>
        <v>16002.030175565304</v>
      </c>
      <c r="I200" s="39">
        <f t="shared" si="216"/>
        <v>33637.713704989605</v>
      </c>
      <c r="J200" s="20">
        <f t="shared" si="184"/>
        <v>582.95191896412769</v>
      </c>
      <c r="K200" s="19">
        <f t="shared" si="217"/>
        <v>69981.989890884084</v>
      </c>
      <c r="L200" s="12">
        <f t="shared" si="218"/>
        <v>62885.938258255272</v>
      </c>
    </row>
    <row r="201" spans="1:13" x14ac:dyDescent="0.35">
      <c r="A201" s="38"/>
      <c r="B201" s="30">
        <f>B200</f>
        <v>45639</v>
      </c>
      <c r="C201" s="49">
        <f t="shared" si="194"/>
        <v>199</v>
      </c>
      <c r="D201" s="39">
        <f t="shared" si="211"/>
        <v>699.81989890884086</v>
      </c>
      <c r="E201" s="39">
        <f t="shared" si="212"/>
        <v>1553.6001755776267</v>
      </c>
      <c r="F201" s="39">
        <f t="shared" si="213"/>
        <v>3448.7124618227676</v>
      </c>
      <c r="G201" s="39">
        <f t="shared" si="214"/>
        <v>7655.32987416381</v>
      </c>
      <c r="H201" s="39">
        <f t="shared" si="215"/>
        <v>16136.447229040052</v>
      </c>
      <c r="I201" s="39">
        <f t="shared" si="216"/>
        <v>33920.270500111517</v>
      </c>
      <c r="J201" s="20">
        <f t="shared" si="184"/>
        <v>587.84871508342633</v>
      </c>
      <c r="K201" s="19">
        <f t="shared" si="217"/>
        <v>70569.83860596751</v>
      </c>
      <c r="L201" s="12">
        <f t="shared" si="218"/>
        <v>63414.180139624616</v>
      </c>
    </row>
    <row r="202" spans="1:13" x14ac:dyDescent="0.35">
      <c r="A202" s="38"/>
      <c r="B202" s="30">
        <f>B201</f>
        <v>45639</v>
      </c>
      <c r="C202" s="49">
        <f t="shared" si="194"/>
        <v>200</v>
      </c>
      <c r="D202" s="39">
        <f t="shared" si="211"/>
        <v>705.69838605967516</v>
      </c>
      <c r="E202" s="39">
        <f t="shared" si="212"/>
        <v>1566.6504170524788</v>
      </c>
      <c r="F202" s="39">
        <f t="shared" si="213"/>
        <v>3477.6816465020788</v>
      </c>
      <c r="G202" s="39">
        <f t="shared" si="214"/>
        <v>7719.6346451067857</v>
      </c>
      <c r="H202" s="39">
        <f t="shared" si="215"/>
        <v>16271.99338576399</v>
      </c>
      <c r="I202" s="39">
        <f t="shared" si="216"/>
        <v>34205.200772312455</v>
      </c>
      <c r="J202" s="20">
        <f t="shared" si="184"/>
        <v>592.78664429012713</v>
      </c>
      <c r="K202" s="41">
        <f>K201+J202-M202</f>
        <v>70362.625250257639</v>
      </c>
      <c r="L202" s="12">
        <f t="shared" si="218"/>
        <v>63946.859252797462</v>
      </c>
      <c r="M202">
        <v>800</v>
      </c>
    </row>
    <row r="203" spans="1:13" x14ac:dyDescent="0.35">
      <c r="A203" s="36">
        <f>A198+1</f>
        <v>41</v>
      </c>
      <c r="B203" s="30">
        <f>B202+1</f>
        <v>45640</v>
      </c>
      <c r="C203" s="49">
        <f>C202+1</f>
        <v>201</v>
      </c>
      <c r="D203" s="37">
        <f>K202*0.01</f>
        <v>703.62625250257645</v>
      </c>
      <c r="E203" s="37">
        <f>K202*0.0222</f>
        <v>1562.0502805557196</v>
      </c>
      <c r="F203" s="37">
        <f>K202*0.04928</f>
        <v>3467.4701723326962</v>
      </c>
      <c r="G203" s="37">
        <f>K202*0.10939</f>
        <v>7696.9675761256831</v>
      </c>
      <c r="H203" s="37">
        <f>K202*0.23058</f>
        <v>16224.214130204407</v>
      </c>
      <c r="I203" s="37">
        <f>K202*0.4847</f>
        <v>34104.76445879988</v>
      </c>
      <c r="J203" s="20">
        <f t="shared" si="184"/>
        <v>591.04605210216414</v>
      </c>
      <c r="K203" s="19">
        <f t="shared" ref="K203:K207" si="219">K202+J203</f>
        <v>70953.671302359799</v>
      </c>
      <c r="L203" s="12">
        <f t="shared" si="218"/>
        <v>63759.092870520966</v>
      </c>
    </row>
    <row r="204" spans="1:13" x14ac:dyDescent="0.35">
      <c r="A204" s="36"/>
      <c r="B204" s="30">
        <f>B203</f>
        <v>45640</v>
      </c>
      <c r="C204" s="49">
        <f t="shared" si="194"/>
        <v>202</v>
      </c>
      <c r="D204" s="37">
        <f t="shared" ref="D204:D212" si="220">K203*0.01</f>
        <v>709.53671302359805</v>
      </c>
      <c r="E204" s="37">
        <f t="shared" ref="E204:E212" si="221">K203*0.0222</f>
        <v>1575.1715029123875</v>
      </c>
      <c r="F204" s="37">
        <f t="shared" ref="F204:F212" si="222">K203*0.04928</f>
        <v>3496.5969217802908</v>
      </c>
      <c r="G204" s="37">
        <f t="shared" ref="G204:G212" si="223">K203*0.10939</f>
        <v>7761.6221037651385</v>
      </c>
      <c r="H204" s="37">
        <f t="shared" ref="H204:H212" si="224">K203*0.23058</f>
        <v>16360.497528898122</v>
      </c>
      <c r="I204" s="37">
        <f t="shared" ref="I204:I212" si="225">K203*0.4847</f>
        <v>34391.244480253794</v>
      </c>
      <c r="J204" s="20">
        <f t="shared" si="184"/>
        <v>596.01083893982229</v>
      </c>
      <c r="K204" s="19">
        <f t="shared" si="219"/>
        <v>71549.682141299621</v>
      </c>
      <c r="L204" s="12">
        <f t="shared" si="218"/>
        <v>64294.669250633335</v>
      </c>
    </row>
    <row r="205" spans="1:13" x14ac:dyDescent="0.35">
      <c r="A205" s="36"/>
      <c r="B205" s="30">
        <f>B204</f>
        <v>45640</v>
      </c>
      <c r="C205" s="49">
        <f t="shared" si="194"/>
        <v>203</v>
      </c>
      <c r="D205" s="37">
        <f t="shared" si="220"/>
        <v>715.49682141299627</v>
      </c>
      <c r="E205" s="37">
        <f t="shared" si="221"/>
        <v>1588.4029435368516</v>
      </c>
      <c r="F205" s="37">
        <f t="shared" si="222"/>
        <v>3525.9683359232454</v>
      </c>
      <c r="G205" s="37">
        <f t="shared" si="223"/>
        <v>7826.8197294367656</v>
      </c>
      <c r="H205" s="37">
        <f t="shared" si="224"/>
        <v>16497.925708140869</v>
      </c>
      <c r="I205" s="37">
        <f t="shared" si="225"/>
        <v>34680.130933887929</v>
      </c>
      <c r="J205" s="20">
        <f t="shared" si="184"/>
        <v>601.01732998691682</v>
      </c>
      <c r="K205" s="19">
        <f t="shared" si="219"/>
        <v>72150.699471286542</v>
      </c>
      <c r="L205" s="12">
        <f t="shared" si="218"/>
        <v>64834.744472338658</v>
      </c>
    </row>
    <row r="206" spans="1:13" x14ac:dyDescent="0.35">
      <c r="A206" s="36"/>
      <c r="B206" s="30">
        <f>B205</f>
        <v>45640</v>
      </c>
      <c r="C206" s="49">
        <f t="shared" si="194"/>
        <v>204</v>
      </c>
      <c r="D206" s="37">
        <f t="shared" si="220"/>
        <v>721.50699471286543</v>
      </c>
      <c r="E206" s="37">
        <f t="shared" si="221"/>
        <v>1601.7455282625613</v>
      </c>
      <c r="F206" s="37">
        <f t="shared" si="222"/>
        <v>3555.5864699450008</v>
      </c>
      <c r="G206" s="37">
        <f t="shared" si="223"/>
        <v>7892.5650151640348</v>
      </c>
      <c r="H206" s="37">
        <f t="shared" si="224"/>
        <v>16636.50828408925</v>
      </c>
      <c r="I206" s="37">
        <f t="shared" si="225"/>
        <v>34971.444033732587</v>
      </c>
      <c r="J206" s="20">
        <f t="shared" si="184"/>
        <v>606.06587555880697</v>
      </c>
      <c r="K206" s="19">
        <f t="shared" si="219"/>
        <v>72756.76534684535</v>
      </c>
      <c r="L206" s="12">
        <f t="shared" si="218"/>
        <v>65379.356325906301</v>
      </c>
    </row>
    <row r="207" spans="1:13" x14ac:dyDescent="0.35">
      <c r="A207" s="36"/>
      <c r="B207" s="30">
        <f>B206</f>
        <v>45640</v>
      </c>
      <c r="C207" s="49">
        <f t="shared" si="194"/>
        <v>205</v>
      </c>
      <c r="D207" s="37">
        <f t="shared" si="220"/>
        <v>727.5676534684535</v>
      </c>
      <c r="E207" s="37">
        <f t="shared" si="221"/>
        <v>1615.2001906999669</v>
      </c>
      <c r="F207" s="37">
        <f t="shared" si="222"/>
        <v>3585.4533962925389</v>
      </c>
      <c r="G207" s="37">
        <f t="shared" si="223"/>
        <v>7958.8625612914129</v>
      </c>
      <c r="H207" s="37">
        <f t="shared" si="224"/>
        <v>16776.254953675601</v>
      </c>
      <c r="I207" s="37">
        <f t="shared" si="225"/>
        <v>35265.204163615941</v>
      </c>
      <c r="J207" s="20">
        <f t="shared" si="184"/>
        <v>611.15682891350093</v>
      </c>
      <c r="K207" s="41">
        <f t="shared" si="219"/>
        <v>73367.922175758853</v>
      </c>
      <c r="L207" s="12">
        <f t="shared" si="218"/>
        <v>65928.542919043917</v>
      </c>
    </row>
    <row r="208" spans="1:13" x14ac:dyDescent="0.35">
      <c r="A208" s="38">
        <f>A203+1</f>
        <v>42</v>
      </c>
      <c r="B208" s="30">
        <f>B207+1</f>
        <v>45641</v>
      </c>
      <c r="C208" s="49">
        <f t="shared" si="194"/>
        <v>206</v>
      </c>
      <c r="D208" s="39">
        <f t="shared" si="220"/>
        <v>733.67922175758849</v>
      </c>
      <c r="E208" s="39">
        <f t="shared" si="221"/>
        <v>1628.7678723018466</v>
      </c>
      <c r="F208" s="39">
        <f t="shared" si="222"/>
        <v>3615.5712048213959</v>
      </c>
      <c r="G208" s="39">
        <f t="shared" si="223"/>
        <v>8025.7170068062615</v>
      </c>
      <c r="H208" s="39">
        <f t="shared" si="224"/>
        <v>16917.175495286476</v>
      </c>
      <c r="I208" s="39">
        <f t="shared" si="225"/>
        <v>35561.431878590316</v>
      </c>
      <c r="J208" s="20">
        <f t="shared" si="184"/>
        <v>616.29054627637436</v>
      </c>
      <c r="K208" s="19">
        <f>K207+J208</f>
        <v>73984.212722035227</v>
      </c>
      <c r="L208" s="12">
        <f>SUM(D208:I208)</f>
        <v>66482.342679563881</v>
      </c>
    </row>
    <row r="209" spans="1:12" x14ac:dyDescent="0.35">
      <c r="A209" s="38"/>
      <c r="B209" s="30">
        <f>B208</f>
        <v>45641</v>
      </c>
      <c r="C209" s="49">
        <f t="shared" si="194"/>
        <v>207</v>
      </c>
      <c r="D209" s="39">
        <f t="shared" si="220"/>
        <v>739.84212722035227</v>
      </c>
      <c r="E209" s="39">
        <f t="shared" si="221"/>
        <v>1642.449522429182</v>
      </c>
      <c r="F209" s="39">
        <f t="shared" si="222"/>
        <v>3645.9420029418957</v>
      </c>
      <c r="G209" s="39">
        <f t="shared" si="223"/>
        <v>8093.1330296634333</v>
      </c>
      <c r="H209" s="39">
        <f t="shared" si="224"/>
        <v>17059.279769446883</v>
      </c>
      <c r="I209" s="39">
        <f t="shared" si="225"/>
        <v>35860.147906370476</v>
      </c>
      <c r="J209" s="20">
        <f t="shared" si="184"/>
        <v>621.46738686509593</v>
      </c>
      <c r="K209" s="19">
        <f t="shared" ref="K209:K217" si="226">K208+J209</f>
        <v>74605.680108900327</v>
      </c>
      <c r="L209" s="12">
        <f t="shared" ref="L209:L217" si="227">SUM(D209:I209)</f>
        <v>67040.79435807222</v>
      </c>
    </row>
    <row r="210" spans="1:12" x14ac:dyDescent="0.35">
      <c r="A210" s="38"/>
      <c r="B210" s="30">
        <f>B209</f>
        <v>45641</v>
      </c>
      <c r="C210" s="49">
        <f t="shared" si="194"/>
        <v>208</v>
      </c>
      <c r="D210" s="39">
        <f t="shared" si="220"/>
        <v>746.05680108900333</v>
      </c>
      <c r="E210" s="39">
        <f t="shared" si="221"/>
        <v>1656.2460984175873</v>
      </c>
      <c r="F210" s="39">
        <f t="shared" si="222"/>
        <v>3676.5679157666082</v>
      </c>
      <c r="G210" s="39">
        <f t="shared" si="223"/>
        <v>8161.1153471126072</v>
      </c>
      <c r="H210" s="39">
        <f t="shared" si="224"/>
        <v>17202.577719510238</v>
      </c>
      <c r="I210" s="39">
        <f t="shared" si="225"/>
        <v>36161.37314878399</v>
      </c>
      <c r="J210" s="20">
        <f t="shared" si="184"/>
        <v>626.68771291476276</v>
      </c>
      <c r="K210" s="19">
        <f t="shared" si="226"/>
        <v>75232.367821815089</v>
      </c>
      <c r="L210" s="12">
        <f t="shared" si="227"/>
        <v>67603.937030680041</v>
      </c>
    </row>
    <row r="211" spans="1:12" x14ac:dyDescent="0.35">
      <c r="A211" s="38"/>
      <c r="B211" s="30">
        <f>B210</f>
        <v>45641</v>
      </c>
      <c r="C211" s="49">
        <f t="shared" si="194"/>
        <v>209</v>
      </c>
      <c r="D211" s="39">
        <f t="shared" si="220"/>
        <v>752.32367821815092</v>
      </c>
      <c r="E211" s="39">
        <f t="shared" si="221"/>
        <v>1670.1585656442951</v>
      </c>
      <c r="F211" s="39">
        <f t="shared" si="222"/>
        <v>3707.4510862590473</v>
      </c>
      <c r="G211" s="39">
        <f t="shared" si="223"/>
        <v>8229.6687160283527</v>
      </c>
      <c r="H211" s="39">
        <f t="shared" si="224"/>
        <v>17347.079372354125</v>
      </c>
      <c r="I211" s="39">
        <f t="shared" si="225"/>
        <v>36465.128683233772</v>
      </c>
      <c r="J211" s="20">
        <f t="shared" si="184"/>
        <v>631.95188970324671</v>
      </c>
      <c r="K211" s="19">
        <f t="shared" si="226"/>
        <v>75864.319711518328</v>
      </c>
      <c r="L211" s="12">
        <f t="shared" si="227"/>
        <v>68171.810101737734</v>
      </c>
    </row>
    <row r="212" spans="1:12" x14ac:dyDescent="0.35">
      <c r="A212" s="38"/>
      <c r="B212" s="30">
        <f>B211</f>
        <v>45641</v>
      </c>
      <c r="C212" s="49">
        <f t="shared" si="194"/>
        <v>210</v>
      </c>
      <c r="D212" s="39">
        <f t="shared" si="220"/>
        <v>758.64319711518328</v>
      </c>
      <c r="E212" s="39">
        <f t="shared" si="221"/>
        <v>1684.187897595707</v>
      </c>
      <c r="F212" s="39">
        <f t="shared" si="222"/>
        <v>3738.5936753836231</v>
      </c>
      <c r="G212" s="39">
        <f t="shared" si="223"/>
        <v>8298.7979332429895</v>
      </c>
      <c r="H212" s="39">
        <f t="shared" si="224"/>
        <v>17492.794839081896</v>
      </c>
      <c r="I212" s="39">
        <f t="shared" si="225"/>
        <v>36771.435764172937</v>
      </c>
      <c r="J212" s="20">
        <f t="shared" si="184"/>
        <v>637.26028557675397</v>
      </c>
      <c r="K212" s="41">
        <f t="shared" si="226"/>
        <v>76501.579997095076</v>
      </c>
      <c r="L212" s="12">
        <f t="shared" si="227"/>
        <v>68744.453306592332</v>
      </c>
    </row>
    <row r="213" spans="1:12" x14ac:dyDescent="0.35">
      <c r="A213" s="36">
        <f>A208+1</f>
        <v>43</v>
      </c>
      <c r="B213" s="30">
        <f>B212+1</f>
        <v>45642</v>
      </c>
      <c r="C213" s="49">
        <f>C212+1</f>
        <v>211</v>
      </c>
      <c r="D213" s="37">
        <f>K212*0.01</f>
        <v>765.01579997095075</v>
      </c>
      <c r="E213" s="37">
        <f>K212*0.0222</f>
        <v>1698.3350759355108</v>
      </c>
      <c r="F213" s="37">
        <f>K212*0.04928</f>
        <v>3769.9978622568451</v>
      </c>
      <c r="G213" s="37">
        <f>K212*0.10939</f>
        <v>8368.5078358822302</v>
      </c>
      <c r="H213" s="37">
        <f>K212*0.23058</f>
        <v>17639.734315730184</v>
      </c>
      <c r="I213" s="37">
        <f>K212*0.4847</f>
        <v>37080.315824591984</v>
      </c>
      <c r="J213" s="20">
        <f t="shared" si="184"/>
        <v>642.61327197559865</v>
      </c>
      <c r="K213" s="19">
        <f t="shared" si="226"/>
        <v>77144.193269070674</v>
      </c>
      <c r="L213" s="12">
        <f t="shared" si="227"/>
        <v>69321.906714367709</v>
      </c>
    </row>
    <row r="214" spans="1:12" x14ac:dyDescent="0.35">
      <c r="A214" s="36"/>
      <c r="B214" s="30">
        <f>B213</f>
        <v>45642</v>
      </c>
      <c r="C214" s="49">
        <f t="shared" si="194"/>
        <v>212</v>
      </c>
      <c r="D214" s="37">
        <f t="shared" ref="D214:D222" si="228">K213*0.01</f>
        <v>771.44193269070672</v>
      </c>
      <c r="E214" s="37">
        <f t="shared" ref="E214:E222" si="229">K213*0.0222</f>
        <v>1712.601090573369</v>
      </c>
      <c r="F214" s="37">
        <f t="shared" ref="F214:F222" si="230">K213*0.04928</f>
        <v>3801.6658442998028</v>
      </c>
      <c r="G214" s="37">
        <f t="shared" ref="G214:G222" si="231">K213*0.10939</f>
        <v>8438.8033017036414</v>
      </c>
      <c r="H214" s="37">
        <f t="shared" ref="H214:H222" si="232">K213*0.23058</f>
        <v>17787.908083982318</v>
      </c>
      <c r="I214" s="37">
        <f t="shared" ref="I214:I222" si="233">K213*0.4847</f>
        <v>37391.79047751856</v>
      </c>
      <c r="J214" s="20">
        <f t="shared" si="184"/>
        <v>648.01122346019361</v>
      </c>
      <c r="K214" s="19">
        <f t="shared" si="226"/>
        <v>77792.204492530873</v>
      </c>
      <c r="L214" s="12">
        <f t="shared" si="227"/>
        <v>69904.210730768391</v>
      </c>
    </row>
    <row r="215" spans="1:12" x14ac:dyDescent="0.35">
      <c r="A215" s="36"/>
      <c r="B215" s="30">
        <f>B214</f>
        <v>45642</v>
      </c>
      <c r="C215" s="49">
        <f t="shared" si="194"/>
        <v>213</v>
      </c>
      <c r="D215" s="37">
        <f t="shared" si="228"/>
        <v>777.9220449253088</v>
      </c>
      <c r="E215" s="37">
        <f t="shared" si="229"/>
        <v>1726.9869397341854</v>
      </c>
      <c r="F215" s="37">
        <f t="shared" si="230"/>
        <v>3833.599837391921</v>
      </c>
      <c r="G215" s="37">
        <f t="shared" si="231"/>
        <v>8509.6892494379517</v>
      </c>
      <c r="H215" s="37">
        <f t="shared" si="232"/>
        <v>17937.326511887768</v>
      </c>
      <c r="I215" s="37">
        <f t="shared" si="233"/>
        <v>37705.881517529713</v>
      </c>
      <c r="J215" s="20">
        <f t="shared" si="184"/>
        <v>653.45451773725938</v>
      </c>
      <c r="K215" s="19">
        <f t="shared" si="226"/>
        <v>78445.659010268137</v>
      </c>
      <c r="L215" s="12">
        <f t="shared" si="227"/>
        <v>70491.406100906839</v>
      </c>
    </row>
    <row r="216" spans="1:12" x14ac:dyDescent="0.35">
      <c r="A216" s="36"/>
      <c r="B216" s="30">
        <f>B215</f>
        <v>45642</v>
      </c>
      <c r="C216" s="49">
        <f t="shared" si="194"/>
        <v>214</v>
      </c>
      <c r="D216" s="37">
        <f t="shared" si="228"/>
        <v>784.45659010268139</v>
      </c>
      <c r="E216" s="37">
        <f t="shared" si="229"/>
        <v>1741.4936300279528</v>
      </c>
      <c r="F216" s="37">
        <f t="shared" si="230"/>
        <v>3865.8020760260138</v>
      </c>
      <c r="G216" s="37">
        <f t="shared" si="231"/>
        <v>8581.1706391332318</v>
      </c>
      <c r="H216" s="37">
        <f t="shared" si="232"/>
        <v>18088.000054587628</v>
      </c>
      <c r="I216" s="37">
        <f t="shared" si="233"/>
        <v>38022.610922276966</v>
      </c>
      <c r="J216" s="20">
        <f t="shared" si="184"/>
        <v>658.94353568625229</v>
      </c>
      <c r="K216" s="19">
        <f t="shared" si="226"/>
        <v>79104.602545954389</v>
      </c>
      <c r="L216" s="12">
        <f t="shared" si="227"/>
        <v>71083.533912154468</v>
      </c>
    </row>
    <row r="217" spans="1:12" x14ac:dyDescent="0.35">
      <c r="A217" s="36"/>
      <c r="B217" s="30">
        <f>B216</f>
        <v>45642</v>
      </c>
      <c r="C217" s="49">
        <f t="shared" si="194"/>
        <v>215</v>
      </c>
      <c r="D217" s="37">
        <f t="shared" si="228"/>
        <v>791.0460254595439</v>
      </c>
      <c r="E217" s="37">
        <f t="shared" si="229"/>
        <v>1756.1221765201876</v>
      </c>
      <c r="F217" s="37">
        <f t="shared" si="230"/>
        <v>3898.2748134646322</v>
      </c>
      <c r="G217" s="37">
        <f t="shared" si="231"/>
        <v>8653.2524725019503</v>
      </c>
      <c r="H217" s="37">
        <f t="shared" si="232"/>
        <v>18239.939255046163</v>
      </c>
      <c r="I217" s="37">
        <f t="shared" si="233"/>
        <v>38342.000854024096</v>
      </c>
      <c r="J217" s="20">
        <f t="shared" si="184"/>
        <v>664.47866138601682</v>
      </c>
      <c r="K217" s="41">
        <f t="shared" si="226"/>
        <v>79769.081207340409</v>
      </c>
      <c r="L217" s="12">
        <f t="shared" si="227"/>
        <v>71680.635597016575</v>
      </c>
    </row>
    <row r="218" spans="1:12" x14ac:dyDescent="0.35">
      <c r="A218" s="38">
        <f>A213+1</f>
        <v>44</v>
      </c>
      <c r="B218" s="30">
        <f>B217+1</f>
        <v>45643</v>
      </c>
      <c r="C218" s="49">
        <f t="shared" si="194"/>
        <v>216</v>
      </c>
      <c r="D218" s="39">
        <f t="shared" si="228"/>
        <v>797.69081207340412</v>
      </c>
      <c r="E218" s="39">
        <f t="shared" si="229"/>
        <v>1770.8736028029571</v>
      </c>
      <c r="F218" s="39">
        <f t="shared" si="230"/>
        <v>3931.0203218977349</v>
      </c>
      <c r="G218" s="39">
        <f t="shared" si="231"/>
        <v>8725.9397932709671</v>
      </c>
      <c r="H218" s="39">
        <f t="shared" si="232"/>
        <v>18393.154744788553</v>
      </c>
      <c r="I218" s="39">
        <f t="shared" si="233"/>
        <v>38664.073661197901</v>
      </c>
      <c r="J218" s="20">
        <f t="shared" si="184"/>
        <v>670.0602821416594</v>
      </c>
      <c r="K218" s="19">
        <f>K217+J218</f>
        <v>80439.141489482063</v>
      </c>
      <c r="L218" s="12">
        <f>SUM(D218:I218)</f>
        <v>72282.752936031524</v>
      </c>
    </row>
    <row r="219" spans="1:12" x14ac:dyDescent="0.35">
      <c r="A219" s="38"/>
      <c r="B219" s="30">
        <f>B218</f>
        <v>45643</v>
      </c>
      <c r="C219" s="49">
        <f t="shared" si="194"/>
        <v>217</v>
      </c>
      <c r="D219" s="39">
        <f t="shared" si="228"/>
        <v>804.39141489482063</v>
      </c>
      <c r="E219" s="39">
        <f t="shared" si="229"/>
        <v>1785.7489410665019</v>
      </c>
      <c r="F219" s="39">
        <f t="shared" si="230"/>
        <v>3964.0408926016758</v>
      </c>
      <c r="G219" s="39">
        <f t="shared" si="231"/>
        <v>8799.2376875344435</v>
      </c>
      <c r="H219" s="39">
        <f t="shared" si="232"/>
        <v>18547.657244644775</v>
      </c>
      <c r="I219" s="39">
        <f t="shared" si="233"/>
        <v>38988.851879951959</v>
      </c>
      <c r="J219" s="20">
        <f t="shared" si="184"/>
        <v>675.68878851164925</v>
      </c>
      <c r="K219" s="19">
        <f t="shared" ref="K219:K226" si="234">K218+J219</f>
        <v>81114.830277993708</v>
      </c>
      <c r="L219" s="12">
        <f t="shared" ref="L219:L227" si="235">SUM(D219:I219)</f>
        <v>72889.928060694176</v>
      </c>
    </row>
    <row r="220" spans="1:12" x14ac:dyDescent="0.35">
      <c r="A220" s="38"/>
      <c r="B220" s="30">
        <f>B219</f>
        <v>45643</v>
      </c>
      <c r="C220" s="49">
        <f t="shared" si="194"/>
        <v>218</v>
      </c>
      <c r="D220" s="39">
        <f t="shared" si="228"/>
        <v>811.14830277993713</v>
      </c>
      <c r="E220" s="39">
        <f t="shared" si="229"/>
        <v>1800.7492321714603</v>
      </c>
      <c r="F220" s="39">
        <f t="shared" si="230"/>
        <v>3997.3388360995295</v>
      </c>
      <c r="G220" s="39">
        <f t="shared" si="231"/>
        <v>8873.1512841097319</v>
      </c>
      <c r="H220" s="39">
        <f t="shared" si="232"/>
        <v>18703.45756549979</v>
      </c>
      <c r="I220" s="39">
        <f t="shared" si="233"/>
        <v>39316.358235743552</v>
      </c>
      <c r="J220" s="20">
        <f t="shared" si="184"/>
        <v>681.36457433514715</v>
      </c>
      <c r="K220" s="19">
        <f t="shared" si="234"/>
        <v>81796.194852328859</v>
      </c>
      <c r="L220" s="12">
        <f t="shared" si="235"/>
        <v>73502.203456404008</v>
      </c>
    </row>
    <row r="221" spans="1:12" x14ac:dyDescent="0.35">
      <c r="A221" s="38"/>
      <c r="B221" s="30">
        <f>B220</f>
        <v>45643</v>
      </c>
      <c r="C221" s="49">
        <f t="shared" si="194"/>
        <v>219</v>
      </c>
      <c r="D221" s="39">
        <f t="shared" si="228"/>
        <v>817.96194852328858</v>
      </c>
      <c r="E221" s="39">
        <f t="shared" si="229"/>
        <v>1815.8755257217008</v>
      </c>
      <c r="F221" s="39">
        <f t="shared" si="230"/>
        <v>4030.9164823227661</v>
      </c>
      <c r="G221" s="39">
        <f t="shared" si="231"/>
        <v>8947.6857548962544</v>
      </c>
      <c r="H221" s="39">
        <f t="shared" si="232"/>
        <v>18860.566609049987</v>
      </c>
      <c r="I221" s="39">
        <f t="shared" si="233"/>
        <v>39646.615644923797</v>
      </c>
      <c r="J221" s="20">
        <f t="shared" si="184"/>
        <v>687.08803675956233</v>
      </c>
      <c r="K221" s="19">
        <f t="shared" si="234"/>
        <v>82483.282889088427</v>
      </c>
      <c r="L221" s="12">
        <f t="shared" si="235"/>
        <v>74119.621965437793</v>
      </c>
    </row>
    <row r="222" spans="1:12" x14ac:dyDescent="0.35">
      <c r="A222" s="38"/>
      <c r="B222" s="30">
        <f>B221</f>
        <v>45643</v>
      </c>
      <c r="C222" s="49">
        <f t="shared" si="194"/>
        <v>220</v>
      </c>
      <c r="D222" s="39">
        <f t="shared" si="228"/>
        <v>824.83282889088423</v>
      </c>
      <c r="E222" s="39">
        <f t="shared" si="229"/>
        <v>1831.1288801377632</v>
      </c>
      <c r="F222" s="39">
        <f t="shared" si="230"/>
        <v>4064.7761807742772</v>
      </c>
      <c r="G222" s="39">
        <f t="shared" si="231"/>
        <v>9022.8463152373824</v>
      </c>
      <c r="H222" s="39">
        <f t="shared" si="232"/>
        <v>19018.995368566011</v>
      </c>
      <c r="I222" s="39">
        <f t="shared" si="233"/>
        <v>39979.64721634116</v>
      </c>
      <c r="J222" s="20">
        <f t="shared" si="184"/>
        <v>692.85957626834272</v>
      </c>
      <c r="K222" s="41">
        <f t="shared" si="234"/>
        <v>83176.142465356766</v>
      </c>
      <c r="L222" s="12">
        <f t="shared" si="235"/>
        <v>74742.226789947483</v>
      </c>
    </row>
    <row r="223" spans="1:12" x14ac:dyDescent="0.35">
      <c r="A223" s="36">
        <f>A218+1</f>
        <v>45</v>
      </c>
      <c r="B223" s="30">
        <f>B222+1</f>
        <v>45644</v>
      </c>
      <c r="C223" s="49">
        <f>C222+1</f>
        <v>221</v>
      </c>
      <c r="D223" s="37">
        <f>K222*0.01</f>
        <v>831.7614246535677</v>
      </c>
      <c r="E223" s="37">
        <f>K222*0.0222</f>
        <v>1846.5103627309204</v>
      </c>
      <c r="F223" s="37">
        <f>K222*0.04928</f>
        <v>4098.920300692781</v>
      </c>
      <c r="G223" s="37">
        <f>K222*0.10939</f>
        <v>9098.6382242853761</v>
      </c>
      <c r="H223" s="37">
        <f>K222*0.23058</f>
        <v>19178.754929661965</v>
      </c>
      <c r="I223" s="37">
        <f>K222*0.4847</f>
        <v>40315.476252958426</v>
      </c>
      <c r="J223" s="20">
        <f t="shared" si="184"/>
        <v>698.67959670899688</v>
      </c>
      <c r="K223" s="19">
        <f t="shared" si="234"/>
        <v>83874.822062065767</v>
      </c>
      <c r="L223" s="12">
        <f t="shared" si="235"/>
        <v>75370.061494983034</v>
      </c>
    </row>
    <row r="224" spans="1:12" x14ac:dyDescent="0.35">
      <c r="A224" s="36"/>
      <c r="B224" s="30">
        <f>B223</f>
        <v>45644</v>
      </c>
      <c r="C224" s="49">
        <f t="shared" si="194"/>
        <v>222</v>
      </c>
      <c r="D224" s="37">
        <f t="shared" ref="D224:D232" si="236">K223*0.01</f>
        <v>838.74822062065766</v>
      </c>
      <c r="E224" s="37">
        <f t="shared" ref="E224:E232" si="237">K223*0.0222</f>
        <v>1862.0210497778601</v>
      </c>
      <c r="F224" s="37">
        <f t="shared" ref="F224:F232" si="238">K223*0.04928</f>
        <v>4133.3512312186003</v>
      </c>
      <c r="G224" s="37">
        <f t="shared" ref="G224:G232" si="239">K223*0.10939</f>
        <v>9175.066785369374</v>
      </c>
      <c r="H224" s="37">
        <f t="shared" ref="H224:H232" si="240">K223*0.23058</f>
        <v>19339.856471071125</v>
      </c>
      <c r="I224" s="37">
        <f t="shared" ref="I224:I232" si="241">K223*0.4847</f>
        <v>40654.126253483279</v>
      </c>
      <c r="J224" s="20">
        <f t="shared" ref="J224:J263" si="242">D224*0.84</f>
        <v>704.54850532135242</v>
      </c>
      <c r="K224" s="19">
        <f t="shared" si="234"/>
        <v>84579.370567387115</v>
      </c>
      <c r="L224" s="12">
        <f t="shared" si="235"/>
        <v>76003.170011540904</v>
      </c>
    </row>
    <row r="225" spans="1:13" x14ac:dyDescent="0.35">
      <c r="A225" s="36"/>
      <c r="B225" s="30">
        <f>B224</f>
        <v>45644</v>
      </c>
      <c r="C225" s="49">
        <f t="shared" si="194"/>
        <v>223</v>
      </c>
      <c r="D225" s="37">
        <f t="shared" si="236"/>
        <v>845.79370567387116</v>
      </c>
      <c r="E225" s="37">
        <f t="shared" si="237"/>
        <v>1877.6620265959941</v>
      </c>
      <c r="F225" s="37">
        <f t="shared" si="238"/>
        <v>4168.0713815608369</v>
      </c>
      <c r="G225" s="37">
        <f t="shared" si="239"/>
        <v>9252.1373463664768</v>
      </c>
      <c r="H225" s="37">
        <f t="shared" si="240"/>
        <v>19502.311265428121</v>
      </c>
      <c r="I225" s="37">
        <f t="shared" si="241"/>
        <v>40995.620914012536</v>
      </c>
      <c r="J225" s="20">
        <f t="shared" si="242"/>
        <v>710.46671276605173</v>
      </c>
      <c r="K225" s="19">
        <f t="shared" si="234"/>
        <v>85289.837280153166</v>
      </c>
      <c r="L225" s="12">
        <f t="shared" si="235"/>
        <v>76641.596639637835</v>
      </c>
    </row>
    <row r="226" spans="1:13" x14ac:dyDescent="0.35">
      <c r="A226" s="36"/>
      <c r="B226" s="30">
        <f>B225</f>
        <v>45644</v>
      </c>
      <c r="C226" s="49">
        <f t="shared" si="194"/>
        <v>224</v>
      </c>
      <c r="D226" s="37">
        <f t="shared" si="236"/>
        <v>852.89837280153165</v>
      </c>
      <c r="E226" s="37">
        <f t="shared" si="237"/>
        <v>1893.4343876194005</v>
      </c>
      <c r="F226" s="37">
        <f t="shared" si="238"/>
        <v>4203.0831811659482</v>
      </c>
      <c r="G226" s="37">
        <f t="shared" si="239"/>
        <v>9329.8553000759548</v>
      </c>
      <c r="H226" s="37">
        <f t="shared" si="240"/>
        <v>19666.130680057719</v>
      </c>
      <c r="I226" s="37">
        <f t="shared" si="241"/>
        <v>41339.984129690238</v>
      </c>
      <c r="J226" s="20">
        <f t="shared" si="242"/>
        <v>716.43463315328654</v>
      </c>
      <c r="K226" s="19">
        <f t="shared" si="234"/>
        <v>86006.271913306453</v>
      </c>
      <c r="L226" s="12">
        <f t="shared" si="235"/>
        <v>77285.38605141078</v>
      </c>
    </row>
    <row r="227" spans="1:13" x14ac:dyDescent="0.35">
      <c r="A227" s="36"/>
      <c r="B227" s="30">
        <f>B226</f>
        <v>45644</v>
      </c>
      <c r="C227" s="49">
        <f t="shared" si="194"/>
        <v>225</v>
      </c>
      <c r="D227" s="37">
        <f t="shared" si="236"/>
        <v>860.06271913306455</v>
      </c>
      <c r="E227" s="37">
        <f t="shared" si="237"/>
        <v>1909.3392364754034</v>
      </c>
      <c r="F227" s="37">
        <f t="shared" si="238"/>
        <v>4238.3890798877419</v>
      </c>
      <c r="G227" s="37">
        <f t="shared" si="239"/>
        <v>9408.2260845965939</v>
      </c>
      <c r="H227" s="37">
        <f t="shared" si="240"/>
        <v>19831.326177770203</v>
      </c>
      <c r="I227" s="37">
        <f t="shared" si="241"/>
        <v>41687.239996379642</v>
      </c>
      <c r="J227" s="20">
        <f t="shared" si="242"/>
        <v>722.45268407177423</v>
      </c>
      <c r="K227" s="41">
        <f>K226+J227-M227</f>
        <v>85928.724597378226</v>
      </c>
      <c r="L227" s="12">
        <f t="shared" si="235"/>
        <v>77934.58329424265</v>
      </c>
      <c r="M227">
        <v>800</v>
      </c>
    </row>
    <row r="228" spans="1:13" x14ac:dyDescent="0.35">
      <c r="A228" s="38">
        <f>A223+1</f>
        <v>46</v>
      </c>
      <c r="B228" s="30">
        <f>B227+1</f>
        <v>45645</v>
      </c>
      <c r="C228" s="49">
        <f t="shared" si="194"/>
        <v>226</v>
      </c>
      <c r="D228" s="39">
        <f t="shared" si="236"/>
        <v>859.28724597378232</v>
      </c>
      <c r="E228" s="39">
        <f t="shared" si="237"/>
        <v>1907.6176860617968</v>
      </c>
      <c r="F228" s="39">
        <f t="shared" si="238"/>
        <v>4234.5675481587987</v>
      </c>
      <c r="G228" s="39">
        <f t="shared" si="239"/>
        <v>9399.7431837072036</v>
      </c>
      <c r="H228" s="39">
        <f t="shared" si="240"/>
        <v>19813.445317663471</v>
      </c>
      <c r="I228" s="39">
        <f t="shared" si="241"/>
        <v>41649.652812349232</v>
      </c>
      <c r="J228" s="20">
        <f t="shared" si="242"/>
        <v>721.8012866179771</v>
      </c>
      <c r="K228" s="19">
        <f>K227+J228</f>
        <v>86650.525883996204</v>
      </c>
      <c r="L228" s="12">
        <f>SUM(D228:I228)</f>
        <v>77864.313793914276</v>
      </c>
    </row>
    <row r="229" spans="1:13" x14ac:dyDescent="0.35">
      <c r="A229" s="38"/>
      <c r="B229" s="30">
        <f>B228</f>
        <v>45645</v>
      </c>
      <c r="C229" s="49">
        <f t="shared" si="194"/>
        <v>227</v>
      </c>
      <c r="D229" s="39">
        <f t="shared" si="236"/>
        <v>866.50525883996204</v>
      </c>
      <c r="E229" s="39">
        <f t="shared" si="237"/>
        <v>1923.6416746247157</v>
      </c>
      <c r="F229" s="39">
        <f t="shared" si="238"/>
        <v>4270.1379155633331</v>
      </c>
      <c r="G229" s="39">
        <f t="shared" si="239"/>
        <v>9478.7010264503442</v>
      </c>
      <c r="H229" s="39">
        <f t="shared" si="240"/>
        <v>19979.878258331846</v>
      </c>
      <c r="I229" s="39">
        <f t="shared" si="241"/>
        <v>41999.509895972958</v>
      </c>
      <c r="J229" s="20">
        <f t="shared" si="242"/>
        <v>727.86441742556804</v>
      </c>
      <c r="K229" s="19">
        <f t="shared" ref="K229:K237" si="243">K228+J229</f>
        <v>87378.390301421779</v>
      </c>
      <c r="L229" s="12">
        <f t="shared" ref="L229:L237" si="244">SUM(D229:I229)</f>
        <v>78518.374029783154</v>
      </c>
    </row>
    <row r="230" spans="1:13" x14ac:dyDescent="0.35">
      <c r="A230" s="38"/>
      <c r="B230" s="30">
        <f>B229</f>
        <v>45645</v>
      </c>
      <c r="C230" s="49">
        <f t="shared" si="194"/>
        <v>228</v>
      </c>
      <c r="D230" s="39">
        <f t="shared" si="236"/>
        <v>873.7839030142178</v>
      </c>
      <c r="E230" s="39">
        <f t="shared" si="237"/>
        <v>1939.8002646915636</v>
      </c>
      <c r="F230" s="39">
        <f t="shared" si="238"/>
        <v>4306.007074054065</v>
      </c>
      <c r="G230" s="39">
        <f t="shared" si="239"/>
        <v>9558.3221150725294</v>
      </c>
      <c r="H230" s="39">
        <f t="shared" si="240"/>
        <v>20147.709235701834</v>
      </c>
      <c r="I230" s="39">
        <f t="shared" si="241"/>
        <v>42352.305779099137</v>
      </c>
      <c r="J230" s="20">
        <f t="shared" si="242"/>
        <v>733.97847853194287</v>
      </c>
      <c r="K230" s="19">
        <f t="shared" si="243"/>
        <v>88112.368779953729</v>
      </c>
      <c r="L230" s="12">
        <f t="shared" si="244"/>
        <v>79177.928371633345</v>
      </c>
    </row>
    <row r="231" spans="1:13" x14ac:dyDescent="0.35">
      <c r="A231" s="38"/>
      <c r="B231" s="30">
        <f>B230</f>
        <v>45645</v>
      </c>
      <c r="C231" s="49">
        <f t="shared" si="194"/>
        <v>229</v>
      </c>
      <c r="D231" s="39">
        <f t="shared" si="236"/>
        <v>881.12368779953727</v>
      </c>
      <c r="E231" s="39">
        <f t="shared" si="237"/>
        <v>1956.094586914973</v>
      </c>
      <c r="F231" s="39">
        <f t="shared" si="238"/>
        <v>4342.1775334761196</v>
      </c>
      <c r="G231" s="39">
        <f t="shared" si="239"/>
        <v>9638.6120208391385</v>
      </c>
      <c r="H231" s="39">
        <f t="shared" si="240"/>
        <v>20316.949993281731</v>
      </c>
      <c r="I231" s="39">
        <f t="shared" si="241"/>
        <v>42708.065147643574</v>
      </c>
      <c r="J231" s="20">
        <f t="shared" si="242"/>
        <v>740.14389775161123</v>
      </c>
      <c r="K231" s="19">
        <f t="shared" si="243"/>
        <v>88852.512677705337</v>
      </c>
      <c r="L231" s="12">
        <f t="shared" si="244"/>
        <v>79843.022969955069</v>
      </c>
    </row>
    <row r="232" spans="1:13" x14ac:dyDescent="0.35">
      <c r="A232" s="38"/>
      <c r="B232" s="30">
        <f>B231</f>
        <v>45645</v>
      </c>
      <c r="C232" s="49">
        <f t="shared" si="194"/>
        <v>230</v>
      </c>
      <c r="D232" s="39">
        <f t="shared" si="236"/>
        <v>888.5251267770534</v>
      </c>
      <c r="E232" s="39">
        <f t="shared" si="237"/>
        <v>1972.5257814450586</v>
      </c>
      <c r="F232" s="39">
        <f t="shared" si="238"/>
        <v>4378.6518247573185</v>
      </c>
      <c r="G232" s="39">
        <f t="shared" si="239"/>
        <v>9719.5763618141864</v>
      </c>
      <c r="H232" s="39">
        <f t="shared" si="240"/>
        <v>20487.612373225296</v>
      </c>
      <c r="I232" s="39">
        <f t="shared" si="241"/>
        <v>43066.812894883777</v>
      </c>
      <c r="J232" s="20">
        <f t="shared" si="242"/>
        <v>746.36110649272484</v>
      </c>
      <c r="K232" s="41">
        <f t="shared" si="243"/>
        <v>89598.873784198062</v>
      </c>
      <c r="L232" s="12">
        <f t="shared" si="244"/>
        <v>80513.704362902688</v>
      </c>
    </row>
    <row r="233" spans="1:13" x14ac:dyDescent="0.35">
      <c r="A233" s="36">
        <f>A228+1</f>
        <v>47</v>
      </c>
      <c r="B233" s="30">
        <f>B232+1</f>
        <v>45646</v>
      </c>
      <c r="C233" s="49">
        <f>C232+1</f>
        <v>231</v>
      </c>
      <c r="D233" s="37">
        <f>K232*0.01</f>
        <v>895.98873784198065</v>
      </c>
      <c r="E233" s="37">
        <f>K232*0.0222</f>
        <v>1989.0949980091971</v>
      </c>
      <c r="F233" s="37">
        <f>K232*0.04928</f>
        <v>4415.4325000852805</v>
      </c>
      <c r="G233" s="37">
        <f>K232*0.10939</f>
        <v>9801.2208032534254</v>
      </c>
      <c r="H233" s="37">
        <f>K232*0.23058</f>
        <v>20659.708317160388</v>
      </c>
      <c r="I233" s="37">
        <f>K232*0.4847</f>
        <v>43428.5741232008</v>
      </c>
      <c r="J233" s="20">
        <f t="shared" si="242"/>
        <v>752.63053978726373</v>
      </c>
      <c r="K233" s="19">
        <f t="shared" si="243"/>
        <v>90351.504323985326</v>
      </c>
      <c r="L233" s="12">
        <f t="shared" si="244"/>
        <v>81190.019479551076</v>
      </c>
    </row>
    <row r="234" spans="1:13" x14ac:dyDescent="0.35">
      <c r="A234" s="36"/>
      <c r="B234" s="30">
        <f>B233</f>
        <v>45646</v>
      </c>
      <c r="C234" s="49">
        <f t="shared" ref="C234:C242" si="245">C233+1</f>
        <v>232</v>
      </c>
      <c r="D234" s="37">
        <f t="shared" ref="D234:D242" si="246">K233*0.01</f>
        <v>903.5150432398533</v>
      </c>
      <c r="E234" s="37">
        <f t="shared" ref="E234:E242" si="247">K233*0.0222</f>
        <v>2005.8033959924744</v>
      </c>
      <c r="F234" s="37">
        <f t="shared" ref="F234:F242" si="248">K233*0.04928</f>
        <v>4452.5221330859968</v>
      </c>
      <c r="G234" s="37">
        <f t="shared" ref="G234:G242" si="249">K233*0.10939</f>
        <v>9883.551058000754</v>
      </c>
      <c r="H234" s="37">
        <f t="shared" ref="H234:H242" si="250">K233*0.23058</f>
        <v>20833.249867024537</v>
      </c>
      <c r="I234" s="37">
        <f t="shared" ref="I234:I242" si="251">K233*0.4847</f>
        <v>43793.374145835689</v>
      </c>
      <c r="J234" s="20">
        <f t="shared" si="242"/>
        <v>758.95263632147669</v>
      </c>
      <c r="K234" s="19">
        <f t="shared" si="243"/>
        <v>91110.456960306808</v>
      </c>
      <c r="L234" s="12">
        <f t="shared" si="244"/>
        <v>81872.0156431793</v>
      </c>
    </row>
    <row r="235" spans="1:13" x14ac:dyDescent="0.35">
      <c r="A235" s="36"/>
      <c r="B235" s="30">
        <f>B234</f>
        <v>45646</v>
      </c>
      <c r="C235" s="49">
        <f t="shared" si="245"/>
        <v>233</v>
      </c>
      <c r="D235" s="37">
        <f t="shared" si="246"/>
        <v>911.10456960306806</v>
      </c>
      <c r="E235" s="37">
        <f t="shared" si="247"/>
        <v>2022.6521445188112</v>
      </c>
      <c r="F235" s="37">
        <f t="shared" si="248"/>
        <v>4489.9233190039195</v>
      </c>
      <c r="G235" s="37">
        <f t="shared" si="249"/>
        <v>9966.5728868879614</v>
      </c>
      <c r="H235" s="37">
        <f t="shared" si="250"/>
        <v>21008.249165907546</v>
      </c>
      <c r="I235" s="37">
        <f t="shared" si="251"/>
        <v>44161.238488660711</v>
      </c>
      <c r="J235" s="20">
        <f t="shared" si="242"/>
        <v>765.32783846657719</v>
      </c>
      <c r="K235" s="19">
        <f t="shared" si="243"/>
        <v>91875.784798773384</v>
      </c>
      <c r="L235" s="12">
        <f t="shared" si="244"/>
        <v>82559.740574582014</v>
      </c>
    </row>
    <row r="236" spans="1:13" x14ac:dyDescent="0.35">
      <c r="A236" s="36"/>
      <c r="B236" s="30">
        <f>B235</f>
        <v>45646</v>
      </c>
      <c r="C236" s="49">
        <f t="shared" si="245"/>
        <v>234</v>
      </c>
      <c r="D236" s="37">
        <f t="shared" si="246"/>
        <v>918.75784798773384</v>
      </c>
      <c r="E236" s="37">
        <f t="shared" si="247"/>
        <v>2039.6424225327692</v>
      </c>
      <c r="F236" s="37">
        <f t="shared" si="248"/>
        <v>4527.6386748835521</v>
      </c>
      <c r="G236" s="37">
        <f t="shared" si="249"/>
        <v>10050.292099137821</v>
      </c>
      <c r="H236" s="37">
        <f t="shared" si="250"/>
        <v>21184.718458901167</v>
      </c>
      <c r="I236" s="37">
        <f t="shared" si="251"/>
        <v>44532.19289196546</v>
      </c>
      <c r="J236" s="20">
        <f t="shared" si="242"/>
        <v>771.75659230969643</v>
      </c>
      <c r="K236" s="19">
        <f t="shared" si="243"/>
        <v>92647.541391083083</v>
      </c>
      <c r="L236" s="12">
        <f t="shared" si="244"/>
        <v>83253.24239540851</v>
      </c>
    </row>
    <row r="237" spans="1:13" x14ac:dyDescent="0.35">
      <c r="A237" s="36"/>
      <c r="B237" s="30">
        <f>B236</f>
        <v>45646</v>
      </c>
      <c r="C237" s="49">
        <f t="shared" si="245"/>
        <v>235</v>
      </c>
      <c r="D237" s="37">
        <f t="shared" si="246"/>
        <v>926.47541391083087</v>
      </c>
      <c r="E237" s="37">
        <f t="shared" si="247"/>
        <v>2056.7754188820445</v>
      </c>
      <c r="F237" s="37">
        <f t="shared" si="248"/>
        <v>4565.6708397525745</v>
      </c>
      <c r="G237" s="37">
        <f t="shared" si="249"/>
        <v>10134.714552770578</v>
      </c>
      <c r="H237" s="37">
        <f t="shared" si="250"/>
        <v>21362.670093955938</v>
      </c>
      <c r="I237" s="37">
        <f t="shared" si="251"/>
        <v>44906.263312257972</v>
      </c>
      <c r="J237" s="20">
        <f t="shared" si="242"/>
        <v>778.23934768509787</v>
      </c>
      <c r="K237" s="41">
        <f t="shared" si="243"/>
        <v>93425.780738768182</v>
      </c>
      <c r="L237" s="12">
        <f t="shared" si="244"/>
        <v>83952.569631529943</v>
      </c>
    </row>
    <row r="238" spans="1:13" x14ac:dyDescent="0.35">
      <c r="A238" s="38">
        <f>A233+1</f>
        <v>48</v>
      </c>
      <c r="B238" s="30">
        <f>B237+1</f>
        <v>45647</v>
      </c>
      <c r="C238" s="49">
        <f t="shared" si="245"/>
        <v>236</v>
      </c>
      <c r="D238" s="39">
        <f t="shared" si="246"/>
        <v>934.25780738768185</v>
      </c>
      <c r="E238" s="39">
        <f t="shared" si="247"/>
        <v>2074.0523324006535</v>
      </c>
      <c r="F238" s="39">
        <f t="shared" si="248"/>
        <v>4604.0224748064957</v>
      </c>
      <c r="G238" s="39">
        <f t="shared" si="249"/>
        <v>10219.846155013851</v>
      </c>
      <c r="H238" s="39">
        <f t="shared" si="250"/>
        <v>21542.116522745167</v>
      </c>
      <c r="I238" s="39">
        <f t="shared" si="251"/>
        <v>45283.475924080936</v>
      </c>
      <c r="J238" s="20">
        <f t="shared" si="242"/>
        <v>784.77655820565269</v>
      </c>
      <c r="K238" s="19">
        <f>K237+J238</f>
        <v>94210.557296973828</v>
      </c>
      <c r="L238" s="12">
        <f>SUM(D238:I238)</f>
        <v>84657.77121643479</v>
      </c>
    </row>
    <row r="239" spans="1:13" x14ac:dyDescent="0.35">
      <c r="A239" s="38"/>
      <c r="B239" s="30">
        <f>B238</f>
        <v>45647</v>
      </c>
      <c r="C239" s="49">
        <f t="shared" si="245"/>
        <v>237</v>
      </c>
      <c r="D239" s="39">
        <f t="shared" si="246"/>
        <v>942.10557296973832</v>
      </c>
      <c r="E239" s="39">
        <f t="shared" si="247"/>
        <v>2091.4743719928192</v>
      </c>
      <c r="F239" s="39">
        <f t="shared" si="248"/>
        <v>4642.6962635948703</v>
      </c>
      <c r="G239" s="39">
        <f t="shared" si="249"/>
        <v>10305.692862715967</v>
      </c>
      <c r="H239" s="39">
        <f t="shared" si="250"/>
        <v>21723.070301536227</v>
      </c>
      <c r="I239" s="39">
        <f t="shared" si="251"/>
        <v>45663.857121843219</v>
      </c>
      <c r="J239" s="20">
        <f t="shared" si="242"/>
        <v>791.36868129458014</v>
      </c>
      <c r="K239" s="19">
        <f t="shared" ref="K239:K247" si="252">K238+J239</f>
        <v>95001.925978268409</v>
      </c>
      <c r="L239" s="12">
        <f t="shared" ref="L239:L247" si="253">SUM(D239:I239)</f>
        <v>85368.896494652843</v>
      </c>
    </row>
    <row r="240" spans="1:13" x14ac:dyDescent="0.35">
      <c r="A240" s="38"/>
      <c r="B240" s="30">
        <f>B239</f>
        <v>45647</v>
      </c>
      <c r="C240" s="49">
        <f t="shared" si="245"/>
        <v>238</v>
      </c>
      <c r="D240" s="39">
        <f t="shared" si="246"/>
        <v>950.01925978268412</v>
      </c>
      <c r="E240" s="39">
        <f t="shared" si="247"/>
        <v>2109.0427567175589</v>
      </c>
      <c r="F240" s="39">
        <f t="shared" si="248"/>
        <v>4681.6949122090673</v>
      </c>
      <c r="G240" s="39">
        <f t="shared" si="249"/>
        <v>10392.260682762781</v>
      </c>
      <c r="H240" s="39">
        <f t="shared" si="250"/>
        <v>21905.544092069129</v>
      </c>
      <c r="I240" s="39">
        <f t="shared" si="251"/>
        <v>46047.433521666702</v>
      </c>
      <c r="J240" s="20">
        <f t="shared" si="242"/>
        <v>798.01617821745458</v>
      </c>
      <c r="K240" s="19">
        <f t="shared" si="252"/>
        <v>95799.942156485864</v>
      </c>
      <c r="L240" s="12">
        <f t="shared" si="253"/>
        <v>86085.995225207909</v>
      </c>
    </row>
    <row r="241" spans="1:13" x14ac:dyDescent="0.35">
      <c r="A241" s="38"/>
      <c r="B241" s="30">
        <f>B240</f>
        <v>45647</v>
      </c>
      <c r="C241" s="49">
        <f t="shared" si="245"/>
        <v>239</v>
      </c>
      <c r="D241" s="39">
        <f t="shared" si="246"/>
        <v>957.99942156485861</v>
      </c>
      <c r="E241" s="39">
        <f t="shared" si="247"/>
        <v>2126.7587158739861</v>
      </c>
      <c r="F241" s="39">
        <f t="shared" si="248"/>
        <v>4721.0211494716232</v>
      </c>
      <c r="G241" s="39">
        <f t="shared" si="249"/>
        <v>10479.555672497989</v>
      </c>
      <c r="H241" s="39">
        <f t="shared" si="250"/>
        <v>22089.550662442511</v>
      </c>
      <c r="I241" s="39">
        <f t="shared" si="251"/>
        <v>46434.231963248698</v>
      </c>
      <c r="J241" s="20">
        <f t="shared" si="242"/>
        <v>804.71951411448117</v>
      </c>
      <c r="K241" s="19">
        <f t="shared" si="252"/>
        <v>96604.661670600341</v>
      </c>
      <c r="L241" s="12">
        <f t="shared" si="253"/>
        <v>86809.117585099666</v>
      </c>
    </row>
    <row r="242" spans="1:13" x14ac:dyDescent="0.35">
      <c r="A242" s="38"/>
      <c r="B242" s="30">
        <f>B241</f>
        <v>45647</v>
      </c>
      <c r="C242" s="49">
        <f t="shared" si="245"/>
        <v>240</v>
      </c>
      <c r="D242" s="39">
        <f t="shared" si="246"/>
        <v>966.04661670600342</v>
      </c>
      <c r="E242" s="39">
        <f t="shared" si="247"/>
        <v>2144.6234890873275</v>
      </c>
      <c r="F242" s="39">
        <f t="shared" si="248"/>
        <v>4760.6777271271849</v>
      </c>
      <c r="G242" s="39">
        <f t="shared" si="249"/>
        <v>10567.583940146971</v>
      </c>
      <c r="H242" s="39">
        <f t="shared" si="250"/>
        <v>22275.102888007026</v>
      </c>
      <c r="I242" s="39">
        <f t="shared" si="251"/>
        <v>46824.279511739987</v>
      </c>
      <c r="J242" s="20">
        <f t="shared" si="242"/>
        <v>811.47915803304284</v>
      </c>
      <c r="K242" s="41">
        <f t="shared" si="252"/>
        <v>97416.14082863339</v>
      </c>
      <c r="L242" s="12">
        <f t="shared" si="253"/>
        <v>87538.314172814513</v>
      </c>
    </row>
    <row r="243" spans="1:13" x14ac:dyDescent="0.35">
      <c r="A243" s="36">
        <f>A238+1</f>
        <v>49</v>
      </c>
      <c r="B243" s="30">
        <f>B242+1</f>
        <v>45648</v>
      </c>
      <c r="C243" s="49">
        <f>C242+1</f>
        <v>241</v>
      </c>
      <c r="D243" s="37">
        <f>K242*0.01</f>
        <v>974.16140828633388</v>
      </c>
      <c r="E243" s="37">
        <f>K242*0.0222</f>
        <v>2162.6383263956614</v>
      </c>
      <c r="F243" s="37">
        <f>K242*0.04928</f>
        <v>4800.6674200350535</v>
      </c>
      <c r="G243" s="37">
        <f>K242*0.10939</f>
        <v>10656.351645244207</v>
      </c>
      <c r="H243" s="37">
        <f>K242*0.23058</f>
        <v>22462.213752266289</v>
      </c>
      <c r="I243" s="37">
        <f>K242*0.4847</f>
        <v>47217.603459638609</v>
      </c>
      <c r="J243" s="20">
        <f t="shared" si="242"/>
        <v>818.29558296052039</v>
      </c>
      <c r="K243" s="19">
        <f t="shared" si="252"/>
        <v>98234.43641159391</v>
      </c>
      <c r="L243" s="12">
        <f t="shared" si="253"/>
        <v>88273.636011866154</v>
      </c>
    </row>
    <row r="244" spans="1:13" x14ac:dyDescent="0.35">
      <c r="A244" s="36"/>
      <c r="B244" s="30">
        <f>B243</f>
        <v>45648</v>
      </c>
      <c r="C244" s="49">
        <f t="shared" ref="C244:C252" si="254">C243+1</f>
        <v>242</v>
      </c>
      <c r="D244" s="37">
        <f t="shared" ref="D244:D252" si="255">K243*0.01</f>
        <v>982.34436411593913</v>
      </c>
      <c r="E244" s="37">
        <f t="shared" ref="E244:E252" si="256">K243*0.0222</f>
        <v>2180.804488337385</v>
      </c>
      <c r="F244" s="37">
        <f t="shared" ref="F244:F252" si="257">K243*0.04928</f>
        <v>4840.9930263633478</v>
      </c>
      <c r="G244" s="37">
        <f t="shared" ref="G244:G252" si="258">K243*0.10939</f>
        <v>10745.864999064257</v>
      </c>
      <c r="H244" s="37">
        <f t="shared" ref="H244:H252" si="259">K243*0.23058</f>
        <v>22650.896347785325</v>
      </c>
      <c r="I244" s="37">
        <f t="shared" ref="I244:I252" si="260">K243*0.4847</f>
        <v>47614.23132869957</v>
      </c>
      <c r="J244" s="20">
        <f t="shared" si="242"/>
        <v>825.16926585738884</v>
      </c>
      <c r="K244" s="19">
        <f t="shared" si="252"/>
        <v>99059.605677451298</v>
      </c>
      <c r="L244" s="12">
        <f t="shared" si="253"/>
        <v>89015.134554365824</v>
      </c>
    </row>
    <row r="245" spans="1:13" x14ac:dyDescent="0.35">
      <c r="A245" s="36"/>
      <c r="B245" s="30">
        <f>B244</f>
        <v>45648</v>
      </c>
      <c r="C245" s="49">
        <f t="shared" si="254"/>
        <v>243</v>
      </c>
      <c r="D245" s="37">
        <f t="shared" si="255"/>
        <v>990.59605677451304</v>
      </c>
      <c r="E245" s="37">
        <f t="shared" si="256"/>
        <v>2199.123246039419</v>
      </c>
      <c r="F245" s="37">
        <f t="shared" si="257"/>
        <v>4881.6573677848</v>
      </c>
      <c r="G245" s="37">
        <f t="shared" si="258"/>
        <v>10836.130265056398</v>
      </c>
      <c r="H245" s="37">
        <f t="shared" si="259"/>
        <v>22841.163877106723</v>
      </c>
      <c r="I245" s="37">
        <f t="shared" si="260"/>
        <v>48014.190871860643</v>
      </c>
      <c r="J245" s="20">
        <f t="shared" si="242"/>
        <v>832.10068769059092</v>
      </c>
      <c r="K245" s="19">
        <f t="shared" si="252"/>
        <v>99891.706365141887</v>
      </c>
      <c r="L245" s="12">
        <f t="shared" si="253"/>
        <v>89762.86168462249</v>
      </c>
    </row>
    <row r="246" spans="1:13" x14ac:dyDescent="0.35">
      <c r="A246" s="36"/>
      <c r="B246" s="30">
        <f>B245</f>
        <v>45648</v>
      </c>
      <c r="C246" s="49">
        <f t="shared" si="254"/>
        <v>244</v>
      </c>
      <c r="D246" s="37">
        <f t="shared" si="255"/>
        <v>998.91706365141886</v>
      </c>
      <c r="E246" s="37">
        <f t="shared" si="256"/>
        <v>2217.5958813061502</v>
      </c>
      <c r="F246" s="37">
        <f t="shared" si="257"/>
        <v>4922.6632896741921</v>
      </c>
      <c r="G246" s="37">
        <f t="shared" si="258"/>
        <v>10927.153759282872</v>
      </c>
      <c r="H246" s="37">
        <f t="shared" si="259"/>
        <v>23033.029653674417</v>
      </c>
      <c r="I246" s="37">
        <f t="shared" si="260"/>
        <v>48417.510075184277</v>
      </c>
      <c r="J246" s="20">
        <f t="shared" si="242"/>
        <v>839.09033346719184</v>
      </c>
      <c r="K246" s="19">
        <f t="shared" si="252"/>
        <v>100730.79669860908</v>
      </c>
      <c r="L246" s="12">
        <f t="shared" si="253"/>
        <v>90516.869722773321</v>
      </c>
    </row>
    <row r="247" spans="1:13" x14ac:dyDescent="0.35">
      <c r="A247" s="36"/>
      <c r="B247" s="30">
        <f>B246</f>
        <v>45648</v>
      </c>
      <c r="C247" s="49">
        <f t="shared" si="254"/>
        <v>245</v>
      </c>
      <c r="D247" s="37">
        <f t="shared" si="255"/>
        <v>1007.3079669860908</v>
      </c>
      <c r="E247" s="37">
        <f t="shared" si="256"/>
        <v>2236.2236867091215</v>
      </c>
      <c r="F247" s="37">
        <f t="shared" si="257"/>
        <v>4964.0136613074546</v>
      </c>
      <c r="G247" s="37">
        <f t="shared" si="258"/>
        <v>11018.941850860847</v>
      </c>
      <c r="H247" s="37">
        <f t="shared" si="259"/>
        <v>23226.507102765281</v>
      </c>
      <c r="I247" s="37">
        <f t="shared" si="260"/>
        <v>48824.217159815824</v>
      </c>
      <c r="J247" s="20">
        <f t="shared" si="242"/>
        <v>846.13869226831628</v>
      </c>
      <c r="K247" s="41">
        <f t="shared" si="252"/>
        <v>101576.93539087739</v>
      </c>
      <c r="L247" s="12">
        <f t="shared" si="253"/>
        <v>91277.211428444629</v>
      </c>
    </row>
    <row r="248" spans="1:13" x14ac:dyDescent="0.35">
      <c r="A248" s="38">
        <f>A243+1</f>
        <v>50</v>
      </c>
      <c r="B248" s="30">
        <f>B247+1</f>
        <v>45649</v>
      </c>
      <c r="C248" s="49">
        <f t="shared" si="254"/>
        <v>246</v>
      </c>
      <c r="D248" s="39">
        <f t="shared" si="255"/>
        <v>1015.769353908774</v>
      </c>
      <c r="E248" s="39">
        <f t="shared" si="256"/>
        <v>2255.0079656774783</v>
      </c>
      <c r="F248" s="39">
        <f t="shared" si="257"/>
        <v>5005.7113760624379</v>
      </c>
      <c r="G248" s="39">
        <f t="shared" si="258"/>
        <v>11111.500962408078</v>
      </c>
      <c r="H248" s="39">
        <f t="shared" si="259"/>
        <v>23421.60976242851</v>
      </c>
      <c r="I248" s="39">
        <f t="shared" si="260"/>
        <v>49234.340583958277</v>
      </c>
      <c r="J248" s="20">
        <f t="shared" si="242"/>
        <v>853.24625728337014</v>
      </c>
      <c r="K248" s="19">
        <f>K247+J248</f>
        <v>102430.18164816077</v>
      </c>
      <c r="L248" s="12">
        <f>SUM(D248:I248)</f>
        <v>92043.940004443546</v>
      </c>
    </row>
    <row r="249" spans="1:13" x14ac:dyDescent="0.35">
      <c r="A249" s="38"/>
      <c r="B249" s="30">
        <f>B248</f>
        <v>45649</v>
      </c>
      <c r="C249" s="49">
        <f t="shared" si="254"/>
        <v>247</v>
      </c>
      <c r="D249" s="39">
        <f t="shared" si="255"/>
        <v>1024.3018164816076</v>
      </c>
      <c r="E249" s="39">
        <f t="shared" si="256"/>
        <v>2273.950032589169</v>
      </c>
      <c r="F249" s="39">
        <f t="shared" si="257"/>
        <v>5047.7593516213619</v>
      </c>
      <c r="G249" s="39">
        <f t="shared" si="258"/>
        <v>11204.837570492307</v>
      </c>
      <c r="H249" s="39">
        <f t="shared" si="259"/>
        <v>23618.351284432909</v>
      </c>
      <c r="I249" s="39">
        <f t="shared" si="260"/>
        <v>49647.909044863525</v>
      </c>
      <c r="J249" s="20">
        <f t="shared" si="242"/>
        <v>860.41352584455035</v>
      </c>
      <c r="K249" s="19">
        <f t="shared" ref="K249:K251" si="261">K248+J249</f>
        <v>103290.59517400531</v>
      </c>
      <c r="L249" s="12">
        <f t="shared" ref="L249:L257" si="262">SUM(D249:I249)</f>
        <v>92817.109100480884</v>
      </c>
    </row>
    <row r="250" spans="1:13" x14ac:dyDescent="0.35">
      <c r="A250" s="38"/>
      <c r="B250" s="30">
        <f>B249</f>
        <v>45649</v>
      </c>
      <c r="C250" s="49">
        <f t="shared" si="254"/>
        <v>248</v>
      </c>
      <c r="D250" s="39">
        <f t="shared" si="255"/>
        <v>1032.9059517400531</v>
      </c>
      <c r="E250" s="39">
        <f t="shared" si="256"/>
        <v>2293.051212862918</v>
      </c>
      <c r="F250" s="39">
        <f t="shared" si="257"/>
        <v>5090.1605301749814</v>
      </c>
      <c r="G250" s="39">
        <f t="shared" si="258"/>
        <v>11298.95820608444</v>
      </c>
      <c r="H250" s="39">
        <f t="shared" si="259"/>
        <v>23816.745435222147</v>
      </c>
      <c r="I250" s="39">
        <f t="shared" si="260"/>
        <v>50064.951480840376</v>
      </c>
      <c r="J250" s="20">
        <f t="shared" si="242"/>
        <v>867.64099946164458</v>
      </c>
      <c r="K250" s="19">
        <f t="shared" si="261"/>
        <v>104158.23617346695</v>
      </c>
      <c r="L250" s="12">
        <f t="shared" si="262"/>
        <v>93596.772816924917</v>
      </c>
    </row>
    <row r="251" spans="1:13" x14ac:dyDescent="0.35">
      <c r="A251" s="38"/>
      <c r="B251" s="30">
        <f>B250</f>
        <v>45649</v>
      </c>
      <c r="C251" s="49">
        <f t="shared" si="254"/>
        <v>249</v>
      </c>
      <c r="D251" s="39">
        <f t="shared" si="255"/>
        <v>1041.5823617346696</v>
      </c>
      <c r="E251" s="39">
        <f t="shared" si="256"/>
        <v>2312.3128430509664</v>
      </c>
      <c r="F251" s="39">
        <f t="shared" si="257"/>
        <v>5132.917878628451</v>
      </c>
      <c r="G251" s="39">
        <f t="shared" si="258"/>
        <v>11393.869455015551</v>
      </c>
      <c r="H251" s="39">
        <f t="shared" si="259"/>
        <v>24016.806096878012</v>
      </c>
      <c r="I251" s="39">
        <f t="shared" si="260"/>
        <v>50485.497073279432</v>
      </c>
      <c r="J251" s="20">
        <f t="shared" si="242"/>
        <v>874.92918385712244</v>
      </c>
      <c r="K251" s="19">
        <f t="shared" si="261"/>
        <v>105033.16535732408</v>
      </c>
      <c r="L251" s="12">
        <f t="shared" si="262"/>
        <v>94382.985708587075</v>
      </c>
    </row>
    <row r="252" spans="1:13" x14ac:dyDescent="0.35">
      <c r="A252" s="38"/>
      <c r="B252" s="30">
        <f>B251</f>
        <v>45649</v>
      </c>
      <c r="C252" s="49">
        <f t="shared" si="254"/>
        <v>250</v>
      </c>
      <c r="D252" s="39">
        <f t="shared" si="255"/>
        <v>1050.3316535732408</v>
      </c>
      <c r="E252" s="39">
        <f t="shared" si="256"/>
        <v>2331.7362709325944</v>
      </c>
      <c r="F252" s="39">
        <f t="shared" si="257"/>
        <v>5176.0343888089301</v>
      </c>
      <c r="G252" s="39">
        <f t="shared" si="258"/>
        <v>11489.577958437681</v>
      </c>
      <c r="H252" s="39">
        <f t="shared" si="259"/>
        <v>24218.547268091785</v>
      </c>
      <c r="I252" s="39">
        <f t="shared" si="260"/>
        <v>50909.575248694979</v>
      </c>
      <c r="J252" s="20">
        <f t="shared" si="242"/>
        <v>882.27858900152228</v>
      </c>
      <c r="K252" s="41">
        <f>K251+J252-M252</f>
        <v>105115.4439463256</v>
      </c>
      <c r="L252" s="12">
        <f t="shared" si="262"/>
        <v>95175.802788539208</v>
      </c>
      <c r="M252">
        <v>800</v>
      </c>
    </row>
    <row r="253" spans="1:13" x14ac:dyDescent="0.35">
      <c r="A253" s="36">
        <f>A248+1</f>
        <v>51</v>
      </c>
      <c r="B253" s="30">
        <f>B252+1</f>
        <v>45650</v>
      </c>
      <c r="C253" s="49">
        <f>C252+1</f>
        <v>251</v>
      </c>
      <c r="D253" s="37">
        <f>K252*0.01</f>
        <v>1051.154439463256</v>
      </c>
      <c r="E253" s="37">
        <f>K252*0.0222</f>
        <v>2333.5628556084284</v>
      </c>
      <c r="F253" s="37">
        <f>K252*0.04928</f>
        <v>5180.0890776749256</v>
      </c>
      <c r="G253" s="37">
        <f>K252*0.10939</f>
        <v>11498.578413288556</v>
      </c>
      <c r="H253" s="37">
        <f>K252*0.23058</f>
        <v>24237.519065143759</v>
      </c>
      <c r="I253" s="37">
        <f>K252*0.4847</f>
        <v>50949.45568078402</v>
      </c>
      <c r="J253" s="20">
        <f t="shared" si="242"/>
        <v>882.96972914913499</v>
      </c>
      <c r="K253" s="19">
        <f t="shared" ref="K253:K257" si="263">K252+J253</f>
        <v>105998.41367547473</v>
      </c>
      <c r="L253" s="12">
        <f t="shared" si="262"/>
        <v>95250.359531962953</v>
      </c>
    </row>
    <row r="254" spans="1:13" x14ac:dyDescent="0.35">
      <c r="A254" s="36"/>
      <c r="B254" s="30">
        <f>B253</f>
        <v>45650</v>
      </c>
      <c r="C254" s="49">
        <f t="shared" ref="C254:C272" si="264">C253+1</f>
        <v>252</v>
      </c>
      <c r="D254" s="37">
        <f t="shared" ref="D254:D262" si="265">K253*0.01</f>
        <v>1059.9841367547474</v>
      </c>
      <c r="E254" s="37">
        <f t="shared" ref="E254:E262" si="266">K253*0.0222</f>
        <v>2353.1647835955391</v>
      </c>
      <c r="F254" s="37">
        <f t="shared" ref="F254:F262" si="267">K253*0.04928</f>
        <v>5223.6018259273942</v>
      </c>
      <c r="G254" s="37">
        <f t="shared" ref="G254:G262" si="268">K253*0.10939</f>
        <v>11595.166471960181</v>
      </c>
      <c r="H254" s="37">
        <f t="shared" ref="H254:H262" si="269">K253*0.23058</f>
        <v>24441.114225290963</v>
      </c>
      <c r="I254" s="37">
        <f t="shared" ref="I254:I262" si="270">K253*0.4847</f>
        <v>51377.431108502606</v>
      </c>
      <c r="J254" s="20">
        <f t="shared" si="242"/>
        <v>890.38667487398777</v>
      </c>
      <c r="K254" s="19">
        <f t="shared" si="263"/>
        <v>106888.80035034871</v>
      </c>
      <c r="L254" s="12">
        <f t="shared" si="262"/>
        <v>96050.462552031429</v>
      </c>
    </row>
    <row r="255" spans="1:13" x14ac:dyDescent="0.35">
      <c r="A255" s="36"/>
      <c r="B255" s="30">
        <f>B254</f>
        <v>45650</v>
      </c>
      <c r="C255" s="49">
        <f t="shared" si="264"/>
        <v>253</v>
      </c>
      <c r="D255" s="37">
        <f t="shared" si="265"/>
        <v>1068.8880035034872</v>
      </c>
      <c r="E255" s="37">
        <f t="shared" si="266"/>
        <v>2372.9313677777413</v>
      </c>
      <c r="F255" s="37">
        <f t="shared" si="267"/>
        <v>5267.4800812651847</v>
      </c>
      <c r="G255" s="37">
        <f t="shared" si="268"/>
        <v>11692.565870324646</v>
      </c>
      <c r="H255" s="37">
        <f t="shared" si="269"/>
        <v>24646.419584783405</v>
      </c>
      <c r="I255" s="37">
        <f t="shared" si="270"/>
        <v>51809.001529814021</v>
      </c>
      <c r="J255" s="20">
        <f t="shared" si="242"/>
        <v>897.86592294292916</v>
      </c>
      <c r="K255" s="19">
        <f t="shared" si="263"/>
        <v>107786.66627329164</v>
      </c>
      <c r="L255" s="12">
        <f t="shared" si="262"/>
        <v>96857.286437468487</v>
      </c>
    </row>
    <row r="256" spans="1:13" x14ac:dyDescent="0.35">
      <c r="A256" s="36"/>
      <c r="B256" s="30">
        <f>B255</f>
        <v>45650</v>
      </c>
      <c r="C256" s="49">
        <f t="shared" si="264"/>
        <v>254</v>
      </c>
      <c r="D256" s="37">
        <f t="shared" si="265"/>
        <v>1077.8666627329164</v>
      </c>
      <c r="E256" s="37">
        <f t="shared" si="266"/>
        <v>2392.8639912670747</v>
      </c>
      <c r="F256" s="37">
        <f t="shared" si="267"/>
        <v>5311.7269139478121</v>
      </c>
      <c r="G256" s="37">
        <f t="shared" si="268"/>
        <v>11790.783423635374</v>
      </c>
      <c r="H256" s="37">
        <f t="shared" si="269"/>
        <v>24853.449509295588</v>
      </c>
      <c r="I256" s="37">
        <f t="shared" si="270"/>
        <v>52244.19714266446</v>
      </c>
      <c r="J256" s="20">
        <f t="shared" si="242"/>
        <v>905.40799669564979</v>
      </c>
      <c r="K256" s="19">
        <f t="shared" si="263"/>
        <v>108692.07426998729</v>
      </c>
      <c r="L256" s="12">
        <f t="shared" si="262"/>
        <v>97670.887643543218</v>
      </c>
    </row>
    <row r="257" spans="1:12" x14ac:dyDescent="0.35">
      <c r="A257" s="36"/>
      <c r="B257" s="30">
        <f>B256</f>
        <v>45650</v>
      </c>
      <c r="C257" s="49">
        <f t="shared" si="264"/>
        <v>255</v>
      </c>
      <c r="D257" s="37">
        <f t="shared" si="265"/>
        <v>1086.920742699873</v>
      </c>
      <c r="E257" s="37">
        <f t="shared" si="266"/>
        <v>2412.9640487937181</v>
      </c>
      <c r="F257" s="37">
        <f t="shared" si="267"/>
        <v>5356.3454200249735</v>
      </c>
      <c r="G257" s="37">
        <f t="shared" si="268"/>
        <v>11889.82600439391</v>
      </c>
      <c r="H257" s="37">
        <f t="shared" si="269"/>
        <v>25062.218485173671</v>
      </c>
      <c r="I257" s="37">
        <f t="shared" si="270"/>
        <v>52683.048398662846</v>
      </c>
      <c r="J257" s="20">
        <f t="shared" si="242"/>
        <v>913.01342386789327</v>
      </c>
      <c r="K257" s="41">
        <f t="shared" si="263"/>
        <v>109605.08769385518</v>
      </c>
      <c r="L257" s="12">
        <f t="shared" si="262"/>
        <v>98491.323099748988</v>
      </c>
    </row>
    <row r="258" spans="1:12" x14ac:dyDescent="0.35">
      <c r="A258" s="38">
        <f>A253+1</f>
        <v>52</v>
      </c>
      <c r="B258" s="30">
        <f>B257+1</f>
        <v>45651</v>
      </c>
      <c r="C258" s="49">
        <f t="shared" si="264"/>
        <v>256</v>
      </c>
      <c r="D258" s="39">
        <f t="shared" si="265"/>
        <v>1096.0508769385519</v>
      </c>
      <c r="E258" s="39">
        <f t="shared" si="266"/>
        <v>2433.232946803585</v>
      </c>
      <c r="F258" s="39">
        <f t="shared" si="267"/>
        <v>5401.3387215531829</v>
      </c>
      <c r="G258" s="39">
        <f t="shared" si="268"/>
        <v>11989.700542830818</v>
      </c>
      <c r="H258" s="39">
        <f t="shared" si="269"/>
        <v>25272.741120449129</v>
      </c>
      <c r="I258" s="39">
        <f t="shared" si="270"/>
        <v>53125.586005211611</v>
      </c>
      <c r="J258" s="20">
        <f t="shared" si="242"/>
        <v>920.68273662838362</v>
      </c>
      <c r="K258" s="19">
        <f>K257+J258</f>
        <v>110525.77043048356</v>
      </c>
      <c r="L258" s="12">
        <f>SUM(D258:I258)</f>
        <v>99318.650213786881</v>
      </c>
    </row>
    <row r="259" spans="1:12" x14ac:dyDescent="0.35">
      <c r="A259" s="38"/>
      <c r="B259" s="30">
        <f>B258</f>
        <v>45651</v>
      </c>
      <c r="C259" s="49">
        <f t="shared" si="264"/>
        <v>257</v>
      </c>
      <c r="D259" s="39">
        <f t="shared" si="265"/>
        <v>1105.2577043048357</v>
      </c>
      <c r="E259" s="39">
        <f t="shared" si="266"/>
        <v>2453.6721035567352</v>
      </c>
      <c r="F259" s="39">
        <f t="shared" si="267"/>
        <v>5446.70996681423</v>
      </c>
      <c r="G259" s="39">
        <f t="shared" si="268"/>
        <v>12090.414027390598</v>
      </c>
      <c r="H259" s="39">
        <f t="shared" si="269"/>
        <v>25485.0321458609</v>
      </c>
      <c r="I259" s="39">
        <f t="shared" si="270"/>
        <v>53571.840927655387</v>
      </c>
      <c r="J259" s="20">
        <f t="shared" si="242"/>
        <v>928.41647161606193</v>
      </c>
      <c r="K259" s="19">
        <f t="shared" ref="K259:K266" si="271">K258+J259</f>
        <v>111454.18690209962</v>
      </c>
      <c r="L259" s="12">
        <f t="shared" ref="L259:L267" si="272">SUM(D259:I259)</f>
        <v>100152.92687558269</v>
      </c>
    </row>
    <row r="260" spans="1:12" x14ac:dyDescent="0.35">
      <c r="A260" s="38"/>
      <c r="B260" s="30">
        <f>B259</f>
        <v>45651</v>
      </c>
      <c r="C260" s="49">
        <f t="shared" si="264"/>
        <v>258</v>
      </c>
      <c r="D260" s="39">
        <f t="shared" si="265"/>
        <v>1114.5418690209963</v>
      </c>
      <c r="E260" s="39">
        <f t="shared" si="266"/>
        <v>2474.2829492266119</v>
      </c>
      <c r="F260" s="39">
        <f t="shared" si="267"/>
        <v>5492.4623305354689</v>
      </c>
      <c r="G260" s="39">
        <f t="shared" si="268"/>
        <v>12191.973505220678</v>
      </c>
      <c r="H260" s="39">
        <f t="shared" si="269"/>
        <v>25699.106415886134</v>
      </c>
      <c r="I260" s="39">
        <f t="shared" si="270"/>
        <v>54021.844391447688</v>
      </c>
      <c r="J260" s="20">
        <f t="shared" si="242"/>
        <v>936.21516997763683</v>
      </c>
      <c r="K260" s="19">
        <f t="shared" si="271"/>
        <v>112390.40207207727</v>
      </c>
      <c r="L260" s="12">
        <f t="shared" si="272"/>
        <v>100994.21146133757</v>
      </c>
    </row>
    <row r="261" spans="1:12" x14ac:dyDescent="0.35">
      <c r="A261" s="38"/>
      <c r="B261" s="30">
        <f>B260</f>
        <v>45651</v>
      </c>
      <c r="C261" s="49">
        <f t="shared" si="264"/>
        <v>259</v>
      </c>
      <c r="D261" s="39">
        <f t="shared" si="265"/>
        <v>1123.9040207207727</v>
      </c>
      <c r="E261" s="39">
        <f t="shared" si="266"/>
        <v>2495.0669260001155</v>
      </c>
      <c r="F261" s="39">
        <f t="shared" si="267"/>
        <v>5538.5990141119673</v>
      </c>
      <c r="G261" s="39">
        <f t="shared" si="268"/>
        <v>12294.386082664532</v>
      </c>
      <c r="H261" s="39">
        <f t="shared" si="269"/>
        <v>25914.978909779576</v>
      </c>
      <c r="I261" s="39">
        <f t="shared" si="270"/>
        <v>54475.627884335852</v>
      </c>
      <c r="J261" s="20">
        <f t="shared" si="242"/>
        <v>944.07937740544901</v>
      </c>
      <c r="K261" s="19">
        <f t="shared" si="271"/>
        <v>113334.48144948272</v>
      </c>
      <c r="L261" s="12">
        <f t="shared" si="272"/>
        <v>101842.56283761282</v>
      </c>
    </row>
    <row r="262" spans="1:12" x14ac:dyDescent="0.35">
      <c r="A262" s="38"/>
      <c r="B262" s="30">
        <f>B261</f>
        <v>45651</v>
      </c>
      <c r="C262" s="49">
        <f t="shared" si="264"/>
        <v>260</v>
      </c>
      <c r="D262" s="39">
        <f t="shared" si="265"/>
        <v>1133.3448144948272</v>
      </c>
      <c r="E262" s="39">
        <f t="shared" si="266"/>
        <v>2516.0254881785163</v>
      </c>
      <c r="F262" s="39">
        <f t="shared" si="267"/>
        <v>5585.1232458305076</v>
      </c>
      <c r="G262" s="39">
        <f t="shared" si="268"/>
        <v>12397.658925758915</v>
      </c>
      <c r="H262" s="39">
        <f t="shared" si="269"/>
        <v>26132.664732621724</v>
      </c>
      <c r="I262" s="39">
        <f t="shared" si="270"/>
        <v>54933.223158564273</v>
      </c>
      <c r="J262" s="20">
        <f t="shared" si="242"/>
        <v>952.00964417565478</v>
      </c>
      <c r="K262" s="41">
        <f t="shared" si="271"/>
        <v>114286.49109365838</v>
      </c>
      <c r="L262" s="12">
        <f t="shared" si="272"/>
        <v>102698.04036544876</v>
      </c>
    </row>
    <row r="263" spans="1:12" x14ac:dyDescent="0.35">
      <c r="A263" s="36">
        <f>A258+1</f>
        <v>53</v>
      </c>
      <c r="B263" s="30">
        <f>B262+1</f>
        <v>45652</v>
      </c>
      <c r="C263" s="49">
        <f>C262+1</f>
        <v>261</v>
      </c>
      <c r="D263" s="37">
        <f>K262*0.01</f>
        <v>1142.8649109365838</v>
      </c>
      <c r="E263" s="37">
        <f>K262*0.0222</f>
        <v>2537.1601022792161</v>
      </c>
      <c r="F263" s="37">
        <f>K262*0.04928</f>
        <v>5632.0382810954843</v>
      </c>
      <c r="G263" s="37">
        <f>K262*0.10939</f>
        <v>12501.79926073529</v>
      </c>
      <c r="H263" s="37">
        <f>K262*0.23058</f>
        <v>26352.179116375748</v>
      </c>
      <c r="I263" s="37">
        <f>K262*0.4847</f>
        <v>55394.66223309622</v>
      </c>
      <c r="J263" s="20">
        <f t="shared" si="242"/>
        <v>960.0065251867303</v>
      </c>
      <c r="K263" s="19">
        <f t="shared" si="271"/>
        <v>115246.49761884511</v>
      </c>
      <c r="L263" s="12">
        <f t="shared" si="272"/>
        <v>103560.70390451854</v>
      </c>
    </row>
    <row r="264" spans="1:12" x14ac:dyDescent="0.35">
      <c r="A264" s="36"/>
      <c r="B264" s="30">
        <f>B263</f>
        <v>45652</v>
      </c>
      <c r="C264" s="49">
        <f t="shared" si="264"/>
        <v>262</v>
      </c>
      <c r="D264" s="37">
        <f t="shared" ref="D264:D272" si="273">K263*0.01</f>
        <v>1152.4649761884511</v>
      </c>
      <c r="E264" s="37">
        <f t="shared" ref="E264:E272" si="274">K263*0.0222</f>
        <v>2558.4722471383616</v>
      </c>
      <c r="F264" s="37">
        <f t="shared" ref="F264:F272" si="275">K263*0.04928</f>
        <v>5679.3474026566864</v>
      </c>
      <c r="G264" s="37">
        <f t="shared" ref="G264:G272" si="276">K263*0.10939</f>
        <v>12606.814374525467</v>
      </c>
      <c r="H264" s="37">
        <f t="shared" ref="H264:H272" si="277">K263*0.23058</f>
        <v>26573.537420953307</v>
      </c>
      <c r="I264" s="37">
        <f t="shared" ref="I264:I272" si="278">K263*0.4847</f>
        <v>55859.977395854228</v>
      </c>
      <c r="J264" s="20">
        <f t="shared" ref="J264:J277" si="279">D264*0.84</f>
        <v>968.07057999829897</v>
      </c>
      <c r="K264" s="19">
        <f t="shared" si="271"/>
        <v>116214.56819884341</v>
      </c>
      <c r="L264" s="12">
        <f t="shared" si="272"/>
        <v>104430.61381731651</v>
      </c>
    </row>
    <row r="265" spans="1:12" x14ac:dyDescent="0.35">
      <c r="A265" s="36"/>
      <c r="B265" s="30">
        <f>B264</f>
        <v>45652</v>
      </c>
      <c r="C265" s="49">
        <f t="shared" si="264"/>
        <v>263</v>
      </c>
      <c r="D265" s="37">
        <f t="shared" si="273"/>
        <v>1162.145681988434</v>
      </c>
      <c r="E265" s="37">
        <f t="shared" si="274"/>
        <v>2579.9634140143239</v>
      </c>
      <c r="F265" s="37">
        <f t="shared" si="275"/>
        <v>5727.0539208390028</v>
      </c>
      <c r="G265" s="37">
        <f t="shared" si="276"/>
        <v>12712.711615271481</v>
      </c>
      <c r="H265" s="37">
        <f t="shared" si="277"/>
        <v>26796.755135289313</v>
      </c>
      <c r="I265" s="37">
        <f t="shared" si="278"/>
        <v>56329.2012059794</v>
      </c>
      <c r="J265" s="20">
        <f t="shared" si="279"/>
        <v>976.20237287028453</v>
      </c>
      <c r="K265" s="19">
        <f t="shared" si="271"/>
        <v>117190.7705717137</v>
      </c>
      <c r="L265" s="12">
        <f t="shared" si="272"/>
        <v>105307.83097338196</v>
      </c>
    </row>
    <row r="266" spans="1:12" x14ac:dyDescent="0.35">
      <c r="A266" s="36"/>
      <c r="B266" s="30">
        <f>B265</f>
        <v>45652</v>
      </c>
      <c r="C266" s="49">
        <f t="shared" si="264"/>
        <v>264</v>
      </c>
      <c r="D266" s="37">
        <f t="shared" si="273"/>
        <v>1171.9077057171371</v>
      </c>
      <c r="E266" s="37">
        <f t="shared" si="274"/>
        <v>2601.6351066920442</v>
      </c>
      <c r="F266" s="37">
        <f t="shared" si="275"/>
        <v>5775.1611737740504</v>
      </c>
      <c r="G266" s="37">
        <f t="shared" si="276"/>
        <v>12819.498392839761</v>
      </c>
      <c r="H266" s="37">
        <f t="shared" si="277"/>
        <v>27021.847878425746</v>
      </c>
      <c r="I266" s="37">
        <f t="shared" si="278"/>
        <v>56802.366496109629</v>
      </c>
      <c r="J266" s="20">
        <f t="shared" si="279"/>
        <v>984.4024728023951</v>
      </c>
      <c r="K266" s="19">
        <f t="shared" si="271"/>
        <v>118175.17304451609</v>
      </c>
      <c r="L266" s="12">
        <f t="shared" si="272"/>
        <v>106192.41675355837</v>
      </c>
    </row>
    <row r="267" spans="1:12" x14ac:dyDescent="0.35">
      <c r="A267" s="36"/>
      <c r="B267" s="30">
        <f>B266</f>
        <v>45652</v>
      </c>
      <c r="C267" s="49">
        <f t="shared" si="264"/>
        <v>265</v>
      </c>
      <c r="D267" s="37">
        <f t="shared" si="273"/>
        <v>1181.751730445161</v>
      </c>
      <c r="E267" s="37">
        <f t="shared" si="274"/>
        <v>2623.4888415882574</v>
      </c>
      <c r="F267" s="37">
        <f t="shared" si="275"/>
        <v>5823.6725276337529</v>
      </c>
      <c r="G267" s="37">
        <f t="shared" si="276"/>
        <v>12927.182179339616</v>
      </c>
      <c r="H267" s="37">
        <f t="shared" si="277"/>
        <v>27248.831400604522</v>
      </c>
      <c r="I267" s="37">
        <f t="shared" si="278"/>
        <v>57279.506374676952</v>
      </c>
      <c r="J267" s="20">
        <f t="shared" si="279"/>
        <v>992.6714535739352</v>
      </c>
      <c r="K267" s="41">
        <f>K266+J267-M267</f>
        <v>119167.84449809002</v>
      </c>
      <c r="L267" s="12">
        <f t="shared" si="272"/>
        <v>107084.43305428827</v>
      </c>
    </row>
    <row r="268" spans="1:12" x14ac:dyDescent="0.35">
      <c r="A268" s="38">
        <f>A263+1</f>
        <v>54</v>
      </c>
      <c r="B268" s="30">
        <f>B267+1</f>
        <v>45653</v>
      </c>
      <c r="C268" s="49">
        <f t="shared" si="264"/>
        <v>266</v>
      </c>
      <c r="D268" s="39">
        <f t="shared" si="273"/>
        <v>1191.6784449809002</v>
      </c>
      <c r="E268" s="39">
        <f t="shared" si="274"/>
        <v>2645.5261478575985</v>
      </c>
      <c r="F268" s="39">
        <f t="shared" si="275"/>
        <v>5872.5913768658756</v>
      </c>
      <c r="G268" s="39">
        <f t="shared" si="276"/>
        <v>13035.770509646069</v>
      </c>
      <c r="H268" s="39">
        <f t="shared" si="277"/>
        <v>27477.721584369599</v>
      </c>
      <c r="I268" s="39">
        <f t="shared" si="278"/>
        <v>57760.654228224237</v>
      </c>
      <c r="J268" s="20">
        <f t="shared" si="279"/>
        <v>1001.0098937839562</v>
      </c>
      <c r="K268" s="19">
        <f>K267+J268</f>
        <v>120168.85439187397</v>
      </c>
      <c r="L268" s="12">
        <f>SUM(D268:I268)</f>
        <v>107983.94229194429</v>
      </c>
    </row>
    <row r="269" spans="1:12" x14ac:dyDescent="0.35">
      <c r="A269" s="38"/>
      <c r="B269" s="30">
        <f>B268</f>
        <v>45653</v>
      </c>
      <c r="C269" s="49">
        <f t="shared" si="264"/>
        <v>267</v>
      </c>
      <c r="D269" s="39">
        <f t="shared" si="273"/>
        <v>1201.6885439187397</v>
      </c>
      <c r="E269" s="39">
        <f t="shared" si="274"/>
        <v>2667.7485674996024</v>
      </c>
      <c r="F269" s="39">
        <f t="shared" si="275"/>
        <v>5921.9211444315488</v>
      </c>
      <c r="G269" s="39">
        <f t="shared" si="276"/>
        <v>13145.270981927095</v>
      </c>
      <c r="H269" s="39">
        <f t="shared" si="277"/>
        <v>27708.534445678302</v>
      </c>
      <c r="I269" s="39">
        <f t="shared" si="278"/>
        <v>58245.843723741316</v>
      </c>
      <c r="J269" s="20">
        <f t="shared" si="279"/>
        <v>1009.4183768917413</v>
      </c>
      <c r="K269" s="19">
        <f t="shared" ref="K269:K276" si="280">K268+J269</f>
        <v>121178.27276876572</v>
      </c>
      <c r="L269" s="12">
        <f t="shared" ref="L269:L277" si="281">SUM(D269:I269)</f>
        <v>108891.00740719661</v>
      </c>
    </row>
    <row r="270" spans="1:12" x14ac:dyDescent="0.35">
      <c r="A270" s="38"/>
      <c r="B270" s="30">
        <f>B269</f>
        <v>45653</v>
      </c>
      <c r="C270" s="49">
        <f t="shared" si="264"/>
        <v>268</v>
      </c>
      <c r="D270" s="39">
        <f t="shared" si="273"/>
        <v>1211.7827276876571</v>
      </c>
      <c r="E270" s="39">
        <f t="shared" si="274"/>
        <v>2690.157655466599</v>
      </c>
      <c r="F270" s="39">
        <f t="shared" si="275"/>
        <v>5971.6652820447744</v>
      </c>
      <c r="G270" s="39">
        <f t="shared" si="276"/>
        <v>13255.691258175282</v>
      </c>
      <c r="H270" s="39">
        <f t="shared" si="277"/>
        <v>27941.286135022001</v>
      </c>
      <c r="I270" s="39">
        <f t="shared" si="278"/>
        <v>58735.108811020742</v>
      </c>
      <c r="J270" s="20">
        <f t="shared" si="279"/>
        <v>1017.8974912576319</v>
      </c>
      <c r="K270" s="19">
        <f t="shared" si="280"/>
        <v>122196.17026002335</v>
      </c>
      <c r="L270" s="12">
        <f t="shared" si="281"/>
        <v>109805.69186941706</v>
      </c>
    </row>
    <row r="271" spans="1:12" x14ac:dyDescent="0.35">
      <c r="A271" s="38"/>
      <c r="B271" s="30">
        <f>B270</f>
        <v>45653</v>
      </c>
      <c r="C271" s="49">
        <f t="shared" si="264"/>
        <v>269</v>
      </c>
      <c r="D271" s="39">
        <f t="shared" si="273"/>
        <v>1221.9617026002336</v>
      </c>
      <c r="E271" s="39">
        <f t="shared" si="274"/>
        <v>2712.7549797725187</v>
      </c>
      <c r="F271" s="39">
        <f t="shared" si="275"/>
        <v>6021.8272704139508</v>
      </c>
      <c r="G271" s="39">
        <f t="shared" si="276"/>
        <v>13367.039064743954</v>
      </c>
      <c r="H271" s="39">
        <f t="shared" si="277"/>
        <v>28175.992938556185</v>
      </c>
      <c r="I271" s="39">
        <f t="shared" si="278"/>
        <v>59228.483725033322</v>
      </c>
      <c r="J271" s="20">
        <f t="shared" si="279"/>
        <v>1026.4478301841962</v>
      </c>
      <c r="K271" s="19">
        <f t="shared" si="280"/>
        <v>123222.61809020756</v>
      </c>
      <c r="L271" s="12">
        <f t="shared" si="281"/>
        <v>110728.05968112015</v>
      </c>
    </row>
    <row r="272" spans="1:12" x14ac:dyDescent="0.35">
      <c r="A272" s="38"/>
      <c r="B272" s="30">
        <f>B271</f>
        <v>45653</v>
      </c>
      <c r="C272" s="49">
        <f t="shared" si="264"/>
        <v>270</v>
      </c>
      <c r="D272" s="39">
        <f t="shared" si="273"/>
        <v>1232.2261809020756</v>
      </c>
      <c r="E272" s="39">
        <f t="shared" si="274"/>
        <v>2735.5421216026079</v>
      </c>
      <c r="F272" s="39">
        <f t="shared" si="275"/>
        <v>6072.4106194854285</v>
      </c>
      <c r="G272" s="39">
        <f t="shared" si="276"/>
        <v>13479.322192887805</v>
      </c>
      <c r="H272" s="39">
        <f t="shared" si="277"/>
        <v>28412.671279240061</v>
      </c>
      <c r="I272" s="39">
        <f t="shared" si="278"/>
        <v>59726.002988323606</v>
      </c>
      <c r="J272" s="20">
        <f t="shared" si="279"/>
        <v>1035.0699919577435</v>
      </c>
      <c r="K272" s="41">
        <f t="shared" si="280"/>
        <v>124257.6880821653</v>
      </c>
      <c r="L272" s="12">
        <f t="shared" si="281"/>
        <v>111658.17538244158</v>
      </c>
    </row>
    <row r="273" spans="1:13" x14ac:dyDescent="0.35">
      <c r="A273" s="36">
        <f>A268+1</f>
        <v>55</v>
      </c>
      <c r="B273" s="30">
        <f>B272+1</f>
        <v>45654</v>
      </c>
      <c r="C273" s="49">
        <f>C272+1</f>
        <v>271</v>
      </c>
      <c r="D273" s="37">
        <f>K272*0.01</f>
        <v>1242.576880821653</v>
      </c>
      <c r="E273" s="37">
        <f>K272*0.0222</f>
        <v>2758.5206754240699</v>
      </c>
      <c r="F273" s="37">
        <f>K272*0.04928</f>
        <v>6123.4188686891057</v>
      </c>
      <c r="G273" s="37">
        <f>K272*0.10939</f>
        <v>13592.548499308063</v>
      </c>
      <c r="H273" s="37">
        <f>K272*0.23058</f>
        <v>28651.337717985676</v>
      </c>
      <c r="I273" s="37">
        <f>K272*0.4847</f>
        <v>60227.701413425522</v>
      </c>
      <c r="J273" s="20">
        <f t="shared" si="279"/>
        <v>1043.7645798901885</v>
      </c>
      <c r="K273" s="19">
        <f t="shared" si="280"/>
        <v>125301.4526620555</v>
      </c>
      <c r="L273" s="12">
        <f t="shared" si="281"/>
        <v>112596.10405565408</v>
      </c>
    </row>
    <row r="274" spans="1:13" x14ac:dyDescent="0.35">
      <c r="A274" s="36"/>
      <c r="B274" s="30">
        <f>B273</f>
        <v>45654</v>
      </c>
      <c r="C274" s="49">
        <f t="shared" ref="C274:C277" si="282">C273+1</f>
        <v>272</v>
      </c>
      <c r="D274" s="37">
        <f t="shared" ref="D274:D277" si="283">K273*0.01</f>
        <v>1253.014526620555</v>
      </c>
      <c r="E274" s="37">
        <f t="shared" ref="E274:E277" si="284">K273*0.0222</f>
        <v>2781.6922490976322</v>
      </c>
      <c r="F274" s="37">
        <f t="shared" ref="F274:F277" si="285">K273*0.04928</f>
        <v>6174.8555871860945</v>
      </c>
      <c r="G274" s="37">
        <f t="shared" ref="G274:G277" si="286">K273*0.10939</f>
        <v>13706.725906702251</v>
      </c>
      <c r="H274" s="37">
        <f t="shared" ref="H274:H277" si="287">K273*0.23058</f>
        <v>28892.008954816756</v>
      </c>
      <c r="I274" s="37">
        <f t="shared" ref="I274:I277" si="288">K273*0.4847</f>
        <v>60733.6141052983</v>
      </c>
      <c r="J274" s="20">
        <f t="shared" si="279"/>
        <v>1052.5322023612662</v>
      </c>
      <c r="K274" s="19">
        <f t="shared" si="280"/>
        <v>126353.98486441677</v>
      </c>
      <c r="L274" s="12">
        <f t="shared" si="281"/>
        <v>113541.9113297216</v>
      </c>
    </row>
    <row r="275" spans="1:13" x14ac:dyDescent="0.35">
      <c r="A275" s="36"/>
      <c r="B275" s="30">
        <f>B274</f>
        <v>45654</v>
      </c>
      <c r="C275" s="49">
        <f t="shared" si="282"/>
        <v>273</v>
      </c>
      <c r="D275" s="37">
        <f t="shared" si="283"/>
        <v>1263.5398486441677</v>
      </c>
      <c r="E275" s="37">
        <f t="shared" si="284"/>
        <v>2805.0584639900521</v>
      </c>
      <c r="F275" s="37">
        <f t="shared" si="285"/>
        <v>6226.7243741184575</v>
      </c>
      <c r="G275" s="37">
        <f t="shared" si="286"/>
        <v>13821.86240431855</v>
      </c>
      <c r="H275" s="37">
        <f t="shared" si="287"/>
        <v>29134.701830037218</v>
      </c>
      <c r="I275" s="37">
        <f t="shared" si="288"/>
        <v>61243.776463782808</v>
      </c>
      <c r="J275" s="20">
        <f t="shared" si="279"/>
        <v>1061.3734728611009</v>
      </c>
      <c r="K275" s="19">
        <f t="shared" si="280"/>
        <v>127415.35833727787</v>
      </c>
      <c r="L275" s="12">
        <f t="shared" si="281"/>
        <v>114495.66338489126</v>
      </c>
    </row>
    <row r="276" spans="1:13" x14ac:dyDescent="0.35">
      <c r="A276" s="36"/>
      <c r="B276" s="30">
        <f>B275</f>
        <v>45654</v>
      </c>
      <c r="C276" s="49">
        <f t="shared" si="282"/>
        <v>274</v>
      </c>
      <c r="D276" s="37">
        <f t="shared" si="283"/>
        <v>1274.1535833727787</v>
      </c>
      <c r="E276" s="37">
        <f t="shared" si="284"/>
        <v>2828.6209550875687</v>
      </c>
      <c r="F276" s="37">
        <f t="shared" si="285"/>
        <v>6279.0288588610529</v>
      </c>
      <c r="G276" s="37">
        <f t="shared" si="286"/>
        <v>13937.966048514825</v>
      </c>
      <c r="H276" s="37">
        <f t="shared" si="287"/>
        <v>29379.433325409533</v>
      </c>
      <c r="I276" s="37">
        <f t="shared" si="288"/>
        <v>61758.224186078587</v>
      </c>
      <c r="J276" s="20">
        <f t="shared" si="279"/>
        <v>1070.289010033134</v>
      </c>
      <c r="K276" s="19">
        <f t="shared" si="280"/>
        <v>128485.64734731099</v>
      </c>
      <c r="L276" s="12">
        <f t="shared" si="281"/>
        <v>115457.42695732435</v>
      </c>
    </row>
    <row r="277" spans="1:13" x14ac:dyDescent="0.35">
      <c r="A277" s="36"/>
      <c r="B277" s="30">
        <f>B276</f>
        <v>45654</v>
      </c>
      <c r="C277" s="49">
        <f t="shared" si="282"/>
        <v>275</v>
      </c>
      <c r="D277" s="37">
        <f t="shared" si="283"/>
        <v>1284.8564734731099</v>
      </c>
      <c r="E277" s="37">
        <f t="shared" si="284"/>
        <v>2852.3813711103044</v>
      </c>
      <c r="F277" s="37">
        <f t="shared" si="285"/>
        <v>6331.7727012754858</v>
      </c>
      <c r="G277" s="37">
        <f t="shared" si="286"/>
        <v>14055.044963322351</v>
      </c>
      <c r="H277" s="37">
        <f t="shared" si="287"/>
        <v>29626.22056534297</v>
      </c>
      <c r="I277" s="37">
        <f t="shared" si="288"/>
        <v>62276.993269241641</v>
      </c>
      <c r="J277" s="20">
        <f t="shared" si="279"/>
        <v>1079.2794377174123</v>
      </c>
      <c r="K277" s="41">
        <f>K276+J277-M277</f>
        <v>119999.92678502841</v>
      </c>
      <c r="L277" s="12">
        <f t="shared" si="281"/>
        <v>116427.26934376586</v>
      </c>
      <c r="M277">
        <v>9565</v>
      </c>
    </row>
  </sheetData>
  <mergeCells count="1">
    <mergeCell ref="F1:G1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2CB7-919F-491D-80D5-5B56E82D4E01}">
  <dimension ref="A1:O60"/>
  <sheetViews>
    <sheetView workbookViewId="0">
      <selection activeCell="G11" sqref="G11"/>
    </sheetView>
  </sheetViews>
  <sheetFormatPr defaultRowHeight="14.5" x14ac:dyDescent="0.35"/>
  <cols>
    <col min="1" max="1" width="10.7265625" customWidth="1"/>
    <col min="8" max="8" width="10.453125" customWidth="1"/>
    <col min="9" max="9" width="8.7265625" hidden="1" customWidth="1"/>
    <col min="10" max="10" width="12.08984375" customWidth="1"/>
    <col min="11" max="11" width="16.7265625" bestFit="1" customWidth="1"/>
    <col min="12" max="12" width="9.6328125" bestFit="1" customWidth="1"/>
  </cols>
  <sheetData>
    <row r="1" spans="1:15" ht="20" thickBot="1" x14ac:dyDescent="0.5">
      <c r="A1" s="17" t="s">
        <v>3</v>
      </c>
      <c r="B1" s="16">
        <v>16000</v>
      </c>
      <c r="C1" s="16"/>
      <c r="D1" s="16" t="s">
        <v>0</v>
      </c>
      <c r="E1" s="45">
        <v>85000</v>
      </c>
      <c r="F1" s="46"/>
      <c r="G1" s="16"/>
      <c r="H1" s="16" t="s">
        <v>13</v>
      </c>
      <c r="I1" s="16" t="s">
        <v>18</v>
      </c>
      <c r="J1" s="16" t="s">
        <v>24</v>
      </c>
      <c r="K1" s="16">
        <f>SUM(K3:K60)</f>
        <v>0</v>
      </c>
      <c r="M1" s="21"/>
      <c r="N1" s="21"/>
      <c r="O1" s="21"/>
    </row>
    <row r="2" spans="1:15" ht="15.5" thickTop="1" thickBot="1" x14ac:dyDescent="0.4">
      <c r="A2" s="25" t="s">
        <v>1</v>
      </c>
      <c r="B2" s="1" t="s">
        <v>4</v>
      </c>
      <c r="C2" s="1" t="s">
        <v>5</v>
      </c>
      <c r="D2" s="1" t="s">
        <v>6</v>
      </c>
      <c r="E2" s="1" t="s">
        <v>8</v>
      </c>
      <c r="F2" s="1" t="s">
        <v>7</v>
      </c>
      <c r="G2" s="10" t="s">
        <v>9</v>
      </c>
      <c r="H2" s="18" t="s">
        <v>11</v>
      </c>
      <c r="I2" s="11" t="s">
        <v>12</v>
      </c>
      <c r="J2" s="13" t="s">
        <v>10</v>
      </c>
      <c r="K2" s="29" t="s">
        <v>19</v>
      </c>
      <c r="M2" s="22"/>
      <c r="N2" s="22"/>
      <c r="O2" s="31"/>
    </row>
    <row r="3" spans="1:15" x14ac:dyDescent="0.35">
      <c r="A3" s="30">
        <v>45234</v>
      </c>
      <c r="B3" s="32">
        <v>1</v>
      </c>
      <c r="C3" s="33">
        <f>B1*0.05</f>
        <v>800</v>
      </c>
      <c r="D3" s="33">
        <f>B1*0.116</f>
        <v>1856</v>
      </c>
      <c r="E3" s="33">
        <f>B1*0.255</f>
        <v>4080</v>
      </c>
      <c r="F3" s="33">
        <f>B1*0.576</f>
        <v>9216</v>
      </c>
      <c r="G3" s="20">
        <f>C3*0.84</f>
        <v>672</v>
      </c>
      <c r="H3" s="19">
        <f>B1+G3</f>
        <v>16672</v>
      </c>
      <c r="I3" s="12">
        <f t="shared" ref="I3:I34" si="0">SUM(C3:F3)</f>
        <v>15952</v>
      </c>
      <c r="J3" s="14"/>
      <c r="O3" s="31"/>
    </row>
    <row r="4" spans="1:15" x14ac:dyDescent="0.35">
      <c r="A4" s="30">
        <v>45235</v>
      </c>
      <c r="B4" s="32">
        <f>B3+1</f>
        <v>2</v>
      </c>
      <c r="C4" s="33">
        <f>H3*0.05</f>
        <v>833.6</v>
      </c>
      <c r="D4" s="33">
        <f>H3*0.116</f>
        <v>1933.952</v>
      </c>
      <c r="E4" s="33">
        <f>H3*0.255</f>
        <v>4251.3599999999997</v>
      </c>
      <c r="F4" s="33">
        <f>H3*0.576</f>
        <v>9603.0720000000001</v>
      </c>
      <c r="G4" s="20">
        <f t="shared" ref="G4:G60" si="1">C4*0.84</f>
        <v>700.22400000000005</v>
      </c>
      <c r="H4" s="19">
        <f>H3+G4</f>
        <v>17372.223999999998</v>
      </c>
      <c r="I4" s="12">
        <f t="shared" si="0"/>
        <v>16621.984</v>
      </c>
      <c r="J4" s="14"/>
      <c r="M4" s="22"/>
      <c r="O4" s="31"/>
    </row>
    <row r="5" spans="1:15" x14ac:dyDescent="0.35">
      <c r="A5" s="30">
        <v>45236</v>
      </c>
      <c r="B5" s="32">
        <f t="shared" ref="B5:B60" si="2">B4+1</f>
        <v>3</v>
      </c>
      <c r="C5" s="33">
        <f t="shared" ref="C5:C60" si="3">H4*0.05</f>
        <v>868.61119999999994</v>
      </c>
      <c r="D5" s="33">
        <f t="shared" ref="D5:D60" si="4">H4*0.116</f>
        <v>2015.1779839999999</v>
      </c>
      <c r="E5" s="33">
        <f t="shared" ref="E5:E60" si="5">H4*0.255</f>
        <v>4429.9171200000001</v>
      </c>
      <c r="F5" s="33">
        <f t="shared" ref="F5:F60" si="6">H4*0.576</f>
        <v>10006.401023999999</v>
      </c>
      <c r="G5" s="20">
        <f t="shared" si="1"/>
        <v>729.63340799999992</v>
      </c>
      <c r="H5" s="19">
        <f t="shared" ref="H5:H60" si="7">H4+G5</f>
        <v>18101.857408</v>
      </c>
      <c r="I5" s="12">
        <f t="shared" si="0"/>
        <v>17320.107327999998</v>
      </c>
      <c r="J5" s="14"/>
      <c r="O5" s="31"/>
    </row>
    <row r="6" spans="1:15" x14ac:dyDescent="0.35">
      <c r="A6" s="30">
        <v>45237</v>
      </c>
      <c r="B6" s="32">
        <f t="shared" si="2"/>
        <v>4</v>
      </c>
      <c r="C6" s="33">
        <f t="shared" si="3"/>
        <v>905.09287040000004</v>
      </c>
      <c r="D6" s="33">
        <f t="shared" si="4"/>
        <v>2099.8154593280001</v>
      </c>
      <c r="E6" s="33">
        <f t="shared" si="5"/>
        <v>4615.9736390400003</v>
      </c>
      <c r="F6" s="33">
        <f t="shared" si="6"/>
        <v>10426.669867007999</v>
      </c>
      <c r="G6" s="20">
        <f t="shared" si="1"/>
        <v>760.27801113600003</v>
      </c>
      <c r="H6" s="19">
        <f t="shared" si="7"/>
        <v>18862.135419136001</v>
      </c>
      <c r="I6" s="12">
        <f t="shared" si="0"/>
        <v>18047.551835776001</v>
      </c>
      <c r="J6" s="14"/>
      <c r="O6" s="31"/>
    </row>
    <row r="7" spans="1:15" x14ac:dyDescent="0.35">
      <c r="A7" s="30">
        <v>45238</v>
      </c>
      <c r="B7" s="32">
        <f t="shared" si="2"/>
        <v>5</v>
      </c>
      <c r="C7" s="33">
        <f t="shared" si="3"/>
        <v>943.10677095680012</v>
      </c>
      <c r="D7" s="33">
        <f t="shared" si="4"/>
        <v>2188.0077086197762</v>
      </c>
      <c r="E7" s="33">
        <f t="shared" si="5"/>
        <v>4809.8445318796803</v>
      </c>
      <c r="F7" s="33">
        <f t="shared" si="6"/>
        <v>10864.590001422335</v>
      </c>
      <c r="G7" s="20">
        <f t="shared" si="1"/>
        <v>792.20968760371204</v>
      </c>
      <c r="H7" s="19">
        <f t="shared" si="7"/>
        <v>19654.345106739711</v>
      </c>
      <c r="I7" s="12">
        <f t="shared" si="0"/>
        <v>18805.54901287859</v>
      </c>
      <c r="J7" s="14"/>
      <c r="O7" s="31"/>
    </row>
    <row r="8" spans="1:15" x14ac:dyDescent="0.35">
      <c r="A8" s="30">
        <v>45239</v>
      </c>
      <c r="B8" s="32">
        <f t="shared" si="2"/>
        <v>6</v>
      </c>
      <c r="C8" s="33">
        <f t="shared" si="3"/>
        <v>982.71725533698555</v>
      </c>
      <c r="D8" s="33">
        <f t="shared" si="4"/>
        <v>2279.9040323818067</v>
      </c>
      <c r="E8" s="33">
        <f t="shared" si="5"/>
        <v>5011.8580022186261</v>
      </c>
      <c r="F8" s="33">
        <f t="shared" si="6"/>
        <v>11320.902781482073</v>
      </c>
      <c r="G8" s="20">
        <f t="shared" si="1"/>
        <v>825.48249448306785</v>
      </c>
      <c r="H8" s="19">
        <f t="shared" si="7"/>
        <v>20479.82760122278</v>
      </c>
      <c r="I8" s="12">
        <f t="shared" si="0"/>
        <v>19595.382071419492</v>
      </c>
      <c r="J8" s="14"/>
      <c r="O8" s="31"/>
    </row>
    <row r="9" spans="1:15" x14ac:dyDescent="0.35">
      <c r="A9" s="30">
        <v>45240</v>
      </c>
      <c r="B9" s="32">
        <f t="shared" si="2"/>
        <v>7</v>
      </c>
      <c r="C9" s="33">
        <f t="shared" si="3"/>
        <v>1023.991380061139</v>
      </c>
      <c r="D9" s="33">
        <f t="shared" si="4"/>
        <v>2375.6600017418427</v>
      </c>
      <c r="E9" s="33">
        <f t="shared" si="5"/>
        <v>5222.3560383118092</v>
      </c>
      <c r="F9" s="33">
        <f t="shared" si="6"/>
        <v>11796.38069830432</v>
      </c>
      <c r="G9" s="20">
        <f t="shared" si="1"/>
        <v>860.15275925135677</v>
      </c>
      <c r="H9" s="19">
        <f t="shared" si="7"/>
        <v>21339.980360474136</v>
      </c>
      <c r="I9" s="12">
        <f t="shared" si="0"/>
        <v>20418.388118419112</v>
      </c>
      <c r="J9" s="14"/>
      <c r="O9" s="31"/>
    </row>
    <row r="10" spans="1:15" x14ac:dyDescent="0.35">
      <c r="A10" s="30">
        <v>45241</v>
      </c>
      <c r="B10" s="32">
        <f t="shared" si="2"/>
        <v>8</v>
      </c>
      <c r="C10" s="33">
        <f t="shared" si="3"/>
        <v>1066.9990180237069</v>
      </c>
      <c r="D10" s="33">
        <f t="shared" si="4"/>
        <v>2475.4377218149998</v>
      </c>
      <c r="E10" s="33">
        <f t="shared" si="5"/>
        <v>5441.6949919209046</v>
      </c>
      <c r="F10" s="33">
        <f t="shared" si="6"/>
        <v>12291.8286876331</v>
      </c>
      <c r="G10" s="20">
        <f t="shared" si="1"/>
        <v>896.27917513991372</v>
      </c>
      <c r="H10" s="19">
        <f t="shared" si="7"/>
        <v>22236.259535614048</v>
      </c>
      <c r="I10" s="12">
        <f t="shared" si="0"/>
        <v>21275.960419392712</v>
      </c>
      <c r="J10" s="14"/>
      <c r="O10" s="31"/>
    </row>
    <row r="11" spans="1:15" x14ac:dyDescent="0.35">
      <c r="A11" s="30">
        <v>45242</v>
      </c>
      <c r="B11" s="32">
        <f t="shared" si="2"/>
        <v>9</v>
      </c>
      <c r="C11" s="33">
        <f t="shared" si="3"/>
        <v>1111.8129767807025</v>
      </c>
      <c r="D11" s="33">
        <f t="shared" si="4"/>
        <v>2579.4061061312295</v>
      </c>
      <c r="E11" s="33">
        <f t="shared" si="5"/>
        <v>5670.2461815815823</v>
      </c>
      <c r="F11" s="33">
        <f t="shared" si="6"/>
        <v>12808.08549251369</v>
      </c>
      <c r="G11" s="20">
        <f t="shared" si="1"/>
        <v>933.92290049579003</v>
      </c>
      <c r="H11" s="19">
        <f t="shared" si="7"/>
        <v>23170.182436109837</v>
      </c>
      <c r="I11" s="12">
        <f t="shared" si="0"/>
        <v>22169.550757007204</v>
      </c>
      <c r="J11" s="14"/>
      <c r="O11" s="31"/>
    </row>
    <row r="12" spans="1:15" x14ac:dyDescent="0.35">
      <c r="A12" s="30">
        <v>45243</v>
      </c>
      <c r="B12" s="32">
        <f t="shared" si="2"/>
        <v>10</v>
      </c>
      <c r="C12" s="33">
        <f t="shared" si="3"/>
        <v>1158.509121805492</v>
      </c>
      <c r="D12" s="33">
        <f t="shared" si="4"/>
        <v>2687.7411625887412</v>
      </c>
      <c r="E12" s="33">
        <f t="shared" si="5"/>
        <v>5908.3965212080084</v>
      </c>
      <c r="F12" s="33">
        <f t="shared" si="6"/>
        <v>13346.025083199265</v>
      </c>
      <c r="G12" s="20">
        <f t="shared" si="1"/>
        <v>973.14766231661326</v>
      </c>
      <c r="H12" s="19">
        <f t="shared" si="7"/>
        <v>24143.33009842645</v>
      </c>
      <c r="I12" s="12">
        <f t="shared" si="0"/>
        <v>23100.671888801509</v>
      </c>
      <c r="J12" s="14"/>
      <c r="O12" s="31"/>
    </row>
    <row r="13" spans="1:15" x14ac:dyDescent="0.35">
      <c r="A13" s="30">
        <v>45244</v>
      </c>
      <c r="B13" s="32">
        <f t="shared" si="2"/>
        <v>11</v>
      </c>
      <c r="C13" s="33">
        <f t="shared" si="3"/>
        <v>1207.1665049213225</v>
      </c>
      <c r="D13" s="33">
        <f t="shared" si="4"/>
        <v>2800.6262914174681</v>
      </c>
      <c r="E13" s="33">
        <f t="shared" si="5"/>
        <v>6156.5491750987449</v>
      </c>
      <c r="F13" s="33">
        <f t="shared" si="6"/>
        <v>13906.558136693635</v>
      </c>
      <c r="G13" s="20">
        <f t="shared" si="1"/>
        <v>1014.0198641339108</v>
      </c>
      <c r="H13" s="19">
        <f t="shared" si="7"/>
        <v>25157.349962560362</v>
      </c>
      <c r="I13" s="12">
        <f t="shared" si="0"/>
        <v>24070.900108131173</v>
      </c>
      <c r="J13" s="14"/>
      <c r="O13" s="31"/>
    </row>
    <row r="14" spans="1:15" x14ac:dyDescent="0.35">
      <c r="A14" s="30">
        <v>45245</v>
      </c>
      <c r="B14" s="32">
        <f t="shared" si="2"/>
        <v>12</v>
      </c>
      <c r="C14" s="33">
        <f t="shared" si="3"/>
        <v>1257.8674981280183</v>
      </c>
      <c r="D14" s="33">
        <f t="shared" si="4"/>
        <v>2918.2525956570021</v>
      </c>
      <c r="E14" s="33">
        <f t="shared" si="5"/>
        <v>6415.1242404528921</v>
      </c>
      <c r="F14" s="33">
        <f t="shared" si="6"/>
        <v>14490.633578434767</v>
      </c>
      <c r="G14" s="20">
        <f t="shared" si="1"/>
        <v>1056.6086984275353</v>
      </c>
      <c r="H14" s="19">
        <f t="shared" si="7"/>
        <v>26213.958660987897</v>
      </c>
      <c r="I14" s="12">
        <f t="shared" si="0"/>
        <v>25081.87791267268</v>
      </c>
      <c r="J14" s="14"/>
      <c r="O14" s="31"/>
    </row>
    <row r="15" spans="1:15" x14ac:dyDescent="0.35">
      <c r="A15" s="30">
        <v>45246</v>
      </c>
      <c r="B15" s="32">
        <f t="shared" si="2"/>
        <v>13</v>
      </c>
      <c r="C15" s="33">
        <f t="shared" si="3"/>
        <v>1310.697933049395</v>
      </c>
      <c r="D15" s="33">
        <f t="shared" si="4"/>
        <v>3040.8192046745962</v>
      </c>
      <c r="E15" s="33">
        <f t="shared" si="5"/>
        <v>6684.5594585519138</v>
      </c>
      <c r="F15" s="33">
        <f t="shared" si="6"/>
        <v>15099.240188729027</v>
      </c>
      <c r="G15" s="20">
        <f t="shared" si="1"/>
        <v>1100.9862637614917</v>
      </c>
      <c r="H15" s="19">
        <f t="shared" si="7"/>
        <v>27314.94492474939</v>
      </c>
      <c r="I15" s="12">
        <f t="shared" si="0"/>
        <v>26135.316785004932</v>
      </c>
      <c r="J15" s="14"/>
      <c r="O15" s="31"/>
    </row>
    <row r="16" spans="1:15" x14ac:dyDescent="0.35">
      <c r="A16" s="30">
        <v>45247</v>
      </c>
      <c r="B16" s="32">
        <f t="shared" si="2"/>
        <v>14</v>
      </c>
      <c r="C16" s="33">
        <f t="shared" si="3"/>
        <v>1365.7472462374697</v>
      </c>
      <c r="D16" s="33">
        <f t="shared" si="4"/>
        <v>3168.5336112709292</v>
      </c>
      <c r="E16" s="33">
        <f t="shared" si="5"/>
        <v>6965.3109558110946</v>
      </c>
      <c r="F16" s="33">
        <f t="shared" si="6"/>
        <v>15733.408276655648</v>
      </c>
      <c r="G16" s="20">
        <f t="shared" si="1"/>
        <v>1147.2276868394745</v>
      </c>
      <c r="H16" s="19">
        <f t="shared" si="7"/>
        <v>28462.172611588863</v>
      </c>
      <c r="I16" s="12">
        <f t="shared" si="0"/>
        <v>27233.000089975139</v>
      </c>
      <c r="J16" s="14"/>
      <c r="O16" s="31"/>
    </row>
    <row r="17" spans="1:15" x14ac:dyDescent="0.35">
      <c r="A17" s="30">
        <v>45248</v>
      </c>
      <c r="B17" s="32">
        <f t="shared" si="2"/>
        <v>15</v>
      </c>
      <c r="C17" s="33">
        <f t="shared" si="3"/>
        <v>1423.1086305794433</v>
      </c>
      <c r="D17" s="33">
        <f t="shared" si="4"/>
        <v>3301.6120229443081</v>
      </c>
      <c r="E17" s="33">
        <f t="shared" si="5"/>
        <v>7257.8540159551603</v>
      </c>
      <c r="F17" s="33">
        <f t="shared" si="6"/>
        <v>16394.211424275185</v>
      </c>
      <c r="G17" s="20">
        <f t="shared" si="1"/>
        <v>1195.4112496867324</v>
      </c>
      <c r="H17" s="19">
        <f t="shared" si="7"/>
        <v>29657.583861275594</v>
      </c>
      <c r="I17" s="12">
        <f t="shared" si="0"/>
        <v>28376.786093754097</v>
      </c>
      <c r="J17" s="14"/>
      <c r="O17" s="31"/>
    </row>
    <row r="18" spans="1:15" x14ac:dyDescent="0.35">
      <c r="A18" s="30">
        <v>45249</v>
      </c>
      <c r="B18" s="32">
        <f t="shared" si="2"/>
        <v>16</v>
      </c>
      <c r="C18" s="33">
        <f t="shared" si="3"/>
        <v>1482.8791930637799</v>
      </c>
      <c r="D18" s="33">
        <f t="shared" si="4"/>
        <v>3440.2797279079691</v>
      </c>
      <c r="E18" s="33">
        <f t="shared" si="5"/>
        <v>7562.6838846252767</v>
      </c>
      <c r="F18" s="33">
        <f t="shared" si="6"/>
        <v>17082.768304094741</v>
      </c>
      <c r="G18" s="20">
        <f t="shared" si="1"/>
        <v>1245.618522173575</v>
      </c>
      <c r="H18" s="19">
        <f t="shared" si="7"/>
        <v>30903.20238344917</v>
      </c>
      <c r="I18" s="12">
        <f t="shared" si="0"/>
        <v>29568.611109691767</v>
      </c>
      <c r="J18" s="14"/>
    </row>
    <row r="19" spans="1:15" x14ac:dyDescent="0.35">
      <c r="A19" s="30">
        <v>45250</v>
      </c>
      <c r="B19" s="32">
        <f t="shared" si="2"/>
        <v>17</v>
      </c>
      <c r="C19" s="33">
        <f t="shared" si="3"/>
        <v>1545.1601191724585</v>
      </c>
      <c r="D19" s="33">
        <f t="shared" si="4"/>
        <v>3584.771476480104</v>
      </c>
      <c r="E19" s="33">
        <f t="shared" si="5"/>
        <v>7880.3166077795386</v>
      </c>
      <c r="F19" s="33">
        <f t="shared" si="6"/>
        <v>17800.244572866719</v>
      </c>
      <c r="G19" s="20">
        <f t="shared" si="1"/>
        <v>1297.934500104865</v>
      </c>
      <c r="H19" s="19">
        <f t="shared" si="7"/>
        <v>32201.136883554034</v>
      </c>
      <c r="I19" s="12">
        <f t="shared" si="0"/>
        <v>30810.492776298819</v>
      </c>
      <c r="J19" s="14"/>
    </row>
    <row r="20" spans="1:15" x14ac:dyDescent="0.35">
      <c r="A20" s="30">
        <v>45251</v>
      </c>
      <c r="B20" s="34">
        <f t="shared" si="2"/>
        <v>18</v>
      </c>
      <c r="C20" s="35">
        <f t="shared" si="3"/>
        <v>1610.0568441777018</v>
      </c>
      <c r="D20" s="35">
        <f t="shared" si="4"/>
        <v>3735.3318784922681</v>
      </c>
      <c r="E20" s="35">
        <f t="shared" si="5"/>
        <v>8211.2899053062793</v>
      </c>
      <c r="F20" s="35">
        <f t="shared" si="6"/>
        <v>18547.854844927122</v>
      </c>
      <c r="G20" s="20">
        <f t="shared" si="1"/>
        <v>1352.4477491092694</v>
      </c>
      <c r="H20" s="19">
        <f t="shared" si="7"/>
        <v>33553.584632663304</v>
      </c>
      <c r="I20" s="12">
        <f t="shared" si="0"/>
        <v>32104.533472903371</v>
      </c>
      <c r="J20" s="14"/>
    </row>
    <row r="21" spans="1:15" x14ac:dyDescent="0.35">
      <c r="A21" s="30">
        <v>45252</v>
      </c>
      <c r="B21" s="34">
        <f t="shared" si="2"/>
        <v>19</v>
      </c>
      <c r="C21" s="35">
        <f t="shared" si="3"/>
        <v>1677.6792316331653</v>
      </c>
      <c r="D21" s="35">
        <f t="shared" si="4"/>
        <v>3892.2158173889434</v>
      </c>
      <c r="E21" s="35">
        <f t="shared" si="5"/>
        <v>8556.1640813291433</v>
      </c>
      <c r="F21" s="35">
        <f t="shared" si="6"/>
        <v>19326.86474841406</v>
      </c>
      <c r="G21" s="20">
        <f t="shared" si="1"/>
        <v>1409.2505545718589</v>
      </c>
      <c r="H21" s="19">
        <f t="shared" si="7"/>
        <v>34962.835187235163</v>
      </c>
      <c r="I21" s="12">
        <f t="shared" si="0"/>
        <v>33452.923878765316</v>
      </c>
      <c r="J21" s="14"/>
    </row>
    <row r="22" spans="1:15" x14ac:dyDescent="0.35">
      <c r="A22" s="30">
        <v>45253</v>
      </c>
      <c r="B22" s="34">
        <f t="shared" si="2"/>
        <v>20</v>
      </c>
      <c r="C22" s="35">
        <f t="shared" si="3"/>
        <v>1748.1417593617582</v>
      </c>
      <c r="D22" s="35">
        <f t="shared" si="4"/>
        <v>4055.6888817192789</v>
      </c>
      <c r="E22" s="35">
        <f t="shared" si="5"/>
        <v>8915.522972744966</v>
      </c>
      <c r="F22" s="35">
        <f t="shared" si="6"/>
        <v>20138.593067847454</v>
      </c>
      <c r="G22" s="20">
        <f t="shared" si="1"/>
        <v>1468.4390778638769</v>
      </c>
      <c r="H22" s="19">
        <f t="shared" si="7"/>
        <v>36431.27426509904</v>
      </c>
      <c r="I22" s="12">
        <f t="shared" si="0"/>
        <v>34857.946681673457</v>
      </c>
      <c r="J22" s="14"/>
    </row>
    <row r="23" spans="1:15" x14ac:dyDescent="0.35">
      <c r="A23" s="30">
        <v>45254</v>
      </c>
      <c r="B23" s="34">
        <f t="shared" si="2"/>
        <v>21</v>
      </c>
      <c r="C23" s="35">
        <f t="shared" si="3"/>
        <v>1821.5637132549521</v>
      </c>
      <c r="D23" s="35">
        <f t="shared" si="4"/>
        <v>4226.0278147514891</v>
      </c>
      <c r="E23" s="35">
        <f t="shared" si="5"/>
        <v>9289.9749376002546</v>
      </c>
      <c r="F23" s="35">
        <f t="shared" si="6"/>
        <v>20984.413976697047</v>
      </c>
      <c r="G23" s="20">
        <f t="shared" si="1"/>
        <v>1530.1135191341598</v>
      </c>
      <c r="H23" s="19">
        <f t="shared" si="7"/>
        <v>37961.3877842332</v>
      </c>
      <c r="I23" s="12">
        <f t="shared" si="0"/>
        <v>36321.980442303742</v>
      </c>
      <c r="J23" s="14"/>
    </row>
    <row r="24" spans="1:15" x14ac:dyDescent="0.35">
      <c r="A24" s="30">
        <v>45255</v>
      </c>
      <c r="B24" s="34">
        <f t="shared" si="2"/>
        <v>22</v>
      </c>
      <c r="C24" s="35">
        <f t="shared" si="3"/>
        <v>1898.0693892116601</v>
      </c>
      <c r="D24" s="35">
        <f t="shared" si="4"/>
        <v>4403.5209829710511</v>
      </c>
      <c r="E24" s="35">
        <f t="shared" si="5"/>
        <v>9680.153884979467</v>
      </c>
      <c r="F24" s="35">
        <f t="shared" si="6"/>
        <v>21865.75936371832</v>
      </c>
      <c r="G24" s="20">
        <f t="shared" si="1"/>
        <v>1594.3782869377944</v>
      </c>
      <c r="H24" s="19">
        <f t="shared" si="7"/>
        <v>39555.766071170998</v>
      </c>
      <c r="I24" s="12">
        <f t="shared" si="0"/>
        <v>37847.503620880496</v>
      </c>
      <c r="J24" s="14"/>
    </row>
    <row r="25" spans="1:15" x14ac:dyDescent="0.35">
      <c r="A25" s="30">
        <v>45256</v>
      </c>
      <c r="B25" s="34">
        <f t="shared" si="2"/>
        <v>23</v>
      </c>
      <c r="C25" s="35">
        <f t="shared" si="3"/>
        <v>1977.7883035585501</v>
      </c>
      <c r="D25" s="35">
        <f t="shared" si="4"/>
        <v>4588.4688642558358</v>
      </c>
      <c r="E25" s="35">
        <f t="shared" si="5"/>
        <v>10086.720348148605</v>
      </c>
      <c r="F25" s="35">
        <f t="shared" si="6"/>
        <v>22784.121256994495</v>
      </c>
      <c r="G25" s="20">
        <f t="shared" si="1"/>
        <v>1661.342174989182</v>
      </c>
      <c r="H25" s="19">
        <f t="shared" si="7"/>
        <v>41217.108246160176</v>
      </c>
      <c r="I25" s="12">
        <f t="shared" si="0"/>
        <v>39437.098772957484</v>
      </c>
      <c r="J25" s="14"/>
    </row>
    <row r="26" spans="1:15" x14ac:dyDescent="0.35">
      <c r="A26" s="30">
        <v>45257</v>
      </c>
      <c r="B26" s="34">
        <f t="shared" si="2"/>
        <v>24</v>
      </c>
      <c r="C26" s="35">
        <f t="shared" si="3"/>
        <v>2060.8554123080089</v>
      </c>
      <c r="D26" s="35">
        <f t="shared" si="4"/>
        <v>4781.1845565545809</v>
      </c>
      <c r="E26" s="35">
        <f t="shared" si="5"/>
        <v>10510.362602770845</v>
      </c>
      <c r="F26" s="35">
        <f t="shared" si="6"/>
        <v>23741.054349788261</v>
      </c>
      <c r="G26" s="20">
        <f t="shared" si="1"/>
        <v>1731.1185463387274</v>
      </c>
      <c r="H26" s="19">
        <f t="shared" si="7"/>
        <v>42948.226792498906</v>
      </c>
      <c r="I26" s="12">
        <f t="shared" si="0"/>
        <v>41093.456921421697</v>
      </c>
      <c r="J26" s="14"/>
    </row>
    <row r="27" spans="1:15" x14ac:dyDescent="0.35">
      <c r="A27" s="30">
        <v>45258</v>
      </c>
      <c r="B27" s="34">
        <f t="shared" si="2"/>
        <v>25</v>
      </c>
      <c r="C27" s="35">
        <f t="shared" si="3"/>
        <v>2147.4113396249454</v>
      </c>
      <c r="D27" s="35">
        <f t="shared" si="4"/>
        <v>4981.9943079298737</v>
      </c>
      <c r="E27" s="35">
        <f t="shared" si="5"/>
        <v>10951.797832087221</v>
      </c>
      <c r="F27" s="35">
        <f t="shared" si="6"/>
        <v>24738.178632479368</v>
      </c>
      <c r="G27" s="20">
        <f t="shared" si="1"/>
        <v>1803.825525284954</v>
      </c>
      <c r="H27" s="19">
        <f t="shared" si="7"/>
        <v>44752.052317783862</v>
      </c>
      <c r="I27" s="12">
        <f t="shared" si="0"/>
        <v>42819.382112121413</v>
      </c>
      <c r="J27" s="14"/>
    </row>
    <row r="28" spans="1:15" x14ac:dyDescent="0.35">
      <c r="A28" s="30">
        <v>45259</v>
      </c>
      <c r="B28" s="34">
        <f t="shared" si="2"/>
        <v>26</v>
      </c>
      <c r="C28" s="35">
        <f t="shared" si="3"/>
        <v>2237.6026158891932</v>
      </c>
      <c r="D28" s="35">
        <f t="shared" si="4"/>
        <v>5191.2380688629282</v>
      </c>
      <c r="E28" s="35">
        <f t="shared" si="5"/>
        <v>11411.773341034885</v>
      </c>
      <c r="F28" s="35">
        <f t="shared" si="6"/>
        <v>25777.182135043502</v>
      </c>
      <c r="G28" s="20">
        <f t="shared" si="1"/>
        <v>1879.5861973469223</v>
      </c>
      <c r="H28" s="19">
        <f t="shared" si="7"/>
        <v>46631.638515130784</v>
      </c>
      <c r="I28" s="12">
        <f t="shared" si="0"/>
        <v>44617.796160830505</v>
      </c>
      <c r="J28" s="14"/>
    </row>
    <row r="29" spans="1:15" x14ac:dyDescent="0.35">
      <c r="A29" s="30">
        <v>45260</v>
      </c>
      <c r="B29" s="34">
        <f t="shared" si="2"/>
        <v>27</v>
      </c>
      <c r="C29" s="35">
        <f t="shared" si="3"/>
        <v>2331.5819257565395</v>
      </c>
      <c r="D29" s="35">
        <f t="shared" si="4"/>
        <v>5409.2700677551711</v>
      </c>
      <c r="E29" s="35">
        <f t="shared" si="5"/>
        <v>11891.067821358351</v>
      </c>
      <c r="F29" s="35">
        <f t="shared" si="6"/>
        <v>26859.823784715329</v>
      </c>
      <c r="G29" s="20">
        <f t="shared" si="1"/>
        <v>1958.5288176354932</v>
      </c>
      <c r="H29" s="19">
        <f t="shared" si="7"/>
        <v>48590.167332766279</v>
      </c>
      <c r="I29" s="12">
        <f t="shared" si="0"/>
        <v>46491.743599585388</v>
      </c>
      <c r="J29" s="14"/>
    </row>
    <row r="30" spans="1:15" x14ac:dyDescent="0.35">
      <c r="A30" s="30">
        <v>45261</v>
      </c>
      <c r="B30" s="34">
        <f t="shared" si="2"/>
        <v>28</v>
      </c>
      <c r="C30" s="35">
        <f t="shared" si="3"/>
        <v>2429.5083666383139</v>
      </c>
      <c r="D30" s="35">
        <f t="shared" si="4"/>
        <v>5636.459410600889</v>
      </c>
      <c r="E30" s="35">
        <f t="shared" si="5"/>
        <v>12390.492669855401</v>
      </c>
      <c r="F30" s="35">
        <f t="shared" si="6"/>
        <v>27987.936383673376</v>
      </c>
      <c r="G30" s="20">
        <f t="shared" si="1"/>
        <v>2040.7870279761835</v>
      </c>
      <c r="H30" s="19">
        <f t="shared" si="7"/>
        <v>50630.954360742464</v>
      </c>
      <c r="I30" s="12">
        <f t="shared" si="0"/>
        <v>48444.396830767975</v>
      </c>
      <c r="J30" s="14"/>
    </row>
    <row r="31" spans="1:15" x14ac:dyDescent="0.35">
      <c r="A31" s="30">
        <v>45262</v>
      </c>
      <c r="B31" s="34">
        <f t="shared" si="2"/>
        <v>29</v>
      </c>
      <c r="C31" s="35">
        <f t="shared" si="3"/>
        <v>2531.5477180371236</v>
      </c>
      <c r="D31" s="35">
        <f t="shared" si="4"/>
        <v>5873.1907058461265</v>
      </c>
      <c r="E31" s="35">
        <f t="shared" si="5"/>
        <v>12910.893361989329</v>
      </c>
      <c r="F31" s="35">
        <f t="shared" si="6"/>
        <v>29163.429711787656</v>
      </c>
      <c r="G31" s="20">
        <f t="shared" si="1"/>
        <v>2126.5000831511838</v>
      </c>
      <c r="H31" s="19">
        <f t="shared" si="7"/>
        <v>52757.45444389365</v>
      </c>
      <c r="I31" s="12">
        <f t="shared" si="0"/>
        <v>50479.061497660237</v>
      </c>
      <c r="J31" s="14"/>
    </row>
    <row r="32" spans="1:15" x14ac:dyDescent="0.35">
      <c r="A32" s="30">
        <v>45263</v>
      </c>
      <c r="B32" s="34">
        <f t="shared" si="2"/>
        <v>30</v>
      </c>
      <c r="C32" s="35">
        <f t="shared" si="3"/>
        <v>2637.8727221946829</v>
      </c>
      <c r="D32" s="35">
        <f t="shared" si="4"/>
        <v>6119.8647154916634</v>
      </c>
      <c r="E32" s="35">
        <f t="shared" si="5"/>
        <v>13453.15088319288</v>
      </c>
      <c r="F32" s="35">
        <f t="shared" si="6"/>
        <v>30388.29375968274</v>
      </c>
      <c r="G32" s="20">
        <f t="shared" si="1"/>
        <v>2215.8130866435336</v>
      </c>
      <c r="H32" s="19">
        <f t="shared" si="7"/>
        <v>54973.267530537181</v>
      </c>
      <c r="I32" s="12">
        <f t="shared" si="0"/>
        <v>52599.182080561965</v>
      </c>
      <c r="J32" s="14"/>
    </row>
    <row r="33" spans="1:10" x14ac:dyDescent="0.35">
      <c r="A33" s="30">
        <v>45264</v>
      </c>
      <c r="B33" s="34">
        <f t="shared" si="2"/>
        <v>31</v>
      </c>
      <c r="C33" s="35">
        <f t="shared" si="3"/>
        <v>2748.6633765268593</v>
      </c>
      <c r="D33" s="35">
        <f t="shared" si="4"/>
        <v>6376.8990335423132</v>
      </c>
      <c r="E33" s="35">
        <f t="shared" si="5"/>
        <v>14018.183220286981</v>
      </c>
      <c r="F33" s="35">
        <f t="shared" si="6"/>
        <v>31664.602097589413</v>
      </c>
      <c r="G33" s="20">
        <f t="shared" si="1"/>
        <v>2308.8772362825616</v>
      </c>
      <c r="H33" s="19">
        <f t="shared" si="7"/>
        <v>57282.144766819743</v>
      </c>
      <c r="I33" s="12">
        <f t="shared" si="0"/>
        <v>54808.347727945569</v>
      </c>
      <c r="J33" s="14"/>
    </row>
    <row r="34" spans="1:10" x14ac:dyDescent="0.35">
      <c r="A34" s="30">
        <v>45265</v>
      </c>
      <c r="B34" s="34">
        <f t="shared" si="2"/>
        <v>32</v>
      </c>
      <c r="C34" s="35">
        <f t="shared" si="3"/>
        <v>2864.1072383409874</v>
      </c>
      <c r="D34" s="35">
        <f t="shared" si="4"/>
        <v>6644.7287929510903</v>
      </c>
      <c r="E34" s="35">
        <f t="shared" si="5"/>
        <v>14606.946915539034</v>
      </c>
      <c r="F34" s="35">
        <f t="shared" si="6"/>
        <v>32994.515385688166</v>
      </c>
      <c r="G34" s="20">
        <f t="shared" si="1"/>
        <v>2405.8500802064291</v>
      </c>
      <c r="H34" s="19">
        <f t="shared" si="7"/>
        <v>59687.994847026173</v>
      </c>
      <c r="I34" s="12">
        <f t="shared" si="0"/>
        <v>57110.298332519276</v>
      </c>
      <c r="J34" s="14"/>
    </row>
    <row r="35" spans="1:10" x14ac:dyDescent="0.35">
      <c r="A35" s="30">
        <v>45266</v>
      </c>
      <c r="B35" s="34">
        <f t="shared" si="2"/>
        <v>33</v>
      </c>
      <c r="C35" s="35">
        <f t="shared" si="3"/>
        <v>2984.3997423513088</v>
      </c>
      <c r="D35" s="35">
        <f t="shared" si="4"/>
        <v>6923.8074022550363</v>
      </c>
      <c r="E35" s="35">
        <f t="shared" si="5"/>
        <v>15220.438685991674</v>
      </c>
      <c r="F35" s="35">
        <f t="shared" si="6"/>
        <v>34380.28503188707</v>
      </c>
      <c r="G35" s="20">
        <f t="shared" si="1"/>
        <v>2506.8957835750994</v>
      </c>
      <c r="H35" s="19">
        <f t="shared" si="7"/>
        <v>62194.890630601272</v>
      </c>
      <c r="I35" s="12">
        <f t="shared" ref="I35:I60" si="8">SUM(C35:F35)</f>
        <v>59508.930862485089</v>
      </c>
      <c r="J35" s="14"/>
    </row>
    <row r="36" spans="1:10" x14ac:dyDescent="0.35">
      <c r="A36" s="30">
        <v>45267</v>
      </c>
      <c r="B36" s="34">
        <f t="shared" si="2"/>
        <v>34</v>
      </c>
      <c r="C36" s="35">
        <f t="shared" si="3"/>
        <v>3109.7445315300638</v>
      </c>
      <c r="D36" s="35">
        <f t="shared" si="4"/>
        <v>7214.6073131497478</v>
      </c>
      <c r="E36" s="35">
        <f t="shared" si="5"/>
        <v>15859.697110803325</v>
      </c>
      <c r="F36" s="35">
        <f t="shared" si="6"/>
        <v>35824.257003226332</v>
      </c>
      <c r="G36" s="20">
        <f t="shared" si="1"/>
        <v>2612.1854064852537</v>
      </c>
      <c r="H36" s="19">
        <f>H35+G36-K36</f>
        <v>64807.076037086525</v>
      </c>
      <c r="I36" s="12">
        <f t="shared" si="8"/>
        <v>62008.305958709469</v>
      </c>
      <c r="J36" s="14"/>
    </row>
    <row r="37" spans="1:10" x14ac:dyDescent="0.35">
      <c r="A37" s="30">
        <v>45268</v>
      </c>
      <c r="B37" s="6">
        <f t="shared" si="2"/>
        <v>35</v>
      </c>
      <c r="C37" s="7">
        <f t="shared" si="3"/>
        <v>3240.3538018543263</v>
      </c>
      <c r="D37" s="7">
        <f t="shared" si="4"/>
        <v>7517.6208203020369</v>
      </c>
      <c r="E37" s="7">
        <f t="shared" si="5"/>
        <v>16525.804389457066</v>
      </c>
      <c r="F37" s="7">
        <f t="shared" si="6"/>
        <v>37328.875797361834</v>
      </c>
      <c r="G37" s="20">
        <f t="shared" si="1"/>
        <v>2721.8971935576342</v>
      </c>
      <c r="H37" s="19">
        <f t="shared" si="7"/>
        <v>67528.973230644158</v>
      </c>
      <c r="I37" s="12">
        <f t="shared" si="8"/>
        <v>64612.654808975261</v>
      </c>
      <c r="J37" s="14"/>
    </row>
    <row r="38" spans="1:10" x14ac:dyDescent="0.35">
      <c r="A38" s="30">
        <v>45269</v>
      </c>
      <c r="B38" s="6">
        <f t="shared" si="2"/>
        <v>36</v>
      </c>
      <c r="C38" s="7">
        <f t="shared" si="3"/>
        <v>3376.448661532208</v>
      </c>
      <c r="D38" s="7">
        <f t="shared" si="4"/>
        <v>7833.3608947547227</v>
      </c>
      <c r="E38" s="7">
        <f t="shared" si="5"/>
        <v>17219.888173814259</v>
      </c>
      <c r="F38" s="7">
        <f t="shared" si="6"/>
        <v>38896.688580851034</v>
      </c>
      <c r="G38" s="20">
        <f t="shared" si="1"/>
        <v>2836.2168756870547</v>
      </c>
      <c r="H38" s="19">
        <f t="shared" si="7"/>
        <v>70365.190106331211</v>
      </c>
      <c r="I38" s="12">
        <f t="shared" si="8"/>
        <v>67326.386310952221</v>
      </c>
      <c r="J38" s="14"/>
    </row>
    <row r="39" spans="1:10" x14ac:dyDescent="0.35">
      <c r="A39" s="30">
        <v>45270</v>
      </c>
      <c r="B39" s="6">
        <f t="shared" si="2"/>
        <v>37</v>
      </c>
      <c r="C39" s="7">
        <f t="shared" si="3"/>
        <v>3518.2595053165605</v>
      </c>
      <c r="D39" s="7">
        <f t="shared" si="4"/>
        <v>8162.3620523344207</v>
      </c>
      <c r="E39" s="7">
        <f t="shared" si="5"/>
        <v>17943.123477114459</v>
      </c>
      <c r="F39" s="7">
        <f t="shared" si="6"/>
        <v>40530.349501246776</v>
      </c>
      <c r="G39" s="20">
        <f t="shared" si="1"/>
        <v>2955.3379844659107</v>
      </c>
      <c r="H39" s="19">
        <f t="shared" si="7"/>
        <v>73320.528090797117</v>
      </c>
      <c r="I39" s="12">
        <f t="shared" si="8"/>
        <v>70154.094536012213</v>
      </c>
      <c r="J39" s="14"/>
    </row>
    <row r="40" spans="1:10" x14ac:dyDescent="0.35">
      <c r="A40" s="30">
        <v>45271</v>
      </c>
      <c r="B40" s="6">
        <f t="shared" si="2"/>
        <v>38</v>
      </c>
      <c r="C40" s="7">
        <f t="shared" si="3"/>
        <v>3666.0264045398562</v>
      </c>
      <c r="D40" s="7">
        <f t="shared" si="4"/>
        <v>8505.181258532466</v>
      </c>
      <c r="E40" s="7">
        <f t="shared" si="5"/>
        <v>18696.734663153264</v>
      </c>
      <c r="F40" s="7">
        <f t="shared" si="6"/>
        <v>42232.624180299135</v>
      </c>
      <c r="G40" s="20">
        <f t="shared" si="1"/>
        <v>3079.462179813479</v>
      </c>
      <c r="H40" s="19">
        <f t="shared" si="7"/>
        <v>76399.990270610593</v>
      </c>
      <c r="I40" s="12">
        <f t="shared" si="8"/>
        <v>73100.566506524716</v>
      </c>
      <c r="J40" s="14"/>
    </row>
    <row r="41" spans="1:10" x14ac:dyDescent="0.35">
      <c r="A41" s="30">
        <v>45272</v>
      </c>
      <c r="B41" s="6">
        <f t="shared" si="2"/>
        <v>39</v>
      </c>
      <c r="C41" s="7">
        <f t="shared" si="3"/>
        <v>3819.9995135305298</v>
      </c>
      <c r="D41" s="7">
        <f t="shared" si="4"/>
        <v>8862.3988713908293</v>
      </c>
      <c r="E41" s="7">
        <f t="shared" si="5"/>
        <v>19481.997519005701</v>
      </c>
      <c r="F41" s="7">
        <f t="shared" si="6"/>
        <v>44006.394395871699</v>
      </c>
      <c r="G41" s="20">
        <f t="shared" si="1"/>
        <v>3208.799591365645</v>
      </c>
      <c r="H41" s="19">
        <f t="shared" si="7"/>
        <v>79608.789861976242</v>
      </c>
      <c r="I41" s="12">
        <f t="shared" si="8"/>
        <v>76170.790299798755</v>
      </c>
      <c r="J41" s="14"/>
    </row>
    <row r="42" spans="1:10" x14ac:dyDescent="0.35">
      <c r="A42" s="30">
        <v>45273</v>
      </c>
      <c r="B42" s="6">
        <f t="shared" si="2"/>
        <v>40</v>
      </c>
      <c r="C42" s="7">
        <f t="shared" si="3"/>
        <v>3980.4394930988124</v>
      </c>
      <c r="D42" s="7">
        <f t="shared" si="4"/>
        <v>9234.6196239892452</v>
      </c>
      <c r="E42" s="7">
        <f t="shared" si="5"/>
        <v>20300.241414803942</v>
      </c>
      <c r="F42" s="7">
        <f t="shared" si="6"/>
        <v>45854.66296049831</v>
      </c>
      <c r="G42" s="20">
        <f t="shared" si="1"/>
        <v>3343.5691742030021</v>
      </c>
      <c r="H42" s="19">
        <f t="shared" si="7"/>
        <v>82952.359036179245</v>
      </c>
      <c r="I42" s="12">
        <f t="shared" si="8"/>
        <v>79369.963492390321</v>
      </c>
      <c r="J42" s="14"/>
    </row>
    <row r="43" spans="1:10" x14ac:dyDescent="0.35">
      <c r="A43" s="30">
        <v>45274</v>
      </c>
      <c r="B43" s="6">
        <f t="shared" si="2"/>
        <v>41</v>
      </c>
      <c r="C43" s="7">
        <f t="shared" si="3"/>
        <v>4147.6179518089621</v>
      </c>
      <c r="D43" s="7">
        <f t="shared" si="4"/>
        <v>9622.4736481967921</v>
      </c>
      <c r="E43" s="7">
        <f t="shared" si="5"/>
        <v>21152.851554225708</v>
      </c>
      <c r="F43" s="7">
        <f t="shared" si="6"/>
        <v>47780.558804839238</v>
      </c>
      <c r="G43" s="20">
        <f t="shared" si="1"/>
        <v>3483.9990795195281</v>
      </c>
      <c r="H43" s="19">
        <f t="shared" si="7"/>
        <v>86436.358115698778</v>
      </c>
      <c r="I43" s="12">
        <f t="shared" si="8"/>
        <v>82703.501959070709</v>
      </c>
      <c r="J43" s="14"/>
    </row>
    <row r="44" spans="1:10" x14ac:dyDescent="0.35">
      <c r="A44" s="30">
        <v>45275</v>
      </c>
      <c r="B44" s="6">
        <f t="shared" si="2"/>
        <v>42</v>
      </c>
      <c r="C44" s="7">
        <f t="shared" si="3"/>
        <v>4321.8179057849393</v>
      </c>
      <c r="D44" s="7">
        <f t="shared" si="4"/>
        <v>10026.617541421059</v>
      </c>
      <c r="E44" s="7">
        <f t="shared" si="5"/>
        <v>22041.27131950319</v>
      </c>
      <c r="F44" s="7">
        <f t="shared" si="6"/>
        <v>49787.342274642491</v>
      </c>
      <c r="G44" s="20">
        <f t="shared" si="1"/>
        <v>3630.3270408593489</v>
      </c>
      <c r="H44" s="19">
        <f t="shared" si="7"/>
        <v>90066.685156558131</v>
      </c>
      <c r="I44" s="12">
        <f t="shared" si="8"/>
        <v>86177.049041351682</v>
      </c>
      <c r="J44" s="14"/>
    </row>
    <row r="45" spans="1:10" x14ac:dyDescent="0.35">
      <c r="A45" s="30">
        <v>45276</v>
      </c>
      <c r="B45" s="6">
        <f t="shared" si="2"/>
        <v>43</v>
      </c>
      <c r="C45" s="7">
        <f t="shared" si="3"/>
        <v>4503.3342578279071</v>
      </c>
      <c r="D45" s="7">
        <f t="shared" si="4"/>
        <v>10447.735478160745</v>
      </c>
      <c r="E45" s="7">
        <f t="shared" si="5"/>
        <v>22967.004714922325</v>
      </c>
      <c r="F45" s="7">
        <f t="shared" si="6"/>
        <v>51878.41065017748</v>
      </c>
      <c r="G45" s="20">
        <f t="shared" si="1"/>
        <v>3782.8007765754419</v>
      </c>
      <c r="H45" s="19">
        <f t="shared" si="7"/>
        <v>93849.485933133576</v>
      </c>
      <c r="I45" s="12">
        <f t="shared" si="8"/>
        <v>89796.485101088459</v>
      </c>
      <c r="J45" s="14"/>
    </row>
    <row r="46" spans="1:10" x14ac:dyDescent="0.35">
      <c r="A46" s="30">
        <v>45277</v>
      </c>
      <c r="B46" s="6">
        <f t="shared" si="2"/>
        <v>44</v>
      </c>
      <c r="C46" s="7">
        <f t="shared" si="3"/>
        <v>4692.4742966566791</v>
      </c>
      <c r="D46" s="7">
        <f t="shared" si="4"/>
        <v>10886.540368243495</v>
      </c>
      <c r="E46" s="7">
        <f t="shared" si="5"/>
        <v>23931.618912949063</v>
      </c>
      <c r="F46" s="7">
        <f t="shared" si="6"/>
        <v>54057.303897484933</v>
      </c>
      <c r="G46" s="20">
        <f t="shared" si="1"/>
        <v>3941.6784091916102</v>
      </c>
      <c r="H46" s="19">
        <f t="shared" si="7"/>
        <v>97791.164342325181</v>
      </c>
      <c r="I46" s="12">
        <f t="shared" si="8"/>
        <v>93567.937475334169</v>
      </c>
      <c r="J46" s="14"/>
    </row>
    <row r="47" spans="1:10" x14ac:dyDescent="0.35">
      <c r="A47" s="30">
        <v>45278</v>
      </c>
      <c r="B47" s="6">
        <f t="shared" si="2"/>
        <v>45</v>
      </c>
      <c r="C47" s="7">
        <f t="shared" si="3"/>
        <v>4889.5582171162596</v>
      </c>
      <c r="D47" s="7">
        <f t="shared" si="4"/>
        <v>11343.775063709722</v>
      </c>
      <c r="E47" s="7">
        <f t="shared" si="5"/>
        <v>24936.74690729292</v>
      </c>
      <c r="F47" s="7">
        <f t="shared" si="6"/>
        <v>56327.710661179299</v>
      </c>
      <c r="G47" s="20">
        <f t="shared" si="1"/>
        <v>4107.2289023776575</v>
      </c>
      <c r="H47" s="19">
        <f t="shared" si="7"/>
        <v>101898.39324470283</v>
      </c>
      <c r="I47" s="12">
        <f t="shared" si="8"/>
        <v>97497.790849298195</v>
      </c>
      <c r="J47" s="14"/>
    </row>
    <row r="48" spans="1:10" x14ac:dyDescent="0.35">
      <c r="A48" s="30">
        <v>45279</v>
      </c>
      <c r="B48" s="6">
        <f t="shared" si="2"/>
        <v>46</v>
      </c>
      <c r="C48" s="7">
        <f t="shared" si="3"/>
        <v>5094.9196622351419</v>
      </c>
      <c r="D48" s="7">
        <f t="shared" si="4"/>
        <v>11820.21361638553</v>
      </c>
      <c r="E48" s="7">
        <f t="shared" si="5"/>
        <v>25984.090277399224</v>
      </c>
      <c r="F48" s="7">
        <f t="shared" si="6"/>
        <v>58693.474508948828</v>
      </c>
      <c r="G48" s="20">
        <f t="shared" si="1"/>
        <v>4279.7325162775187</v>
      </c>
      <c r="H48" s="19">
        <f t="shared" si="7"/>
        <v>106178.12576098036</v>
      </c>
      <c r="I48" s="12">
        <f t="shared" si="8"/>
        <v>101592.69806496872</v>
      </c>
      <c r="J48" s="14"/>
    </row>
    <row r="49" spans="1:10" x14ac:dyDescent="0.35">
      <c r="A49" s="30">
        <v>45280</v>
      </c>
      <c r="B49" s="6">
        <f t="shared" si="2"/>
        <v>47</v>
      </c>
      <c r="C49" s="7">
        <f t="shared" si="3"/>
        <v>5308.9062880490183</v>
      </c>
      <c r="D49" s="7">
        <f t="shared" si="4"/>
        <v>12316.662588273723</v>
      </c>
      <c r="E49" s="7">
        <f t="shared" si="5"/>
        <v>27075.422069049993</v>
      </c>
      <c r="F49" s="7">
        <f t="shared" si="6"/>
        <v>61158.600438324684</v>
      </c>
      <c r="G49" s="20">
        <f t="shared" si="1"/>
        <v>4459.4812819611752</v>
      </c>
      <c r="H49" s="19">
        <f t="shared" si="7"/>
        <v>110637.60704294153</v>
      </c>
      <c r="I49" s="12">
        <f t="shared" si="8"/>
        <v>105859.59138369741</v>
      </c>
      <c r="J49" s="14"/>
    </row>
    <row r="50" spans="1:10" x14ac:dyDescent="0.35">
      <c r="A50" s="30">
        <v>45281</v>
      </c>
      <c r="B50" s="6">
        <f t="shared" si="2"/>
        <v>48</v>
      </c>
      <c r="C50" s="7">
        <f t="shared" si="3"/>
        <v>5531.8803521470763</v>
      </c>
      <c r="D50" s="7">
        <f t="shared" si="4"/>
        <v>12833.962416981218</v>
      </c>
      <c r="E50" s="7">
        <f t="shared" si="5"/>
        <v>28212.589795950091</v>
      </c>
      <c r="F50" s="7">
        <f t="shared" si="6"/>
        <v>63727.261656734314</v>
      </c>
      <c r="G50" s="20">
        <f t="shared" si="1"/>
        <v>4646.7794958035438</v>
      </c>
      <c r="H50" s="19">
        <f t="shared" si="7"/>
        <v>115284.38653874506</v>
      </c>
      <c r="I50" s="12">
        <f t="shared" si="8"/>
        <v>110305.69422181271</v>
      </c>
      <c r="J50" s="14"/>
    </row>
    <row r="51" spans="1:10" x14ac:dyDescent="0.35">
      <c r="A51" s="30">
        <v>45282</v>
      </c>
      <c r="B51" s="6">
        <f t="shared" si="2"/>
        <v>49</v>
      </c>
      <c r="C51" s="7">
        <f t="shared" si="3"/>
        <v>5764.2193269372538</v>
      </c>
      <c r="D51" s="7">
        <f t="shared" si="4"/>
        <v>13372.988838494428</v>
      </c>
      <c r="E51" s="7">
        <f t="shared" si="5"/>
        <v>29397.518567379993</v>
      </c>
      <c r="F51" s="7">
        <f t="shared" si="6"/>
        <v>66403.806646317156</v>
      </c>
      <c r="G51" s="20">
        <f t="shared" si="1"/>
        <v>4841.9442346272926</v>
      </c>
      <c r="H51" s="19">
        <f t="shared" si="7"/>
        <v>120126.33077337236</v>
      </c>
      <c r="I51" s="12">
        <f t="shared" si="8"/>
        <v>114938.53337912883</v>
      </c>
      <c r="J51" s="14"/>
    </row>
    <row r="52" spans="1:10" x14ac:dyDescent="0.35">
      <c r="A52" s="30">
        <v>45283</v>
      </c>
      <c r="B52" s="6">
        <f t="shared" si="2"/>
        <v>50</v>
      </c>
      <c r="C52" s="7">
        <f t="shared" si="3"/>
        <v>6006.3165386686187</v>
      </c>
      <c r="D52" s="7">
        <f t="shared" si="4"/>
        <v>13934.654369711196</v>
      </c>
      <c r="E52" s="7">
        <f t="shared" si="5"/>
        <v>30632.214347209952</v>
      </c>
      <c r="F52" s="7">
        <f t="shared" si="6"/>
        <v>69192.766525462474</v>
      </c>
      <c r="G52" s="20">
        <f t="shared" si="1"/>
        <v>5045.3058924816396</v>
      </c>
      <c r="H52" s="19">
        <f t="shared" si="7"/>
        <v>125171.63666585401</v>
      </c>
      <c r="I52" s="12">
        <f t="shared" si="8"/>
        <v>119765.95178105224</v>
      </c>
      <c r="J52" s="14"/>
    </row>
    <row r="53" spans="1:10" x14ac:dyDescent="0.35">
      <c r="A53" s="30">
        <v>45284</v>
      </c>
      <c r="B53" s="6">
        <f t="shared" si="2"/>
        <v>51</v>
      </c>
      <c r="C53" s="7">
        <f t="shared" si="3"/>
        <v>6258.581833292701</v>
      </c>
      <c r="D53" s="7">
        <f t="shared" si="4"/>
        <v>14519.909853239065</v>
      </c>
      <c r="E53" s="7">
        <f t="shared" si="5"/>
        <v>31918.767349792772</v>
      </c>
      <c r="F53" s="7">
        <f t="shared" si="6"/>
        <v>72098.862719531899</v>
      </c>
      <c r="G53" s="20">
        <f t="shared" si="1"/>
        <v>5257.2087399658685</v>
      </c>
      <c r="H53" s="19">
        <f>H52+G53-K53</f>
        <v>130428.84540581987</v>
      </c>
      <c r="I53" s="12">
        <f t="shared" si="8"/>
        <v>124796.12175585644</v>
      </c>
      <c r="J53" s="14"/>
    </row>
    <row r="54" spans="1:10" x14ac:dyDescent="0.35">
      <c r="A54" s="30">
        <v>45285</v>
      </c>
      <c r="B54" s="8">
        <f t="shared" si="2"/>
        <v>52</v>
      </c>
      <c r="C54" s="9">
        <f t="shared" si="3"/>
        <v>6521.4422702909942</v>
      </c>
      <c r="D54" s="9">
        <f t="shared" si="4"/>
        <v>15129.746067075106</v>
      </c>
      <c r="E54" s="9">
        <f t="shared" si="5"/>
        <v>33259.355578484065</v>
      </c>
      <c r="F54" s="9">
        <f t="shared" si="6"/>
        <v>75127.014953752237</v>
      </c>
      <c r="G54" s="20">
        <f t="shared" si="1"/>
        <v>5478.0115070444353</v>
      </c>
      <c r="H54" s="19">
        <f t="shared" si="7"/>
        <v>135906.85691286431</v>
      </c>
      <c r="I54" s="12">
        <f t="shared" si="8"/>
        <v>130037.55886960241</v>
      </c>
      <c r="J54" s="14"/>
    </row>
    <row r="55" spans="1:10" x14ac:dyDescent="0.35">
      <c r="A55" s="30">
        <v>45286</v>
      </c>
      <c r="B55" s="8">
        <f t="shared" si="2"/>
        <v>53</v>
      </c>
      <c r="C55" s="9">
        <f t="shared" si="3"/>
        <v>6795.3428456432157</v>
      </c>
      <c r="D55" s="9">
        <f t="shared" si="4"/>
        <v>15765.195401892261</v>
      </c>
      <c r="E55" s="9">
        <f t="shared" si="5"/>
        <v>34656.248512780403</v>
      </c>
      <c r="F55" s="9">
        <f t="shared" si="6"/>
        <v>78282.349581809845</v>
      </c>
      <c r="G55" s="20">
        <f t="shared" si="1"/>
        <v>5708.0879903403011</v>
      </c>
      <c r="H55" s="19">
        <f t="shared" si="7"/>
        <v>141614.94490320463</v>
      </c>
      <c r="I55" s="12">
        <f t="shared" si="8"/>
        <v>135499.13634212571</v>
      </c>
      <c r="J55" s="14"/>
    </row>
    <row r="56" spans="1:10" x14ac:dyDescent="0.35">
      <c r="A56" s="30">
        <v>45287</v>
      </c>
      <c r="B56" s="8">
        <f t="shared" si="2"/>
        <v>54</v>
      </c>
      <c r="C56" s="9">
        <f t="shared" si="3"/>
        <v>7080.7472451602316</v>
      </c>
      <c r="D56" s="9">
        <f t="shared" si="4"/>
        <v>16427.333608771736</v>
      </c>
      <c r="E56" s="9">
        <f t="shared" si="5"/>
        <v>36111.81095031718</v>
      </c>
      <c r="F56" s="9">
        <f t="shared" si="6"/>
        <v>81570.208264245855</v>
      </c>
      <c r="G56" s="20">
        <f t="shared" si="1"/>
        <v>5947.8276859345942</v>
      </c>
      <c r="H56" s="19">
        <f t="shared" si="7"/>
        <v>147562.77258913923</v>
      </c>
      <c r="I56" s="12">
        <f t="shared" si="8"/>
        <v>141190.100068495</v>
      </c>
      <c r="J56" s="14"/>
    </row>
    <row r="57" spans="1:10" x14ac:dyDescent="0.35">
      <c r="A57" s="30">
        <v>45288</v>
      </c>
      <c r="B57" s="8">
        <f t="shared" si="2"/>
        <v>55</v>
      </c>
      <c r="C57" s="9">
        <f t="shared" si="3"/>
        <v>7378.138629456962</v>
      </c>
      <c r="D57" s="9">
        <f t="shared" si="4"/>
        <v>17117.281620340153</v>
      </c>
      <c r="E57" s="9">
        <f t="shared" si="5"/>
        <v>37628.507010230504</v>
      </c>
      <c r="F57" s="9">
        <f t="shared" si="6"/>
        <v>84996.157011344185</v>
      </c>
      <c r="G57" s="20">
        <f t="shared" si="1"/>
        <v>6197.6364487438477</v>
      </c>
      <c r="H57" s="19">
        <f t="shared" si="7"/>
        <v>153760.40903788307</v>
      </c>
      <c r="I57" s="12">
        <f t="shared" si="8"/>
        <v>147120.0842713718</v>
      </c>
      <c r="J57" s="14"/>
    </row>
    <row r="58" spans="1:10" x14ac:dyDescent="0.35">
      <c r="A58" s="30">
        <v>45289</v>
      </c>
      <c r="B58" s="8">
        <f t="shared" si="2"/>
        <v>56</v>
      </c>
      <c r="C58" s="9">
        <f t="shared" si="3"/>
        <v>7688.0204518941537</v>
      </c>
      <c r="D58" s="9">
        <f t="shared" si="4"/>
        <v>17836.207448394438</v>
      </c>
      <c r="E58" s="9">
        <f t="shared" si="5"/>
        <v>39208.904304660187</v>
      </c>
      <c r="F58" s="9">
        <f t="shared" si="6"/>
        <v>88565.995605820644</v>
      </c>
      <c r="G58" s="20">
        <f t="shared" si="1"/>
        <v>6457.9371795910893</v>
      </c>
      <c r="H58" s="19">
        <f t="shared" si="7"/>
        <v>160218.34621747417</v>
      </c>
      <c r="I58" s="12">
        <f t="shared" si="8"/>
        <v>153299.12781076942</v>
      </c>
      <c r="J58" s="14"/>
    </row>
    <row r="59" spans="1:10" x14ac:dyDescent="0.35">
      <c r="A59" s="30">
        <v>45290</v>
      </c>
      <c r="B59" s="8">
        <f t="shared" si="2"/>
        <v>57</v>
      </c>
      <c r="C59" s="9">
        <f t="shared" si="3"/>
        <v>8010.9173108737086</v>
      </c>
      <c r="D59" s="9">
        <f t="shared" si="4"/>
        <v>18585.328161227004</v>
      </c>
      <c r="E59" s="9">
        <f t="shared" si="5"/>
        <v>40855.678285455913</v>
      </c>
      <c r="F59" s="9">
        <f t="shared" si="6"/>
        <v>92285.767421265118</v>
      </c>
      <c r="G59" s="20">
        <f t="shared" si="1"/>
        <v>6729.1705411339153</v>
      </c>
      <c r="H59" s="19">
        <f t="shared" si="7"/>
        <v>166947.51675860808</v>
      </c>
      <c r="I59" s="12">
        <f t="shared" si="8"/>
        <v>159737.69117882173</v>
      </c>
      <c r="J59" s="14"/>
    </row>
    <row r="60" spans="1:10" x14ac:dyDescent="0.35">
      <c r="A60" s="30">
        <v>45291</v>
      </c>
      <c r="B60" s="8">
        <f t="shared" si="2"/>
        <v>58</v>
      </c>
      <c r="C60" s="9">
        <f t="shared" si="3"/>
        <v>8347.3758379304036</v>
      </c>
      <c r="D60" s="9">
        <f t="shared" si="4"/>
        <v>19365.911943998537</v>
      </c>
      <c r="E60" s="9">
        <f t="shared" si="5"/>
        <v>42571.616773445057</v>
      </c>
      <c r="F60" s="9">
        <f t="shared" si="6"/>
        <v>96161.769652958246</v>
      </c>
      <c r="G60" s="20">
        <f t="shared" si="1"/>
        <v>7011.7957038615386</v>
      </c>
      <c r="H60" s="19">
        <f t="shared" si="7"/>
        <v>173959.31246246962</v>
      </c>
      <c r="I60" s="12">
        <f t="shared" si="8"/>
        <v>166446.67420833226</v>
      </c>
      <c r="J60" s="14"/>
    </row>
  </sheetData>
  <mergeCells count="1">
    <mergeCell ref="E1:F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F12C-5EAE-4A1C-ADA7-546B15ADF919}">
  <dimension ref="A1:J16"/>
  <sheetViews>
    <sheetView workbookViewId="0">
      <selection activeCell="N10" sqref="N10"/>
    </sheetView>
  </sheetViews>
  <sheetFormatPr defaultRowHeight="14.5" x14ac:dyDescent="0.35"/>
  <cols>
    <col min="8" max="8" width="0.36328125" customWidth="1"/>
    <col min="9" max="9" width="0.26953125" customWidth="1"/>
  </cols>
  <sheetData>
    <row r="1" spans="1:10" ht="20" thickBot="1" x14ac:dyDescent="0.5">
      <c r="A1" s="46" t="s">
        <v>14</v>
      </c>
      <c r="B1" s="46"/>
      <c r="C1" s="47">
        <v>540</v>
      </c>
      <c r="D1" s="47"/>
      <c r="E1" s="46"/>
      <c r="F1" s="46"/>
      <c r="G1" s="16"/>
      <c r="H1" s="16"/>
      <c r="I1" s="16">
        <f>C1*4.7</f>
        <v>2538</v>
      </c>
      <c r="J1" s="16"/>
    </row>
    <row r="2" spans="1:10" ht="20.5" thickTop="1" thickBot="1" x14ac:dyDescent="0.5">
      <c r="A2" s="23" t="s">
        <v>15</v>
      </c>
      <c r="B2" s="23"/>
      <c r="C2" s="23"/>
      <c r="D2" s="23"/>
      <c r="E2" s="23"/>
      <c r="F2" s="23"/>
      <c r="G2" s="16"/>
      <c r="H2" s="17"/>
      <c r="I2" s="16"/>
      <c r="J2" s="16"/>
    </row>
    <row r="3" spans="1:10" ht="15.5" thickTop="1" thickBot="1" x14ac:dyDescent="0.4">
      <c r="A3" s="15" t="s">
        <v>1</v>
      </c>
      <c r="B3" s="1" t="s">
        <v>4</v>
      </c>
      <c r="C3" s="1" t="s">
        <v>5</v>
      </c>
      <c r="D3" s="1" t="s">
        <v>6</v>
      </c>
      <c r="E3" s="1" t="s">
        <v>8</v>
      </c>
      <c r="F3" s="1" t="s">
        <v>7</v>
      </c>
      <c r="G3" s="10" t="s">
        <v>0</v>
      </c>
      <c r="H3" s="18" t="s">
        <v>11</v>
      </c>
      <c r="I3" s="11" t="s">
        <v>12</v>
      </c>
      <c r="J3" s="13" t="s">
        <v>10</v>
      </c>
    </row>
    <row r="4" spans="1:10" x14ac:dyDescent="0.35">
      <c r="A4" s="24"/>
      <c r="B4" s="6">
        <v>1</v>
      </c>
      <c r="C4" s="7">
        <f>I1*0.05</f>
        <v>126.9</v>
      </c>
      <c r="D4" s="7">
        <f>I1*0.116</f>
        <v>294.40800000000002</v>
      </c>
      <c r="E4" s="7">
        <f>I1*0.255</f>
        <v>647.19000000000005</v>
      </c>
      <c r="F4" s="7">
        <f>I1*0.576</f>
        <v>1461.8879999999999</v>
      </c>
      <c r="G4" s="20">
        <f>C4*0.84</f>
        <v>106.596</v>
      </c>
      <c r="H4" s="19">
        <f>I1+G4</f>
        <v>2644.596</v>
      </c>
      <c r="I4" s="12">
        <f t="shared" ref="I4:I7" si="0">SUM(C4:F4)</f>
        <v>2530.386</v>
      </c>
      <c r="J4" s="14"/>
    </row>
    <row r="5" spans="1:10" x14ac:dyDescent="0.35">
      <c r="A5" s="24"/>
      <c r="B5" s="6">
        <f>B4+1</f>
        <v>2</v>
      </c>
      <c r="C5" s="7">
        <f>H4*0.05</f>
        <v>132.22980000000001</v>
      </c>
      <c r="D5" s="7">
        <f>H4*0.116</f>
        <v>306.77313600000002</v>
      </c>
      <c r="E5" s="7">
        <f>H4*0.255</f>
        <v>674.37198000000001</v>
      </c>
      <c r="F5" s="7">
        <f>H4*0.576</f>
        <v>1523.287296</v>
      </c>
      <c r="G5" s="20">
        <f t="shared" ref="G5:G7" si="1">C5*0.84</f>
        <v>111.07303200000001</v>
      </c>
      <c r="H5" s="19">
        <f>H4+G5</f>
        <v>2755.6690319999998</v>
      </c>
      <c r="I5" s="12">
        <f t="shared" si="0"/>
        <v>2636.6622120000002</v>
      </c>
      <c r="J5" s="14"/>
    </row>
    <row r="6" spans="1:10" x14ac:dyDescent="0.35">
      <c r="A6" s="24"/>
      <c r="B6" s="8">
        <f t="shared" ref="B6:B7" si="2">B5+1</f>
        <v>3</v>
      </c>
      <c r="C6" s="9">
        <f t="shared" ref="C6:C7" si="3">H5*0.05</f>
        <v>137.78345160000001</v>
      </c>
      <c r="D6" s="9">
        <f t="shared" ref="D6:D7" si="4">H5*0.116</f>
        <v>319.65760771200001</v>
      </c>
      <c r="E6" s="9">
        <f t="shared" ref="E6:E7" si="5">H5*0.255</f>
        <v>702.69560315999991</v>
      </c>
      <c r="F6" s="9">
        <f t="shared" ref="F6:F7" si="6">H5*0.576</f>
        <v>1587.2653624319998</v>
      </c>
      <c r="G6" s="20">
        <f t="shared" si="1"/>
        <v>115.73809934400001</v>
      </c>
      <c r="H6" s="19">
        <f t="shared" ref="H6:H7" si="7">H5+G6</f>
        <v>2871.4071313439999</v>
      </c>
      <c r="I6" s="12">
        <f t="shared" si="0"/>
        <v>2747.4020249039995</v>
      </c>
      <c r="J6" s="14"/>
    </row>
    <row r="7" spans="1:10" x14ac:dyDescent="0.35">
      <c r="A7" s="24"/>
      <c r="B7" s="8">
        <f t="shared" si="2"/>
        <v>4</v>
      </c>
      <c r="C7" s="9">
        <f t="shared" si="3"/>
        <v>143.57035656720001</v>
      </c>
      <c r="D7" s="9">
        <f t="shared" si="4"/>
        <v>333.08322723590402</v>
      </c>
      <c r="E7" s="9">
        <f t="shared" si="5"/>
        <v>732.20881849271996</v>
      </c>
      <c r="F7" s="9">
        <f t="shared" si="6"/>
        <v>1653.9305076541439</v>
      </c>
      <c r="G7" s="20">
        <f t="shared" si="1"/>
        <v>120.59909951644801</v>
      </c>
      <c r="H7" s="19">
        <f t="shared" si="7"/>
        <v>2992.0062308604479</v>
      </c>
      <c r="I7" s="12">
        <f t="shared" si="0"/>
        <v>2862.7929099499679</v>
      </c>
      <c r="J7" s="14"/>
    </row>
    <row r="8" spans="1:10" ht="20" thickBot="1" x14ac:dyDescent="0.5">
      <c r="A8" s="23" t="s">
        <v>16</v>
      </c>
      <c r="B8" s="23"/>
      <c r="C8" s="23"/>
      <c r="D8" s="23"/>
      <c r="E8" s="23"/>
      <c r="F8" s="23"/>
      <c r="G8" s="16"/>
      <c r="H8" s="16"/>
      <c r="I8" s="16">
        <f>C1*6.4</f>
        <v>3456</v>
      </c>
      <c r="J8" s="16"/>
    </row>
    <row r="9" spans="1:10" ht="15.5" thickTop="1" thickBot="1" x14ac:dyDescent="0.4">
      <c r="A9" s="15" t="s">
        <v>1</v>
      </c>
      <c r="B9" s="1" t="s">
        <v>4</v>
      </c>
      <c r="C9" s="1" t="s">
        <v>5</v>
      </c>
      <c r="D9" s="1" t="s">
        <v>6</v>
      </c>
      <c r="E9" s="1" t="s">
        <v>8</v>
      </c>
      <c r="F9" s="1" t="s">
        <v>7</v>
      </c>
      <c r="G9" s="10" t="s">
        <v>0</v>
      </c>
      <c r="H9" s="18" t="s">
        <v>11</v>
      </c>
      <c r="I9" s="11" t="s">
        <v>12</v>
      </c>
      <c r="J9" s="13" t="s">
        <v>10</v>
      </c>
    </row>
    <row r="10" spans="1:10" x14ac:dyDescent="0.35">
      <c r="A10" s="24"/>
      <c r="B10" s="6">
        <v>1</v>
      </c>
      <c r="C10" s="7">
        <f>I8*0.05</f>
        <v>172.8</v>
      </c>
      <c r="D10" s="7">
        <f>I8*0.116</f>
        <v>400.89600000000002</v>
      </c>
      <c r="E10" s="7">
        <f>I8*0.255</f>
        <v>881.28</v>
      </c>
      <c r="F10" s="7">
        <f>I8*0.576</f>
        <v>1990.6559999999999</v>
      </c>
      <c r="G10" s="20">
        <f>C10*0.84</f>
        <v>145.15200000000002</v>
      </c>
      <c r="H10" s="19">
        <f>I8+G10</f>
        <v>3601.152</v>
      </c>
      <c r="I10" s="12">
        <f t="shared" ref="I10:I12" si="8">SUM(C10:F10)</f>
        <v>3445.6320000000001</v>
      </c>
      <c r="J10" s="14"/>
    </row>
    <row r="11" spans="1:10" x14ac:dyDescent="0.35">
      <c r="A11" s="24"/>
      <c r="B11" s="6">
        <f>B10+1</f>
        <v>2</v>
      </c>
      <c r="C11" s="7">
        <f>H10*0.05</f>
        <v>180.05760000000001</v>
      </c>
      <c r="D11" s="7">
        <f>H10*0.116</f>
        <v>417.733632</v>
      </c>
      <c r="E11" s="7">
        <f>H10*0.255</f>
        <v>918.29376000000002</v>
      </c>
      <c r="F11" s="7">
        <f>H10*0.576</f>
        <v>2074.2635519999999</v>
      </c>
      <c r="G11" s="20">
        <f t="shared" ref="G11:G12" si="9">C11*0.84</f>
        <v>151.24838399999999</v>
      </c>
      <c r="H11" s="19">
        <f>H10+G11</f>
        <v>3752.400384</v>
      </c>
      <c r="I11" s="12">
        <f t="shared" si="8"/>
        <v>3590.3485439999999</v>
      </c>
      <c r="J11" s="14"/>
    </row>
    <row r="12" spans="1:10" x14ac:dyDescent="0.35">
      <c r="A12" s="24"/>
      <c r="B12" s="8">
        <f t="shared" ref="B12" si="10">B11+1</f>
        <v>3</v>
      </c>
      <c r="C12" s="9">
        <f t="shared" ref="C12" si="11">H11*0.05</f>
        <v>187.6200192</v>
      </c>
      <c r="D12" s="9">
        <f t="shared" ref="D12" si="12">H11*0.116</f>
        <v>435.27844454400002</v>
      </c>
      <c r="E12" s="9">
        <f t="shared" ref="E12" si="13">H11*0.255</f>
        <v>956.86209792</v>
      </c>
      <c r="F12" s="9">
        <f t="shared" ref="F12" si="14">H11*0.576</f>
        <v>2161.3826211840001</v>
      </c>
      <c r="G12" s="20">
        <f t="shared" si="9"/>
        <v>157.60081612799999</v>
      </c>
      <c r="H12" s="19">
        <f t="shared" ref="H12" si="15">H11+G12</f>
        <v>3910.0012001280002</v>
      </c>
      <c r="I12" s="12">
        <f t="shared" si="8"/>
        <v>3741.1431828479999</v>
      </c>
      <c r="J12" s="14"/>
    </row>
    <row r="13" spans="1:10" ht="20" thickBot="1" x14ac:dyDescent="0.5">
      <c r="A13" s="23" t="s">
        <v>17</v>
      </c>
      <c r="B13" s="23"/>
      <c r="C13" s="23"/>
      <c r="D13" s="23"/>
      <c r="E13" s="23"/>
      <c r="F13" s="23"/>
      <c r="G13" s="16"/>
      <c r="H13" s="16"/>
      <c r="I13" s="16">
        <f>C1*9.8</f>
        <v>5292</v>
      </c>
      <c r="J13" s="16"/>
    </row>
    <row r="14" spans="1:10" ht="15.5" thickTop="1" thickBot="1" x14ac:dyDescent="0.4">
      <c r="A14" s="15" t="s">
        <v>1</v>
      </c>
      <c r="B14" s="1" t="s">
        <v>4</v>
      </c>
      <c r="C14" s="1" t="s">
        <v>5</v>
      </c>
      <c r="D14" s="1" t="s">
        <v>6</v>
      </c>
      <c r="E14" s="1" t="s">
        <v>8</v>
      </c>
      <c r="F14" s="1" t="s">
        <v>7</v>
      </c>
      <c r="G14" s="10" t="s">
        <v>0</v>
      </c>
      <c r="H14" s="18" t="s">
        <v>11</v>
      </c>
      <c r="I14" s="11" t="s">
        <v>12</v>
      </c>
      <c r="J14" s="13" t="s">
        <v>10</v>
      </c>
    </row>
    <row r="15" spans="1:10" x14ac:dyDescent="0.35">
      <c r="A15" s="24"/>
      <c r="B15" s="6">
        <v>1</v>
      </c>
      <c r="C15" s="7">
        <f>I13*0.05</f>
        <v>264.60000000000002</v>
      </c>
      <c r="D15" s="7">
        <f>I13*0.116</f>
        <v>613.87200000000007</v>
      </c>
      <c r="E15" s="7">
        <f>I13*0.255</f>
        <v>1349.46</v>
      </c>
      <c r="F15" s="7">
        <f>I13*0.576</f>
        <v>3048.1919999999996</v>
      </c>
      <c r="G15" s="20">
        <f>C15*0.84</f>
        <v>222.26400000000001</v>
      </c>
      <c r="H15" s="19">
        <f>I13+G15</f>
        <v>5514.2640000000001</v>
      </c>
      <c r="I15" s="12">
        <f t="shared" ref="I15:I16" si="16">SUM(C15:F15)</f>
        <v>5276.1239999999998</v>
      </c>
      <c r="J15" s="14"/>
    </row>
    <row r="16" spans="1:10" x14ac:dyDescent="0.35">
      <c r="A16" s="24"/>
      <c r="B16" s="6">
        <f>B15+1</f>
        <v>2</v>
      </c>
      <c r="C16" s="7">
        <f>H15*0.05</f>
        <v>275.71320000000003</v>
      </c>
      <c r="D16" s="7">
        <f>H15*0.116</f>
        <v>639.65462400000001</v>
      </c>
      <c r="E16" s="7">
        <f>H15*0.255</f>
        <v>1406.13732</v>
      </c>
      <c r="F16" s="7">
        <f>H15*0.576</f>
        <v>3176.2160639999997</v>
      </c>
      <c r="G16" s="20">
        <f t="shared" ref="G16" si="17">C16*0.84</f>
        <v>231.59908800000002</v>
      </c>
      <c r="H16" s="19">
        <f>H15+G16</f>
        <v>5745.8630880000001</v>
      </c>
      <c r="I16" s="12">
        <f t="shared" si="16"/>
        <v>5497.7212079999999</v>
      </c>
      <c r="J16" s="14"/>
    </row>
  </sheetData>
  <mergeCells count="3">
    <mergeCell ref="E1:F1"/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90F6-E549-4FA1-8B97-E95E4744B393}">
  <sheetPr>
    <tabColor theme="0"/>
  </sheetPr>
  <dimension ref="A1:S147"/>
  <sheetViews>
    <sheetView tabSelected="1" workbookViewId="0">
      <selection activeCell="L6" sqref="L6"/>
    </sheetView>
  </sheetViews>
  <sheetFormatPr defaultRowHeight="14.5" x14ac:dyDescent="0.35"/>
  <cols>
    <col min="1" max="1" width="10.54296875" bestFit="1" customWidth="1"/>
    <col min="2" max="2" width="9.7265625" style="51" bestFit="1" customWidth="1"/>
    <col min="3" max="3" width="10.1796875" style="49" customWidth="1"/>
    <col min="11" max="11" width="0.1796875" customWidth="1"/>
    <col min="14" max="14" width="9.6328125" bestFit="1" customWidth="1"/>
    <col min="16" max="16" width="9.36328125" bestFit="1" customWidth="1"/>
  </cols>
  <sheetData>
    <row r="1" spans="1:19" ht="20" thickBot="1" x14ac:dyDescent="0.5">
      <c r="A1" s="16" t="s">
        <v>44</v>
      </c>
      <c r="B1" s="17" t="s">
        <v>3</v>
      </c>
      <c r="C1" s="16">
        <v>16000</v>
      </c>
      <c r="D1" s="16"/>
      <c r="E1" s="16" t="s">
        <v>0</v>
      </c>
      <c r="F1" s="46" t="s">
        <v>27</v>
      </c>
      <c r="G1" s="46"/>
      <c r="H1" s="23"/>
      <c r="I1" s="16"/>
      <c r="J1" s="16" t="s">
        <v>13</v>
      </c>
      <c r="K1" s="16"/>
      <c r="L1" s="16"/>
      <c r="N1" t="s">
        <v>22</v>
      </c>
      <c r="O1" s="22"/>
      <c r="P1" s="40">
        <f>SUM(L3:L856)</f>
        <v>60523</v>
      </c>
      <c r="Q1" s="21"/>
      <c r="R1" s="21"/>
      <c r="S1" s="21"/>
    </row>
    <row r="2" spans="1:19" ht="15.5" thickTop="1" thickBot="1" x14ac:dyDescent="0.4">
      <c r="A2" s="1"/>
      <c r="B2" s="52" t="s">
        <v>1</v>
      </c>
      <c r="C2" s="1" t="s">
        <v>4</v>
      </c>
      <c r="D2" s="1" t="s">
        <v>5</v>
      </c>
      <c r="E2" s="1" t="s">
        <v>6</v>
      </c>
      <c r="F2" s="1" t="s">
        <v>8</v>
      </c>
      <c r="G2" s="1" t="s">
        <v>7</v>
      </c>
      <c r="H2" s="1" t="s">
        <v>20</v>
      </c>
      <c r="I2" s="10" t="s">
        <v>9</v>
      </c>
      <c r="J2" s="18" t="s">
        <v>11</v>
      </c>
      <c r="K2" s="11" t="s">
        <v>12</v>
      </c>
      <c r="L2" s="13" t="s">
        <v>26</v>
      </c>
      <c r="R2" s="22"/>
    </row>
    <row r="3" spans="1:19" x14ac:dyDescent="0.35">
      <c r="A3" s="36">
        <v>1</v>
      </c>
      <c r="B3" s="50">
        <v>45600</v>
      </c>
      <c r="C3" s="49">
        <v>1</v>
      </c>
      <c r="D3" s="37">
        <f>C1*0.0222</f>
        <v>355.2</v>
      </c>
      <c r="E3" s="37">
        <f>C1*0.04928</f>
        <v>788.4799999999999</v>
      </c>
      <c r="F3" s="37">
        <f>J3*0.10939</f>
        <v>1782.8784755200002</v>
      </c>
      <c r="G3" s="37">
        <f>C1*0.23058</f>
        <v>3689.28</v>
      </c>
      <c r="H3" s="37">
        <f>J3*0.4847</f>
        <v>7899.8189696000009</v>
      </c>
      <c r="I3" s="20">
        <f>D3*0.84</f>
        <v>298.36799999999999</v>
      </c>
      <c r="J3" s="19">
        <f>C1+I3</f>
        <v>16298.368</v>
      </c>
      <c r="K3" s="12">
        <f>SUM(D3:H3)</f>
        <v>14515.657445120001</v>
      </c>
    </row>
    <row r="4" spans="1:19" x14ac:dyDescent="0.35">
      <c r="A4" s="36"/>
      <c r="B4" s="50">
        <f>B3</f>
        <v>45600</v>
      </c>
      <c r="C4" s="49">
        <f>C3+1</f>
        <v>2</v>
      </c>
      <c r="D4" s="37">
        <f>J3*0.0222</f>
        <v>361.82376960000005</v>
      </c>
      <c r="E4" s="37">
        <f>J3*0.04928</f>
        <v>803.18357503999994</v>
      </c>
      <c r="F4" s="37">
        <f>J3*0.10939</f>
        <v>1782.8784755200002</v>
      </c>
      <c r="G4" s="37">
        <f>J3*0.23058</f>
        <v>3758.0776934400001</v>
      </c>
      <c r="H4" s="37">
        <f>J3*0.4847</f>
        <v>7899.8189696000009</v>
      </c>
      <c r="I4" s="20">
        <f>D4*0.84</f>
        <v>303.93196646400003</v>
      </c>
      <c r="J4" s="19">
        <f>J3+I4</f>
        <v>16602.299966464001</v>
      </c>
      <c r="K4" s="12">
        <f>SUM(D4:H4)</f>
        <v>14605.782483200001</v>
      </c>
    </row>
    <row r="5" spans="1:19" x14ac:dyDescent="0.35">
      <c r="A5" s="36"/>
      <c r="B5" s="50">
        <f>B4+1</f>
        <v>45601</v>
      </c>
      <c r="C5" s="49">
        <f t="shared" ref="C5:C68" si="0">C4+1</f>
        <v>3</v>
      </c>
      <c r="D5" s="37">
        <f t="shared" ref="D5:D7" si="1">J4*0.0222</f>
        <v>368.57105925550081</v>
      </c>
      <c r="E5" s="37">
        <f t="shared" ref="E5:E7" si="2">J4*0.04928</f>
        <v>818.16134234734591</v>
      </c>
      <c r="F5" s="37">
        <f t="shared" ref="F5:F7" si="3">J4*0.10939</f>
        <v>1816.1255933314972</v>
      </c>
      <c r="G5" s="37">
        <f t="shared" ref="G5:G7" si="4">J4*0.23058</f>
        <v>3828.1583262672693</v>
      </c>
      <c r="H5" s="37">
        <f t="shared" ref="H5:H7" si="5">J4*0.4847</f>
        <v>8047.1347937451019</v>
      </c>
      <c r="I5" s="20">
        <f>D5*0.84</f>
        <v>309.59968977462069</v>
      </c>
      <c r="J5" s="19">
        <f t="shared" ref="J5:J22" si="6">J4+I5</f>
        <v>16911.89965623862</v>
      </c>
      <c r="K5" s="12">
        <f>SUM(D5:H5)</f>
        <v>14878.151114946715</v>
      </c>
    </row>
    <row r="6" spans="1:19" x14ac:dyDescent="0.35">
      <c r="A6" s="36"/>
      <c r="B6" s="50">
        <f>B5</f>
        <v>45601</v>
      </c>
      <c r="C6" s="49">
        <f t="shared" si="0"/>
        <v>4</v>
      </c>
      <c r="D6" s="37">
        <f t="shared" si="1"/>
        <v>375.44417236849739</v>
      </c>
      <c r="E6" s="37">
        <f t="shared" si="2"/>
        <v>833.4184150594391</v>
      </c>
      <c r="F6" s="37">
        <f t="shared" si="3"/>
        <v>1849.9927033959427</v>
      </c>
      <c r="G6" s="37">
        <f t="shared" si="4"/>
        <v>3899.5458227355011</v>
      </c>
      <c r="H6" s="37">
        <f t="shared" si="5"/>
        <v>8197.1977633788592</v>
      </c>
      <c r="I6" s="20">
        <f>D6*0.84</f>
        <v>315.37310478953782</v>
      </c>
      <c r="J6" s="19">
        <f t="shared" si="6"/>
        <v>17227.272761028158</v>
      </c>
      <c r="K6" s="12">
        <f>SUM(D6:H6)</f>
        <v>15155.598876938238</v>
      </c>
    </row>
    <row r="7" spans="1:19" x14ac:dyDescent="0.35">
      <c r="A7" s="36"/>
      <c r="B7" s="50">
        <f>B6</f>
        <v>45601</v>
      </c>
      <c r="C7" s="49">
        <f t="shared" si="0"/>
        <v>5</v>
      </c>
      <c r="D7" s="37">
        <f t="shared" si="1"/>
        <v>382.44545529482514</v>
      </c>
      <c r="E7" s="37">
        <f t="shared" si="2"/>
        <v>848.96000166346755</v>
      </c>
      <c r="F7" s="37">
        <f t="shared" si="3"/>
        <v>1884.4913673288702</v>
      </c>
      <c r="G7" s="37">
        <f t="shared" si="4"/>
        <v>3972.2645532378729</v>
      </c>
      <c r="H7" s="37">
        <f t="shared" si="5"/>
        <v>8350.0591072703482</v>
      </c>
      <c r="I7" s="20">
        <f>D7*0.84</f>
        <v>321.25418244765308</v>
      </c>
      <c r="J7" s="41">
        <f>J6+I7-L7</f>
        <v>17548.526943475812</v>
      </c>
      <c r="K7" s="12">
        <f>SUM(D7:H7)</f>
        <v>15438.220484795384</v>
      </c>
    </row>
    <row r="8" spans="1:19" x14ac:dyDescent="0.35">
      <c r="A8" s="38">
        <f>A3+1</f>
        <v>2</v>
      </c>
      <c r="B8" s="50">
        <f>B7+1</f>
        <v>45602</v>
      </c>
      <c r="C8" s="49">
        <f t="shared" si="0"/>
        <v>6</v>
      </c>
      <c r="D8" s="39">
        <f>J7*0.0222</f>
        <v>389.57729814516307</v>
      </c>
      <c r="E8" s="39">
        <f>J7*0.04928</f>
        <v>864.79140777448799</v>
      </c>
      <c r="F8" s="39">
        <f>J7*0.10939</f>
        <v>1919.633362346819</v>
      </c>
      <c r="G8" s="39">
        <f>J7*0.23058</f>
        <v>4046.339342626653</v>
      </c>
      <c r="H8" s="39">
        <f>J7*0.4847</f>
        <v>8505.7710095027269</v>
      </c>
      <c r="I8" s="20">
        <f>D8*0.84</f>
        <v>327.24493044193696</v>
      </c>
      <c r="J8" s="19">
        <f t="shared" si="6"/>
        <v>17875.771873917751</v>
      </c>
      <c r="K8" s="12">
        <f>SUM(D8:H8)</f>
        <v>15726.11242039585</v>
      </c>
    </row>
    <row r="9" spans="1:19" x14ac:dyDescent="0.35">
      <c r="A9" s="38"/>
      <c r="B9" s="50">
        <f>B8</f>
        <v>45602</v>
      </c>
      <c r="C9" s="49">
        <f t="shared" si="0"/>
        <v>7</v>
      </c>
      <c r="D9" s="39">
        <f t="shared" ref="D9:D72" si="7">J8*0.0222</f>
        <v>396.84213560097407</v>
      </c>
      <c r="E9" s="39">
        <f t="shared" ref="E9:E72" si="8">J8*0.04928</f>
        <v>880.91803794666669</v>
      </c>
      <c r="F9" s="39">
        <f t="shared" ref="F9:F72" si="9">J8*0.10939</f>
        <v>1955.4306852878628</v>
      </c>
      <c r="G9" s="39">
        <f t="shared" ref="G9:G72" si="10">J8*0.23058</f>
        <v>4121.7954786879554</v>
      </c>
      <c r="H9" s="39">
        <f t="shared" ref="H9:H72" si="11">J8*0.4847</f>
        <v>8664.386627287935</v>
      </c>
      <c r="I9" s="20">
        <f>D9*0.84</f>
        <v>333.3473939048182</v>
      </c>
      <c r="J9" s="19">
        <f t="shared" si="6"/>
        <v>18209.119267822571</v>
      </c>
      <c r="K9" s="12">
        <f>SUM(D9:H9)</f>
        <v>16019.372964811395</v>
      </c>
    </row>
    <row r="10" spans="1:19" x14ac:dyDescent="0.35">
      <c r="A10" s="38"/>
      <c r="B10" s="50">
        <f>B9+1</f>
        <v>45603</v>
      </c>
      <c r="C10" s="49">
        <f t="shared" si="0"/>
        <v>8</v>
      </c>
      <c r="D10" s="39">
        <f t="shared" si="7"/>
        <v>404.24244774566108</v>
      </c>
      <c r="E10" s="39">
        <f t="shared" si="8"/>
        <v>897.34539751829618</v>
      </c>
      <c r="F10" s="39">
        <f t="shared" si="9"/>
        <v>1991.8955567071109</v>
      </c>
      <c r="G10" s="39">
        <f t="shared" si="10"/>
        <v>4198.6587207745288</v>
      </c>
      <c r="H10" s="39">
        <f t="shared" si="11"/>
        <v>8825.960109113601</v>
      </c>
      <c r="I10" s="20">
        <f>D10*0.84</f>
        <v>339.56365610635527</v>
      </c>
      <c r="J10" s="19">
        <f t="shared" si="6"/>
        <v>18548.682923928925</v>
      </c>
      <c r="K10" s="12">
        <f>SUM(D10:H10)</f>
        <v>16318.102231859197</v>
      </c>
    </row>
    <row r="11" spans="1:19" x14ac:dyDescent="0.35">
      <c r="A11" s="38"/>
      <c r="B11" s="50">
        <f>B10</f>
        <v>45603</v>
      </c>
      <c r="C11" s="49">
        <f t="shared" si="0"/>
        <v>9</v>
      </c>
      <c r="D11" s="39">
        <f t="shared" si="7"/>
        <v>411.78076091122216</v>
      </c>
      <c r="E11" s="39">
        <f t="shared" si="8"/>
        <v>914.07909449121735</v>
      </c>
      <c r="F11" s="39">
        <f t="shared" si="9"/>
        <v>2029.0404250485851</v>
      </c>
      <c r="G11" s="39">
        <f t="shared" si="10"/>
        <v>4276.9553085995321</v>
      </c>
      <c r="H11" s="39">
        <f t="shared" si="11"/>
        <v>8990.5466132283509</v>
      </c>
      <c r="I11" s="20">
        <f>D11*0.84</f>
        <v>345.89583916542659</v>
      </c>
      <c r="J11" s="19">
        <f t="shared" si="6"/>
        <v>18894.578763094352</v>
      </c>
      <c r="K11" s="12">
        <f>SUM(D11:H11)</f>
        <v>16622.402202278907</v>
      </c>
    </row>
    <row r="12" spans="1:19" x14ac:dyDescent="0.35">
      <c r="A12" s="38"/>
      <c r="B12" s="50">
        <f>B11</f>
        <v>45603</v>
      </c>
      <c r="C12" s="49">
        <f t="shared" si="0"/>
        <v>10</v>
      </c>
      <c r="D12" s="39">
        <f t="shared" si="7"/>
        <v>419.45964854069462</v>
      </c>
      <c r="E12" s="39">
        <f t="shared" si="8"/>
        <v>931.12484144528969</v>
      </c>
      <c r="F12" s="39">
        <f t="shared" si="9"/>
        <v>2066.8779708948914</v>
      </c>
      <c r="G12" s="39">
        <f t="shared" si="10"/>
        <v>4356.711971194296</v>
      </c>
      <c r="H12" s="39">
        <f t="shared" si="11"/>
        <v>9158.2023264718337</v>
      </c>
      <c r="I12" s="20">
        <f>D12*0.84</f>
        <v>352.34610477418346</v>
      </c>
      <c r="J12" s="41">
        <f>J11+I12-L12</f>
        <v>19246.924867868536</v>
      </c>
      <c r="K12" s="12">
        <f>SUM(D12:H12)</f>
        <v>16932.376758547005</v>
      </c>
    </row>
    <row r="13" spans="1:19" x14ac:dyDescent="0.35">
      <c r="A13" s="36">
        <f>A8+1</f>
        <v>3</v>
      </c>
      <c r="B13" s="50">
        <f>B12+1</f>
        <v>45604</v>
      </c>
      <c r="C13" s="49">
        <f>C12+1</f>
        <v>11</v>
      </c>
      <c r="D13" s="37">
        <f t="shared" si="7"/>
        <v>427.28173206668151</v>
      </c>
      <c r="E13" s="37">
        <f t="shared" si="8"/>
        <v>948.48845748856138</v>
      </c>
      <c r="F13" s="37">
        <f t="shared" si="9"/>
        <v>2105.4211112961393</v>
      </c>
      <c r="G13" s="37">
        <f t="shared" si="10"/>
        <v>4437.9559360331268</v>
      </c>
      <c r="H13" s="37">
        <f t="shared" si="11"/>
        <v>9328.9844834558808</v>
      </c>
      <c r="I13" s="20">
        <f>D13*0.84</f>
        <v>358.91665493601243</v>
      </c>
      <c r="J13" s="19">
        <f>J12+I13</f>
        <v>19605.841522804549</v>
      </c>
      <c r="K13" s="12">
        <f>SUM(D13:H13)</f>
        <v>17248.131720340389</v>
      </c>
    </row>
    <row r="14" spans="1:19" x14ac:dyDescent="0.35">
      <c r="A14" s="36"/>
      <c r="B14" s="50">
        <f>B13</f>
        <v>45604</v>
      </c>
      <c r="C14" s="49">
        <f t="shared" si="0"/>
        <v>12</v>
      </c>
      <c r="D14" s="37">
        <f t="shared" si="7"/>
        <v>435.24968180626098</v>
      </c>
      <c r="E14" s="37">
        <f t="shared" si="8"/>
        <v>966.17587024380816</v>
      </c>
      <c r="F14" s="37">
        <f t="shared" si="9"/>
        <v>2144.6830041795897</v>
      </c>
      <c r="G14" s="37">
        <f t="shared" si="10"/>
        <v>4520.7149383282731</v>
      </c>
      <c r="H14" s="37">
        <f t="shared" si="11"/>
        <v>9502.9513861033647</v>
      </c>
      <c r="I14" s="20">
        <f>D14*0.84</f>
        <v>365.60973271725919</v>
      </c>
      <c r="J14" s="19">
        <f t="shared" ref="J14:J16" si="12">J13+I14</f>
        <v>19971.451255521806</v>
      </c>
      <c r="K14" s="12">
        <f>SUM(D14:H14)</f>
        <v>17569.774880661294</v>
      </c>
    </row>
    <row r="15" spans="1:19" x14ac:dyDescent="0.35">
      <c r="A15" s="36"/>
      <c r="B15" s="50">
        <f>B14+1</f>
        <v>45605</v>
      </c>
      <c r="C15" s="49">
        <f t="shared" si="0"/>
        <v>13</v>
      </c>
      <c r="D15" s="37">
        <f t="shared" si="7"/>
        <v>443.36621787258412</v>
      </c>
      <c r="E15" s="37">
        <f t="shared" si="8"/>
        <v>984.19311787211461</v>
      </c>
      <c r="F15" s="37">
        <f t="shared" si="9"/>
        <v>2184.6770528415304</v>
      </c>
      <c r="G15" s="37">
        <f t="shared" si="10"/>
        <v>4605.0172304982179</v>
      </c>
      <c r="H15" s="37">
        <f t="shared" si="11"/>
        <v>9680.1624235514191</v>
      </c>
      <c r="I15" s="20">
        <f>D15*0.84</f>
        <v>372.42762301297063</v>
      </c>
      <c r="J15" s="19">
        <f t="shared" si="12"/>
        <v>20343.878878534775</v>
      </c>
      <c r="K15" s="12">
        <f>SUM(D15:H15)</f>
        <v>17897.416042635865</v>
      </c>
    </row>
    <row r="16" spans="1:19" x14ac:dyDescent="0.35">
      <c r="A16" s="36"/>
      <c r="B16" s="50">
        <f>B15</f>
        <v>45605</v>
      </c>
      <c r="C16" s="49">
        <f t="shared" si="0"/>
        <v>14</v>
      </c>
      <c r="D16" s="37">
        <f t="shared" si="7"/>
        <v>451.63411110347204</v>
      </c>
      <c r="E16" s="37">
        <f t="shared" si="8"/>
        <v>1002.5463511341936</v>
      </c>
      <c r="F16" s="37">
        <f t="shared" si="9"/>
        <v>2225.4169105229189</v>
      </c>
      <c r="G16" s="37">
        <f t="shared" si="10"/>
        <v>4690.8915918125485</v>
      </c>
      <c r="H16" s="37">
        <f t="shared" si="11"/>
        <v>9860.6780924258055</v>
      </c>
      <c r="I16" s="20">
        <f>D16*0.84</f>
        <v>379.37265332691652</v>
      </c>
      <c r="J16" s="19">
        <f t="shared" si="12"/>
        <v>20723.251531861693</v>
      </c>
      <c r="K16" s="12">
        <f>SUM(D16:H16)</f>
        <v>18231.167056998936</v>
      </c>
    </row>
    <row r="17" spans="1:11" x14ac:dyDescent="0.35">
      <c r="A17" s="36"/>
      <c r="B17" s="50">
        <f>B16</f>
        <v>45605</v>
      </c>
      <c r="C17" s="49">
        <f t="shared" si="0"/>
        <v>15</v>
      </c>
      <c r="D17" s="37">
        <f t="shared" si="7"/>
        <v>460.05618400732959</v>
      </c>
      <c r="E17" s="37">
        <f t="shared" si="8"/>
        <v>1021.2418354901442</v>
      </c>
      <c r="F17" s="37">
        <f t="shared" si="9"/>
        <v>2266.9164850703505</v>
      </c>
      <c r="G17" s="37">
        <f t="shared" si="10"/>
        <v>4778.3673382166699</v>
      </c>
      <c r="H17" s="37">
        <f t="shared" si="11"/>
        <v>10044.560017493362</v>
      </c>
      <c r="I17" s="20">
        <f>D17*0.84</f>
        <v>386.44719456615684</v>
      </c>
      <c r="J17" s="41">
        <f>J16+I17-L17</f>
        <v>21109.69872642785</v>
      </c>
      <c r="K17" s="12">
        <f>SUM(D17:H17)</f>
        <v>18571.141860277858</v>
      </c>
    </row>
    <row r="18" spans="1:11" x14ac:dyDescent="0.35">
      <c r="A18" s="38">
        <f>A13+1</f>
        <v>4</v>
      </c>
      <c r="B18" s="50">
        <f>B17+1</f>
        <v>45606</v>
      </c>
      <c r="C18" s="49">
        <f t="shared" si="0"/>
        <v>16</v>
      </c>
      <c r="D18" s="39">
        <f t="shared" si="7"/>
        <v>468.63531172669832</v>
      </c>
      <c r="E18" s="39">
        <f t="shared" si="8"/>
        <v>1040.2859532383645</v>
      </c>
      <c r="F18" s="39">
        <f t="shared" si="9"/>
        <v>2309.1899436839426</v>
      </c>
      <c r="G18" s="39">
        <f t="shared" si="10"/>
        <v>4867.4743323397342</v>
      </c>
      <c r="H18" s="39">
        <f t="shared" si="11"/>
        <v>10231.87097269958</v>
      </c>
      <c r="I18" s="20">
        <f>D18*0.84</f>
        <v>393.6536618504266</v>
      </c>
      <c r="J18" s="19">
        <f t="shared" si="6"/>
        <v>21503.352388278276</v>
      </c>
      <c r="K18" s="12">
        <f>SUM(D18:H18)</f>
        <v>18917.456513688321</v>
      </c>
    </row>
    <row r="19" spans="1:11" x14ac:dyDescent="0.35">
      <c r="A19" s="38"/>
      <c r="B19" s="50">
        <f>B18</f>
        <v>45606</v>
      </c>
      <c r="C19" s="49">
        <f t="shared" si="0"/>
        <v>17</v>
      </c>
      <c r="D19" s="39">
        <f t="shared" si="7"/>
        <v>477.37442301977774</v>
      </c>
      <c r="E19" s="39">
        <f t="shared" si="8"/>
        <v>1059.6852056943533</v>
      </c>
      <c r="F19" s="39">
        <f t="shared" si="9"/>
        <v>2352.2517177537607</v>
      </c>
      <c r="G19" s="39">
        <f t="shared" si="10"/>
        <v>4958.2429936892049</v>
      </c>
      <c r="H19" s="39">
        <f t="shared" si="11"/>
        <v>10422.674902598481</v>
      </c>
      <c r="I19" s="20">
        <f>D19*0.84</f>
        <v>400.99451533661329</v>
      </c>
      <c r="J19" s="19">
        <f t="shared" si="6"/>
        <v>21904.346903614889</v>
      </c>
      <c r="K19" s="12">
        <f>SUM(D19:H19)</f>
        <v>19270.22924275558</v>
      </c>
    </row>
    <row r="20" spans="1:11" x14ac:dyDescent="0.35">
      <c r="A20" s="38"/>
      <c r="B20" s="50">
        <f>B19+1</f>
        <v>45607</v>
      </c>
      <c r="C20" s="49">
        <f t="shared" si="0"/>
        <v>18</v>
      </c>
      <c r="D20" s="39">
        <f t="shared" si="7"/>
        <v>486.27650126025054</v>
      </c>
      <c r="E20" s="39">
        <f t="shared" si="8"/>
        <v>1079.4462154101416</v>
      </c>
      <c r="F20" s="39">
        <f t="shared" si="9"/>
        <v>2396.1165077864325</v>
      </c>
      <c r="G20" s="39">
        <f t="shared" si="10"/>
        <v>5050.704309035521</v>
      </c>
      <c r="H20" s="39">
        <f t="shared" si="11"/>
        <v>10617.036944182137</v>
      </c>
      <c r="I20" s="20">
        <f>D20*0.84</f>
        <v>408.47226105861046</v>
      </c>
      <c r="J20" s="19">
        <f t="shared" si="6"/>
        <v>22312.819164673499</v>
      </c>
      <c r="K20" s="12">
        <f>SUM(D20:H20)</f>
        <v>19629.580477674484</v>
      </c>
    </row>
    <row r="21" spans="1:11" x14ac:dyDescent="0.35">
      <c r="A21" s="38"/>
      <c r="B21" s="50">
        <f>B20</f>
        <v>45607</v>
      </c>
      <c r="C21" s="49">
        <f t="shared" si="0"/>
        <v>19</v>
      </c>
      <c r="D21" s="39">
        <f t="shared" si="7"/>
        <v>495.34458545575171</v>
      </c>
      <c r="E21" s="39">
        <f t="shared" si="8"/>
        <v>1099.57572843511</v>
      </c>
      <c r="F21" s="39">
        <f t="shared" si="9"/>
        <v>2440.7992884236342</v>
      </c>
      <c r="G21" s="39">
        <f t="shared" si="10"/>
        <v>5144.8898429904157</v>
      </c>
      <c r="H21" s="39">
        <f t="shared" si="11"/>
        <v>10815.023449117245</v>
      </c>
      <c r="I21" s="20">
        <f>D21*0.84</f>
        <v>416.08945178283142</v>
      </c>
      <c r="J21" s="19">
        <f t="shared" si="6"/>
        <v>22728.90861645633</v>
      </c>
      <c r="K21" s="12">
        <f>SUM(D21:H21)</f>
        <v>19995.632894422157</v>
      </c>
    </row>
    <row r="22" spans="1:11" x14ac:dyDescent="0.35">
      <c r="A22" s="38"/>
      <c r="B22" s="50">
        <f>B21</f>
        <v>45607</v>
      </c>
      <c r="C22" s="49">
        <f t="shared" si="0"/>
        <v>20</v>
      </c>
      <c r="D22" s="39">
        <f t="shared" si="7"/>
        <v>504.58177128533055</v>
      </c>
      <c r="E22" s="39">
        <f t="shared" si="8"/>
        <v>1120.080616618968</v>
      </c>
      <c r="F22" s="39">
        <f t="shared" si="9"/>
        <v>2486.3153135541579</v>
      </c>
      <c r="G22" s="39">
        <f t="shared" si="10"/>
        <v>5240.8317487825007</v>
      </c>
      <c r="H22" s="39">
        <f t="shared" si="11"/>
        <v>11016.702006396385</v>
      </c>
      <c r="I22" s="20">
        <f>D22*0.84</f>
        <v>423.84868787967764</v>
      </c>
      <c r="J22" s="41">
        <f>J21+I22-L22</f>
        <v>23152.75730433601</v>
      </c>
      <c r="K22" s="12">
        <f>SUM(D22:H22)</f>
        <v>20368.511456637341</v>
      </c>
    </row>
    <row r="23" spans="1:11" x14ac:dyDescent="0.35">
      <c r="A23" s="36">
        <f>A18+1</f>
        <v>5</v>
      </c>
      <c r="B23" s="50">
        <f>B22+1</f>
        <v>45608</v>
      </c>
      <c r="C23" s="49">
        <f>C22+1</f>
        <v>21</v>
      </c>
      <c r="D23" s="37">
        <f t="shared" si="7"/>
        <v>513.99121215625939</v>
      </c>
      <c r="E23" s="37">
        <f t="shared" si="8"/>
        <v>1140.9678799576784</v>
      </c>
      <c r="F23" s="37">
        <f t="shared" si="9"/>
        <v>2532.6801215213163</v>
      </c>
      <c r="G23" s="37">
        <f t="shared" si="10"/>
        <v>5338.5627792337973</v>
      </c>
      <c r="H23" s="37">
        <f t="shared" si="11"/>
        <v>11222.141465411665</v>
      </c>
      <c r="I23" s="20">
        <f>D23*0.84</f>
        <v>431.75261821125787</v>
      </c>
      <c r="J23" s="19">
        <f>J22+I23</f>
        <v>23584.509922547266</v>
      </c>
      <c r="K23" s="12">
        <f>SUM(D23:H23)</f>
        <v>20748.343458280717</v>
      </c>
    </row>
    <row r="24" spans="1:11" x14ac:dyDescent="0.35">
      <c r="A24" s="36"/>
      <c r="B24" s="50">
        <f>B23</f>
        <v>45608</v>
      </c>
      <c r="C24" s="49">
        <f t="shared" si="0"/>
        <v>22</v>
      </c>
      <c r="D24" s="37">
        <f t="shared" si="7"/>
        <v>523.57612028054928</v>
      </c>
      <c r="E24" s="37">
        <f t="shared" si="8"/>
        <v>1162.2446489831293</v>
      </c>
      <c r="F24" s="37">
        <f t="shared" si="9"/>
        <v>2579.9095404274453</v>
      </c>
      <c r="G24" s="37">
        <f t="shared" si="10"/>
        <v>5438.1162979409492</v>
      </c>
      <c r="H24" s="37">
        <f t="shared" si="11"/>
        <v>11431.411959458661</v>
      </c>
      <c r="I24" s="20">
        <f>D24*0.84</f>
        <v>439.80394103566135</v>
      </c>
      <c r="J24" s="19">
        <f t="shared" ref="J24:J32" si="13">J23+I24</f>
        <v>24024.313863582927</v>
      </c>
      <c r="K24" s="12">
        <f>SUM(D24:H24)</f>
        <v>21135.258567090736</v>
      </c>
    </row>
    <row r="25" spans="1:11" x14ac:dyDescent="0.35">
      <c r="A25" s="36"/>
      <c r="B25" s="50">
        <f>B24+1</f>
        <v>45609</v>
      </c>
      <c r="C25" s="49">
        <f t="shared" si="0"/>
        <v>23</v>
      </c>
      <c r="D25" s="37">
        <f t="shared" si="7"/>
        <v>533.33976777154101</v>
      </c>
      <c r="E25" s="37">
        <f t="shared" si="8"/>
        <v>1183.9181871973667</v>
      </c>
      <c r="F25" s="37">
        <f t="shared" si="9"/>
        <v>2628.0196935373365</v>
      </c>
      <c r="G25" s="37">
        <f t="shared" si="10"/>
        <v>5539.5262906649514</v>
      </c>
      <c r="H25" s="37">
        <f t="shared" si="11"/>
        <v>11644.584929678645</v>
      </c>
      <c r="I25" s="20">
        <f>D25*0.84</f>
        <v>448.00540492809444</v>
      </c>
      <c r="J25" s="19">
        <f t="shared" si="13"/>
        <v>24472.319268511023</v>
      </c>
      <c r="K25" s="12">
        <f>SUM(D25:H25)</f>
        <v>21529.388868849841</v>
      </c>
    </row>
    <row r="26" spans="1:11" x14ac:dyDescent="0.35">
      <c r="A26" s="36"/>
      <c r="B26" s="50">
        <f>B25</f>
        <v>45609</v>
      </c>
      <c r="C26" s="49">
        <f t="shared" si="0"/>
        <v>24</v>
      </c>
      <c r="D26" s="37">
        <f t="shared" si="7"/>
        <v>543.28548776094476</v>
      </c>
      <c r="E26" s="37">
        <f t="shared" si="8"/>
        <v>1205.9958935522232</v>
      </c>
      <c r="F26" s="37">
        <f t="shared" si="9"/>
        <v>2677.0270047824206</v>
      </c>
      <c r="G26" s="37">
        <f t="shared" si="10"/>
        <v>5642.8273769332718</v>
      </c>
      <c r="H26" s="37">
        <f t="shared" si="11"/>
        <v>11861.733149447293</v>
      </c>
      <c r="I26" s="20">
        <f>D26*0.84</f>
        <v>456.35980971919361</v>
      </c>
      <c r="J26" s="19">
        <f t="shared" si="13"/>
        <v>24928.679078230216</v>
      </c>
      <c r="K26" s="12">
        <f>SUM(D26:H26)</f>
        <v>21930.868912476151</v>
      </c>
    </row>
    <row r="27" spans="1:11" x14ac:dyDescent="0.35">
      <c r="A27" s="36"/>
      <c r="B27" s="50">
        <f>B26</f>
        <v>45609</v>
      </c>
      <c r="C27" s="49">
        <f t="shared" si="0"/>
        <v>25</v>
      </c>
      <c r="D27" s="37">
        <f t="shared" si="7"/>
        <v>553.41667553671084</v>
      </c>
      <c r="E27" s="37">
        <f t="shared" si="8"/>
        <v>1228.485304975185</v>
      </c>
      <c r="F27" s="37">
        <f t="shared" si="9"/>
        <v>2726.9482043676035</v>
      </c>
      <c r="G27" s="37">
        <f t="shared" si="10"/>
        <v>5748.0548218583235</v>
      </c>
      <c r="H27" s="37">
        <f t="shared" si="11"/>
        <v>12082.930749218187</v>
      </c>
      <c r="I27" s="20">
        <f>D27*0.84</f>
        <v>464.87000745083708</v>
      </c>
      <c r="J27" s="41">
        <f>J26+I27-L27</f>
        <v>25393.549085681054</v>
      </c>
      <c r="K27" s="12">
        <f>SUM(D27:H27)</f>
        <v>22339.83575595601</v>
      </c>
    </row>
    <row r="28" spans="1:11" x14ac:dyDescent="0.35">
      <c r="A28" s="38">
        <f>A23+1</f>
        <v>6</v>
      </c>
      <c r="B28" s="50">
        <f>B27+1</f>
        <v>45610</v>
      </c>
      <c r="C28" s="49">
        <f t="shared" si="0"/>
        <v>26</v>
      </c>
      <c r="D28" s="39">
        <f t="shared" si="7"/>
        <v>563.73678970211938</v>
      </c>
      <c r="E28" s="39">
        <f t="shared" si="8"/>
        <v>1251.3940989423622</v>
      </c>
      <c r="F28" s="39">
        <f t="shared" si="9"/>
        <v>2777.8003344826507</v>
      </c>
      <c r="G28" s="39">
        <f t="shared" si="10"/>
        <v>5855.244548176338</v>
      </c>
      <c r="H28" s="39">
        <f t="shared" si="11"/>
        <v>12308.253241829607</v>
      </c>
      <c r="I28" s="20">
        <f>D28*0.84</f>
        <v>473.53890334978024</v>
      </c>
      <c r="J28" s="19">
        <f t="shared" si="13"/>
        <v>25867.087989030835</v>
      </c>
      <c r="K28" s="12">
        <f>SUM(D28:H28)</f>
        <v>22756.429013133078</v>
      </c>
    </row>
    <row r="29" spans="1:11" x14ac:dyDescent="0.35">
      <c r="A29" s="38"/>
      <c r="B29" s="50">
        <f>B28</f>
        <v>45610</v>
      </c>
      <c r="C29" s="49">
        <f t="shared" si="0"/>
        <v>27</v>
      </c>
      <c r="D29" s="39">
        <f t="shared" si="7"/>
        <v>574.24935335648456</v>
      </c>
      <c r="E29" s="39">
        <f t="shared" si="8"/>
        <v>1274.7300960994394</v>
      </c>
      <c r="F29" s="39">
        <f t="shared" si="9"/>
        <v>2829.6007551200832</v>
      </c>
      <c r="G29" s="39">
        <f t="shared" si="10"/>
        <v>5964.4331485107305</v>
      </c>
      <c r="H29" s="39">
        <f t="shared" si="11"/>
        <v>12537.777548283246</v>
      </c>
      <c r="I29" s="20">
        <f>D29*0.84</f>
        <v>482.36945681944701</v>
      </c>
      <c r="J29" s="19">
        <f t="shared" si="13"/>
        <v>26349.457445850283</v>
      </c>
      <c r="K29" s="12">
        <f>SUM(D29:H29)</f>
        <v>23180.790901369983</v>
      </c>
    </row>
    <row r="30" spans="1:11" x14ac:dyDescent="0.35">
      <c r="A30" s="38"/>
      <c r="B30" s="50">
        <f>B29+1</f>
        <v>45611</v>
      </c>
      <c r="C30" s="49">
        <f t="shared" si="0"/>
        <v>28</v>
      </c>
      <c r="D30" s="39">
        <f t="shared" si="7"/>
        <v>584.95795529787631</v>
      </c>
      <c r="E30" s="39">
        <f t="shared" si="8"/>
        <v>1298.501262931502</v>
      </c>
      <c r="F30" s="39">
        <f t="shared" si="9"/>
        <v>2882.3671500015625</v>
      </c>
      <c r="G30" s="39">
        <f t="shared" si="10"/>
        <v>6075.6578978641583</v>
      </c>
      <c r="H30" s="39">
        <f t="shared" si="11"/>
        <v>12771.582024003632</v>
      </c>
      <c r="I30" s="20">
        <f>D30*0.84</f>
        <v>491.36468245021609</v>
      </c>
      <c r="J30" s="19">
        <f t="shared" si="13"/>
        <v>26840.8221283005</v>
      </c>
      <c r="K30" s="12">
        <f>SUM(D30:H30)</f>
        <v>23613.06629009873</v>
      </c>
    </row>
    <row r="31" spans="1:11" x14ac:dyDescent="0.35">
      <c r="A31" s="38"/>
      <c r="B31" s="50">
        <f>B30</f>
        <v>45611</v>
      </c>
      <c r="C31" s="49">
        <f t="shared" si="0"/>
        <v>29</v>
      </c>
      <c r="D31" s="39">
        <f t="shared" si="7"/>
        <v>595.86625124827117</v>
      </c>
      <c r="E31" s="39">
        <f t="shared" si="8"/>
        <v>1322.7157144826485</v>
      </c>
      <c r="F31" s="39">
        <f t="shared" si="9"/>
        <v>2936.1175326147918</v>
      </c>
      <c r="G31" s="39">
        <f t="shared" si="10"/>
        <v>6188.95676634353</v>
      </c>
      <c r="H31" s="39">
        <f t="shared" si="11"/>
        <v>13009.746485587253</v>
      </c>
      <c r="I31" s="20">
        <f>D31*0.84</f>
        <v>500.52765104854774</v>
      </c>
      <c r="J31" s="19">
        <f t="shared" si="13"/>
        <v>27341.34977934905</v>
      </c>
      <c r="K31" s="12">
        <f>SUM(D31:H31)</f>
        <v>24053.402750276495</v>
      </c>
    </row>
    <row r="32" spans="1:11" x14ac:dyDescent="0.35">
      <c r="A32" s="38"/>
      <c r="B32" s="50">
        <f>B31</f>
        <v>45611</v>
      </c>
      <c r="C32" s="49">
        <f t="shared" si="0"/>
        <v>30</v>
      </c>
      <c r="D32" s="39">
        <f t="shared" si="7"/>
        <v>606.97796510154888</v>
      </c>
      <c r="E32" s="39">
        <f t="shared" si="8"/>
        <v>1347.3817171263211</v>
      </c>
      <c r="F32" s="39">
        <f t="shared" si="9"/>
        <v>2990.8702523629927</v>
      </c>
      <c r="G32" s="39">
        <f t="shared" si="10"/>
        <v>6304.3684321223045</v>
      </c>
      <c r="H32" s="39">
        <f t="shared" si="11"/>
        <v>13252.352238050486</v>
      </c>
      <c r="I32" s="20">
        <f>D32*0.84</f>
        <v>509.86149068530102</v>
      </c>
      <c r="J32" s="41">
        <f>J31+I32-L32</f>
        <v>27851.21127003435</v>
      </c>
      <c r="K32" s="12">
        <f>SUM(D32:H32)</f>
        <v>24501.950604763653</v>
      </c>
    </row>
    <row r="33" spans="1:11" x14ac:dyDescent="0.35">
      <c r="A33" s="36">
        <f>A28+1</f>
        <v>7</v>
      </c>
      <c r="B33" s="50">
        <f>B32+1</f>
        <v>45612</v>
      </c>
      <c r="C33" s="49">
        <f>C32+1</f>
        <v>31</v>
      </c>
      <c r="D33" s="37">
        <f t="shared" si="7"/>
        <v>618.29689019476257</v>
      </c>
      <c r="E33" s="37">
        <f t="shared" si="8"/>
        <v>1372.5076913872927</v>
      </c>
      <c r="F33" s="37">
        <f t="shared" si="9"/>
        <v>3046.6440008290574</v>
      </c>
      <c r="G33" s="37">
        <f t="shared" si="10"/>
        <v>6421.9322946445209</v>
      </c>
      <c r="H33" s="37">
        <f t="shared" si="11"/>
        <v>13499.482102585649</v>
      </c>
      <c r="I33" s="20">
        <f>D33*0.84</f>
        <v>519.36938776360057</v>
      </c>
      <c r="J33" s="19">
        <f>J32+I33</f>
        <v>28370.580657797949</v>
      </c>
      <c r="K33" s="12">
        <f>SUM(D33:H33)</f>
        <v>24958.862979641282</v>
      </c>
    </row>
    <row r="34" spans="1:11" x14ac:dyDescent="0.35">
      <c r="A34" s="36"/>
      <c r="B34" s="50">
        <f>B33</f>
        <v>45612</v>
      </c>
      <c r="C34" s="49">
        <f t="shared" si="0"/>
        <v>32</v>
      </c>
      <c r="D34" s="37">
        <f t="shared" si="7"/>
        <v>629.82689060311452</v>
      </c>
      <c r="E34" s="37">
        <f t="shared" si="8"/>
        <v>1398.1022148162829</v>
      </c>
      <c r="F34" s="37">
        <f t="shared" si="9"/>
        <v>3103.4578181565175</v>
      </c>
      <c r="G34" s="37">
        <f t="shared" si="10"/>
        <v>6541.6884880750513</v>
      </c>
      <c r="H34" s="37">
        <f t="shared" si="11"/>
        <v>13751.220444834667</v>
      </c>
      <c r="I34" s="20">
        <f>D34*0.84</f>
        <v>529.05458810661617</v>
      </c>
      <c r="J34" s="19">
        <f t="shared" ref="J34:J42" si="14">J33+I34</f>
        <v>28899.635245904567</v>
      </c>
      <c r="K34" s="12">
        <f>SUM(D34:H34)</f>
        <v>25424.295856485634</v>
      </c>
    </row>
    <row r="35" spans="1:11" x14ac:dyDescent="0.35">
      <c r="A35" s="36"/>
      <c r="B35" s="50">
        <f>B34+1</f>
        <v>45613</v>
      </c>
      <c r="C35" s="49">
        <f t="shared" si="0"/>
        <v>33</v>
      </c>
      <c r="D35" s="37">
        <f t="shared" si="7"/>
        <v>641.57190245908146</v>
      </c>
      <c r="E35" s="37">
        <f t="shared" si="8"/>
        <v>1424.1740249181769</v>
      </c>
      <c r="F35" s="37">
        <f t="shared" si="9"/>
        <v>3161.3310995495008</v>
      </c>
      <c r="G35" s="37">
        <f t="shared" si="10"/>
        <v>6663.6778950006756</v>
      </c>
      <c r="H35" s="37">
        <f t="shared" si="11"/>
        <v>14007.653203689944</v>
      </c>
      <c r="I35" s="20">
        <f>D35*0.84</f>
        <v>538.92039806562843</v>
      </c>
      <c r="J35" s="19">
        <f t="shared" si="14"/>
        <v>29438.555643970194</v>
      </c>
      <c r="K35" s="12">
        <f>SUM(D35:H35)</f>
        <v>25898.408125617381</v>
      </c>
    </row>
    <row r="36" spans="1:11" x14ac:dyDescent="0.35">
      <c r="A36" s="36"/>
      <c r="B36" s="50">
        <f>B35</f>
        <v>45613</v>
      </c>
      <c r="C36" s="49">
        <f t="shared" si="0"/>
        <v>34</v>
      </c>
      <c r="D36" s="37">
        <f t="shared" si="7"/>
        <v>653.53593529613829</v>
      </c>
      <c r="E36" s="37">
        <f t="shared" si="8"/>
        <v>1450.7320221348511</v>
      </c>
      <c r="F36" s="37">
        <f t="shared" si="9"/>
        <v>3220.2836018938997</v>
      </c>
      <c r="G36" s="37">
        <f t="shared" si="10"/>
        <v>6787.9421603866476</v>
      </c>
      <c r="H36" s="37">
        <f t="shared" si="11"/>
        <v>14268.867920632354</v>
      </c>
      <c r="I36" s="20">
        <f>D36*0.84</f>
        <v>548.97018564875611</v>
      </c>
      <c r="J36" s="19">
        <f t="shared" si="14"/>
        <v>29987.52582961895</v>
      </c>
      <c r="K36" s="12">
        <f>SUM(D36:H36)</f>
        <v>26381.36164034389</v>
      </c>
    </row>
    <row r="37" spans="1:11" x14ac:dyDescent="0.35">
      <c r="A37" s="36"/>
      <c r="B37" s="50">
        <f>B36</f>
        <v>45613</v>
      </c>
      <c r="C37" s="49">
        <f t="shared" si="0"/>
        <v>35</v>
      </c>
      <c r="D37" s="37">
        <f t="shared" si="7"/>
        <v>665.72307341754072</v>
      </c>
      <c r="E37" s="37">
        <f t="shared" si="8"/>
        <v>1477.7852728836217</v>
      </c>
      <c r="F37" s="37">
        <f t="shared" si="9"/>
        <v>3280.335450502017</v>
      </c>
      <c r="G37" s="37">
        <f t="shared" si="10"/>
        <v>6914.5237057935374</v>
      </c>
      <c r="H37" s="37">
        <f t="shared" si="11"/>
        <v>14534.953769616306</v>
      </c>
      <c r="I37" s="20">
        <f>D37*0.84</f>
        <v>559.20738167073421</v>
      </c>
      <c r="J37" s="41">
        <f>J36+I37-L37</f>
        <v>30546.733211289684</v>
      </c>
      <c r="K37" s="12">
        <f>SUM(D37:H37)</f>
        <v>26873.321272213023</v>
      </c>
    </row>
    <row r="38" spans="1:11" x14ac:dyDescent="0.35">
      <c r="A38" s="38">
        <f>A33+1</f>
        <v>8</v>
      </c>
      <c r="B38" s="50">
        <f>B37+1</f>
        <v>45614</v>
      </c>
      <c r="C38" s="49">
        <f t="shared" si="0"/>
        <v>36</v>
      </c>
      <c r="D38" s="39">
        <f t="shared" si="7"/>
        <v>678.13747729063095</v>
      </c>
      <c r="E38" s="39">
        <f t="shared" si="8"/>
        <v>1505.3430126523556</v>
      </c>
      <c r="F38" s="39">
        <f t="shared" si="9"/>
        <v>3341.5071459829787</v>
      </c>
      <c r="G38" s="39">
        <f t="shared" si="10"/>
        <v>7043.4657438591757</v>
      </c>
      <c r="H38" s="39">
        <f t="shared" si="11"/>
        <v>14806.00158751211</v>
      </c>
      <c r="I38" s="20">
        <f>D38*0.84</f>
        <v>569.63548092412998</v>
      </c>
      <c r="J38" s="19">
        <f t="shared" si="14"/>
        <v>31116.368692213815</v>
      </c>
      <c r="K38" s="12">
        <f>SUM(D38:H38)</f>
        <v>27374.45496729725</v>
      </c>
    </row>
    <row r="39" spans="1:11" x14ac:dyDescent="0.35">
      <c r="A39" s="38"/>
      <c r="B39" s="50">
        <f>B38</f>
        <v>45614</v>
      </c>
      <c r="C39" s="49">
        <f t="shared" si="0"/>
        <v>37</v>
      </c>
      <c r="D39" s="39">
        <f t="shared" si="7"/>
        <v>690.78338496714673</v>
      </c>
      <c r="E39" s="39">
        <f t="shared" si="8"/>
        <v>1533.4146491522968</v>
      </c>
      <c r="F39" s="39">
        <f t="shared" si="9"/>
        <v>3403.8195712412694</v>
      </c>
      <c r="G39" s="39">
        <f t="shared" si="10"/>
        <v>7174.8122930506615</v>
      </c>
      <c r="H39" s="39">
        <f t="shared" si="11"/>
        <v>15082.103905116037</v>
      </c>
      <c r="I39" s="20">
        <f>D39*0.84</f>
        <v>580.25804337240322</v>
      </c>
      <c r="J39" s="19">
        <f t="shared" si="14"/>
        <v>31696.626735586218</v>
      </c>
      <c r="K39" s="12">
        <f>SUM(D39:H39)</f>
        <v>27884.933803527412</v>
      </c>
    </row>
    <row r="40" spans="1:11" x14ac:dyDescent="0.35">
      <c r="A40" s="38"/>
      <c r="B40" s="50">
        <f>B39+1</f>
        <v>45615</v>
      </c>
      <c r="C40" s="49">
        <f t="shared" si="0"/>
        <v>38</v>
      </c>
      <c r="D40" s="39">
        <f t="shared" si="7"/>
        <v>703.66511353001408</v>
      </c>
      <c r="E40" s="39">
        <f t="shared" si="8"/>
        <v>1562.0097655296888</v>
      </c>
      <c r="F40" s="39">
        <f t="shared" si="9"/>
        <v>3467.2939986057763</v>
      </c>
      <c r="G40" s="39">
        <f t="shared" si="10"/>
        <v>7308.6081926914703</v>
      </c>
      <c r="H40" s="39">
        <f t="shared" si="11"/>
        <v>15363.35497873864</v>
      </c>
      <c r="I40" s="20">
        <f>D40*0.84</f>
        <v>591.07869536521184</v>
      </c>
      <c r="J40" s="19">
        <f t="shared" si="14"/>
        <v>32287.705430951431</v>
      </c>
      <c r="K40" s="12">
        <f>SUM(D40:H40)</f>
        <v>28404.932049095591</v>
      </c>
    </row>
    <row r="41" spans="1:11" x14ac:dyDescent="0.35">
      <c r="A41" s="38"/>
      <c r="B41" s="50">
        <f>B40</f>
        <v>45615</v>
      </c>
      <c r="C41" s="49">
        <f t="shared" si="0"/>
        <v>39</v>
      </c>
      <c r="D41" s="39">
        <f t="shared" si="7"/>
        <v>716.78706056712178</v>
      </c>
      <c r="E41" s="39">
        <f t="shared" si="8"/>
        <v>1591.1381236372865</v>
      </c>
      <c r="F41" s="39">
        <f t="shared" si="9"/>
        <v>3531.952097091777</v>
      </c>
      <c r="G41" s="39">
        <f t="shared" si="10"/>
        <v>7444.8991182687814</v>
      </c>
      <c r="H41" s="39">
        <f t="shared" si="11"/>
        <v>15649.850822382159</v>
      </c>
      <c r="I41" s="20">
        <f>D41*0.84</f>
        <v>602.10113087638229</v>
      </c>
      <c r="J41" s="19">
        <f t="shared" si="14"/>
        <v>32889.806561827812</v>
      </c>
      <c r="K41" s="12">
        <f>SUM(D41:H41)</f>
        <v>28934.627221947125</v>
      </c>
    </row>
    <row r="42" spans="1:11" x14ac:dyDescent="0.35">
      <c r="A42" s="38"/>
      <c r="B42" s="50">
        <f>B41</f>
        <v>45615</v>
      </c>
      <c r="C42" s="49">
        <f t="shared" si="0"/>
        <v>40</v>
      </c>
      <c r="D42" s="39">
        <f t="shared" si="7"/>
        <v>730.15370567257742</v>
      </c>
      <c r="E42" s="39">
        <f t="shared" si="8"/>
        <v>1620.8096673668745</v>
      </c>
      <c r="F42" s="39">
        <f t="shared" si="9"/>
        <v>3597.8159397983445</v>
      </c>
      <c r="G42" s="39">
        <f t="shared" si="10"/>
        <v>7583.7315970262571</v>
      </c>
      <c r="H42" s="39">
        <f t="shared" si="11"/>
        <v>15941.689240517941</v>
      </c>
      <c r="I42" s="20">
        <f>D42*0.84</f>
        <v>613.32911276496498</v>
      </c>
      <c r="J42" s="41">
        <f>J41+I42-L42</f>
        <v>33503.135674592777</v>
      </c>
      <c r="K42" s="12">
        <f>SUM(D42:H42)</f>
        <v>29474.200150381992</v>
      </c>
    </row>
    <row r="43" spans="1:11" x14ac:dyDescent="0.35">
      <c r="A43" s="36">
        <f>A38+1</f>
        <v>9</v>
      </c>
      <c r="B43" s="50">
        <f>B42+1</f>
        <v>45616</v>
      </c>
      <c r="C43" s="49">
        <f>C42+1</f>
        <v>41</v>
      </c>
      <c r="D43" s="37">
        <f t="shared" si="7"/>
        <v>743.76961197595972</v>
      </c>
      <c r="E43" s="37">
        <f t="shared" si="8"/>
        <v>1651.0345260439319</v>
      </c>
      <c r="F43" s="37">
        <f t="shared" si="9"/>
        <v>3664.9080114437038</v>
      </c>
      <c r="G43" s="37">
        <f t="shared" si="10"/>
        <v>7725.1530238476025</v>
      </c>
      <c r="H43" s="37">
        <f t="shared" si="11"/>
        <v>16238.96986147512</v>
      </c>
      <c r="I43" s="20">
        <f>D43*0.84</f>
        <v>624.76647405980611</v>
      </c>
      <c r="J43" s="19">
        <f>J42+I43</f>
        <v>34127.902148652582</v>
      </c>
      <c r="K43" s="12">
        <f>SUM(D43:H43)</f>
        <v>30023.835034786316</v>
      </c>
    </row>
    <row r="44" spans="1:11" x14ac:dyDescent="0.35">
      <c r="A44" s="36"/>
      <c r="B44" s="50">
        <f>B43</f>
        <v>45616</v>
      </c>
      <c r="C44" s="49">
        <f t="shared" si="0"/>
        <v>42</v>
      </c>
      <c r="D44" s="37">
        <f t="shared" si="7"/>
        <v>757.63942770008737</v>
      </c>
      <c r="E44" s="37">
        <f t="shared" si="8"/>
        <v>1681.823017885599</v>
      </c>
      <c r="F44" s="37">
        <f t="shared" si="9"/>
        <v>3733.2512160411061</v>
      </c>
      <c r="G44" s="37">
        <f t="shared" si="10"/>
        <v>7869.2116774363121</v>
      </c>
      <c r="H44" s="37">
        <f t="shared" si="11"/>
        <v>16541.794171451907</v>
      </c>
      <c r="I44" s="20">
        <f>D44*0.84</f>
        <v>636.41711926807341</v>
      </c>
      <c r="J44" s="19">
        <f t="shared" ref="J44:J51" si="15">J43+I44</f>
        <v>34764.319267920655</v>
      </c>
      <c r="K44" s="12">
        <f>SUM(D44:H44)</f>
        <v>30583.719510515013</v>
      </c>
    </row>
    <row r="45" spans="1:11" x14ac:dyDescent="0.35">
      <c r="A45" s="36"/>
      <c r="B45" s="50">
        <f>B44+1</f>
        <v>45617</v>
      </c>
      <c r="C45" s="49">
        <f t="shared" si="0"/>
        <v>43</v>
      </c>
      <c r="D45" s="37">
        <f t="shared" si="7"/>
        <v>771.76788774783859</v>
      </c>
      <c r="E45" s="37">
        <f t="shared" si="8"/>
        <v>1713.1856535231298</v>
      </c>
      <c r="F45" s="37">
        <f t="shared" si="9"/>
        <v>3802.8688847178405</v>
      </c>
      <c r="G45" s="37">
        <f t="shared" si="10"/>
        <v>8015.9567367971449</v>
      </c>
      <c r="H45" s="37">
        <f t="shared" si="11"/>
        <v>16850.26554916114</v>
      </c>
      <c r="I45" s="20">
        <f>D45*0.84</f>
        <v>648.28502570818443</v>
      </c>
      <c r="J45" s="19">
        <f t="shared" si="15"/>
        <v>35412.604293628836</v>
      </c>
      <c r="K45" s="12">
        <f>SUM(D45:H45)</f>
        <v>31154.044711947092</v>
      </c>
    </row>
    <row r="46" spans="1:11" x14ac:dyDescent="0.35">
      <c r="A46" s="36"/>
      <c r="B46" s="50">
        <f>B45</f>
        <v>45617</v>
      </c>
      <c r="C46" s="49">
        <f t="shared" si="0"/>
        <v>44</v>
      </c>
      <c r="D46" s="37">
        <f t="shared" si="7"/>
        <v>786.15981531856016</v>
      </c>
      <c r="E46" s="37">
        <f t="shared" si="8"/>
        <v>1745.133139590029</v>
      </c>
      <c r="F46" s="37">
        <f t="shared" si="9"/>
        <v>3873.7847836800584</v>
      </c>
      <c r="G46" s="37">
        <f t="shared" si="10"/>
        <v>8165.4382980249375</v>
      </c>
      <c r="H46" s="37">
        <f t="shared" si="11"/>
        <v>17164.489301121899</v>
      </c>
      <c r="I46" s="20">
        <f>D46*0.84</f>
        <v>660.37424486759051</v>
      </c>
      <c r="J46" s="19">
        <f t="shared" si="15"/>
        <v>36072.978538496427</v>
      </c>
      <c r="K46" s="12">
        <f>SUM(D46:H46)</f>
        <v>31735.005337735485</v>
      </c>
    </row>
    <row r="47" spans="1:11" x14ac:dyDescent="0.35">
      <c r="A47" s="36"/>
      <c r="B47" s="50">
        <f>B46</f>
        <v>45617</v>
      </c>
      <c r="C47" s="49">
        <f t="shared" si="0"/>
        <v>45</v>
      </c>
      <c r="D47" s="37">
        <f t="shared" si="7"/>
        <v>800.82012355462075</v>
      </c>
      <c r="E47" s="37">
        <f t="shared" si="8"/>
        <v>1777.6763823771039</v>
      </c>
      <c r="F47" s="37">
        <f t="shared" si="9"/>
        <v>3946.0231223261244</v>
      </c>
      <c r="G47" s="37">
        <f t="shared" si="10"/>
        <v>8317.7073914065058</v>
      </c>
      <c r="H47" s="37">
        <f t="shared" si="11"/>
        <v>17484.572697609219</v>
      </c>
      <c r="I47" s="20">
        <f>D47*0.84</f>
        <v>672.68890378588139</v>
      </c>
      <c r="J47" s="41">
        <f>J46+I47-L47</f>
        <v>36745.667442282305</v>
      </c>
      <c r="K47" s="12">
        <f>SUM(D47:H47)</f>
        <v>32326.799717273574</v>
      </c>
    </row>
    <row r="48" spans="1:11" x14ac:dyDescent="0.35">
      <c r="A48" s="38">
        <f>A43+1</f>
        <v>10</v>
      </c>
      <c r="B48" s="50">
        <f>B47+1</f>
        <v>45618</v>
      </c>
      <c r="C48" s="49">
        <f t="shared" si="0"/>
        <v>46</v>
      </c>
      <c r="D48" s="39">
        <f t="shared" si="7"/>
        <v>815.75381721866722</v>
      </c>
      <c r="E48" s="39">
        <f t="shared" si="8"/>
        <v>1810.826491555672</v>
      </c>
      <c r="F48" s="39">
        <f t="shared" si="9"/>
        <v>4019.6085615112615</v>
      </c>
      <c r="G48" s="39">
        <f t="shared" si="10"/>
        <v>8472.8159988414536</v>
      </c>
      <c r="H48" s="39">
        <f t="shared" si="11"/>
        <v>17810.625009274234</v>
      </c>
      <c r="I48" s="20">
        <f>D48*0.84</f>
        <v>685.2332064636804</v>
      </c>
      <c r="J48" s="19">
        <f t="shared" si="15"/>
        <v>37430.900648745985</v>
      </c>
      <c r="K48" s="12">
        <f>SUM(D48:H48)</f>
        <v>32929.629878401291</v>
      </c>
    </row>
    <row r="49" spans="1:12" x14ac:dyDescent="0.35">
      <c r="A49" s="38"/>
      <c r="B49" s="50">
        <f>B48</f>
        <v>45618</v>
      </c>
      <c r="C49" s="49">
        <f t="shared" si="0"/>
        <v>47</v>
      </c>
      <c r="D49" s="39">
        <f t="shared" si="7"/>
        <v>830.96599440216085</v>
      </c>
      <c r="E49" s="39">
        <f t="shared" si="8"/>
        <v>1844.5947839702021</v>
      </c>
      <c r="F49" s="39">
        <f t="shared" si="9"/>
        <v>4094.5662219663232</v>
      </c>
      <c r="G49" s="39">
        <f t="shared" si="10"/>
        <v>8630.8170715878496</v>
      </c>
      <c r="H49" s="39">
        <f t="shared" si="11"/>
        <v>18142.75754444718</v>
      </c>
      <c r="I49" s="20">
        <f>D49*0.84</f>
        <v>698.01143529781507</v>
      </c>
      <c r="J49" s="19">
        <f t="shared" si="15"/>
        <v>38128.912084043797</v>
      </c>
      <c r="K49" s="12">
        <f>SUM(D49:H49)</f>
        <v>33543.701616373713</v>
      </c>
    </row>
    <row r="50" spans="1:12" x14ac:dyDescent="0.35">
      <c r="A50" s="38"/>
      <c r="B50" s="50">
        <f>B49+1</f>
        <v>45619</v>
      </c>
      <c r="C50" s="49">
        <f t="shared" si="0"/>
        <v>48</v>
      </c>
      <c r="D50" s="39">
        <f t="shared" si="7"/>
        <v>846.46184826577235</v>
      </c>
      <c r="E50" s="39">
        <f t="shared" si="8"/>
        <v>1878.9927875016783</v>
      </c>
      <c r="F50" s="39">
        <f t="shared" si="9"/>
        <v>4170.9216928735514</v>
      </c>
      <c r="G50" s="39">
        <f t="shared" si="10"/>
        <v>8791.7645483388187</v>
      </c>
      <c r="H50" s="39">
        <f t="shared" si="11"/>
        <v>18481.08368713603</v>
      </c>
      <c r="I50" s="20">
        <f>D50*0.84</f>
        <v>711.02795254324872</v>
      </c>
      <c r="J50" s="19">
        <f t="shared" si="15"/>
        <v>38839.940036587046</v>
      </c>
      <c r="K50" s="12">
        <f>SUM(D50:H50)</f>
        <v>34169.224564115852</v>
      </c>
    </row>
    <row r="51" spans="1:12" x14ac:dyDescent="0.35">
      <c r="A51" s="38"/>
      <c r="B51" s="50">
        <f>B50</f>
        <v>45619</v>
      </c>
      <c r="C51" s="49">
        <f t="shared" si="0"/>
        <v>49</v>
      </c>
      <c r="D51" s="39">
        <f t="shared" si="7"/>
        <v>862.24666881223243</v>
      </c>
      <c r="E51" s="39">
        <f t="shared" si="8"/>
        <v>1914.0322450030096</v>
      </c>
      <c r="F51" s="39">
        <f t="shared" si="9"/>
        <v>4248.7010406022573</v>
      </c>
      <c r="G51" s="39">
        <f t="shared" si="10"/>
        <v>8955.7133736362412</v>
      </c>
      <c r="H51" s="39">
        <f t="shared" si="11"/>
        <v>18825.718935733741</v>
      </c>
      <c r="I51" s="20">
        <f>D51*0.84</f>
        <v>724.28720180227526</v>
      </c>
      <c r="J51" s="19">
        <f t="shared" si="15"/>
        <v>39564.227238389321</v>
      </c>
      <c r="K51" s="12">
        <f>SUM(D51:H51)</f>
        <v>34806.412263787483</v>
      </c>
    </row>
    <row r="52" spans="1:12" x14ac:dyDescent="0.35">
      <c r="A52" s="38"/>
      <c r="B52" s="50">
        <f>B51</f>
        <v>45619</v>
      </c>
      <c r="C52" s="49">
        <f t="shared" si="0"/>
        <v>50</v>
      </c>
      <c r="D52" s="39">
        <f t="shared" si="7"/>
        <v>878.32584469224298</v>
      </c>
      <c r="E52" s="39">
        <f t="shared" si="8"/>
        <v>1949.7251183078256</v>
      </c>
      <c r="F52" s="39">
        <f t="shared" si="9"/>
        <v>4327.9308176074082</v>
      </c>
      <c r="G52" s="39">
        <f t="shared" si="10"/>
        <v>9122.7195166278107</v>
      </c>
      <c r="H52" s="39">
        <f t="shared" si="11"/>
        <v>19176.780942447305</v>
      </c>
      <c r="I52" s="20">
        <f>D52*0.84</f>
        <v>737.79370954148408</v>
      </c>
      <c r="J52" s="41">
        <f>J51+I52-L52</f>
        <v>39302.020947930803</v>
      </c>
      <c r="K52" s="12">
        <f>SUM(D52:H52)</f>
        <v>35455.482239682591</v>
      </c>
      <c r="L52">
        <v>1000</v>
      </c>
    </row>
    <row r="53" spans="1:12" x14ac:dyDescent="0.35">
      <c r="A53" s="36">
        <f>A48+1</f>
        <v>11</v>
      </c>
      <c r="B53" s="50">
        <f>B52+1</f>
        <v>45620</v>
      </c>
      <c r="C53" s="49">
        <f>C52+1</f>
        <v>51</v>
      </c>
      <c r="D53" s="37">
        <f t="shared" si="7"/>
        <v>872.50486504406388</v>
      </c>
      <c r="E53" s="37">
        <f t="shared" si="8"/>
        <v>1936.8035923140299</v>
      </c>
      <c r="F53" s="37">
        <f t="shared" si="9"/>
        <v>4299.2480714941503</v>
      </c>
      <c r="G53" s="37">
        <f t="shared" si="10"/>
        <v>9062.2599901738849</v>
      </c>
      <c r="H53" s="37">
        <f t="shared" si="11"/>
        <v>19049.68955346206</v>
      </c>
      <c r="I53" s="20">
        <f>D53*0.84</f>
        <v>732.90408663701362</v>
      </c>
      <c r="J53" s="19">
        <f>J52+I53</f>
        <v>40034.925034567816</v>
      </c>
      <c r="K53" s="12">
        <f>SUM(D53:H53)</f>
        <v>35220.506072488191</v>
      </c>
    </row>
    <row r="54" spans="1:12" x14ac:dyDescent="0.35">
      <c r="A54" s="36"/>
      <c r="B54" s="50">
        <f>B53</f>
        <v>45620</v>
      </c>
      <c r="C54" s="49">
        <f t="shared" si="0"/>
        <v>52</v>
      </c>
      <c r="D54" s="37">
        <f t="shared" si="7"/>
        <v>888.77533576740552</v>
      </c>
      <c r="E54" s="37">
        <f t="shared" si="8"/>
        <v>1972.9211057035018</v>
      </c>
      <c r="F54" s="37">
        <f t="shared" si="9"/>
        <v>4379.4204495313734</v>
      </c>
      <c r="G54" s="37">
        <f t="shared" si="10"/>
        <v>9231.253014470647</v>
      </c>
      <c r="H54" s="37">
        <f t="shared" si="11"/>
        <v>19404.92816425502</v>
      </c>
      <c r="I54" s="20">
        <f>D54*0.84</f>
        <v>746.5712820446206</v>
      </c>
      <c r="J54" s="19">
        <f t="shared" ref="J54:J62" si="16">J53+I54</f>
        <v>40781.496316612436</v>
      </c>
      <c r="K54" s="12">
        <f>SUM(D54:H54)</f>
        <v>35877.298069727949</v>
      </c>
    </row>
    <row r="55" spans="1:12" x14ac:dyDescent="0.35">
      <c r="A55" s="36"/>
      <c r="B55" s="50">
        <f>B54+1</f>
        <v>45621</v>
      </c>
      <c r="C55" s="49">
        <f t="shared" si="0"/>
        <v>53</v>
      </c>
      <c r="D55" s="37">
        <f t="shared" si="7"/>
        <v>905.34921822879608</v>
      </c>
      <c r="E55" s="37">
        <f t="shared" si="8"/>
        <v>2009.7121384826607</v>
      </c>
      <c r="F55" s="37">
        <f t="shared" si="9"/>
        <v>4461.0878820742346</v>
      </c>
      <c r="G55" s="37">
        <f t="shared" si="10"/>
        <v>9403.397420684496</v>
      </c>
      <c r="H55" s="37">
        <f t="shared" si="11"/>
        <v>19766.79126466205</v>
      </c>
      <c r="I55" s="20">
        <f>D55*0.84</f>
        <v>760.4933433121887</v>
      </c>
      <c r="J55" s="19">
        <f t="shared" si="16"/>
        <v>41541.989659924628</v>
      </c>
      <c r="K55" s="12">
        <f>SUM(D55:H55)</f>
        <v>36546.33792413224</v>
      </c>
    </row>
    <row r="56" spans="1:12" x14ac:dyDescent="0.35">
      <c r="A56" s="36"/>
      <c r="B56" s="50">
        <f>B55</f>
        <v>45621</v>
      </c>
      <c r="C56" s="49">
        <f t="shared" si="0"/>
        <v>54</v>
      </c>
      <c r="D56" s="37">
        <f t="shared" si="7"/>
        <v>922.23217045032675</v>
      </c>
      <c r="E56" s="37">
        <f t="shared" si="8"/>
        <v>2047.1892504410855</v>
      </c>
      <c r="F56" s="37">
        <f t="shared" si="9"/>
        <v>4544.2782488991552</v>
      </c>
      <c r="G56" s="37">
        <f t="shared" si="10"/>
        <v>9578.7519757854207</v>
      </c>
      <c r="H56" s="37">
        <f t="shared" si="11"/>
        <v>20135.402388165468</v>
      </c>
      <c r="I56" s="20">
        <f>D56*0.84</f>
        <v>774.67502317827439</v>
      </c>
      <c r="J56" s="19">
        <f t="shared" si="16"/>
        <v>42316.664683102899</v>
      </c>
      <c r="K56" s="12">
        <f>SUM(D56:H56)</f>
        <v>37227.85403374146</v>
      </c>
    </row>
    <row r="57" spans="1:12" x14ac:dyDescent="0.35">
      <c r="A57" s="36"/>
      <c r="B57" s="50">
        <f>B56</f>
        <v>45621</v>
      </c>
      <c r="C57" s="49">
        <f t="shared" si="0"/>
        <v>55</v>
      </c>
      <c r="D57" s="37">
        <f t="shared" si="7"/>
        <v>939.42995596488436</v>
      </c>
      <c r="E57" s="37">
        <f t="shared" si="8"/>
        <v>2085.3652355833106</v>
      </c>
      <c r="F57" s="37">
        <f t="shared" si="9"/>
        <v>4629.0199496846262</v>
      </c>
      <c r="G57" s="37">
        <f t="shared" si="10"/>
        <v>9757.3765426298669</v>
      </c>
      <c r="H57" s="37">
        <f t="shared" si="11"/>
        <v>20510.887371899975</v>
      </c>
      <c r="I57" s="20">
        <f>D57*0.84</f>
        <v>789.12116301050287</v>
      </c>
      <c r="J57" s="41">
        <f>J56+I57-L57</f>
        <v>42005.785846113402</v>
      </c>
      <c r="K57" s="12">
        <f>SUM(D57:H57)</f>
        <v>37922.079055762661</v>
      </c>
      <c r="L57">
        <v>1100</v>
      </c>
    </row>
    <row r="58" spans="1:12" x14ac:dyDescent="0.35">
      <c r="A58" s="38">
        <f>A53+1</f>
        <v>12</v>
      </c>
      <c r="B58" s="50">
        <f>B57+1</f>
        <v>45622</v>
      </c>
      <c r="C58" s="49">
        <f t="shared" si="0"/>
        <v>56</v>
      </c>
      <c r="D58" s="39">
        <f t="shared" si="7"/>
        <v>932.52844578371753</v>
      </c>
      <c r="E58" s="39">
        <f t="shared" si="8"/>
        <v>2070.0451264964681</v>
      </c>
      <c r="F58" s="39">
        <f t="shared" si="9"/>
        <v>4595.012913706345</v>
      </c>
      <c r="G58" s="39">
        <f t="shared" si="10"/>
        <v>9685.6941003968277</v>
      </c>
      <c r="H58" s="39">
        <f t="shared" si="11"/>
        <v>20360.204399611168</v>
      </c>
      <c r="I58" s="20">
        <f>D58*0.84</f>
        <v>783.32389445832268</v>
      </c>
      <c r="J58" s="19">
        <f t="shared" si="16"/>
        <v>42789.109740571723</v>
      </c>
      <c r="K58" s="12">
        <f>SUM(D58:H58)</f>
        <v>37643.484985994524</v>
      </c>
    </row>
    <row r="59" spans="1:12" x14ac:dyDescent="0.35">
      <c r="A59" s="38"/>
      <c r="B59" s="50">
        <f>B58</f>
        <v>45622</v>
      </c>
      <c r="C59" s="49">
        <f t="shared" si="0"/>
        <v>57</v>
      </c>
      <c r="D59" s="39">
        <f t="shared" si="7"/>
        <v>949.91823624069229</v>
      </c>
      <c r="E59" s="39">
        <f t="shared" si="8"/>
        <v>2108.6473280153746</v>
      </c>
      <c r="F59" s="39">
        <f t="shared" si="9"/>
        <v>4680.700714521141</v>
      </c>
      <c r="G59" s="39">
        <f t="shared" si="10"/>
        <v>9866.3129239810278</v>
      </c>
      <c r="H59" s="39">
        <f t="shared" si="11"/>
        <v>20739.881491255113</v>
      </c>
      <c r="I59" s="20">
        <f>D59*0.84</f>
        <v>797.93131844218146</v>
      </c>
      <c r="J59" s="19">
        <f t="shared" si="16"/>
        <v>43587.041059013907</v>
      </c>
      <c r="K59" s="12">
        <f>SUM(D59:H59)</f>
        <v>38345.460694013353</v>
      </c>
    </row>
    <row r="60" spans="1:12" x14ac:dyDescent="0.35">
      <c r="A60" s="38"/>
      <c r="B60" s="50">
        <f>B59+1</f>
        <v>45623</v>
      </c>
      <c r="C60" s="49">
        <f t="shared" si="0"/>
        <v>58</v>
      </c>
      <c r="D60" s="39">
        <f t="shared" si="7"/>
        <v>967.63231151010882</v>
      </c>
      <c r="E60" s="39">
        <f t="shared" si="8"/>
        <v>2147.9693833882052</v>
      </c>
      <c r="F60" s="39">
        <f t="shared" si="9"/>
        <v>4767.9864214455311</v>
      </c>
      <c r="G60" s="39">
        <f t="shared" si="10"/>
        <v>10050.299927387427</v>
      </c>
      <c r="H60" s="39">
        <f t="shared" si="11"/>
        <v>21126.638801304041</v>
      </c>
      <c r="I60" s="20">
        <f>D60*0.84</f>
        <v>812.81114166849136</v>
      </c>
      <c r="J60" s="19">
        <f t="shared" si="16"/>
        <v>44399.852200682399</v>
      </c>
      <c r="K60" s="12">
        <f>SUM(D60:H60)</f>
        <v>39060.526845035318</v>
      </c>
    </row>
    <row r="61" spans="1:12" x14ac:dyDescent="0.35">
      <c r="A61" s="38"/>
      <c r="B61" s="50">
        <f>B60</f>
        <v>45623</v>
      </c>
      <c r="C61" s="49">
        <f t="shared" si="0"/>
        <v>59</v>
      </c>
      <c r="D61" s="39">
        <f t="shared" si="7"/>
        <v>985.67671885514926</v>
      </c>
      <c r="E61" s="39">
        <f t="shared" si="8"/>
        <v>2188.0247164496286</v>
      </c>
      <c r="F61" s="39">
        <f t="shared" si="9"/>
        <v>4856.8998322326479</v>
      </c>
      <c r="G61" s="39">
        <f t="shared" si="10"/>
        <v>10237.717920433348</v>
      </c>
      <c r="H61" s="39">
        <f t="shared" si="11"/>
        <v>21520.608361670758</v>
      </c>
      <c r="I61" s="20">
        <f>D61*0.84</f>
        <v>827.96844383832536</v>
      </c>
      <c r="J61" s="19">
        <f t="shared" si="16"/>
        <v>45227.820644520725</v>
      </c>
      <c r="K61" s="12">
        <f>SUM(D61:H61)</f>
        <v>39788.927549641536</v>
      </c>
    </row>
    <row r="62" spans="1:12" x14ac:dyDescent="0.35">
      <c r="A62" s="38"/>
      <c r="B62" s="50">
        <f>B61</f>
        <v>45623</v>
      </c>
      <c r="C62" s="49">
        <f t="shared" si="0"/>
        <v>60</v>
      </c>
      <c r="D62" s="39">
        <f t="shared" si="7"/>
        <v>1004.0576183083601</v>
      </c>
      <c r="E62" s="39">
        <f t="shared" si="8"/>
        <v>2228.8270013619813</v>
      </c>
      <c r="F62" s="39">
        <f t="shared" si="9"/>
        <v>4947.4713003041225</v>
      </c>
      <c r="G62" s="39">
        <f t="shared" si="10"/>
        <v>10428.63088421359</v>
      </c>
      <c r="H62" s="39">
        <f t="shared" si="11"/>
        <v>21921.924666399198</v>
      </c>
      <c r="I62" s="20">
        <f>D62*0.84</f>
        <v>843.40839937902251</v>
      </c>
      <c r="J62" s="41">
        <f>J61+I62-L62</f>
        <v>44871.229043899744</v>
      </c>
      <c r="K62" s="12">
        <f>SUM(D62:H62)</f>
        <v>40530.911470587249</v>
      </c>
      <c r="L62">
        <v>1200</v>
      </c>
    </row>
    <row r="63" spans="1:12" x14ac:dyDescent="0.35">
      <c r="A63" s="36">
        <f>A58+1</f>
        <v>13</v>
      </c>
      <c r="B63" s="50">
        <f>B62+1</f>
        <v>45624</v>
      </c>
      <c r="C63" s="49">
        <f>C62+1</f>
        <v>61</v>
      </c>
      <c r="D63" s="37">
        <f t="shared" si="7"/>
        <v>996.14128477457439</v>
      </c>
      <c r="E63" s="37">
        <f t="shared" si="8"/>
        <v>2211.2541672833795</v>
      </c>
      <c r="F63" s="37">
        <f t="shared" si="9"/>
        <v>4908.4637451121935</v>
      </c>
      <c r="G63" s="37">
        <f t="shared" si="10"/>
        <v>10346.407992942404</v>
      </c>
      <c r="H63" s="37">
        <f t="shared" si="11"/>
        <v>21749.084717578207</v>
      </c>
      <c r="I63" s="20">
        <f>D63*0.84</f>
        <v>836.75867921064241</v>
      </c>
      <c r="J63" s="19">
        <f>J62+I63</f>
        <v>45707.987723110389</v>
      </c>
      <c r="K63" s="12">
        <f>SUM(D63:H63)</f>
        <v>40211.351907690754</v>
      </c>
    </row>
    <row r="64" spans="1:12" x14ac:dyDescent="0.35">
      <c r="A64" s="36"/>
      <c r="B64" s="50">
        <f>B63</f>
        <v>45624</v>
      </c>
      <c r="C64" s="49">
        <f t="shared" si="0"/>
        <v>62</v>
      </c>
      <c r="D64" s="37">
        <f t="shared" si="7"/>
        <v>1014.7173274530506</v>
      </c>
      <c r="E64" s="37">
        <f t="shared" si="8"/>
        <v>2252.4896349948799</v>
      </c>
      <c r="F64" s="37">
        <f t="shared" si="9"/>
        <v>4999.9967770310459</v>
      </c>
      <c r="G64" s="37">
        <f t="shared" si="10"/>
        <v>10539.347809194795</v>
      </c>
      <c r="H64" s="37">
        <f t="shared" si="11"/>
        <v>22154.661649391608</v>
      </c>
      <c r="I64" s="20">
        <f>D64*0.84</f>
        <v>852.3625550605625</v>
      </c>
      <c r="J64" s="19">
        <f t="shared" ref="J64:J72" si="17">J63+I64</f>
        <v>46560.350278170954</v>
      </c>
      <c r="K64" s="12">
        <f>SUM(D64:H64)</f>
        <v>40961.213198065379</v>
      </c>
    </row>
    <row r="65" spans="1:12" x14ac:dyDescent="0.35">
      <c r="A65" s="36"/>
      <c r="B65" s="50">
        <f>B64+1</f>
        <v>45625</v>
      </c>
      <c r="C65" s="49">
        <f t="shared" si="0"/>
        <v>63</v>
      </c>
      <c r="D65" s="37">
        <f t="shared" si="7"/>
        <v>1033.6397761753951</v>
      </c>
      <c r="E65" s="37">
        <f t="shared" si="8"/>
        <v>2294.4940617082643</v>
      </c>
      <c r="F65" s="37">
        <f t="shared" si="9"/>
        <v>5093.236716929121</v>
      </c>
      <c r="G65" s="37">
        <f t="shared" si="10"/>
        <v>10735.885567140658</v>
      </c>
      <c r="H65" s="37">
        <f t="shared" si="11"/>
        <v>22567.801779829464</v>
      </c>
      <c r="I65" s="20">
        <f>D65*0.84</f>
        <v>868.25741198733192</v>
      </c>
      <c r="J65" s="19">
        <f t="shared" si="17"/>
        <v>47428.607690158286</v>
      </c>
      <c r="K65" s="12">
        <f>SUM(D65:H65)</f>
        <v>41725.0579017829</v>
      </c>
    </row>
    <row r="66" spans="1:12" x14ac:dyDescent="0.35">
      <c r="A66" s="36"/>
      <c r="B66" s="50">
        <f>B65</f>
        <v>45625</v>
      </c>
      <c r="C66" s="49">
        <f t="shared" si="0"/>
        <v>64</v>
      </c>
      <c r="D66" s="37">
        <f t="shared" si="7"/>
        <v>1052.9150907215139</v>
      </c>
      <c r="E66" s="37">
        <f t="shared" si="8"/>
        <v>2337.2817869710002</v>
      </c>
      <c r="F66" s="37">
        <f t="shared" si="9"/>
        <v>5188.2153952264152</v>
      </c>
      <c r="G66" s="37">
        <f t="shared" si="10"/>
        <v>10936.088361196698</v>
      </c>
      <c r="H66" s="37">
        <f t="shared" si="11"/>
        <v>22988.64614741972</v>
      </c>
      <c r="I66" s="20">
        <f>D66*0.84</f>
        <v>884.4486762060717</v>
      </c>
      <c r="J66" s="19">
        <f t="shared" si="17"/>
        <v>48313.056366364355</v>
      </c>
      <c r="K66" s="12">
        <f>SUM(D66:H66)</f>
        <v>42503.146781535346</v>
      </c>
    </row>
    <row r="67" spans="1:12" x14ac:dyDescent="0.35">
      <c r="A67" s="36"/>
      <c r="B67" s="50">
        <f>B66</f>
        <v>45625</v>
      </c>
      <c r="C67" s="49">
        <f t="shared" si="0"/>
        <v>65</v>
      </c>
      <c r="D67" s="37">
        <f t="shared" si="7"/>
        <v>1072.5498513332886</v>
      </c>
      <c r="E67" s="37">
        <f t="shared" si="8"/>
        <v>2380.8674177344351</v>
      </c>
      <c r="F67" s="37">
        <f t="shared" si="9"/>
        <v>5284.9652359165966</v>
      </c>
      <c r="G67" s="37">
        <f t="shared" si="10"/>
        <v>11140.024536956293</v>
      </c>
      <c r="H67" s="37">
        <f t="shared" si="11"/>
        <v>23417.338420776803</v>
      </c>
      <c r="I67" s="20">
        <f>D67*0.84</f>
        <v>900.94187511996245</v>
      </c>
      <c r="J67" s="41">
        <f>J66+I67-L67</f>
        <v>47913.998241484318</v>
      </c>
      <c r="K67" s="12">
        <f>SUM(D67:H67)</f>
        <v>43295.745462717416</v>
      </c>
      <c r="L67">
        <v>1300</v>
      </c>
    </row>
    <row r="68" spans="1:12" x14ac:dyDescent="0.35">
      <c r="A68" s="38">
        <f>A63+1</f>
        <v>14</v>
      </c>
      <c r="B68" s="50">
        <f>B67+1</f>
        <v>45626</v>
      </c>
      <c r="C68" s="49">
        <f t="shared" si="0"/>
        <v>66</v>
      </c>
      <c r="D68" s="39">
        <f t="shared" si="7"/>
        <v>1063.6907609609518</v>
      </c>
      <c r="E68" s="39">
        <f t="shared" si="8"/>
        <v>2361.2018333403471</v>
      </c>
      <c r="F68" s="39">
        <f t="shared" si="9"/>
        <v>5241.3122676359699</v>
      </c>
      <c r="G68" s="39">
        <f t="shared" si="10"/>
        <v>11048.009714521455</v>
      </c>
      <c r="H68" s="39">
        <f t="shared" si="11"/>
        <v>23223.914947647449</v>
      </c>
      <c r="I68" s="20">
        <f>D68*0.84</f>
        <v>893.50023920719946</v>
      </c>
      <c r="J68" s="19">
        <f t="shared" si="17"/>
        <v>48807.498480691516</v>
      </c>
      <c r="K68" s="12">
        <f>SUM(D68:H68)</f>
        <v>42938.129524106174</v>
      </c>
    </row>
    <row r="69" spans="1:12" x14ac:dyDescent="0.35">
      <c r="A69" s="38"/>
      <c r="B69" s="50">
        <f>B68</f>
        <v>45626</v>
      </c>
      <c r="C69" s="49">
        <f t="shared" ref="C69:C72" si="18">C68+1</f>
        <v>67</v>
      </c>
      <c r="D69" s="39">
        <f t="shared" si="7"/>
        <v>1083.5264662713516</v>
      </c>
      <c r="E69" s="39">
        <f t="shared" si="8"/>
        <v>2405.2335251284776</v>
      </c>
      <c r="F69" s="39">
        <f t="shared" si="9"/>
        <v>5339.0522588028452</v>
      </c>
      <c r="G69" s="39">
        <f t="shared" si="10"/>
        <v>11254.032999677851</v>
      </c>
      <c r="H69" s="39">
        <f t="shared" si="11"/>
        <v>23656.99451359118</v>
      </c>
      <c r="I69" s="20">
        <f>D69*0.84</f>
        <v>910.16223166793532</v>
      </c>
      <c r="J69" s="19">
        <f t="shared" si="17"/>
        <v>49717.660712359451</v>
      </c>
      <c r="K69" s="12">
        <f>SUM(D69:H69)</f>
        <v>43738.839763471711</v>
      </c>
    </row>
    <row r="70" spans="1:12" x14ac:dyDescent="0.35">
      <c r="A70" s="38"/>
      <c r="B70" s="50">
        <f>B69+1</f>
        <v>45627</v>
      </c>
      <c r="C70" s="49">
        <f t="shared" si="18"/>
        <v>68</v>
      </c>
      <c r="D70" s="39">
        <f t="shared" si="7"/>
        <v>1103.7320678143799</v>
      </c>
      <c r="E70" s="39">
        <f t="shared" si="8"/>
        <v>2450.0863199050737</v>
      </c>
      <c r="F70" s="39">
        <f t="shared" si="9"/>
        <v>5438.6149053250001</v>
      </c>
      <c r="G70" s="39">
        <f t="shared" si="10"/>
        <v>11463.898207055843</v>
      </c>
      <c r="H70" s="39">
        <f t="shared" si="11"/>
        <v>24098.150147280627</v>
      </c>
      <c r="I70" s="20">
        <f>D70*0.84</f>
        <v>927.13493696407909</v>
      </c>
      <c r="J70" s="19">
        <f t="shared" si="17"/>
        <v>50644.795649323532</v>
      </c>
      <c r="K70" s="12">
        <f>SUM(D70:H70)</f>
        <v>44554.481647380926</v>
      </c>
    </row>
    <row r="71" spans="1:12" x14ac:dyDescent="0.35">
      <c r="A71" s="38"/>
      <c r="B71" s="50">
        <f>B70</f>
        <v>45627</v>
      </c>
      <c r="C71" s="49">
        <f t="shared" si="18"/>
        <v>69</v>
      </c>
      <c r="D71" s="39">
        <f t="shared" si="7"/>
        <v>1124.3144634149824</v>
      </c>
      <c r="E71" s="39">
        <f t="shared" si="8"/>
        <v>2495.7755295986635</v>
      </c>
      <c r="F71" s="39">
        <f t="shared" si="9"/>
        <v>5540.0341960795013</v>
      </c>
      <c r="G71" s="39">
        <f t="shared" si="10"/>
        <v>11677.676980821021</v>
      </c>
      <c r="H71" s="39">
        <f t="shared" si="11"/>
        <v>24547.532451227118</v>
      </c>
      <c r="I71" s="20">
        <f>D71*0.84</f>
        <v>944.4241492685851</v>
      </c>
      <c r="J71" s="19">
        <f t="shared" si="17"/>
        <v>51589.219798592116</v>
      </c>
      <c r="K71" s="12">
        <f>SUM(D71:H71)</f>
        <v>45385.333621141282</v>
      </c>
    </row>
    <row r="72" spans="1:12" x14ac:dyDescent="0.35">
      <c r="A72" s="38"/>
      <c r="B72" s="50">
        <f>B71</f>
        <v>45627</v>
      </c>
      <c r="C72" s="49">
        <f t="shared" si="18"/>
        <v>70</v>
      </c>
      <c r="D72" s="39">
        <f t="shared" si="7"/>
        <v>1145.2806795287449</v>
      </c>
      <c r="E72" s="39">
        <f t="shared" si="8"/>
        <v>2542.3167516746194</v>
      </c>
      <c r="F72" s="39">
        <f t="shared" si="9"/>
        <v>5643.3447537679913</v>
      </c>
      <c r="G72" s="39">
        <f t="shared" si="10"/>
        <v>11895.44230115937</v>
      </c>
      <c r="H72" s="39">
        <f t="shared" si="11"/>
        <v>25005.294836377601</v>
      </c>
      <c r="I72" s="20">
        <f>D72*0.84</f>
        <v>962.03577080414573</v>
      </c>
      <c r="J72" s="41">
        <f>J71+I72-L72</f>
        <v>51151.255569396264</v>
      </c>
      <c r="K72" s="12">
        <f>SUM(D72:H72)</f>
        <v>46231.679322508324</v>
      </c>
      <c r="L72">
        <v>1400</v>
      </c>
    </row>
    <row r="73" spans="1:12" x14ac:dyDescent="0.35">
      <c r="A73" s="36">
        <f>A68+1</f>
        <v>15</v>
      </c>
      <c r="B73" s="50">
        <f>B72+1</f>
        <v>45628</v>
      </c>
      <c r="C73" s="49">
        <f>C72+1</f>
        <v>71</v>
      </c>
      <c r="D73" s="37">
        <f t="shared" ref="D73:D136" si="19">J72*0.0222</f>
        <v>1135.5578736405971</v>
      </c>
      <c r="E73" s="37">
        <f t="shared" ref="E73:E136" si="20">J72*0.04928</f>
        <v>2520.7338744598478</v>
      </c>
      <c r="F73" s="37">
        <f t="shared" ref="F73:F136" si="21">J72*0.10939</f>
        <v>5595.4358467362572</v>
      </c>
      <c r="G73" s="37">
        <f t="shared" ref="G73:G136" si="22">J72*0.23058</f>
        <v>11794.45650919139</v>
      </c>
      <c r="H73" s="37">
        <f t="shared" ref="H73:H136" si="23">J72*0.4847</f>
        <v>24793.013574486369</v>
      </c>
      <c r="I73" s="20">
        <f>D73*0.84</f>
        <v>953.86861385810153</v>
      </c>
      <c r="J73" s="19">
        <f>J72+I73</f>
        <v>52105.124183254367</v>
      </c>
      <c r="K73" s="12">
        <f>SUM(D73:H73)</f>
        <v>45839.197678514465</v>
      </c>
    </row>
    <row r="74" spans="1:12" x14ac:dyDescent="0.35">
      <c r="A74" s="36"/>
      <c r="B74" s="50">
        <f>B73</f>
        <v>45628</v>
      </c>
      <c r="C74" s="49">
        <f t="shared" ref="C74:C82" si="24">C73+1</f>
        <v>72</v>
      </c>
      <c r="D74" s="37">
        <f t="shared" si="19"/>
        <v>1156.7337568682469</v>
      </c>
      <c r="E74" s="37">
        <f t="shared" si="20"/>
        <v>2567.7405197507751</v>
      </c>
      <c r="F74" s="37">
        <f t="shared" si="21"/>
        <v>5699.7795344061951</v>
      </c>
      <c r="G74" s="37">
        <f t="shared" si="22"/>
        <v>12014.399534174792</v>
      </c>
      <c r="H74" s="37">
        <f t="shared" si="23"/>
        <v>25255.353691623393</v>
      </c>
      <c r="I74" s="20">
        <f>D74*0.84</f>
        <v>971.65635576932743</v>
      </c>
      <c r="J74" s="19">
        <f t="shared" ref="J74:J82" si="25">J73+I74</f>
        <v>53076.780539023697</v>
      </c>
      <c r="K74" s="12">
        <f>SUM(D74:H74)</f>
        <v>46694.007036823401</v>
      </c>
    </row>
    <row r="75" spans="1:12" x14ac:dyDescent="0.35">
      <c r="A75" s="36"/>
      <c r="B75" s="50">
        <f>B74+1</f>
        <v>45629</v>
      </c>
      <c r="C75" s="49">
        <f t="shared" si="24"/>
        <v>73</v>
      </c>
      <c r="D75" s="37">
        <f t="shared" si="19"/>
        <v>1178.3045279663261</v>
      </c>
      <c r="E75" s="37">
        <f t="shared" si="20"/>
        <v>2615.6237449630876</v>
      </c>
      <c r="F75" s="37">
        <f t="shared" si="21"/>
        <v>5806.0690231638027</v>
      </c>
      <c r="G75" s="37">
        <f t="shared" si="22"/>
        <v>12238.444056688084</v>
      </c>
      <c r="H75" s="37">
        <f t="shared" si="23"/>
        <v>25726.315527264785</v>
      </c>
      <c r="I75" s="20">
        <f>D75*0.84</f>
        <v>989.77580349171387</v>
      </c>
      <c r="J75" s="19">
        <f t="shared" si="25"/>
        <v>54066.556342515411</v>
      </c>
      <c r="K75" s="12">
        <f>SUM(D75:H75)</f>
        <v>47564.756880046087</v>
      </c>
    </row>
    <row r="76" spans="1:12" x14ac:dyDescent="0.35">
      <c r="A76" s="36"/>
      <c r="B76" s="50">
        <f>B75</f>
        <v>45629</v>
      </c>
      <c r="C76" s="49">
        <f t="shared" si="24"/>
        <v>74</v>
      </c>
      <c r="D76" s="37">
        <f t="shared" si="19"/>
        <v>1200.2775508038421</v>
      </c>
      <c r="E76" s="37">
        <f t="shared" si="20"/>
        <v>2664.3998965591595</v>
      </c>
      <c r="F76" s="37">
        <f t="shared" si="21"/>
        <v>5914.340598307761</v>
      </c>
      <c r="G76" s="37">
        <f t="shared" si="22"/>
        <v>12466.666561457203</v>
      </c>
      <c r="H76" s="37">
        <f t="shared" si="23"/>
        <v>26206.059859217221</v>
      </c>
      <c r="I76" s="20">
        <f>D76*0.84</f>
        <v>1008.2331426752273</v>
      </c>
      <c r="J76" s="19">
        <f t="shared" si="25"/>
        <v>55074.789485190639</v>
      </c>
      <c r="K76" s="12">
        <f>SUM(D76:H76)</f>
        <v>48451.74446634519</v>
      </c>
    </row>
    <row r="77" spans="1:12" x14ac:dyDescent="0.35">
      <c r="A77" s="36"/>
      <c r="B77" s="50">
        <f>B76</f>
        <v>45629</v>
      </c>
      <c r="C77" s="49">
        <f t="shared" si="24"/>
        <v>75</v>
      </c>
      <c r="D77" s="37">
        <f t="shared" si="19"/>
        <v>1222.6603265712322</v>
      </c>
      <c r="E77" s="37">
        <f t="shared" si="20"/>
        <v>2714.0856258301947</v>
      </c>
      <c r="F77" s="37">
        <f t="shared" si="21"/>
        <v>6024.6312217850036</v>
      </c>
      <c r="G77" s="37">
        <f t="shared" si="22"/>
        <v>12699.144959495257</v>
      </c>
      <c r="H77" s="37">
        <f t="shared" si="23"/>
        <v>26694.750463471904</v>
      </c>
      <c r="I77" s="20">
        <f>D77*0.84</f>
        <v>1027.0346743198349</v>
      </c>
      <c r="J77" s="41">
        <f>J76+I77-L77</f>
        <v>54601.82415951047</v>
      </c>
      <c r="K77" s="12">
        <f>SUM(D77:H77)</f>
        <v>49355.272597153591</v>
      </c>
      <c r="L77">
        <v>1500</v>
      </c>
    </row>
    <row r="78" spans="1:12" x14ac:dyDescent="0.35">
      <c r="A78" s="38">
        <f>A73+1</f>
        <v>16</v>
      </c>
      <c r="B78" s="50">
        <f>B77+1</f>
        <v>45630</v>
      </c>
      <c r="C78" s="49">
        <f t="shared" si="24"/>
        <v>76</v>
      </c>
      <c r="D78" s="39">
        <f t="shared" si="19"/>
        <v>1212.1604963411326</v>
      </c>
      <c r="E78" s="39">
        <f t="shared" si="20"/>
        <v>2690.7778945806758</v>
      </c>
      <c r="F78" s="39">
        <f t="shared" si="21"/>
        <v>5972.8935448088505</v>
      </c>
      <c r="G78" s="39">
        <f t="shared" si="22"/>
        <v>12590.088614699924</v>
      </c>
      <c r="H78" s="39">
        <f t="shared" si="23"/>
        <v>26465.504170114727</v>
      </c>
      <c r="I78" s="20">
        <f>D78*0.84</f>
        <v>1018.2148169265513</v>
      </c>
      <c r="J78" s="19">
        <f t="shared" si="25"/>
        <v>55620.038976437019</v>
      </c>
      <c r="K78" s="12">
        <f>SUM(D78:H78)</f>
        <v>48931.424720545314</v>
      </c>
    </row>
    <row r="79" spans="1:12" x14ac:dyDescent="0.35">
      <c r="A79" s="38"/>
      <c r="B79" s="50">
        <f>B78</f>
        <v>45630</v>
      </c>
      <c r="C79" s="49">
        <f t="shared" si="24"/>
        <v>77</v>
      </c>
      <c r="D79" s="39">
        <f t="shared" si="19"/>
        <v>1234.7648652769019</v>
      </c>
      <c r="E79" s="39">
        <f t="shared" si="20"/>
        <v>2740.955520758816</v>
      </c>
      <c r="F79" s="39">
        <f t="shared" si="21"/>
        <v>6084.2760636324456</v>
      </c>
      <c r="G79" s="39">
        <f t="shared" si="22"/>
        <v>12824.868587186847</v>
      </c>
      <c r="H79" s="39">
        <f t="shared" si="23"/>
        <v>26959.032891879026</v>
      </c>
      <c r="I79" s="20">
        <f>D79*0.84</f>
        <v>1037.2024868325975</v>
      </c>
      <c r="J79" s="19">
        <f t="shared" si="25"/>
        <v>56657.241463269616</v>
      </c>
      <c r="K79" s="12">
        <f>SUM(D79:H79)</f>
        <v>49843.897928734033</v>
      </c>
    </row>
    <row r="80" spans="1:12" x14ac:dyDescent="0.35">
      <c r="A80" s="38"/>
      <c r="B80" s="50">
        <f>B79+1</f>
        <v>45631</v>
      </c>
      <c r="C80" s="49">
        <f t="shared" si="24"/>
        <v>78</v>
      </c>
      <c r="D80" s="39">
        <f t="shared" si="19"/>
        <v>1257.7907604845855</v>
      </c>
      <c r="E80" s="39">
        <f t="shared" si="20"/>
        <v>2792.0688593099267</v>
      </c>
      <c r="F80" s="39">
        <f t="shared" si="21"/>
        <v>6197.7356436670634</v>
      </c>
      <c r="G80" s="39">
        <f t="shared" si="22"/>
        <v>13064.026736600708</v>
      </c>
      <c r="H80" s="39">
        <f t="shared" si="23"/>
        <v>27461.764937246786</v>
      </c>
      <c r="I80" s="20">
        <f>D80*0.84</f>
        <v>1056.5442388070517</v>
      </c>
      <c r="J80" s="19">
        <f t="shared" si="25"/>
        <v>57713.785702076668</v>
      </c>
      <c r="K80" s="12">
        <f>SUM(D80:H80)</f>
        <v>50773.386937309071</v>
      </c>
    </row>
    <row r="81" spans="1:12" x14ac:dyDescent="0.35">
      <c r="A81" s="38"/>
      <c r="B81" s="50">
        <f>B80</f>
        <v>45631</v>
      </c>
      <c r="C81" s="49">
        <f t="shared" si="24"/>
        <v>79</v>
      </c>
      <c r="D81" s="39">
        <f t="shared" si="19"/>
        <v>1281.246042586102</v>
      </c>
      <c r="E81" s="39">
        <f t="shared" si="20"/>
        <v>2844.1353593983381</v>
      </c>
      <c r="F81" s="39">
        <f t="shared" si="21"/>
        <v>6313.3110179501664</v>
      </c>
      <c r="G81" s="39">
        <f t="shared" si="22"/>
        <v>13307.644707184838</v>
      </c>
      <c r="H81" s="39">
        <f t="shared" si="23"/>
        <v>27973.871929796562</v>
      </c>
      <c r="I81" s="20">
        <f>D81*0.84</f>
        <v>1076.2466757723257</v>
      </c>
      <c r="J81" s="19">
        <f t="shared" si="25"/>
        <v>58790.032377848991</v>
      </c>
      <c r="K81" s="12">
        <f>SUM(D81:H81)</f>
        <v>51720.209056916006</v>
      </c>
    </row>
    <row r="82" spans="1:12" x14ac:dyDescent="0.35">
      <c r="A82" s="38"/>
      <c r="B82" s="50">
        <f>B81</f>
        <v>45631</v>
      </c>
      <c r="C82" s="49">
        <f t="shared" si="24"/>
        <v>80</v>
      </c>
      <c r="D82" s="39">
        <f t="shared" si="19"/>
        <v>1305.1387187882476</v>
      </c>
      <c r="E82" s="39">
        <f t="shared" si="20"/>
        <v>2897.1727955803981</v>
      </c>
      <c r="F82" s="39">
        <f t="shared" si="21"/>
        <v>6431.0416418129016</v>
      </c>
      <c r="G82" s="39">
        <f t="shared" si="22"/>
        <v>13555.80566568442</v>
      </c>
      <c r="H82" s="39">
        <f t="shared" si="23"/>
        <v>28495.528693543409</v>
      </c>
      <c r="I82" s="20">
        <f>D82*0.84</f>
        <v>1096.3165237821279</v>
      </c>
      <c r="J82" s="41">
        <f>J81+I82-L82</f>
        <v>58286.348901631121</v>
      </c>
      <c r="K82" s="12">
        <f>SUM(D82:H82)</f>
        <v>52684.687515409372</v>
      </c>
      <c r="L82">
        <v>1600</v>
      </c>
    </row>
    <row r="83" spans="1:12" x14ac:dyDescent="0.35">
      <c r="A83" s="36">
        <f>A78+1</f>
        <v>17</v>
      </c>
      <c r="B83" s="50">
        <f>B82+1</f>
        <v>45632</v>
      </c>
      <c r="C83" s="49">
        <f>C82+1</f>
        <v>81</v>
      </c>
      <c r="D83" s="37">
        <f t="shared" si="19"/>
        <v>1293.956945616211</v>
      </c>
      <c r="E83" s="37">
        <f t="shared" si="20"/>
        <v>2872.3512738723816</v>
      </c>
      <c r="F83" s="37">
        <f t="shared" si="21"/>
        <v>6375.9437063494288</v>
      </c>
      <c r="G83" s="37">
        <f t="shared" si="22"/>
        <v>13439.666329738104</v>
      </c>
      <c r="H83" s="37">
        <f t="shared" si="23"/>
        <v>28251.393312620607</v>
      </c>
      <c r="I83" s="20">
        <f>D83*0.84</f>
        <v>1086.9238343176171</v>
      </c>
      <c r="J83" s="19">
        <f>J82+I83</f>
        <v>59373.27273594874</v>
      </c>
      <c r="K83" s="12">
        <f>SUM(D83:H83)</f>
        <v>52233.311568196732</v>
      </c>
    </row>
    <row r="84" spans="1:12" x14ac:dyDescent="0.35">
      <c r="A84" s="36"/>
      <c r="B84" s="50">
        <f>B83</f>
        <v>45632</v>
      </c>
      <c r="C84" s="49">
        <f t="shared" ref="C84:C92" si="26">C83+1</f>
        <v>82</v>
      </c>
      <c r="D84" s="37">
        <f t="shared" si="19"/>
        <v>1318.0866547380622</v>
      </c>
      <c r="E84" s="37">
        <f t="shared" si="20"/>
        <v>2925.9148804275537</v>
      </c>
      <c r="F84" s="37">
        <f t="shared" si="21"/>
        <v>6494.8423045854324</v>
      </c>
      <c r="G84" s="37">
        <f t="shared" si="22"/>
        <v>13690.289227455061</v>
      </c>
      <c r="H84" s="37">
        <f t="shared" si="23"/>
        <v>28778.225295114356</v>
      </c>
      <c r="I84" s="20">
        <f>D84*0.84</f>
        <v>1107.1927899799721</v>
      </c>
      <c r="J84" s="19">
        <f t="shared" ref="J84:J92" si="27">J83+I84</f>
        <v>60480.46552592871</v>
      </c>
      <c r="K84" s="12">
        <f>SUM(D84:H84)</f>
        <v>53207.358362320461</v>
      </c>
    </row>
    <row r="85" spans="1:12" x14ac:dyDescent="0.35">
      <c r="A85" s="36"/>
      <c r="B85" s="50">
        <f>B84+1</f>
        <v>45633</v>
      </c>
      <c r="C85" s="49">
        <f t="shared" si="26"/>
        <v>83</v>
      </c>
      <c r="D85" s="37">
        <f t="shared" si="19"/>
        <v>1342.6663346756175</v>
      </c>
      <c r="E85" s="37">
        <f t="shared" si="20"/>
        <v>2980.4773411177666</v>
      </c>
      <c r="F85" s="37">
        <f t="shared" si="21"/>
        <v>6615.9581238813416</v>
      </c>
      <c r="G85" s="37">
        <f t="shared" si="22"/>
        <v>13945.585740968643</v>
      </c>
      <c r="H85" s="37">
        <f t="shared" si="23"/>
        <v>29314.881640417647</v>
      </c>
      <c r="I85" s="20">
        <f>D85*0.84</f>
        <v>1127.8397211275187</v>
      </c>
      <c r="J85" s="19">
        <f t="shared" si="27"/>
        <v>61608.305247056225</v>
      </c>
      <c r="K85" s="12">
        <f>SUM(D85:H85)</f>
        <v>54199.569181061015</v>
      </c>
    </row>
    <row r="86" spans="1:12" x14ac:dyDescent="0.35">
      <c r="A86" s="36"/>
      <c r="B86" s="50">
        <f>B85</f>
        <v>45633</v>
      </c>
      <c r="C86" s="49">
        <f t="shared" si="26"/>
        <v>84</v>
      </c>
      <c r="D86" s="37">
        <f t="shared" si="19"/>
        <v>1367.7043764846483</v>
      </c>
      <c r="E86" s="37">
        <f t="shared" si="20"/>
        <v>3036.0572825749305</v>
      </c>
      <c r="F86" s="37">
        <f t="shared" si="21"/>
        <v>6739.3325109754805</v>
      </c>
      <c r="G86" s="37">
        <f t="shared" si="22"/>
        <v>14205.643023866225</v>
      </c>
      <c r="H86" s="37">
        <f t="shared" si="23"/>
        <v>29861.545553248154</v>
      </c>
      <c r="I86" s="20">
        <f>D86*0.84</f>
        <v>1148.8716762471045</v>
      </c>
      <c r="J86" s="19">
        <f t="shared" si="27"/>
        <v>62757.176923303326</v>
      </c>
      <c r="K86" s="12">
        <f>SUM(D86:H86)</f>
        <v>55210.282747149438</v>
      </c>
    </row>
    <row r="87" spans="1:12" x14ac:dyDescent="0.35">
      <c r="A87" s="36"/>
      <c r="B87" s="50">
        <f>B86</f>
        <v>45633</v>
      </c>
      <c r="C87" s="49">
        <f t="shared" si="26"/>
        <v>85</v>
      </c>
      <c r="D87" s="37">
        <f t="shared" si="19"/>
        <v>1393.2093276973339</v>
      </c>
      <c r="E87" s="37">
        <f t="shared" si="20"/>
        <v>3092.6736787803879</v>
      </c>
      <c r="F87" s="37">
        <f t="shared" si="21"/>
        <v>6865.0075836401511</v>
      </c>
      <c r="G87" s="37">
        <f t="shared" si="22"/>
        <v>14470.549854975281</v>
      </c>
      <c r="H87" s="37">
        <f t="shared" si="23"/>
        <v>30418.403654725123</v>
      </c>
      <c r="I87" s="20">
        <f>D87*0.84</f>
        <v>1170.2958352657604</v>
      </c>
      <c r="J87" s="41">
        <f>J86+I87-L87</f>
        <v>62227.472758569085</v>
      </c>
      <c r="K87" s="12">
        <f>SUM(D87:H87)</f>
        <v>56239.844099818278</v>
      </c>
      <c r="L87">
        <v>1700</v>
      </c>
    </row>
    <row r="88" spans="1:12" x14ac:dyDescent="0.35">
      <c r="A88" s="38">
        <f>A83+1</f>
        <v>18</v>
      </c>
      <c r="B88" s="50">
        <f>B87+1</f>
        <v>45634</v>
      </c>
      <c r="C88" s="49">
        <f t="shared" si="26"/>
        <v>86</v>
      </c>
      <c r="D88" s="39">
        <f t="shared" si="19"/>
        <v>1381.4498952402337</v>
      </c>
      <c r="E88" s="39">
        <f t="shared" si="20"/>
        <v>3066.5698575422844</v>
      </c>
      <c r="F88" s="39">
        <f t="shared" si="21"/>
        <v>6807.0632450598723</v>
      </c>
      <c r="G88" s="39">
        <f t="shared" si="22"/>
        <v>14348.41066867086</v>
      </c>
      <c r="H88" s="39">
        <f t="shared" si="23"/>
        <v>30161.656046078439</v>
      </c>
      <c r="I88" s="20">
        <f>D88*0.84</f>
        <v>1160.4179120017961</v>
      </c>
      <c r="J88" s="19">
        <f t="shared" si="27"/>
        <v>63387.89067057088</v>
      </c>
      <c r="K88" s="12">
        <f>SUM(D88:H88)</f>
        <v>55765.149712591687</v>
      </c>
    </row>
    <row r="89" spans="1:12" x14ac:dyDescent="0.35">
      <c r="A89" s="38"/>
      <c r="B89" s="50">
        <f>B88</f>
        <v>45634</v>
      </c>
      <c r="C89" s="49">
        <f t="shared" si="26"/>
        <v>87</v>
      </c>
      <c r="D89" s="39">
        <f t="shared" si="19"/>
        <v>1407.2111728866737</v>
      </c>
      <c r="E89" s="39">
        <f t="shared" si="20"/>
        <v>3123.7552522457327</v>
      </c>
      <c r="F89" s="39">
        <f t="shared" si="21"/>
        <v>6934.0013604537489</v>
      </c>
      <c r="G89" s="39">
        <f t="shared" si="22"/>
        <v>14615.979830820233</v>
      </c>
      <c r="H89" s="39">
        <f t="shared" si="23"/>
        <v>30724.110608025705</v>
      </c>
      <c r="I89" s="20">
        <f>D89*0.84</f>
        <v>1182.0573852248058</v>
      </c>
      <c r="J89" s="19">
        <f t="shared" si="27"/>
        <v>64569.948055795685</v>
      </c>
      <c r="K89" s="12">
        <f>SUM(D89:H89)</f>
        <v>56805.058224432098</v>
      </c>
    </row>
    <row r="90" spans="1:12" x14ac:dyDescent="0.35">
      <c r="A90" s="38"/>
      <c r="B90" s="50">
        <f>B89+1</f>
        <v>45635</v>
      </c>
      <c r="C90" s="49">
        <f t="shared" si="26"/>
        <v>88</v>
      </c>
      <c r="D90" s="39">
        <f t="shared" si="19"/>
        <v>1433.4528468386643</v>
      </c>
      <c r="E90" s="39">
        <f t="shared" si="20"/>
        <v>3182.007040189611</v>
      </c>
      <c r="F90" s="39">
        <f t="shared" si="21"/>
        <v>7063.3066178234903</v>
      </c>
      <c r="G90" s="39">
        <f t="shared" si="22"/>
        <v>14888.53862270537</v>
      </c>
      <c r="H90" s="39">
        <f t="shared" si="23"/>
        <v>31297.053822644171</v>
      </c>
      <c r="I90" s="20">
        <f>D90*0.84</f>
        <v>1204.1003913444779</v>
      </c>
      <c r="J90" s="19">
        <f t="shared" si="27"/>
        <v>65774.048447140158</v>
      </c>
      <c r="K90" s="12">
        <f>SUM(D90:H90)</f>
        <v>57864.358950201306</v>
      </c>
    </row>
    <row r="91" spans="1:12" x14ac:dyDescent="0.35">
      <c r="A91" s="38"/>
      <c r="B91" s="50">
        <f>B90</f>
        <v>45635</v>
      </c>
      <c r="C91" s="49">
        <f t="shared" si="26"/>
        <v>89</v>
      </c>
      <c r="D91" s="39">
        <f t="shared" si="19"/>
        <v>1460.1838755265117</v>
      </c>
      <c r="E91" s="39">
        <f t="shared" si="20"/>
        <v>3241.3451074750669</v>
      </c>
      <c r="F91" s="39">
        <f t="shared" si="21"/>
        <v>7195.0231596326621</v>
      </c>
      <c r="G91" s="39">
        <f t="shared" si="22"/>
        <v>15166.180090941578</v>
      </c>
      <c r="H91" s="39">
        <f t="shared" si="23"/>
        <v>31880.681282328835</v>
      </c>
      <c r="I91" s="20">
        <f>D91*0.84</f>
        <v>1226.5544554422697</v>
      </c>
      <c r="J91" s="19">
        <f t="shared" si="27"/>
        <v>67000.602902582425</v>
      </c>
      <c r="K91" s="12">
        <f>SUM(D91:H91)</f>
        <v>58943.413515904656</v>
      </c>
    </row>
    <row r="92" spans="1:12" x14ac:dyDescent="0.35">
      <c r="A92" s="38"/>
      <c r="B92" s="50">
        <f>B91</f>
        <v>45635</v>
      </c>
      <c r="C92" s="49">
        <f t="shared" si="26"/>
        <v>90</v>
      </c>
      <c r="D92" s="39">
        <f t="shared" si="19"/>
        <v>1487.4133844373298</v>
      </c>
      <c r="E92" s="39">
        <f t="shared" si="20"/>
        <v>3301.7897110392619</v>
      </c>
      <c r="F92" s="39">
        <f t="shared" si="21"/>
        <v>7329.1959515134913</v>
      </c>
      <c r="G92" s="39">
        <f t="shared" si="22"/>
        <v>15448.999017277456</v>
      </c>
      <c r="H92" s="39">
        <f t="shared" si="23"/>
        <v>32475.192226881703</v>
      </c>
      <c r="I92" s="20">
        <f>D92*0.84</f>
        <v>1249.4272429273569</v>
      </c>
      <c r="J92" s="41">
        <f>J91+I92-L92</f>
        <v>66450.03014550978</v>
      </c>
      <c r="K92" s="12">
        <f>SUM(D92:H92)</f>
        <v>60042.590291149245</v>
      </c>
      <c r="L92">
        <v>1800</v>
      </c>
    </row>
    <row r="93" spans="1:12" x14ac:dyDescent="0.35">
      <c r="A93" s="36">
        <f>A88+1</f>
        <v>19</v>
      </c>
      <c r="B93" s="50">
        <f>B92+1</f>
        <v>45636</v>
      </c>
      <c r="C93" s="49">
        <f>C92+1</f>
        <v>91</v>
      </c>
      <c r="D93" s="37">
        <f t="shared" si="19"/>
        <v>1475.1906692303171</v>
      </c>
      <c r="E93" s="37">
        <f t="shared" si="20"/>
        <v>3274.6574855707217</v>
      </c>
      <c r="F93" s="37">
        <f t="shared" si="21"/>
        <v>7268.9687976173145</v>
      </c>
      <c r="G93" s="37">
        <f t="shared" si="22"/>
        <v>15322.047950951646</v>
      </c>
      <c r="H93" s="37">
        <f t="shared" si="23"/>
        <v>32208.329611528592</v>
      </c>
      <c r="I93" s="20">
        <f>D93*0.84</f>
        <v>1239.1601621534662</v>
      </c>
      <c r="J93" s="19">
        <f>J92+I93</f>
        <v>67689.190307663244</v>
      </c>
      <c r="K93" s="12">
        <f>SUM(D93:H93)</f>
        <v>59549.194514898591</v>
      </c>
    </row>
    <row r="94" spans="1:12" x14ac:dyDescent="0.35">
      <c r="A94" s="36"/>
      <c r="B94" s="50">
        <f>B93</f>
        <v>45636</v>
      </c>
      <c r="C94" s="49">
        <f t="shared" ref="C94:C147" si="28">C93+1</f>
        <v>92</v>
      </c>
      <c r="D94" s="37">
        <f t="shared" si="19"/>
        <v>1502.700024830124</v>
      </c>
      <c r="E94" s="37">
        <f t="shared" si="20"/>
        <v>3335.7232983616445</v>
      </c>
      <c r="F94" s="37">
        <f t="shared" si="21"/>
        <v>7404.5205277552823</v>
      </c>
      <c r="G94" s="37">
        <f t="shared" si="22"/>
        <v>15607.773501140991</v>
      </c>
      <c r="H94" s="37">
        <f t="shared" si="23"/>
        <v>32808.950542124374</v>
      </c>
      <c r="I94" s="20">
        <f>D94*0.84</f>
        <v>1262.268020857304</v>
      </c>
      <c r="J94" s="19">
        <f t="shared" ref="J94:J101" si="29">J93+I94</f>
        <v>68951.458328520544</v>
      </c>
      <c r="K94" s="12">
        <f>SUM(D94:H94)</f>
        <v>60659.667894212413</v>
      </c>
    </row>
    <row r="95" spans="1:12" x14ac:dyDescent="0.35">
      <c r="A95" s="36"/>
      <c r="B95" s="50">
        <f>B94+1</f>
        <v>45637</v>
      </c>
      <c r="C95" s="49">
        <f t="shared" si="28"/>
        <v>93</v>
      </c>
      <c r="D95" s="37">
        <f t="shared" si="19"/>
        <v>1530.7223748931563</v>
      </c>
      <c r="E95" s="37">
        <f t="shared" si="20"/>
        <v>3397.927866429492</v>
      </c>
      <c r="F95" s="37">
        <f t="shared" si="21"/>
        <v>7542.6000265568628</v>
      </c>
      <c r="G95" s="37">
        <f t="shared" si="22"/>
        <v>15898.827261390268</v>
      </c>
      <c r="H95" s="37">
        <f t="shared" si="23"/>
        <v>33420.77185183391</v>
      </c>
      <c r="I95" s="20">
        <f>D95*0.84</f>
        <v>1285.8067949102513</v>
      </c>
      <c r="J95" s="19">
        <f t="shared" si="29"/>
        <v>70237.2651234308</v>
      </c>
      <c r="K95" s="12">
        <f>SUM(D95:H95)</f>
        <v>61790.84938110369</v>
      </c>
    </row>
    <row r="96" spans="1:12" x14ac:dyDescent="0.35">
      <c r="A96" s="36"/>
      <c r="B96" s="50">
        <f>B95</f>
        <v>45637</v>
      </c>
      <c r="C96" s="49">
        <f t="shared" si="28"/>
        <v>94</v>
      </c>
      <c r="D96" s="37">
        <f t="shared" si="19"/>
        <v>1559.2672857401637</v>
      </c>
      <c r="E96" s="37">
        <f t="shared" si="20"/>
        <v>3461.2924252826697</v>
      </c>
      <c r="F96" s="37">
        <f t="shared" si="21"/>
        <v>7683.254431852095</v>
      </c>
      <c r="G96" s="37">
        <f t="shared" si="22"/>
        <v>16195.308592160674</v>
      </c>
      <c r="H96" s="37">
        <f t="shared" si="23"/>
        <v>34044.002405326908</v>
      </c>
      <c r="I96" s="20">
        <f>D96*0.84</f>
        <v>1309.7845200217375</v>
      </c>
      <c r="J96" s="19">
        <f t="shared" si="29"/>
        <v>71547.049643452541</v>
      </c>
      <c r="K96" s="12">
        <f>SUM(D96:H96)</f>
        <v>62943.125140362514</v>
      </c>
    </row>
    <row r="97" spans="1:12" x14ac:dyDescent="0.35">
      <c r="A97" s="36"/>
      <c r="B97" s="50">
        <f>B96</f>
        <v>45637</v>
      </c>
      <c r="C97" s="49">
        <f t="shared" si="28"/>
        <v>95</v>
      </c>
      <c r="D97" s="37">
        <f t="shared" si="19"/>
        <v>1588.3445020846466</v>
      </c>
      <c r="E97" s="37">
        <f t="shared" si="20"/>
        <v>3525.8386064293409</v>
      </c>
      <c r="F97" s="37">
        <f t="shared" si="21"/>
        <v>7826.5317604972734</v>
      </c>
      <c r="G97" s="37">
        <f t="shared" si="22"/>
        <v>16497.318706787286</v>
      </c>
      <c r="H97" s="37">
        <f t="shared" si="23"/>
        <v>34678.854962181445</v>
      </c>
      <c r="I97" s="20">
        <f>D97*0.84</f>
        <v>1334.2093817511031</v>
      </c>
      <c r="J97" s="41">
        <f>J96+I97-L97</f>
        <v>70981.259025203646</v>
      </c>
      <c r="K97" s="12">
        <f>SUM(D97:H97)</f>
        <v>64116.88853797999</v>
      </c>
      <c r="L97">
        <v>1900</v>
      </c>
    </row>
    <row r="98" spans="1:12" x14ac:dyDescent="0.35">
      <c r="A98" s="38">
        <f>A93+1</f>
        <v>20</v>
      </c>
      <c r="B98" s="50">
        <f>B97+1</f>
        <v>45638</v>
      </c>
      <c r="C98" s="49">
        <f t="shared" si="28"/>
        <v>96</v>
      </c>
      <c r="D98" s="39">
        <f t="shared" si="19"/>
        <v>1575.783950359521</v>
      </c>
      <c r="E98" s="39">
        <f t="shared" si="20"/>
        <v>3497.9564447620355</v>
      </c>
      <c r="F98" s="39">
        <f t="shared" si="21"/>
        <v>7764.639924767027</v>
      </c>
      <c r="G98" s="39">
        <f t="shared" si="22"/>
        <v>16366.858706031457</v>
      </c>
      <c r="H98" s="39">
        <f t="shared" si="23"/>
        <v>34404.616249516206</v>
      </c>
      <c r="I98" s="20">
        <f>D98*0.84</f>
        <v>1323.6585183019977</v>
      </c>
      <c r="J98" s="19">
        <f t="shared" si="29"/>
        <v>72304.917543505639</v>
      </c>
      <c r="K98" s="12">
        <f>SUM(D98:H98)</f>
        <v>63609.855275436246</v>
      </c>
    </row>
    <row r="99" spans="1:12" x14ac:dyDescent="0.35">
      <c r="A99" s="38"/>
      <c r="B99" s="50">
        <f>B98</f>
        <v>45638</v>
      </c>
      <c r="C99" s="49">
        <f t="shared" si="28"/>
        <v>97</v>
      </c>
      <c r="D99" s="39">
        <f t="shared" si="19"/>
        <v>1605.1691694658252</v>
      </c>
      <c r="E99" s="39">
        <f t="shared" si="20"/>
        <v>3563.1863365439576</v>
      </c>
      <c r="F99" s="39">
        <f t="shared" si="21"/>
        <v>7909.4349300840822</v>
      </c>
      <c r="G99" s="39">
        <f t="shared" si="22"/>
        <v>16672.067887181529</v>
      </c>
      <c r="H99" s="39">
        <f t="shared" si="23"/>
        <v>35046.193533337188</v>
      </c>
      <c r="I99" s="20">
        <f>D99*0.84</f>
        <v>1348.3421023512931</v>
      </c>
      <c r="J99" s="19">
        <f t="shared" si="29"/>
        <v>73653.259645856931</v>
      </c>
      <c r="K99" s="12">
        <f>SUM(D99:H99)</f>
        <v>64796.051856612583</v>
      </c>
    </row>
    <row r="100" spans="1:12" x14ac:dyDescent="0.35">
      <c r="A100" s="38"/>
      <c r="B100" s="50">
        <f>B99+1</f>
        <v>45639</v>
      </c>
      <c r="C100" s="49">
        <f t="shared" si="28"/>
        <v>98</v>
      </c>
      <c r="D100" s="39">
        <f t="shared" si="19"/>
        <v>1635.1023641380239</v>
      </c>
      <c r="E100" s="39">
        <f t="shared" si="20"/>
        <v>3629.6326353478294</v>
      </c>
      <c r="F100" s="39">
        <f t="shared" si="21"/>
        <v>8056.9300726602896</v>
      </c>
      <c r="G100" s="39">
        <f t="shared" si="22"/>
        <v>16982.968609141692</v>
      </c>
      <c r="H100" s="39">
        <f t="shared" si="23"/>
        <v>35699.734950346858</v>
      </c>
      <c r="I100" s="20">
        <f>D100*0.84</f>
        <v>1373.4859858759401</v>
      </c>
      <c r="J100" s="19">
        <f t="shared" si="29"/>
        <v>75026.745631732876</v>
      </c>
      <c r="K100" s="12">
        <f>SUM(D100:H100)</f>
        <v>66004.368631634687</v>
      </c>
    </row>
    <row r="101" spans="1:12" x14ac:dyDescent="0.35">
      <c r="A101" s="38"/>
      <c r="B101" s="50">
        <f>B100</f>
        <v>45639</v>
      </c>
      <c r="C101" s="49">
        <f t="shared" si="28"/>
        <v>99</v>
      </c>
      <c r="D101" s="39">
        <f t="shared" si="19"/>
        <v>1665.5937530244698</v>
      </c>
      <c r="E101" s="39">
        <f t="shared" si="20"/>
        <v>3697.318024731796</v>
      </c>
      <c r="F101" s="39">
        <f t="shared" si="21"/>
        <v>8207.1757046552593</v>
      </c>
      <c r="G101" s="39">
        <f t="shared" si="22"/>
        <v>17299.667007764969</v>
      </c>
      <c r="H101" s="39">
        <f t="shared" si="23"/>
        <v>36365.463607700927</v>
      </c>
      <c r="I101" s="20">
        <f>D101*0.84</f>
        <v>1399.0987525405546</v>
      </c>
      <c r="J101" s="19">
        <f t="shared" si="29"/>
        <v>76425.844384273427</v>
      </c>
      <c r="K101" s="12">
        <f>SUM(D101:H101)</f>
        <v>67235.218097877427</v>
      </c>
    </row>
    <row r="102" spans="1:12" x14ac:dyDescent="0.35">
      <c r="A102" s="38"/>
      <c r="B102" s="50">
        <f>B101</f>
        <v>45639</v>
      </c>
      <c r="C102" s="49">
        <f t="shared" si="28"/>
        <v>100</v>
      </c>
      <c r="D102" s="39">
        <f t="shared" si="19"/>
        <v>1696.6537453308702</v>
      </c>
      <c r="E102" s="39">
        <f t="shared" si="20"/>
        <v>3766.2656112569944</v>
      </c>
      <c r="F102" s="39">
        <f t="shared" si="21"/>
        <v>8360.2231171956701</v>
      </c>
      <c r="G102" s="39">
        <f t="shared" si="22"/>
        <v>17622.271198125767</v>
      </c>
      <c r="H102" s="39">
        <f t="shared" si="23"/>
        <v>37043.606773057334</v>
      </c>
      <c r="I102" s="20">
        <f>D102*0.84</f>
        <v>1425.1891460779309</v>
      </c>
      <c r="J102" s="41">
        <f>J101+I102-L102</f>
        <v>75851.033530351357</v>
      </c>
      <c r="K102" s="12">
        <f>SUM(D102:H102)</f>
        <v>68489.020444966634</v>
      </c>
      <c r="L102">
        <v>2000</v>
      </c>
    </row>
    <row r="103" spans="1:12" x14ac:dyDescent="0.35">
      <c r="A103" s="36">
        <f>A98+1</f>
        <v>21</v>
      </c>
      <c r="B103" s="50">
        <f>B102+1</f>
        <v>45640</v>
      </c>
      <c r="C103" s="49">
        <f>C102+1</f>
        <v>101</v>
      </c>
      <c r="D103" s="37">
        <f t="shared" si="19"/>
        <v>1683.8929443738002</v>
      </c>
      <c r="E103" s="37">
        <f t="shared" si="20"/>
        <v>3737.9389323757146</v>
      </c>
      <c r="F103" s="37">
        <f t="shared" si="21"/>
        <v>8297.3445578851351</v>
      </c>
      <c r="G103" s="37">
        <f t="shared" si="22"/>
        <v>17489.731311428415</v>
      </c>
      <c r="H103" s="37">
        <f t="shared" si="23"/>
        <v>36764.995952161305</v>
      </c>
      <c r="I103" s="20">
        <f>D103*0.84</f>
        <v>1414.4700732739921</v>
      </c>
      <c r="J103" s="19">
        <f>J102+I103</f>
        <v>77265.503603625344</v>
      </c>
      <c r="K103" s="12">
        <f>SUM(D103:H103)</f>
        <v>67973.903698224371</v>
      </c>
    </row>
    <row r="104" spans="1:12" x14ac:dyDescent="0.35">
      <c r="A104" s="36"/>
      <c r="B104" s="50">
        <f>B103</f>
        <v>45640</v>
      </c>
      <c r="C104" s="49">
        <f t="shared" si="28"/>
        <v>102</v>
      </c>
      <c r="D104" s="37">
        <f t="shared" si="19"/>
        <v>1715.2941800004828</v>
      </c>
      <c r="E104" s="37">
        <f t="shared" si="20"/>
        <v>3807.6440175866569</v>
      </c>
      <c r="F104" s="37">
        <f t="shared" si="21"/>
        <v>8452.0734392005761</v>
      </c>
      <c r="G104" s="37">
        <f t="shared" si="22"/>
        <v>17815.879820923932</v>
      </c>
      <c r="H104" s="37">
        <f t="shared" si="23"/>
        <v>37450.589596677208</v>
      </c>
      <c r="I104" s="20">
        <f>D104*0.84</f>
        <v>1440.8471112004056</v>
      </c>
      <c r="J104" s="19">
        <f t="shared" ref="J104:J112" si="30">J103+I104</f>
        <v>78706.350714825749</v>
      </c>
      <c r="K104" s="12">
        <f>SUM(D104:H104)</f>
        <v>69241.48105438886</v>
      </c>
    </row>
    <row r="105" spans="1:12" x14ac:dyDescent="0.35">
      <c r="A105" s="36"/>
      <c r="B105" s="50">
        <f>B104+1</f>
        <v>45641</v>
      </c>
      <c r="C105" s="49">
        <f t="shared" si="28"/>
        <v>103</v>
      </c>
      <c r="D105" s="37">
        <f t="shared" si="19"/>
        <v>1747.2809858691317</v>
      </c>
      <c r="E105" s="37">
        <f t="shared" si="20"/>
        <v>3878.6489632266125</v>
      </c>
      <c r="F105" s="37">
        <f t="shared" si="21"/>
        <v>8609.6877046947884</v>
      </c>
      <c r="G105" s="37">
        <f t="shared" si="22"/>
        <v>18148.11034782452</v>
      </c>
      <c r="H105" s="37">
        <f t="shared" si="23"/>
        <v>38148.968191476044</v>
      </c>
      <c r="I105" s="20">
        <f>D105*0.84</f>
        <v>1467.7160281300705</v>
      </c>
      <c r="J105" s="19">
        <f t="shared" si="30"/>
        <v>80174.066742955823</v>
      </c>
      <c r="K105" s="12">
        <f>SUM(D105:H105)</f>
        <v>70532.696193091106</v>
      </c>
    </row>
    <row r="106" spans="1:12" x14ac:dyDescent="0.35">
      <c r="A106" s="36"/>
      <c r="B106" s="50">
        <f>B105</f>
        <v>45641</v>
      </c>
      <c r="C106" s="49">
        <f t="shared" si="28"/>
        <v>104</v>
      </c>
      <c r="D106" s="37">
        <f t="shared" si="19"/>
        <v>1779.8642816936194</v>
      </c>
      <c r="E106" s="37">
        <f t="shared" si="20"/>
        <v>3950.978009092863</v>
      </c>
      <c r="F106" s="37">
        <f t="shared" si="21"/>
        <v>8770.2411610119379</v>
      </c>
      <c r="G106" s="37">
        <f t="shared" si="22"/>
        <v>18486.536309590756</v>
      </c>
      <c r="H106" s="37">
        <f t="shared" si="23"/>
        <v>38860.370150310686</v>
      </c>
      <c r="I106" s="20">
        <f>D106*0.84</f>
        <v>1495.0859966226403</v>
      </c>
      <c r="J106" s="19">
        <f t="shared" si="30"/>
        <v>81669.152739578465</v>
      </c>
      <c r="K106" s="12">
        <f>SUM(D106:H106)</f>
        <v>71847.989911699871</v>
      </c>
    </row>
    <row r="107" spans="1:12" x14ac:dyDescent="0.35">
      <c r="A107" s="36"/>
      <c r="B107" s="50">
        <f>B106</f>
        <v>45641</v>
      </c>
      <c r="C107" s="49">
        <f t="shared" si="28"/>
        <v>105</v>
      </c>
      <c r="D107" s="37">
        <f t="shared" si="19"/>
        <v>1813.0551908186419</v>
      </c>
      <c r="E107" s="37">
        <f t="shared" si="20"/>
        <v>4024.6558470064265</v>
      </c>
      <c r="F107" s="37">
        <f t="shared" si="21"/>
        <v>8933.7886181824888</v>
      </c>
      <c r="G107" s="37">
        <f t="shared" si="22"/>
        <v>18831.273238692003</v>
      </c>
      <c r="H107" s="37">
        <f t="shared" si="23"/>
        <v>39585.038332873686</v>
      </c>
      <c r="I107" s="20">
        <f>D107*0.84</f>
        <v>1522.9663602876592</v>
      </c>
      <c r="J107" s="41">
        <f>J106+I107-L107</f>
        <v>81092.119099866119</v>
      </c>
      <c r="K107" s="12">
        <f>SUM(D107:H107)</f>
        <v>73187.811227573256</v>
      </c>
      <c r="L107">
        <v>2100</v>
      </c>
    </row>
    <row r="108" spans="1:12" x14ac:dyDescent="0.35">
      <c r="A108" s="38">
        <f>A103+1</f>
        <v>22</v>
      </c>
      <c r="B108" s="50">
        <f>B107+1</f>
        <v>45642</v>
      </c>
      <c r="C108" s="49">
        <f t="shared" si="28"/>
        <v>106</v>
      </c>
      <c r="D108" s="39">
        <f t="shared" si="19"/>
        <v>1800.245044017028</v>
      </c>
      <c r="E108" s="39">
        <f t="shared" si="20"/>
        <v>3996.2196292414019</v>
      </c>
      <c r="F108" s="39">
        <f t="shared" si="21"/>
        <v>8870.666908334355</v>
      </c>
      <c r="G108" s="39">
        <f t="shared" si="22"/>
        <v>18698.220822047129</v>
      </c>
      <c r="H108" s="39">
        <f t="shared" si="23"/>
        <v>39305.350127705111</v>
      </c>
      <c r="I108" s="20">
        <f>D108*0.84</f>
        <v>1512.2058369743036</v>
      </c>
      <c r="J108" s="19">
        <f t="shared" si="30"/>
        <v>82604.324936840421</v>
      </c>
      <c r="K108" s="12">
        <f>SUM(D108:H108)</f>
        <v>72670.702531345029</v>
      </c>
    </row>
    <row r="109" spans="1:12" x14ac:dyDescent="0.35">
      <c r="A109" s="38"/>
      <c r="B109" s="50">
        <f>B108</f>
        <v>45642</v>
      </c>
      <c r="C109" s="49">
        <f t="shared" si="28"/>
        <v>107</v>
      </c>
      <c r="D109" s="39">
        <f t="shared" si="19"/>
        <v>1833.8160135978574</v>
      </c>
      <c r="E109" s="39">
        <f t="shared" si="20"/>
        <v>4070.741132887496</v>
      </c>
      <c r="F109" s="39">
        <f t="shared" si="21"/>
        <v>9036.0871048409736</v>
      </c>
      <c r="G109" s="39">
        <f t="shared" si="22"/>
        <v>19046.905243936664</v>
      </c>
      <c r="H109" s="39">
        <f t="shared" si="23"/>
        <v>40038.316296886551</v>
      </c>
      <c r="I109" s="20">
        <f>D109*0.84</f>
        <v>1540.4054514222</v>
      </c>
      <c r="J109" s="19">
        <f t="shared" si="30"/>
        <v>84144.730388262615</v>
      </c>
      <c r="K109" s="12">
        <f>SUM(D109:H109)</f>
        <v>74025.865792149532</v>
      </c>
    </row>
    <row r="110" spans="1:12" x14ac:dyDescent="0.35">
      <c r="A110" s="38"/>
      <c r="B110" s="50">
        <f>B109+1</f>
        <v>45643</v>
      </c>
      <c r="C110" s="49">
        <f t="shared" si="28"/>
        <v>108</v>
      </c>
      <c r="D110" s="39">
        <f t="shared" si="19"/>
        <v>1868.0130146194301</v>
      </c>
      <c r="E110" s="39">
        <f t="shared" si="20"/>
        <v>4146.652313533581</v>
      </c>
      <c r="F110" s="39">
        <f t="shared" si="21"/>
        <v>9204.5920571720471</v>
      </c>
      <c r="G110" s="39">
        <f t="shared" si="22"/>
        <v>19402.091932925596</v>
      </c>
      <c r="H110" s="39">
        <f t="shared" si="23"/>
        <v>40784.95081919089</v>
      </c>
      <c r="I110" s="20">
        <f>D110*0.84</f>
        <v>1569.1309322803213</v>
      </c>
      <c r="J110" s="19">
        <f t="shared" si="30"/>
        <v>85713.861320542943</v>
      </c>
      <c r="K110" s="12">
        <f>SUM(D110:H110)</f>
        <v>75406.300137441547</v>
      </c>
    </row>
    <row r="111" spans="1:12" x14ac:dyDescent="0.35">
      <c r="A111" s="38"/>
      <c r="B111" s="50">
        <f>B110</f>
        <v>45643</v>
      </c>
      <c r="C111" s="49">
        <f t="shared" si="28"/>
        <v>109</v>
      </c>
      <c r="D111" s="39">
        <f t="shared" si="19"/>
        <v>1902.8477213160534</v>
      </c>
      <c r="E111" s="39">
        <f t="shared" si="20"/>
        <v>4223.9790858763563</v>
      </c>
      <c r="F111" s="39">
        <f t="shared" si="21"/>
        <v>9376.239289854193</v>
      </c>
      <c r="G111" s="39">
        <f t="shared" si="22"/>
        <v>19763.902143290794</v>
      </c>
      <c r="H111" s="39">
        <f t="shared" si="23"/>
        <v>41545.508582067167</v>
      </c>
      <c r="I111" s="20">
        <f>D111*0.84</f>
        <v>1598.3920859054847</v>
      </c>
      <c r="J111" s="19">
        <f t="shared" si="30"/>
        <v>87312.253406448421</v>
      </c>
      <c r="K111" s="12">
        <f>SUM(D111:H111)</f>
        <v>76812.476822404569</v>
      </c>
    </row>
    <row r="112" spans="1:12" x14ac:dyDescent="0.35">
      <c r="A112" s="38"/>
      <c r="B112" s="50">
        <f>B111</f>
        <v>45643</v>
      </c>
      <c r="C112" s="49">
        <f t="shared" si="28"/>
        <v>110</v>
      </c>
      <c r="D112" s="39">
        <f t="shared" si="19"/>
        <v>1938.332025623155</v>
      </c>
      <c r="E112" s="39">
        <f t="shared" si="20"/>
        <v>4302.7478478697776</v>
      </c>
      <c r="F112" s="39">
        <f t="shared" si="21"/>
        <v>9551.0874001313932</v>
      </c>
      <c r="G112" s="39">
        <f t="shared" si="22"/>
        <v>20132.459390458876</v>
      </c>
      <c r="H112" s="39">
        <f t="shared" si="23"/>
        <v>42320.249226105552</v>
      </c>
      <c r="I112" s="20">
        <f>D112*0.84</f>
        <v>1628.1989015234501</v>
      </c>
      <c r="J112" s="41">
        <f>J111+I112-L112</f>
        <v>86740.452307971864</v>
      </c>
      <c r="K112" s="12">
        <f>SUM(D112:H112)</f>
        <v>78244.875890188763</v>
      </c>
      <c r="L112">
        <v>2200</v>
      </c>
    </row>
    <row r="113" spans="1:12" x14ac:dyDescent="0.35">
      <c r="A113" s="36">
        <f>A108+1</f>
        <v>23</v>
      </c>
      <c r="B113" s="50">
        <f>B112+1</f>
        <v>45644</v>
      </c>
      <c r="C113" s="49">
        <f>C112+1</f>
        <v>111</v>
      </c>
      <c r="D113" s="37">
        <f t="shared" si="19"/>
        <v>1925.6380412369754</v>
      </c>
      <c r="E113" s="37">
        <f t="shared" si="20"/>
        <v>4274.569489736853</v>
      </c>
      <c r="F113" s="37">
        <f t="shared" si="21"/>
        <v>9488.5380779690422</v>
      </c>
      <c r="G113" s="37">
        <f t="shared" si="22"/>
        <v>20000.613493172154</v>
      </c>
      <c r="H113" s="37">
        <f t="shared" si="23"/>
        <v>42043.097233673965</v>
      </c>
      <c r="I113" s="20">
        <f>D113*0.84</f>
        <v>1617.5359546390594</v>
      </c>
      <c r="J113" s="19">
        <f>J112+I113</f>
        <v>88357.988262610917</v>
      </c>
      <c r="K113" s="12">
        <f>SUM(D113:H113)</f>
        <v>77732.456335788986</v>
      </c>
    </row>
    <row r="114" spans="1:12" x14ac:dyDescent="0.35">
      <c r="A114" s="36"/>
      <c r="B114" s="50">
        <f>B113</f>
        <v>45644</v>
      </c>
      <c r="C114" s="49">
        <f t="shared" si="28"/>
        <v>112</v>
      </c>
      <c r="D114" s="37">
        <f t="shared" si="19"/>
        <v>1961.5473394299624</v>
      </c>
      <c r="E114" s="37">
        <f t="shared" si="20"/>
        <v>4354.2816615814654</v>
      </c>
      <c r="F114" s="37">
        <f t="shared" si="21"/>
        <v>9665.4803360470087</v>
      </c>
      <c r="G114" s="37">
        <f t="shared" si="22"/>
        <v>20373.584933592825</v>
      </c>
      <c r="H114" s="37">
        <f t="shared" si="23"/>
        <v>42827.116910887511</v>
      </c>
      <c r="I114" s="20">
        <f>D114*0.84</f>
        <v>1647.6997651211684</v>
      </c>
      <c r="J114" s="19">
        <f t="shared" ref="J114:J122" si="31">J113+I114</f>
        <v>90005.688027732089</v>
      </c>
      <c r="K114" s="12">
        <f>SUM(D114:H114)</f>
        <v>79182.011181538779</v>
      </c>
    </row>
    <row r="115" spans="1:12" x14ac:dyDescent="0.35">
      <c r="A115" s="36"/>
      <c r="B115" s="50">
        <f>B114+1</f>
        <v>45645</v>
      </c>
      <c r="C115" s="49">
        <f t="shared" si="28"/>
        <v>113</v>
      </c>
      <c r="D115" s="37">
        <f t="shared" si="19"/>
        <v>1998.1262742156525</v>
      </c>
      <c r="E115" s="37">
        <f t="shared" si="20"/>
        <v>4435.480306006637</v>
      </c>
      <c r="F115" s="37">
        <f t="shared" si="21"/>
        <v>9845.7222133536125</v>
      </c>
      <c r="G115" s="37">
        <f t="shared" si="22"/>
        <v>20753.511545434467</v>
      </c>
      <c r="H115" s="37">
        <f t="shared" si="23"/>
        <v>43625.756987041743</v>
      </c>
      <c r="I115" s="20">
        <f>D115*0.84</f>
        <v>1678.426070341148</v>
      </c>
      <c r="J115" s="19">
        <f t="shared" si="31"/>
        <v>91684.114098073231</v>
      </c>
      <c r="K115" s="12">
        <f>SUM(D115:H115)</f>
        <v>80658.597326052113</v>
      </c>
    </row>
    <row r="116" spans="1:12" x14ac:dyDescent="0.35">
      <c r="A116" s="36"/>
      <c r="B116" s="50">
        <f>B115</f>
        <v>45645</v>
      </c>
      <c r="C116" s="49">
        <f t="shared" si="28"/>
        <v>114</v>
      </c>
      <c r="D116" s="37">
        <f t="shared" si="19"/>
        <v>2035.3873329772259</v>
      </c>
      <c r="E116" s="37">
        <f t="shared" si="20"/>
        <v>4518.193142753049</v>
      </c>
      <c r="F116" s="37">
        <f t="shared" si="21"/>
        <v>10029.325241188231</v>
      </c>
      <c r="G116" s="37">
        <f t="shared" si="22"/>
        <v>21140.523028733725</v>
      </c>
      <c r="H116" s="37">
        <f t="shared" si="23"/>
        <v>44439.290103336098</v>
      </c>
      <c r="I116" s="20">
        <f>D116*0.84</f>
        <v>1709.7253597008696</v>
      </c>
      <c r="J116" s="19">
        <f t="shared" si="31"/>
        <v>93393.839457774098</v>
      </c>
      <c r="K116" s="12">
        <f>SUM(D116:H116)</f>
        <v>82162.718848988326</v>
      </c>
    </row>
    <row r="117" spans="1:12" x14ac:dyDescent="0.35">
      <c r="A117" s="36"/>
      <c r="B117" s="50">
        <f>B116</f>
        <v>45645</v>
      </c>
      <c r="C117" s="49">
        <f t="shared" si="28"/>
        <v>115</v>
      </c>
      <c r="D117" s="37">
        <f t="shared" si="19"/>
        <v>2073.3432359625849</v>
      </c>
      <c r="E117" s="37">
        <f t="shared" si="20"/>
        <v>4602.4484084791075</v>
      </c>
      <c r="F117" s="37">
        <f t="shared" si="21"/>
        <v>10216.352098285908</v>
      </c>
      <c r="G117" s="37">
        <f t="shared" si="22"/>
        <v>21534.751502173553</v>
      </c>
      <c r="H117" s="37">
        <f t="shared" si="23"/>
        <v>45267.993985183108</v>
      </c>
      <c r="I117" s="20">
        <f>D117*0.84</f>
        <v>1741.6083182085713</v>
      </c>
      <c r="J117" s="41">
        <f>J116+I117-L117</f>
        <v>92835.44777598267</v>
      </c>
      <c r="K117" s="12">
        <f>SUM(D117:H117)</f>
        <v>83694.889230084256</v>
      </c>
      <c r="L117">
        <v>2300</v>
      </c>
    </row>
    <row r="118" spans="1:12" x14ac:dyDescent="0.35">
      <c r="A118" s="38">
        <f>A113+1</f>
        <v>24</v>
      </c>
      <c r="B118" s="50">
        <f>B117+1</f>
        <v>45646</v>
      </c>
      <c r="C118" s="49">
        <f t="shared" si="28"/>
        <v>116</v>
      </c>
      <c r="D118" s="39">
        <f t="shared" si="19"/>
        <v>2060.9469406268154</v>
      </c>
      <c r="E118" s="39">
        <f t="shared" si="20"/>
        <v>4574.9308664004257</v>
      </c>
      <c r="F118" s="39">
        <f t="shared" si="21"/>
        <v>10155.269632214744</v>
      </c>
      <c r="G118" s="39">
        <f t="shared" si="22"/>
        <v>21405.997548186086</v>
      </c>
      <c r="H118" s="39">
        <f t="shared" si="23"/>
        <v>44997.341537018801</v>
      </c>
      <c r="I118" s="20">
        <f>D118*0.84</f>
        <v>1731.1954301265248</v>
      </c>
      <c r="J118" s="19">
        <f t="shared" si="31"/>
        <v>94566.643206109191</v>
      </c>
      <c r="K118" s="12">
        <f>SUM(D118:H118)</f>
        <v>83194.486524446867</v>
      </c>
    </row>
    <row r="119" spans="1:12" x14ac:dyDescent="0.35">
      <c r="A119" s="38"/>
      <c r="B119" s="50">
        <f>B118</f>
        <v>45646</v>
      </c>
      <c r="C119" s="49">
        <f t="shared" si="28"/>
        <v>117</v>
      </c>
      <c r="D119" s="39">
        <f t="shared" si="19"/>
        <v>2099.3794791756241</v>
      </c>
      <c r="E119" s="39">
        <f t="shared" si="20"/>
        <v>4660.2441771970607</v>
      </c>
      <c r="F119" s="39">
        <f t="shared" si="21"/>
        <v>10344.645100316284</v>
      </c>
      <c r="G119" s="39">
        <f t="shared" si="22"/>
        <v>21805.176590464656</v>
      </c>
      <c r="H119" s="39">
        <f t="shared" si="23"/>
        <v>45836.451962001127</v>
      </c>
      <c r="I119" s="20">
        <f>D119*0.84</f>
        <v>1763.4787625075242</v>
      </c>
      <c r="J119" s="19">
        <f t="shared" si="31"/>
        <v>96330.121968616717</v>
      </c>
      <c r="K119" s="12">
        <f>SUM(D119:H119)</f>
        <v>84745.897309154752</v>
      </c>
    </row>
    <row r="120" spans="1:12" x14ac:dyDescent="0.35">
      <c r="A120" s="38"/>
      <c r="B120" s="50">
        <f>B119+1</f>
        <v>45647</v>
      </c>
      <c r="C120" s="49">
        <f t="shared" si="28"/>
        <v>118</v>
      </c>
      <c r="D120" s="39">
        <f t="shared" si="19"/>
        <v>2138.5287077032913</v>
      </c>
      <c r="E120" s="39">
        <f t="shared" si="20"/>
        <v>4747.1484106134312</v>
      </c>
      <c r="F120" s="39">
        <f t="shared" si="21"/>
        <v>10537.552042146983</v>
      </c>
      <c r="G120" s="39">
        <f t="shared" si="22"/>
        <v>22211.799523523645</v>
      </c>
      <c r="H120" s="39">
        <f t="shared" si="23"/>
        <v>46691.210118188523</v>
      </c>
      <c r="I120" s="20">
        <f>D120*0.84</f>
        <v>1796.3641144707647</v>
      </c>
      <c r="J120" s="19">
        <f t="shared" si="31"/>
        <v>98126.486083087482</v>
      </c>
      <c r="K120" s="12">
        <f>SUM(D120:H120)</f>
        <v>86326.238802175882</v>
      </c>
    </row>
    <row r="121" spans="1:12" x14ac:dyDescent="0.35">
      <c r="A121" s="38"/>
      <c r="B121" s="50">
        <f>B120</f>
        <v>45647</v>
      </c>
      <c r="C121" s="49">
        <f t="shared" si="28"/>
        <v>119</v>
      </c>
      <c r="D121" s="39">
        <f t="shared" si="19"/>
        <v>2178.4079910445421</v>
      </c>
      <c r="E121" s="39">
        <f t="shared" si="20"/>
        <v>4835.673234174551</v>
      </c>
      <c r="F121" s="39">
        <f t="shared" si="21"/>
        <v>10734.05631262894</v>
      </c>
      <c r="G121" s="39">
        <f t="shared" si="22"/>
        <v>22626.005161038313</v>
      </c>
      <c r="H121" s="39">
        <f t="shared" si="23"/>
        <v>47561.907804472503</v>
      </c>
      <c r="I121" s="20">
        <f>D121*0.84</f>
        <v>1829.8627124774152</v>
      </c>
      <c r="J121" s="19">
        <f t="shared" si="31"/>
        <v>99956.348795564903</v>
      </c>
      <c r="K121" s="12">
        <f>SUM(D121:H121)</f>
        <v>87936.050503358856</v>
      </c>
    </row>
    <row r="122" spans="1:12" x14ac:dyDescent="0.35">
      <c r="A122" s="38"/>
      <c r="B122" s="50">
        <f>B121</f>
        <v>45647</v>
      </c>
      <c r="C122" s="49">
        <f t="shared" si="28"/>
        <v>120</v>
      </c>
      <c r="D122" s="39">
        <f t="shared" si="19"/>
        <v>2219.0309432615409</v>
      </c>
      <c r="E122" s="39">
        <f t="shared" si="20"/>
        <v>4925.8488686454384</v>
      </c>
      <c r="F122" s="39">
        <f t="shared" si="21"/>
        <v>10934.224994746844</v>
      </c>
      <c r="G122" s="39">
        <f t="shared" si="22"/>
        <v>23047.934905281356</v>
      </c>
      <c r="H122" s="39">
        <f t="shared" si="23"/>
        <v>48448.84226121031</v>
      </c>
      <c r="I122" s="20">
        <f>D122*0.84</f>
        <v>1863.9859923396943</v>
      </c>
      <c r="J122" s="41">
        <f>J121+I122-L122</f>
        <v>99420.334787904605</v>
      </c>
      <c r="K122" s="12">
        <f>SUM(D122:H122)</f>
        <v>89575.881973145501</v>
      </c>
      <c r="L122">
        <v>2400</v>
      </c>
    </row>
    <row r="123" spans="1:12" x14ac:dyDescent="0.35">
      <c r="A123" s="36">
        <f>A118+1</f>
        <v>25</v>
      </c>
      <c r="B123" s="50">
        <f>B122+1</f>
        <v>45648</v>
      </c>
      <c r="C123" s="49">
        <f>C122+1</f>
        <v>121</v>
      </c>
      <c r="D123" s="37">
        <f t="shared" si="19"/>
        <v>2207.1314322914823</v>
      </c>
      <c r="E123" s="37">
        <f t="shared" si="20"/>
        <v>4899.4340983479387</v>
      </c>
      <c r="F123" s="37">
        <f t="shared" si="21"/>
        <v>10875.590422448884</v>
      </c>
      <c r="G123" s="37">
        <f t="shared" si="22"/>
        <v>22924.340795395045</v>
      </c>
      <c r="H123" s="37">
        <f t="shared" si="23"/>
        <v>48189.036271697361</v>
      </c>
      <c r="I123" s="20">
        <f>D123*0.84</f>
        <v>1853.990403124845</v>
      </c>
      <c r="J123" s="19">
        <f>J122+I123</f>
        <v>101274.32519102945</v>
      </c>
      <c r="K123" s="12">
        <f>SUM(D123:H123)</f>
        <v>89095.533020180708</v>
      </c>
    </row>
    <row r="124" spans="1:12" x14ac:dyDescent="0.35">
      <c r="A124" s="36"/>
      <c r="B124" s="50">
        <f>B123</f>
        <v>45648</v>
      </c>
      <c r="C124" s="49">
        <f t="shared" si="28"/>
        <v>122</v>
      </c>
      <c r="D124" s="37">
        <f t="shared" si="19"/>
        <v>2248.2900192408538</v>
      </c>
      <c r="E124" s="37">
        <f t="shared" si="20"/>
        <v>4990.7987454139311</v>
      </c>
      <c r="F124" s="37">
        <f t="shared" si="21"/>
        <v>11078.398432646711</v>
      </c>
      <c r="G124" s="37">
        <f t="shared" si="22"/>
        <v>23351.833902547573</v>
      </c>
      <c r="H124" s="37">
        <f t="shared" si="23"/>
        <v>49087.665420091973</v>
      </c>
      <c r="I124" s="20">
        <f>D124*0.84</f>
        <v>1888.5636161623172</v>
      </c>
      <c r="J124" s="19">
        <f t="shared" ref="J124:J132" si="32">J123+I124</f>
        <v>103162.88880719176</v>
      </c>
      <c r="K124" s="12">
        <f>SUM(D124:H124)</f>
        <v>90756.986519941041</v>
      </c>
    </row>
    <row r="125" spans="1:12" x14ac:dyDescent="0.35">
      <c r="A125" s="36"/>
      <c r="B125" s="50">
        <f>B124+1</f>
        <v>45649</v>
      </c>
      <c r="C125" s="49">
        <f t="shared" si="28"/>
        <v>123</v>
      </c>
      <c r="D125" s="37">
        <f t="shared" si="19"/>
        <v>2290.2161315196572</v>
      </c>
      <c r="E125" s="37">
        <f t="shared" si="20"/>
        <v>5083.8671604184101</v>
      </c>
      <c r="F125" s="37">
        <f t="shared" si="21"/>
        <v>11284.988406618706</v>
      </c>
      <c r="G125" s="37">
        <f t="shared" si="22"/>
        <v>23787.298901162278</v>
      </c>
      <c r="H125" s="37">
        <f t="shared" si="23"/>
        <v>50003.052204845852</v>
      </c>
      <c r="I125" s="20">
        <f>D125*0.84</f>
        <v>1923.7815504765119</v>
      </c>
      <c r="J125" s="19">
        <f t="shared" si="32"/>
        <v>105086.67035766828</v>
      </c>
      <c r="K125" s="12">
        <f>SUM(D125:H125)</f>
        <v>92449.422804564907</v>
      </c>
    </row>
    <row r="126" spans="1:12" x14ac:dyDescent="0.35">
      <c r="A126" s="36"/>
      <c r="B126" s="50">
        <f>B125</f>
        <v>45649</v>
      </c>
      <c r="C126" s="49">
        <f t="shared" si="28"/>
        <v>124</v>
      </c>
      <c r="D126" s="37">
        <f t="shared" si="19"/>
        <v>2332.9240819402357</v>
      </c>
      <c r="E126" s="37">
        <f t="shared" si="20"/>
        <v>5178.6711152258922</v>
      </c>
      <c r="F126" s="37">
        <f t="shared" si="21"/>
        <v>11495.430870425333</v>
      </c>
      <c r="G126" s="37">
        <f t="shared" si="22"/>
        <v>24230.884451071153</v>
      </c>
      <c r="H126" s="37">
        <f t="shared" si="23"/>
        <v>50935.509122361815</v>
      </c>
      <c r="I126" s="20">
        <f>D126*0.84</f>
        <v>1959.656228829798</v>
      </c>
      <c r="J126" s="19">
        <f t="shared" si="32"/>
        <v>107046.32658649808</v>
      </c>
      <c r="K126" s="12">
        <f>SUM(D126:H126)</f>
        <v>94173.419641024433</v>
      </c>
    </row>
    <row r="127" spans="1:12" x14ac:dyDescent="0.35">
      <c r="A127" s="36"/>
      <c r="B127" s="50">
        <f>B126</f>
        <v>45649</v>
      </c>
      <c r="C127" s="49">
        <f t="shared" si="28"/>
        <v>125</v>
      </c>
      <c r="D127" s="37">
        <f t="shared" si="19"/>
        <v>2376.4284502202577</v>
      </c>
      <c r="E127" s="37">
        <f t="shared" si="20"/>
        <v>5275.2429741826254</v>
      </c>
      <c r="F127" s="37">
        <f t="shared" si="21"/>
        <v>11709.797665297025</v>
      </c>
      <c r="G127" s="37">
        <f t="shared" si="22"/>
        <v>24682.741984314729</v>
      </c>
      <c r="H127" s="37">
        <f t="shared" si="23"/>
        <v>51885.354496475622</v>
      </c>
      <c r="I127" s="20">
        <f>D127*0.84</f>
        <v>1996.1998981850163</v>
      </c>
      <c r="J127" s="41">
        <f>J126+I127-L127</f>
        <v>106542.5264846831</v>
      </c>
      <c r="K127" s="12">
        <f>SUM(D127:H127)</f>
        <v>95929.56557049026</v>
      </c>
      <c r="L127">
        <v>2500</v>
      </c>
    </row>
    <row r="128" spans="1:12" x14ac:dyDescent="0.35">
      <c r="A128" s="38">
        <f>A123+1</f>
        <v>26</v>
      </c>
      <c r="B128" s="50">
        <f>B127+1</f>
        <v>45650</v>
      </c>
      <c r="C128" s="49">
        <f t="shared" si="28"/>
        <v>126</v>
      </c>
      <c r="D128" s="39">
        <f t="shared" si="19"/>
        <v>2365.2440879599649</v>
      </c>
      <c r="E128" s="39">
        <f t="shared" si="20"/>
        <v>5250.4157051651828</v>
      </c>
      <c r="F128" s="39">
        <f t="shared" si="21"/>
        <v>11654.686972159485</v>
      </c>
      <c r="G128" s="39">
        <f t="shared" si="22"/>
        <v>24566.575756838229</v>
      </c>
      <c r="H128" s="39">
        <f t="shared" si="23"/>
        <v>51641.162587125902</v>
      </c>
      <c r="I128" s="20">
        <f>D128*0.84</f>
        <v>1986.8050338863704</v>
      </c>
      <c r="J128" s="19">
        <f t="shared" si="32"/>
        <v>108529.33151856947</v>
      </c>
      <c r="K128" s="12">
        <f>SUM(D128:H128)</f>
        <v>95478.085109248757</v>
      </c>
    </row>
    <row r="129" spans="1:12" x14ac:dyDescent="0.35">
      <c r="A129" s="38"/>
      <c r="B129" s="50">
        <f>B128</f>
        <v>45650</v>
      </c>
      <c r="C129" s="49">
        <f t="shared" si="28"/>
        <v>127</v>
      </c>
      <c r="D129" s="39">
        <f t="shared" si="19"/>
        <v>2409.3511597122424</v>
      </c>
      <c r="E129" s="39">
        <f t="shared" si="20"/>
        <v>5348.3254572351034</v>
      </c>
      <c r="F129" s="39">
        <f t="shared" si="21"/>
        <v>11872.023574816314</v>
      </c>
      <c r="G129" s="39">
        <f t="shared" si="22"/>
        <v>25024.693261551747</v>
      </c>
      <c r="H129" s="39">
        <f t="shared" si="23"/>
        <v>52604.166987050623</v>
      </c>
      <c r="I129" s="20">
        <f>D129*0.84</f>
        <v>2023.8549741582835</v>
      </c>
      <c r="J129" s="19">
        <f t="shared" si="32"/>
        <v>110553.18649272775</v>
      </c>
      <c r="K129" s="12">
        <f>SUM(D129:H129)</f>
        <v>97258.56044036604</v>
      </c>
    </row>
    <row r="130" spans="1:12" x14ac:dyDescent="0.35">
      <c r="A130" s="38"/>
      <c r="B130" s="50">
        <f>B129</f>
        <v>45650</v>
      </c>
      <c r="C130" s="49">
        <f t="shared" si="28"/>
        <v>128</v>
      </c>
      <c r="D130" s="39">
        <f t="shared" si="19"/>
        <v>2454.2807401385562</v>
      </c>
      <c r="E130" s="39">
        <f t="shared" si="20"/>
        <v>5448.0610303616231</v>
      </c>
      <c r="F130" s="39">
        <f t="shared" si="21"/>
        <v>12093.413070439488</v>
      </c>
      <c r="G130" s="39">
        <f t="shared" si="22"/>
        <v>25491.353741493167</v>
      </c>
      <c r="H130" s="39">
        <f t="shared" si="23"/>
        <v>53585.129493025139</v>
      </c>
      <c r="I130" s="20">
        <f>D130*0.84</f>
        <v>2061.595821716387</v>
      </c>
      <c r="J130" s="19">
        <f t="shared" si="32"/>
        <v>112614.78231444414</v>
      </c>
      <c r="K130" s="12">
        <f>SUM(D130:H130)</f>
        <v>99072.238075457979</v>
      </c>
    </row>
    <row r="131" spans="1:12" x14ac:dyDescent="0.35">
      <c r="A131" s="38"/>
      <c r="B131" s="50">
        <f>B130</f>
        <v>45650</v>
      </c>
      <c r="C131" s="49">
        <f t="shared" si="28"/>
        <v>129</v>
      </c>
      <c r="D131" s="39">
        <f t="shared" si="19"/>
        <v>2500.0481673806598</v>
      </c>
      <c r="E131" s="39">
        <f t="shared" si="20"/>
        <v>5549.6564724558066</v>
      </c>
      <c r="F131" s="39">
        <f t="shared" si="21"/>
        <v>12318.931037377044</v>
      </c>
      <c r="G131" s="39">
        <f t="shared" si="22"/>
        <v>25966.716506064531</v>
      </c>
      <c r="H131" s="39">
        <f t="shared" si="23"/>
        <v>54584.384987811078</v>
      </c>
      <c r="I131" s="20">
        <f>D131*0.84</f>
        <v>2100.0404605997542</v>
      </c>
      <c r="J131" s="19">
        <f t="shared" si="32"/>
        <v>114714.8227750439</v>
      </c>
      <c r="K131" s="12">
        <f>SUM(D131:H131)</f>
        <v>100919.73717108912</v>
      </c>
    </row>
    <row r="132" spans="1:12" x14ac:dyDescent="0.35">
      <c r="A132" s="38"/>
      <c r="B132" s="50">
        <f>B131</f>
        <v>45650</v>
      </c>
      <c r="C132" s="49">
        <f t="shared" si="28"/>
        <v>130</v>
      </c>
      <c r="D132" s="39">
        <f t="shared" si="19"/>
        <v>2546.6690656059745</v>
      </c>
      <c r="E132" s="39">
        <f t="shared" si="20"/>
        <v>5653.1464663541628</v>
      </c>
      <c r="F132" s="39">
        <f t="shared" si="21"/>
        <v>12548.654463362052</v>
      </c>
      <c r="G132" s="39">
        <f t="shared" si="22"/>
        <v>26450.943835469621</v>
      </c>
      <c r="H132" s="39">
        <f t="shared" si="23"/>
        <v>55602.274599063778</v>
      </c>
      <c r="I132" s="20">
        <f>D132*0.84</f>
        <v>2139.2020151090187</v>
      </c>
      <c r="J132" s="41">
        <f>J131+I132-L132</f>
        <v>114254.02479015292</v>
      </c>
      <c r="K132" s="12">
        <f>SUM(D132:H132)</f>
        <v>102801.6884298556</v>
      </c>
      <c r="L132">
        <v>2600</v>
      </c>
    </row>
    <row r="133" spans="1:12" x14ac:dyDescent="0.35">
      <c r="A133" s="36">
        <f>A128+1</f>
        <v>27</v>
      </c>
      <c r="B133" s="50">
        <f>B132+1</f>
        <v>45651</v>
      </c>
      <c r="C133" s="49">
        <f>C132+1</f>
        <v>131</v>
      </c>
      <c r="D133" s="37">
        <f t="shared" si="19"/>
        <v>2536.4393503413949</v>
      </c>
      <c r="E133" s="37">
        <f t="shared" si="20"/>
        <v>5630.4383416587361</v>
      </c>
      <c r="F133" s="37">
        <f t="shared" si="21"/>
        <v>12498.247771794828</v>
      </c>
      <c r="G133" s="37">
        <f t="shared" si="22"/>
        <v>26344.693036113462</v>
      </c>
      <c r="H133" s="37">
        <f t="shared" si="23"/>
        <v>55378.925815787123</v>
      </c>
      <c r="I133" s="20">
        <f>D133*0.84</f>
        <v>2130.6090542867714</v>
      </c>
      <c r="J133" s="19">
        <f>J132+I133</f>
        <v>116384.6338444397</v>
      </c>
      <c r="K133" s="12">
        <f>SUM(D133:H133)</f>
        <v>102388.74431569554</v>
      </c>
    </row>
    <row r="134" spans="1:12" x14ac:dyDescent="0.35">
      <c r="A134" s="36"/>
      <c r="B134" s="50">
        <f>B133</f>
        <v>45651</v>
      </c>
      <c r="C134" s="49">
        <f t="shared" si="28"/>
        <v>132</v>
      </c>
      <c r="D134" s="37">
        <f t="shared" si="19"/>
        <v>2583.7388713465616</v>
      </c>
      <c r="E134" s="37">
        <f t="shared" si="20"/>
        <v>5735.4347558539876</v>
      </c>
      <c r="F134" s="37">
        <f t="shared" si="21"/>
        <v>12731.315096243259</v>
      </c>
      <c r="G134" s="37">
        <f t="shared" si="22"/>
        <v>26835.968871850906</v>
      </c>
      <c r="H134" s="37">
        <f t="shared" si="23"/>
        <v>56411.632024399922</v>
      </c>
      <c r="I134" s="20">
        <f>D134*0.84</f>
        <v>2170.3406519311116</v>
      </c>
      <c r="J134" s="19">
        <f t="shared" ref="J134:J142" si="33">J133+I134</f>
        <v>118554.97449637081</v>
      </c>
      <c r="K134" s="12">
        <f>SUM(D134:H134)</f>
        <v>104298.08961969463</v>
      </c>
    </row>
    <row r="135" spans="1:12" x14ac:dyDescent="0.35">
      <c r="A135" s="36"/>
      <c r="B135" s="50">
        <f>B134+1</f>
        <v>45652</v>
      </c>
      <c r="C135" s="49">
        <f t="shared" si="28"/>
        <v>133</v>
      </c>
      <c r="D135" s="37">
        <f t="shared" si="19"/>
        <v>2631.9204338194322</v>
      </c>
      <c r="E135" s="37">
        <f t="shared" si="20"/>
        <v>5842.3891431811535</v>
      </c>
      <c r="F135" s="37">
        <f t="shared" si="21"/>
        <v>12968.728660158004</v>
      </c>
      <c r="G135" s="37">
        <f t="shared" si="22"/>
        <v>27336.406019373182</v>
      </c>
      <c r="H135" s="37">
        <f t="shared" si="23"/>
        <v>57463.596138390931</v>
      </c>
      <c r="I135" s="20">
        <f>D135*0.84</f>
        <v>2210.8131644083228</v>
      </c>
      <c r="J135" s="19">
        <f t="shared" si="33"/>
        <v>120765.78766077913</v>
      </c>
      <c r="K135" s="12">
        <f>SUM(D135:H135)</f>
        <v>106243.0403949227</v>
      </c>
    </row>
    <row r="136" spans="1:12" x14ac:dyDescent="0.35">
      <c r="A136" s="36"/>
      <c r="B136" s="50">
        <f>B135</f>
        <v>45652</v>
      </c>
      <c r="C136" s="49">
        <f t="shared" si="28"/>
        <v>134</v>
      </c>
      <c r="D136" s="37">
        <f t="shared" si="19"/>
        <v>2681.0004860692966</v>
      </c>
      <c r="E136" s="37">
        <f t="shared" si="20"/>
        <v>5951.3380159231947</v>
      </c>
      <c r="F136" s="37">
        <f t="shared" si="21"/>
        <v>13210.569512212629</v>
      </c>
      <c r="G136" s="37">
        <f t="shared" si="22"/>
        <v>27846.17531882245</v>
      </c>
      <c r="H136" s="37">
        <f t="shared" si="23"/>
        <v>58535.177279179647</v>
      </c>
      <c r="I136" s="20">
        <f>D136*0.84</f>
        <v>2252.0404082982091</v>
      </c>
      <c r="J136" s="19">
        <f t="shared" si="33"/>
        <v>123017.82806907734</v>
      </c>
      <c r="K136" s="12">
        <f>SUM(D136:H136)</f>
        <v>108224.26061220722</v>
      </c>
    </row>
    <row r="137" spans="1:12" x14ac:dyDescent="0.35">
      <c r="A137" s="36"/>
      <c r="B137" s="50">
        <f>B136</f>
        <v>45652</v>
      </c>
      <c r="C137" s="49">
        <f t="shared" si="28"/>
        <v>135</v>
      </c>
      <c r="D137" s="37">
        <f t="shared" ref="D137:D147" si="34">J136*0.0222</f>
        <v>2730.9957831335169</v>
      </c>
      <c r="E137" s="37">
        <f t="shared" ref="E137:E147" si="35">J136*0.04928</f>
        <v>6062.3185672441314</v>
      </c>
      <c r="F137" s="37">
        <f t="shared" ref="F137:F147" si="36">J136*0.10939</f>
        <v>13456.920212476371</v>
      </c>
      <c r="G137" s="37">
        <f t="shared" ref="G137:G147" si="37">J136*0.23058</f>
        <v>28365.450796167854</v>
      </c>
      <c r="H137" s="37">
        <f t="shared" ref="H137:H147" si="38">J136*0.4847</f>
        <v>59626.741265081786</v>
      </c>
      <c r="I137" s="20">
        <f>D137*0.84</f>
        <v>2294.0364578321542</v>
      </c>
      <c r="J137" s="41">
        <f>J136+I137-L137</f>
        <v>122611.8645269095</v>
      </c>
      <c r="K137" s="12">
        <f>SUM(D137:H137)</f>
        <v>110242.42662410365</v>
      </c>
      <c r="L137">
        <v>2700</v>
      </c>
    </row>
    <row r="138" spans="1:12" x14ac:dyDescent="0.35">
      <c r="A138" s="38">
        <f>A133+1</f>
        <v>28</v>
      </c>
      <c r="B138" s="50">
        <f>B137+1</f>
        <v>45653</v>
      </c>
      <c r="C138" s="49">
        <f t="shared" si="28"/>
        <v>136</v>
      </c>
      <c r="D138" s="39">
        <f t="shared" si="34"/>
        <v>2721.9833924973909</v>
      </c>
      <c r="E138" s="39">
        <f t="shared" si="35"/>
        <v>6042.3126838860999</v>
      </c>
      <c r="F138" s="39">
        <f t="shared" si="36"/>
        <v>13412.51186059863</v>
      </c>
      <c r="G138" s="39">
        <f t="shared" si="37"/>
        <v>28271.843722614794</v>
      </c>
      <c r="H138" s="39">
        <f t="shared" si="38"/>
        <v>59429.970736193034</v>
      </c>
      <c r="I138" s="20">
        <f>D138*0.84</f>
        <v>2286.4660496978081</v>
      </c>
      <c r="J138" s="19">
        <f t="shared" si="33"/>
        <v>124898.3305766073</v>
      </c>
      <c r="K138" s="12">
        <f>SUM(D138:H138)</f>
        <v>109878.62239578995</v>
      </c>
    </row>
    <row r="139" spans="1:12" x14ac:dyDescent="0.35">
      <c r="A139" s="38"/>
      <c r="B139" s="50">
        <f>B138</f>
        <v>45653</v>
      </c>
      <c r="C139" s="49">
        <f t="shared" si="28"/>
        <v>137</v>
      </c>
      <c r="D139" s="39">
        <f t="shared" si="34"/>
        <v>2772.7429388006822</v>
      </c>
      <c r="E139" s="39">
        <f t="shared" si="35"/>
        <v>6154.9897308152076</v>
      </c>
      <c r="F139" s="39">
        <f t="shared" si="36"/>
        <v>13662.628381775074</v>
      </c>
      <c r="G139" s="39">
        <f t="shared" si="37"/>
        <v>28799.057064354114</v>
      </c>
      <c r="H139" s="39">
        <f t="shared" si="38"/>
        <v>60538.220830481565</v>
      </c>
      <c r="I139" s="20">
        <f>D139*0.84</f>
        <v>2329.1040685925727</v>
      </c>
      <c r="J139" s="19">
        <f t="shared" si="33"/>
        <v>127227.43464519987</v>
      </c>
      <c r="K139" s="12">
        <f>SUM(D139:H139)</f>
        <v>111927.63894622665</v>
      </c>
    </row>
    <row r="140" spans="1:12" x14ac:dyDescent="0.35">
      <c r="A140" s="38"/>
      <c r="B140" s="50">
        <f>B139+1</f>
        <v>45654</v>
      </c>
      <c r="C140" s="49">
        <f t="shared" si="28"/>
        <v>138</v>
      </c>
      <c r="D140" s="39">
        <f t="shared" si="34"/>
        <v>2824.4490491234374</v>
      </c>
      <c r="E140" s="39">
        <f t="shared" si="35"/>
        <v>6269.7679793154493</v>
      </c>
      <c r="F140" s="39">
        <f t="shared" si="36"/>
        <v>13917.409075838414</v>
      </c>
      <c r="G140" s="39">
        <f t="shared" si="37"/>
        <v>29336.101880490187</v>
      </c>
      <c r="H140" s="39">
        <f t="shared" si="38"/>
        <v>61667.13757252838</v>
      </c>
      <c r="I140" s="20">
        <f>D140*0.84</f>
        <v>2372.5372012636872</v>
      </c>
      <c r="J140" s="19">
        <f t="shared" si="33"/>
        <v>129599.97184646357</v>
      </c>
      <c r="K140" s="12">
        <f>SUM(D140:H140)</f>
        <v>114014.86555729587</v>
      </c>
    </row>
    <row r="141" spans="1:12" x14ac:dyDescent="0.35">
      <c r="A141" s="38"/>
      <c r="B141" s="50">
        <f>B140</f>
        <v>45654</v>
      </c>
      <c r="C141" s="49">
        <f t="shared" si="28"/>
        <v>139</v>
      </c>
      <c r="D141" s="39">
        <f t="shared" si="34"/>
        <v>2877.1193749914914</v>
      </c>
      <c r="E141" s="39">
        <f t="shared" si="35"/>
        <v>6386.686612593724</v>
      </c>
      <c r="F141" s="39">
        <f t="shared" si="36"/>
        <v>14176.940920284649</v>
      </c>
      <c r="G141" s="39">
        <f t="shared" si="37"/>
        <v>29883.161508357571</v>
      </c>
      <c r="H141" s="39">
        <f t="shared" si="38"/>
        <v>62817.106353980897</v>
      </c>
      <c r="I141" s="20">
        <f>D141*0.84</f>
        <v>2416.7802749928528</v>
      </c>
      <c r="J141" s="19">
        <f t="shared" si="33"/>
        <v>132016.75212145643</v>
      </c>
      <c r="K141" s="12">
        <f>SUM(D141:H141)</f>
        <v>116141.01477020833</v>
      </c>
    </row>
    <row r="142" spans="1:12" x14ac:dyDescent="0.35">
      <c r="A142" s="38"/>
      <c r="B142" s="50">
        <f>B141</f>
        <v>45654</v>
      </c>
      <c r="C142" s="49">
        <f t="shared" si="28"/>
        <v>140</v>
      </c>
      <c r="D142" s="39">
        <f t="shared" si="34"/>
        <v>2930.7718970963329</v>
      </c>
      <c r="E142" s="39">
        <f t="shared" si="35"/>
        <v>6505.7855445453724</v>
      </c>
      <c r="F142" s="39">
        <f t="shared" si="36"/>
        <v>14441.31251456612</v>
      </c>
      <c r="G142" s="39">
        <f t="shared" si="37"/>
        <v>30440.422704165427</v>
      </c>
      <c r="H142" s="39">
        <f t="shared" si="38"/>
        <v>63988.519753269939</v>
      </c>
      <c r="I142" s="20">
        <f>D142*0.84</f>
        <v>2461.8483935609197</v>
      </c>
      <c r="J142" s="41">
        <f>J141+I142-L142</f>
        <v>131678.60051501734</v>
      </c>
      <c r="K142" s="12">
        <f>SUM(D142:H142)</f>
        <v>118306.81241364319</v>
      </c>
      <c r="L142">
        <v>2800</v>
      </c>
    </row>
    <row r="143" spans="1:12" x14ac:dyDescent="0.35">
      <c r="A143" s="36">
        <f>A138+1</f>
        <v>29</v>
      </c>
      <c r="B143" s="50">
        <f>B142+1</f>
        <v>45655</v>
      </c>
      <c r="C143" s="49">
        <f>C142+1</f>
        <v>141</v>
      </c>
      <c r="D143" s="37">
        <f t="shared" si="34"/>
        <v>2923.2649314333853</v>
      </c>
      <c r="E143" s="37">
        <f t="shared" si="35"/>
        <v>6489.1214333800544</v>
      </c>
      <c r="F143" s="37">
        <f t="shared" si="36"/>
        <v>14404.322110337747</v>
      </c>
      <c r="G143" s="37">
        <f t="shared" si="37"/>
        <v>30362.451706752701</v>
      </c>
      <c r="H143" s="37">
        <f t="shared" si="38"/>
        <v>63824.617669628911</v>
      </c>
      <c r="I143" s="20">
        <f>D143*0.84</f>
        <v>2455.5425424040436</v>
      </c>
      <c r="J143" s="19">
        <f>J142+I143</f>
        <v>134134.14305742137</v>
      </c>
      <c r="K143" s="12">
        <f>SUM(D143:H143)</f>
        <v>118003.7778515328</v>
      </c>
    </row>
    <row r="144" spans="1:12" x14ac:dyDescent="0.35">
      <c r="A144" s="36"/>
      <c r="B144" s="50">
        <f>B143</f>
        <v>45655</v>
      </c>
      <c r="C144" s="49">
        <f t="shared" si="28"/>
        <v>142</v>
      </c>
      <c r="D144" s="37">
        <f t="shared" si="34"/>
        <v>2977.7779758747547</v>
      </c>
      <c r="E144" s="37">
        <f t="shared" si="35"/>
        <v>6610.1305698697252</v>
      </c>
      <c r="F144" s="37">
        <f t="shared" si="36"/>
        <v>14672.933909051324</v>
      </c>
      <c r="G144" s="37">
        <f t="shared" si="37"/>
        <v>30928.650706180222</v>
      </c>
      <c r="H144" s="37">
        <f t="shared" si="38"/>
        <v>65014.819139932144</v>
      </c>
      <c r="I144" s="20">
        <f>D144*0.84</f>
        <v>2501.3334997347938</v>
      </c>
      <c r="J144" s="19">
        <f t="shared" ref="J144:J147" si="39">J143+I144</f>
        <v>136635.47655715616</v>
      </c>
      <c r="K144" s="12">
        <f>SUM(D144:H144)</f>
        <v>120204.31230090818</v>
      </c>
    </row>
    <row r="145" spans="1:12" x14ac:dyDescent="0.35">
      <c r="A145" s="36"/>
      <c r="B145" s="50">
        <f>B144+1</f>
        <v>45656</v>
      </c>
      <c r="C145" s="49">
        <f t="shared" si="28"/>
        <v>143</v>
      </c>
      <c r="D145" s="37">
        <f t="shared" si="34"/>
        <v>3033.3075795688669</v>
      </c>
      <c r="E145" s="37">
        <f t="shared" si="35"/>
        <v>6733.3962847366547</v>
      </c>
      <c r="F145" s="37">
        <f t="shared" si="36"/>
        <v>14946.554780587312</v>
      </c>
      <c r="G145" s="37">
        <f t="shared" si="37"/>
        <v>31505.408184549069</v>
      </c>
      <c r="H145" s="37">
        <f t="shared" si="38"/>
        <v>66227.21548725359</v>
      </c>
      <c r="I145" s="20">
        <f>D145*0.84</f>
        <v>2547.9783668378482</v>
      </c>
      <c r="J145" s="19">
        <f t="shared" si="39"/>
        <v>139183.454923994</v>
      </c>
      <c r="K145" s="12">
        <f>SUM(D145:H145)</f>
        <v>122445.8823166955</v>
      </c>
    </row>
    <row r="146" spans="1:12" x14ac:dyDescent="0.35">
      <c r="A146" s="36"/>
      <c r="B146" s="50">
        <f>B145</f>
        <v>45656</v>
      </c>
      <c r="C146" s="49">
        <f t="shared" si="28"/>
        <v>144</v>
      </c>
      <c r="D146" s="37">
        <f t="shared" si="34"/>
        <v>3089.872699312667</v>
      </c>
      <c r="E146" s="37">
        <f t="shared" si="35"/>
        <v>6858.9606586544242</v>
      </c>
      <c r="F146" s="37">
        <f t="shared" si="36"/>
        <v>15225.278134135704</v>
      </c>
      <c r="G146" s="37">
        <f t="shared" si="37"/>
        <v>32092.921036374537</v>
      </c>
      <c r="H146" s="37">
        <f t="shared" si="38"/>
        <v>67462.220601659894</v>
      </c>
      <c r="I146" s="20">
        <f>D146*0.84</f>
        <v>2595.4930674226403</v>
      </c>
      <c r="J146" s="19">
        <f t="shared" si="39"/>
        <v>141778.94799141664</v>
      </c>
      <c r="K146" s="12">
        <f>SUM(D146:H146)</f>
        <v>124729.25313013722</v>
      </c>
    </row>
    <row r="147" spans="1:12" x14ac:dyDescent="0.35">
      <c r="A147" s="36"/>
      <c r="B147" s="50">
        <f>B146</f>
        <v>45656</v>
      </c>
      <c r="C147" s="49">
        <f t="shared" si="28"/>
        <v>145</v>
      </c>
      <c r="D147" s="37">
        <f t="shared" si="34"/>
        <v>3147.4926454094498</v>
      </c>
      <c r="E147" s="37">
        <f t="shared" si="35"/>
        <v>6986.8665570170115</v>
      </c>
      <c r="F147" s="37">
        <f t="shared" si="36"/>
        <v>15509.199120781066</v>
      </c>
      <c r="G147" s="37">
        <f t="shared" si="37"/>
        <v>32691.38982786085</v>
      </c>
      <c r="H147" s="37">
        <f t="shared" si="38"/>
        <v>68720.256091439645</v>
      </c>
      <c r="I147" s="20">
        <f>D147*0.84</f>
        <v>2643.8938221439375</v>
      </c>
      <c r="J147" s="41">
        <f>J146+I147-L147</f>
        <v>119999.84181356058</v>
      </c>
      <c r="K147" s="12">
        <f>SUM(D147:H147)</f>
        <v>127055.20424250803</v>
      </c>
      <c r="L147">
        <v>24423</v>
      </c>
    </row>
  </sheetData>
  <mergeCells count="1">
    <mergeCell ref="F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DC6F8-1E64-4223-A14A-0AE2F9C65D55}">
  <sheetPr>
    <tabColor rgb="FFFFFF00"/>
  </sheetPr>
  <dimension ref="A1:T92"/>
  <sheetViews>
    <sheetView workbookViewId="0">
      <selection activeCell="D11" sqref="D11"/>
    </sheetView>
  </sheetViews>
  <sheetFormatPr defaultRowHeight="14.5" x14ac:dyDescent="0.35"/>
  <cols>
    <col min="1" max="1" width="10.54296875" bestFit="1" customWidth="1"/>
    <col min="2" max="2" width="9.7265625" bestFit="1" customWidth="1"/>
    <col min="3" max="3" width="10.54296875" style="49" bestFit="1" customWidth="1"/>
    <col min="11" max="11" width="8.453125" customWidth="1"/>
    <col min="12" max="12" width="8.7265625" hidden="1" customWidth="1"/>
    <col min="15" max="15" width="9.6328125" bestFit="1" customWidth="1"/>
    <col min="17" max="17" width="9.36328125" bestFit="1" customWidth="1"/>
  </cols>
  <sheetData>
    <row r="1" spans="1:20" ht="20" thickBot="1" x14ac:dyDescent="0.5">
      <c r="A1" s="16" t="s">
        <v>25</v>
      </c>
      <c r="B1" s="17" t="s">
        <v>3</v>
      </c>
      <c r="C1" s="16">
        <v>120000</v>
      </c>
      <c r="D1" s="16"/>
      <c r="E1" s="16" t="s">
        <v>23</v>
      </c>
      <c r="F1" s="46">
        <f>SUM(M3:M797)</f>
        <v>100000</v>
      </c>
      <c r="G1" s="46"/>
      <c r="H1" s="23"/>
      <c r="I1" s="23"/>
      <c r="J1" s="16"/>
      <c r="K1" s="16" t="s">
        <v>13</v>
      </c>
      <c r="L1" s="16"/>
      <c r="M1" s="16"/>
      <c r="O1" t="s">
        <v>22</v>
      </c>
      <c r="P1" s="22"/>
      <c r="Q1" s="40">
        <f>SUM(M3:M797)</f>
        <v>100000</v>
      </c>
      <c r="R1" s="21"/>
      <c r="S1" s="21"/>
      <c r="T1" s="21"/>
    </row>
    <row r="2" spans="1:20" ht="15.5" thickTop="1" thickBot="1" x14ac:dyDescent="0.4">
      <c r="A2" s="1"/>
      <c r="B2" s="15" t="s">
        <v>1</v>
      </c>
      <c r="C2" s="1" t="s">
        <v>4</v>
      </c>
      <c r="D2" s="1" t="s">
        <v>5</v>
      </c>
      <c r="E2" s="1" t="s">
        <v>6</v>
      </c>
      <c r="F2" s="1" t="s">
        <v>8</v>
      </c>
      <c r="G2" s="1" t="s">
        <v>7</v>
      </c>
      <c r="H2" s="1" t="s">
        <v>20</v>
      </c>
      <c r="I2" s="1" t="s">
        <v>21</v>
      </c>
      <c r="J2" s="10" t="s">
        <v>9</v>
      </c>
      <c r="K2" s="18" t="s">
        <v>11</v>
      </c>
      <c r="L2" s="11" t="s">
        <v>12</v>
      </c>
      <c r="M2" s="48" t="s">
        <v>26</v>
      </c>
      <c r="S2" s="22"/>
    </row>
    <row r="3" spans="1:20" x14ac:dyDescent="0.35">
      <c r="A3" s="36">
        <v>1</v>
      </c>
      <c r="B3" s="30">
        <v>45292</v>
      </c>
      <c r="C3" s="49">
        <v>1</v>
      </c>
      <c r="D3" s="37">
        <f>C1*0.01</f>
        <v>1200</v>
      </c>
      <c r="E3" s="37">
        <f>C1*0.0222</f>
        <v>2664</v>
      </c>
      <c r="F3" s="37">
        <f>C1*0.04928</f>
        <v>5913.5999999999995</v>
      </c>
      <c r="G3" s="37">
        <f>K3*0.10939</f>
        <v>13237.065119999999</v>
      </c>
      <c r="H3" s="37">
        <f>C1*0.23058</f>
        <v>27669.600000000002</v>
      </c>
      <c r="I3" s="37">
        <f>K3*0.4847</f>
        <v>58652.577600000004</v>
      </c>
      <c r="J3" s="20">
        <f>D3*0.84</f>
        <v>1008</v>
      </c>
      <c r="K3" s="19">
        <f>C1+J3</f>
        <v>121008</v>
      </c>
      <c r="L3" s="12">
        <f>SUM(D3:I3)</f>
        <v>109336.84272</v>
      </c>
    </row>
    <row r="4" spans="1:20" x14ac:dyDescent="0.35">
      <c r="A4" s="36"/>
      <c r="B4" s="30">
        <f>B3</f>
        <v>45292</v>
      </c>
      <c r="C4" s="49">
        <f>C3+1</f>
        <v>2</v>
      </c>
      <c r="D4" s="37">
        <f>K3*0.01</f>
        <v>1210.08</v>
      </c>
      <c r="E4" s="37">
        <f>K3*0.0222</f>
        <v>2686.3776000000003</v>
      </c>
      <c r="F4" s="37">
        <f>K3*0.04928</f>
        <v>5963.2742399999997</v>
      </c>
      <c r="G4" s="37">
        <f>K3*0.10939</f>
        <v>13237.065119999999</v>
      </c>
      <c r="H4" s="37">
        <f>K3*0.23058</f>
        <v>27902.02464</v>
      </c>
      <c r="I4" s="37">
        <f>K3*0.4847</f>
        <v>58652.577600000004</v>
      </c>
      <c r="J4" s="20">
        <f t="shared" ref="J4:J11" si="0">D4*0.84</f>
        <v>1016.4671999999999</v>
      </c>
      <c r="K4" s="19">
        <f>K3+J4</f>
        <v>122024.4672</v>
      </c>
      <c r="L4" s="12">
        <f>SUM(D4:I4)</f>
        <v>109651.3992</v>
      </c>
    </row>
    <row r="5" spans="1:20" x14ac:dyDescent="0.35">
      <c r="A5" s="36"/>
      <c r="B5" s="30">
        <f>B4</f>
        <v>45292</v>
      </c>
      <c r="C5" s="49">
        <f t="shared" ref="C5:C68" si="1">C4+1</f>
        <v>3</v>
      </c>
      <c r="D5" s="37">
        <f t="shared" ref="D5:D8" si="2">K4*0.01</f>
        <v>1220.244672</v>
      </c>
      <c r="E5" s="37">
        <f t="shared" ref="E5:E8" si="3">K4*0.0222</f>
        <v>2708.9431718400001</v>
      </c>
      <c r="F5" s="37">
        <f t="shared" ref="F5:F8" si="4">K4*0.04928</f>
        <v>6013.3657436159992</v>
      </c>
      <c r="G5" s="37">
        <f t="shared" ref="G5:G8" si="5">K4*0.10939</f>
        <v>13348.256467007999</v>
      </c>
      <c r="H5" s="37">
        <f t="shared" ref="H5:H8" si="6">K4*0.23058</f>
        <v>28136.401646975999</v>
      </c>
      <c r="I5" s="37">
        <f t="shared" ref="I5:I8" si="7">K4*0.4847</f>
        <v>59145.259251840005</v>
      </c>
      <c r="J5" s="20">
        <f t="shared" si="0"/>
        <v>1025.0055244800001</v>
      </c>
      <c r="K5" s="19">
        <f t="shared" ref="K5:K11" si="8">K4+J5</f>
        <v>123049.47272448</v>
      </c>
      <c r="L5" s="12">
        <f t="shared" ref="L5:L11" si="9">SUM(D5:I5)</f>
        <v>110572.47095328</v>
      </c>
    </row>
    <row r="6" spans="1:20" x14ac:dyDescent="0.35">
      <c r="A6" s="38">
        <f>A3+1</f>
        <v>2</v>
      </c>
      <c r="B6" s="30">
        <f>B5+1</f>
        <v>45293</v>
      </c>
      <c r="C6" s="49">
        <f t="shared" si="1"/>
        <v>4</v>
      </c>
      <c r="D6" s="39">
        <f t="shared" si="2"/>
        <v>1230.4947272448001</v>
      </c>
      <c r="E6" s="39">
        <f t="shared" si="3"/>
        <v>2731.6982944834563</v>
      </c>
      <c r="F6" s="39">
        <f t="shared" si="4"/>
        <v>6063.878015862374</v>
      </c>
      <c r="G6" s="39">
        <f t="shared" si="5"/>
        <v>13460.381821330868</v>
      </c>
      <c r="H6" s="39">
        <f t="shared" si="6"/>
        <v>28372.7474208106</v>
      </c>
      <c r="I6" s="39">
        <f t="shared" si="7"/>
        <v>59642.079429555459</v>
      </c>
      <c r="J6" s="20">
        <f t="shared" si="0"/>
        <v>1033.615570885632</v>
      </c>
      <c r="K6" s="19">
        <f t="shared" si="8"/>
        <v>124083.08829536564</v>
      </c>
      <c r="L6" s="12">
        <f t="shared" si="9"/>
        <v>111501.27970928756</v>
      </c>
    </row>
    <row r="7" spans="1:20" x14ac:dyDescent="0.35">
      <c r="A7" s="38"/>
      <c r="B7" s="30">
        <f>B6</f>
        <v>45293</v>
      </c>
      <c r="C7" s="49">
        <f t="shared" si="1"/>
        <v>5</v>
      </c>
      <c r="D7" s="39">
        <f t="shared" si="2"/>
        <v>1240.8308829536563</v>
      </c>
      <c r="E7" s="39">
        <f t="shared" si="3"/>
        <v>2754.6445601571172</v>
      </c>
      <c r="F7" s="39">
        <f t="shared" si="4"/>
        <v>6114.814591195618</v>
      </c>
      <c r="G7" s="39">
        <f t="shared" si="5"/>
        <v>13573.449028630048</v>
      </c>
      <c r="H7" s="39">
        <f t="shared" si="6"/>
        <v>28611.078499145409</v>
      </c>
      <c r="I7" s="39">
        <f t="shared" si="7"/>
        <v>60143.072896763726</v>
      </c>
      <c r="J7" s="20">
        <f t="shared" si="0"/>
        <v>1042.2979416810713</v>
      </c>
      <c r="K7" s="19">
        <f t="shared" si="8"/>
        <v>125125.38623704671</v>
      </c>
      <c r="L7" s="12">
        <f t="shared" si="9"/>
        <v>112437.89045884558</v>
      </c>
    </row>
    <row r="8" spans="1:20" x14ac:dyDescent="0.35">
      <c r="A8" s="38"/>
      <c r="B8" s="30">
        <f>B7</f>
        <v>45293</v>
      </c>
      <c r="C8" s="49">
        <f t="shared" si="1"/>
        <v>6</v>
      </c>
      <c r="D8" s="39">
        <f t="shared" si="2"/>
        <v>1251.2538623704672</v>
      </c>
      <c r="E8" s="39">
        <f t="shared" si="3"/>
        <v>2777.7835744624372</v>
      </c>
      <c r="F8" s="39">
        <f t="shared" si="4"/>
        <v>6166.1790337616612</v>
      </c>
      <c r="G8" s="39">
        <f t="shared" si="5"/>
        <v>13687.46600047054</v>
      </c>
      <c r="H8" s="39">
        <f t="shared" si="6"/>
        <v>28851.411558538231</v>
      </c>
      <c r="I8" s="39">
        <f t="shared" si="7"/>
        <v>60648.274709096542</v>
      </c>
      <c r="J8" s="20">
        <f t="shared" si="0"/>
        <v>1051.0532443911925</v>
      </c>
      <c r="K8" s="19">
        <f t="shared" si="8"/>
        <v>126176.4394814379</v>
      </c>
      <c r="L8" s="12">
        <f t="shared" si="9"/>
        <v>113382.36873869988</v>
      </c>
    </row>
    <row r="9" spans="1:20" x14ac:dyDescent="0.35">
      <c r="A9" s="36">
        <f>A6+1</f>
        <v>3</v>
      </c>
      <c r="B9" s="30">
        <f>B8+1</f>
        <v>45294</v>
      </c>
      <c r="C9" s="49">
        <f>C8+1</f>
        <v>7</v>
      </c>
      <c r="D9" s="37">
        <f>K8*0.01</f>
        <v>1261.7643948143791</v>
      </c>
      <c r="E9" s="37">
        <f>K8*0.0222</f>
        <v>2801.1169564879215</v>
      </c>
      <c r="F9" s="37">
        <f>K8*0.04928</f>
        <v>6217.9749376452601</v>
      </c>
      <c r="G9" s="37">
        <f>K8*0.10939</f>
        <v>13802.440714874492</v>
      </c>
      <c r="H9" s="37">
        <f>K8*0.23058</f>
        <v>29093.763415629954</v>
      </c>
      <c r="I9" s="37">
        <f>K8*0.4847</f>
        <v>61157.720216652953</v>
      </c>
      <c r="J9" s="20">
        <f t="shared" si="0"/>
        <v>1059.8820916440784</v>
      </c>
      <c r="K9" s="19">
        <f t="shared" si="8"/>
        <v>127236.32157308198</v>
      </c>
      <c r="L9" s="12">
        <f t="shared" si="9"/>
        <v>114334.78063610496</v>
      </c>
    </row>
    <row r="10" spans="1:20" x14ac:dyDescent="0.35">
      <c r="A10" s="36"/>
      <c r="B10" s="30">
        <f>B9</f>
        <v>45294</v>
      </c>
      <c r="C10" s="49">
        <f t="shared" si="1"/>
        <v>8</v>
      </c>
      <c r="D10" s="37">
        <f t="shared" ref="D10:D14" si="10">K9*0.01</f>
        <v>1272.3632157308198</v>
      </c>
      <c r="E10" s="37">
        <f t="shared" ref="E10:E14" si="11">K9*0.0222</f>
        <v>2824.64633892242</v>
      </c>
      <c r="F10" s="37">
        <f t="shared" ref="F10:F14" si="12">K9*0.04928</f>
        <v>6270.2059271214794</v>
      </c>
      <c r="G10" s="37">
        <f t="shared" ref="G10:G14" si="13">K9*0.10939</f>
        <v>13918.381216879437</v>
      </c>
      <c r="H10" s="37">
        <f t="shared" ref="H10:H14" si="14">K9*0.23058</f>
        <v>29338.151028321245</v>
      </c>
      <c r="I10" s="37">
        <f t="shared" ref="I10:I14" si="15">K9*0.4847</f>
        <v>61671.445066472836</v>
      </c>
      <c r="J10" s="20">
        <f t="shared" si="0"/>
        <v>1068.7851012138885</v>
      </c>
      <c r="K10" s="19">
        <f t="shared" si="8"/>
        <v>128305.10667429586</v>
      </c>
      <c r="L10" s="12">
        <f t="shared" si="9"/>
        <v>115295.19279344824</v>
      </c>
    </row>
    <row r="11" spans="1:20" x14ac:dyDescent="0.35">
      <c r="A11" s="36"/>
      <c r="B11" s="30">
        <f>B10</f>
        <v>45294</v>
      </c>
      <c r="C11" s="49">
        <f t="shared" si="1"/>
        <v>9</v>
      </c>
      <c r="D11" s="37">
        <f t="shared" si="10"/>
        <v>1283.0510667429587</v>
      </c>
      <c r="E11" s="37">
        <f t="shared" si="11"/>
        <v>2848.3733681693684</v>
      </c>
      <c r="F11" s="37">
        <f t="shared" si="12"/>
        <v>6322.8756569093002</v>
      </c>
      <c r="G11" s="37">
        <f t="shared" si="13"/>
        <v>14035.295619101225</v>
      </c>
      <c r="H11" s="37">
        <f t="shared" si="14"/>
        <v>29584.591496959143</v>
      </c>
      <c r="I11" s="37">
        <f t="shared" si="15"/>
        <v>62189.485205031211</v>
      </c>
      <c r="J11" s="20">
        <f t="shared" si="0"/>
        <v>1077.7628960640852</v>
      </c>
      <c r="K11" s="19">
        <f t="shared" si="8"/>
        <v>129382.86957035995</v>
      </c>
      <c r="L11" s="12">
        <f t="shared" si="9"/>
        <v>116263.67241291321</v>
      </c>
    </row>
    <row r="12" spans="1:20" x14ac:dyDescent="0.35">
      <c r="A12" s="38">
        <f>A9+1</f>
        <v>4</v>
      </c>
      <c r="B12" s="30">
        <f>B11+1</f>
        <v>45295</v>
      </c>
      <c r="C12" s="49">
        <f t="shared" si="1"/>
        <v>10</v>
      </c>
      <c r="D12" s="39">
        <f t="shared" si="10"/>
        <v>1293.8286957035996</v>
      </c>
      <c r="E12" s="39">
        <f t="shared" si="11"/>
        <v>2872.299704461991</v>
      </c>
      <c r="F12" s="39">
        <f t="shared" si="12"/>
        <v>6375.9878124273382</v>
      </c>
      <c r="G12" s="39">
        <f t="shared" si="13"/>
        <v>14153.192102301675</v>
      </c>
      <c r="H12" s="39">
        <f t="shared" si="14"/>
        <v>29833.1020655336</v>
      </c>
      <c r="I12" s="39">
        <f t="shared" si="15"/>
        <v>62711.876880753473</v>
      </c>
      <c r="J12" s="20">
        <f t="shared" ref="J12:J41" si="16">D12*0.84</f>
        <v>1086.8161043910236</v>
      </c>
      <c r="K12" s="19">
        <f t="shared" ref="K12:K41" si="17">K11+J12</f>
        <v>130469.68567475097</v>
      </c>
      <c r="L12" s="12">
        <f t="shared" ref="L12:L41" si="18">SUM(D12:I12)</f>
        <v>117240.28726118169</v>
      </c>
    </row>
    <row r="13" spans="1:20" x14ac:dyDescent="0.35">
      <c r="A13" s="38"/>
      <c r="B13" s="30">
        <f>B12</f>
        <v>45295</v>
      </c>
      <c r="C13" s="49">
        <f t="shared" si="1"/>
        <v>11</v>
      </c>
      <c r="D13" s="39">
        <f t="shared" si="10"/>
        <v>1304.6968567475099</v>
      </c>
      <c r="E13" s="39">
        <f t="shared" si="11"/>
        <v>2896.4270219794716</v>
      </c>
      <c r="F13" s="39">
        <f t="shared" si="12"/>
        <v>6429.5461100517277</v>
      </c>
      <c r="G13" s="39">
        <f t="shared" si="13"/>
        <v>14272.078915961009</v>
      </c>
      <c r="H13" s="39">
        <f t="shared" si="14"/>
        <v>30083.700122884082</v>
      </c>
      <c r="I13" s="39">
        <f t="shared" si="15"/>
        <v>63238.656646551797</v>
      </c>
      <c r="J13" s="20">
        <f t="shared" si="16"/>
        <v>1095.9453596679082</v>
      </c>
      <c r="K13" s="19">
        <f t="shared" si="17"/>
        <v>131565.63103441888</v>
      </c>
      <c r="L13" s="12">
        <f t="shared" si="18"/>
        <v>118225.1056741756</v>
      </c>
    </row>
    <row r="14" spans="1:20" x14ac:dyDescent="0.35">
      <c r="A14" s="38"/>
      <c r="B14" s="30">
        <f>B13</f>
        <v>45295</v>
      </c>
      <c r="C14" s="49">
        <f t="shared" si="1"/>
        <v>12</v>
      </c>
      <c r="D14" s="39">
        <f t="shared" si="10"/>
        <v>1315.6563103441888</v>
      </c>
      <c r="E14" s="39">
        <f t="shared" si="11"/>
        <v>2920.7570089640994</v>
      </c>
      <c r="F14" s="39">
        <f t="shared" si="12"/>
        <v>6483.5542973761621</v>
      </c>
      <c r="G14" s="39">
        <f t="shared" si="13"/>
        <v>14391.964378855082</v>
      </c>
      <c r="H14" s="39">
        <f t="shared" si="14"/>
        <v>30336.403203916307</v>
      </c>
      <c r="I14" s="39">
        <f t="shared" si="15"/>
        <v>63769.861362382835</v>
      </c>
      <c r="J14" s="20">
        <f t="shared" si="16"/>
        <v>1105.1513006891184</v>
      </c>
      <c r="K14" s="19">
        <f t="shared" si="17"/>
        <v>132670.782335108</v>
      </c>
      <c r="L14" s="12">
        <f t="shared" si="18"/>
        <v>119218.19656183867</v>
      </c>
    </row>
    <row r="15" spans="1:20" x14ac:dyDescent="0.35">
      <c r="A15" s="36">
        <f>A12+1</f>
        <v>5</v>
      </c>
      <c r="B15" s="30">
        <f>B14+1</f>
        <v>45296</v>
      </c>
      <c r="C15" s="49">
        <f>C14+1</f>
        <v>13</v>
      </c>
      <c r="D15" s="37">
        <f>K14*0.01</f>
        <v>1326.7078233510799</v>
      </c>
      <c r="E15" s="37">
        <f>K14*0.0222</f>
        <v>2945.2913678393979</v>
      </c>
      <c r="F15" s="37">
        <f>K14*0.04928</f>
        <v>6538.0161534741219</v>
      </c>
      <c r="G15" s="37">
        <f>K14*0.10939</f>
        <v>14512.856879637464</v>
      </c>
      <c r="H15" s="37">
        <f>K14*0.23058</f>
        <v>30591.228990829204</v>
      </c>
      <c r="I15" s="37">
        <f>K14*0.4847</f>
        <v>64305.528197826854</v>
      </c>
      <c r="J15" s="20">
        <f t="shared" si="16"/>
        <v>1114.4345716149071</v>
      </c>
      <c r="K15" s="19">
        <f t="shared" si="17"/>
        <v>133785.2169067229</v>
      </c>
      <c r="L15" s="12">
        <f t="shared" si="18"/>
        <v>120219.62941295812</v>
      </c>
    </row>
    <row r="16" spans="1:20" x14ac:dyDescent="0.35">
      <c r="A16" s="36"/>
      <c r="B16" s="30">
        <f>B15</f>
        <v>45296</v>
      </c>
      <c r="C16" s="49">
        <f t="shared" si="1"/>
        <v>14</v>
      </c>
      <c r="D16" s="37">
        <f t="shared" ref="D16:D20" si="19">K15*0.01</f>
        <v>1337.8521690672289</v>
      </c>
      <c r="E16" s="37">
        <f t="shared" ref="E16:E20" si="20">K15*0.0222</f>
        <v>2970.0318153292483</v>
      </c>
      <c r="F16" s="37">
        <f t="shared" ref="F16:F20" si="21">K15*0.04928</f>
        <v>6592.9354891633038</v>
      </c>
      <c r="G16" s="37">
        <f t="shared" ref="G16:G20" si="22">K15*0.10939</f>
        <v>14634.764877426418</v>
      </c>
      <c r="H16" s="37">
        <f t="shared" ref="H16:H20" si="23">K15*0.23058</f>
        <v>30848.195314352168</v>
      </c>
      <c r="I16" s="37">
        <f t="shared" ref="I16:I20" si="24">K15*0.4847</f>
        <v>64845.694634688589</v>
      </c>
      <c r="J16" s="20">
        <f t="shared" si="16"/>
        <v>1123.7958220164724</v>
      </c>
      <c r="K16" s="19">
        <f t="shared" si="17"/>
        <v>134909.01272873936</v>
      </c>
      <c r="L16" s="12">
        <f t="shared" si="18"/>
        <v>121229.47430002695</v>
      </c>
    </row>
    <row r="17" spans="1:13" x14ac:dyDescent="0.35">
      <c r="A17" s="36"/>
      <c r="B17" s="30">
        <f>B16</f>
        <v>45296</v>
      </c>
      <c r="C17" s="49">
        <f t="shared" si="1"/>
        <v>15</v>
      </c>
      <c r="D17" s="37">
        <f t="shared" si="19"/>
        <v>1349.0901272873937</v>
      </c>
      <c r="E17" s="37">
        <f t="shared" si="20"/>
        <v>2994.9800825780139</v>
      </c>
      <c r="F17" s="37">
        <f t="shared" si="21"/>
        <v>6648.316147272275</v>
      </c>
      <c r="G17" s="37">
        <f t="shared" si="22"/>
        <v>14757.696902396798</v>
      </c>
      <c r="H17" s="37">
        <f t="shared" si="23"/>
        <v>31107.320154992722</v>
      </c>
      <c r="I17" s="37">
        <f t="shared" si="24"/>
        <v>65390.39846961997</v>
      </c>
      <c r="J17" s="20">
        <f t="shared" si="16"/>
        <v>1133.2357069214106</v>
      </c>
      <c r="K17" s="19">
        <f>K16+J17-M17</f>
        <v>134042.24843566076</v>
      </c>
      <c r="L17" s="12">
        <f t="shared" si="18"/>
        <v>122247.80188414716</v>
      </c>
      <c r="M17">
        <v>2000</v>
      </c>
    </row>
    <row r="18" spans="1:13" x14ac:dyDescent="0.35">
      <c r="A18" s="38">
        <f>A15+1</f>
        <v>6</v>
      </c>
      <c r="B18" s="30">
        <f>B17+1</f>
        <v>45297</v>
      </c>
      <c r="C18" s="49">
        <f t="shared" si="1"/>
        <v>16</v>
      </c>
      <c r="D18" s="39">
        <f t="shared" si="19"/>
        <v>1340.4224843566076</v>
      </c>
      <c r="E18" s="39">
        <f t="shared" si="20"/>
        <v>2975.737915271669</v>
      </c>
      <c r="F18" s="39">
        <f t="shared" si="21"/>
        <v>6605.6020029093615</v>
      </c>
      <c r="G18" s="39">
        <f t="shared" si="22"/>
        <v>14662.881556376931</v>
      </c>
      <c r="H18" s="39">
        <f t="shared" si="23"/>
        <v>30907.461644294661</v>
      </c>
      <c r="I18" s="39">
        <f t="shared" si="24"/>
        <v>64970.27781676477</v>
      </c>
      <c r="J18" s="20">
        <f t="shared" si="16"/>
        <v>1125.9548868595502</v>
      </c>
      <c r="K18" s="19">
        <f t="shared" si="17"/>
        <v>135168.2033225203</v>
      </c>
      <c r="L18" s="12">
        <f t="shared" si="18"/>
        <v>121462.38341997401</v>
      </c>
    </row>
    <row r="19" spans="1:13" x14ac:dyDescent="0.35">
      <c r="A19" s="38"/>
      <c r="B19" s="30">
        <f>B18</f>
        <v>45297</v>
      </c>
      <c r="C19" s="49">
        <f t="shared" si="1"/>
        <v>17</v>
      </c>
      <c r="D19" s="39">
        <f t="shared" si="19"/>
        <v>1351.682033225203</v>
      </c>
      <c r="E19" s="39">
        <f t="shared" si="20"/>
        <v>3000.734113759951</v>
      </c>
      <c r="F19" s="39">
        <f t="shared" si="21"/>
        <v>6661.0890597338002</v>
      </c>
      <c r="G19" s="39">
        <f t="shared" si="22"/>
        <v>14786.049761450497</v>
      </c>
      <c r="H19" s="39">
        <f t="shared" si="23"/>
        <v>31167.084322106733</v>
      </c>
      <c r="I19" s="39">
        <f t="shared" si="24"/>
        <v>65516.028150425591</v>
      </c>
      <c r="J19" s="20">
        <f t="shared" si="16"/>
        <v>1135.4129079091704</v>
      </c>
      <c r="K19" s="19">
        <f t="shared" si="17"/>
        <v>136303.61623042947</v>
      </c>
      <c r="L19" s="12">
        <f t="shared" si="18"/>
        <v>122482.66744070177</v>
      </c>
    </row>
    <row r="20" spans="1:13" x14ac:dyDescent="0.35">
      <c r="A20" s="38"/>
      <c r="B20" s="30">
        <f>B19</f>
        <v>45297</v>
      </c>
      <c r="C20" s="49">
        <f t="shared" si="1"/>
        <v>18</v>
      </c>
      <c r="D20" s="39">
        <f t="shared" si="19"/>
        <v>1363.0361623042947</v>
      </c>
      <c r="E20" s="39">
        <f t="shared" si="20"/>
        <v>3025.9402803155344</v>
      </c>
      <c r="F20" s="39">
        <f t="shared" si="21"/>
        <v>6717.0422078355641</v>
      </c>
      <c r="G20" s="39">
        <f t="shared" si="22"/>
        <v>14910.25257944668</v>
      </c>
      <c r="H20" s="39">
        <f t="shared" si="23"/>
        <v>31428.88783041243</v>
      </c>
      <c r="I20" s="39">
        <f t="shared" si="24"/>
        <v>66066.362786889164</v>
      </c>
      <c r="J20" s="20">
        <f t="shared" si="16"/>
        <v>1144.9503763356076</v>
      </c>
      <c r="K20" s="19">
        <f t="shared" si="17"/>
        <v>137448.56660676509</v>
      </c>
      <c r="L20" s="12">
        <f t="shared" si="18"/>
        <v>123511.52184720366</v>
      </c>
    </row>
    <row r="21" spans="1:13" x14ac:dyDescent="0.35">
      <c r="A21" s="36">
        <f>A18+1</f>
        <v>7</v>
      </c>
      <c r="B21" s="30">
        <f>B20+1</f>
        <v>45298</v>
      </c>
      <c r="C21" s="49">
        <f>C20+1</f>
        <v>19</v>
      </c>
      <c r="D21" s="37">
        <f>K20*0.01</f>
        <v>1374.485666067651</v>
      </c>
      <c r="E21" s="37">
        <f>K20*0.0222</f>
        <v>3051.3581786701852</v>
      </c>
      <c r="F21" s="37">
        <f>K20*0.04928</f>
        <v>6773.4653623813829</v>
      </c>
      <c r="G21" s="37">
        <f>K20*0.10939</f>
        <v>15035.498701114033</v>
      </c>
      <c r="H21" s="37">
        <f>K20*0.23058</f>
        <v>31692.890488187895</v>
      </c>
      <c r="I21" s="37">
        <f>K20*0.4847</f>
        <v>66621.320234299041</v>
      </c>
      <c r="J21" s="20">
        <f t="shared" si="16"/>
        <v>1154.5679594968267</v>
      </c>
      <c r="K21" s="19">
        <f t="shared" si="17"/>
        <v>138603.13456626193</v>
      </c>
      <c r="L21" s="12">
        <f t="shared" si="18"/>
        <v>124549.01863072018</v>
      </c>
    </row>
    <row r="22" spans="1:13" x14ac:dyDescent="0.35">
      <c r="A22" s="36"/>
      <c r="B22" s="30">
        <f>B21</f>
        <v>45298</v>
      </c>
      <c r="C22" s="49">
        <f t="shared" si="1"/>
        <v>20</v>
      </c>
      <c r="D22" s="37">
        <f t="shared" ref="D22:D26" si="25">K21*0.01</f>
        <v>1386.0313456626193</v>
      </c>
      <c r="E22" s="37">
        <f t="shared" ref="E22:E26" si="26">K21*0.0222</f>
        <v>3076.9895873710147</v>
      </c>
      <c r="F22" s="37">
        <f t="shared" ref="F22:F26" si="27">K21*0.04928</f>
        <v>6830.3624714253874</v>
      </c>
      <c r="G22" s="37">
        <f t="shared" ref="G22:G26" si="28">K21*0.10939</f>
        <v>15161.796890203392</v>
      </c>
      <c r="H22" s="37">
        <f t="shared" ref="H22:H26" si="29">K21*0.23058</f>
        <v>31959.110768288676</v>
      </c>
      <c r="I22" s="37">
        <f t="shared" ref="I22:I26" si="30">K21*0.4847</f>
        <v>67180.939324267165</v>
      </c>
      <c r="J22" s="20">
        <f t="shared" si="16"/>
        <v>1164.2663303566001</v>
      </c>
      <c r="K22" s="19">
        <f t="shared" si="17"/>
        <v>139767.40089661852</v>
      </c>
      <c r="L22" s="12">
        <f t="shared" si="18"/>
        <v>125595.23038721825</v>
      </c>
    </row>
    <row r="23" spans="1:13" x14ac:dyDescent="0.35">
      <c r="A23" s="36"/>
      <c r="B23" s="30">
        <f>B22</f>
        <v>45298</v>
      </c>
      <c r="C23" s="49">
        <f t="shared" si="1"/>
        <v>21</v>
      </c>
      <c r="D23" s="37">
        <f t="shared" si="25"/>
        <v>1397.6740089661853</v>
      </c>
      <c r="E23" s="37">
        <f t="shared" si="26"/>
        <v>3102.8362999049314</v>
      </c>
      <c r="F23" s="37">
        <f t="shared" si="27"/>
        <v>6887.7375161853606</v>
      </c>
      <c r="G23" s="37">
        <f t="shared" si="28"/>
        <v>15289.155984081101</v>
      </c>
      <c r="H23" s="37">
        <f t="shared" si="29"/>
        <v>32227.567298742299</v>
      </c>
      <c r="I23" s="37">
        <f t="shared" si="30"/>
        <v>67745.259214591002</v>
      </c>
      <c r="J23" s="20">
        <f t="shared" si="16"/>
        <v>1174.0461675315955</v>
      </c>
      <c r="K23" s="19">
        <f t="shared" si="17"/>
        <v>140941.44706415012</v>
      </c>
      <c r="L23" s="12">
        <f t="shared" si="18"/>
        <v>126650.23032247087</v>
      </c>
    </row>
    <row r="24" spans="1:13" x14ac:dyDescent="0.35">
      <c r="A24" s="38">
        <f>A21+1</f>
        <v>8</v>
      </c>
      <c r="B24" s="30">
        <f>B23+1</f>
        <v>45299</v>
      </c>
      <c r="C24" s="49">
        <f t="shared" si="1"/>
        <v>22</v>
      </c>
      <c r="D24" s="39">
        <f t="shared" si="25"/>
        <v>1409.4144706415013</v>
      </c>
      <c r="E24" s="39">
        <f t="shared" si="26"/>
        <v>3128.9001248241329</v>
      </c>
      <c r="F24" s="39">
        <f t="shared" si="27"/>
        <v>6945.5945113213174</v>
      </c>
      <c r="G24" s="39">
        <f t="shared" si="28"/>
        <v>15417.584894347383</v>
      </c>
      <c r="H24" s="39">
        <f t="shared" si="29"/>
        <v>32498.278864051736</v>
      </c>
      <c r="I24" s="39">
        <f t="shared" si="30"/>
        <v>68314.319391993573</v>
      </c>
      <c r="J24" s="20">
        <f t="shared" si="16"/>
        <v>1183.908155338861</v>
      </c>
      <c r="K24" s="19">
        <f t="shared" si="17"/>
        <v>142125.35521948899</v>
      </c>
      <c r="L24" s="12">
        <f t="shared" si="18"/>
        <v>127714.09225717964</v>
      </c>
    </row>
    <row r="25" spans="1:13" x14ac:dyDescent="0.35">
      <c r="A25" s="38"/>
      <c r="B25" s="30">
        <f>B24</f>
        <v>45299</v>
      </c>
      <c r="C25" s="49">
        <f t="shared" si="1"/>
        <v>23</v>
      </c>
      <c r="D25" s="39">
        <f t="shared" si="25"/>
        <v>1421.2535521948901</v>
      </c>
      <c r="E25" s="39">
        <f t="shared" si="26"/>
        <v>3155.1828858726558</v>
      </c>
      <c r="F25" s="39">
        <f t="shared" si="27"/>
        <v>7003.9375052164169</v>
      </c>
      <c r="G25" s="39">
        <f t="shared" si="28"/>
        <v>15547.092607459901</v>
      </c>
      <c r="H25" s="39">
        <f t="shared" si="29"/>
        <v>32771.26440650977</v>
      </c>
      <c r="I25" s="39">
        <f t="shared" si="30"/>
        <v>68888.159674886323</v>
      </c>
      <c r="J25" s="20">
        <f t="shared" si="16"/>
        <v>1193.8529838437075</v>
      </c>
      <c r="K25" s="19">
        <f t="shared" si="17"/>
        <v>143319.2082033327</v>
      </c>
      <c r="L25" s="12">
        <f t="shared" si="18"/>
        <v>128786.89063213996</v>
      </c>
    </row>
    <row r="26" spans="1:13" x14ac:dyDescent="0.35">
      <c r="A26" s="38"/>
      <c r="B26" s="30">
        <f>B25</f>
        <v>45299</v>
      </c>
      <c r="C26" s="49">
        <f t="shared" si="1"/>
        <v>24</v>
      </c>
      <c r="D26" s="39">
        <f t="shared" si="25"/>
        <v>1433.1920820333271</v>
      </c>
      <c r="E26" s="39">
        <f t="shared" si="26"/>
        <v>3181.6864221139863</v>
      </c>
      <c r="F26" s="39">
        <f t="shared" si="27"/>
        <v>7062.770580260235</v>
      </c>
      <c r="G26" s="39">
        <f t="shared" si="28"/>
        <v>15677.688185362564</v>
      </c>
      <c r="H26" s="39">
        <f t="shared" si="29"/>
        <v>33046.543027524458</v>
      </c>
      <c r="I26" s="39">
        <f t="shared" si="30"/>
        <v>69466.820216155364</v>
      </c>
      <c r="J26" s="20">
        <f t="shared" si="16"/>
        <v>1203.8813489079946</v>
      </c>
      <c r="K26" s="19">
        <f t="shared" si="17"/>
        <v>144523.08955224071</v>
      </c>
      <c r="L26" s="12">
        <f t="shared" si="18"/>
        <v>129868.70051344993</v>
      </c>
    </row>
    <row r="27" spans="1:13" x14ac:dyDescent="0.35">
      <c r="A27" s="36">
        <f>A24+1</f>
        <v>9</v>
      </c>
      <c r="B27" s="30">
        <f>B26+1</f>
        <v>45300</v>
      </c>
      <c r="C27" s="49">
        <f>C26+1</f>
        <v>25</v>
      </c>
      <c r="D27" s="37">
        <f>K26*0.01</f>
        <v>1445.2308955224071</v>
      </c>
      <c r="E27" s="37">
        <f>K26*0.0222</f>
        <v>3208.4125880597439</v>
      </c>
      <c r="F27" s="37">
        <f>K26*0.04928</f>
        <v>7122.0978531344217</v>
      </c>
      <c r="G27" s="37">
        <f>K26*0.10939</f>
        <v>15809.380766119612</v>
      </c>
      <c r="H27" s="37">
        <f>K26*0.23058</f>
        <v>33324.133988955662</v>
      </c>
      <c r="I27" s="37">
        <f>K26*0.4847</f>
        <v>70050.341505971068</v>
      </c>
      <c r="J27" s="20">
        <f t="shared" si="16"/>
        <v>1213.993952238822</v>
      </c>
      <c r="K27" s="19">
        <f t="shared" si="17"/>
        <v>145737.08350447952</v>
      </c>
      <c r="L27" s="12">
        <f t="shared" si="18"/>
        <v>130959.59759776291</v>
      </c>
    </row>
    <row r="28" spans="1:13" x14ac:dyDescent="0.35">
      <c r="A28" s="36"/>
      <c r="B28" s="30">
        <f>B27</f>
        <v>45300</v>
      </c>
      <c r="C28" s="49">
        <f t="shared" si="1"/>
        <v>26</v>
      </c>
      <c r="D28" s="37">
        <f t="shared" ref="D28:D32" si="31">K27*0.01</f>
        <v>1457.3708350447953</v>
      </c>
      <c r="E28" s="37">
        <f t="shared" ref="E28:E32" si="32">K27*0.0222</f>
        <v>3235.3632537994454</v>
      </c>
      <c r="F28" s="37">
        <f t="shared" ref="F28:F32" si="33">K27*0.04928</f>
        <v>7181.9234751007507</v>
      </c>
      <c r="G28" s="37">
        <f t="shared" ref="G28:G32" si="34">K27*0.10939</f>
        <v>15942.179564555016</v>
      </c>
      <c r="H28" s="37">
        <f t="shared" ref="H28:H32" si="35">K27*0.23058</f>
        <v>33604.056714462888</v>
      </c>
      <c r="I28" s="37">
        <f t="shared" ref="I28:I32" si="36">K27*0.4847</f>
        <v>70638.764374621227</v>
      </c>
      <c r="J28" s="20">
        <f t="shared" si="16"/>
        <v>1224.1915014376279</v>
      </c>
      <c r="K28" s="19">
        <f t="shared" si="17"/>
        <v>146961.27500591715</v>
      </c>
      <c r="L28" s="12">
        <f t="shared" si="18"/>
        <v>132059.65821758413</v>
      </c>
    </row>
    <row r="29" spans="1:13" x14ac:dyDescent="0.35">
      <c r="A29" s="36"/>
      <c r="B29" s="30">
        <f>B28</f>
        <v>45300</v>
      </c>
      <c r="C29" s="49">
        <f t="shared" si="1"/>
        <v>27</v>
      </c>
      <c r="D29" s="37">
        <f t="shared" si="31"/>
        <v>1469.6127500591715</v>
      </c>
      <c r="E29" s="37">
        <f t="shared" si="32"/>
        <v>3262.540305131361</v>
      </c>
      <c r="F29" s="37">
        <f t="shared" si="33"/>
        <v>7242.2516322915972</v>
      </c>
      <c r="G29" s="37">
        <f t="shared" si="34"/>
        <v>16076.093872897278</v>
      </c>
      <c r="H29" s="37">
        <f t="shared" si="35"/>
        <v>33886.330790864376</v>
      </c>
      <c r="I29" s="37">
        <f t="shared" si="36"/>
        <v>71232.129995368043</v>
      </c>
      <c r="J29" s="20">
        <f t="shared" si="16"/>
        <v>1234.4747100497041</v>
      </c>
      <c r="K29" s="19">
        <f t="shared" si="17"/>
        <v>148195.74971596684</v>
      </c>
      <c r="L29" s="12">
        <f t="shared" si="18"/>
        <v>133168.95934661181</v>
      </c>
    </row>
    <row r="30" spans="1:13" x14ac:dyDescent="0.35">
      <c r="A30" s="38">
        <f>A27+1</f>
        <v>10</v>
      </c>
      <c r="B30" s="30">
        <f>B29+1</f>
        <v>45301</v>
      </c>
      <c r="C30" s="49">
        <f t="shared" si="1"/>
        <v>28</v>
      </c>
      <c r="D30" s="39">
        <f t="shared" si="31"/>
        <v>1481.9574971596685</v>
      </c>
      <c r="E30" s="39">
        <f t="shared" si="32"/>
        <v>3289.9456436944643</v>
      </c>
      <c r="F30" s="39">
        <f t="shared" si="33"/>
        <v>7303.0865460028454</v>
      </c>
      <c r="G30" s="39">
        <f t="shared" si="34"/>
        <v>16211.133061429613</v>
      </c>
      <c r="H30" s="39">
        <f t="shared" si="35"/>
        <v>34170.975969507635</v>
      </c>
      <c r="I30" s="39">
        <f t="shared" si="36"/>
        <v>71830.479887329129</v>
      </c>
      <c r="J30" s="20">
        <f t="shared" si="16"/>
        <v>1244.8442976141214</v>
      </c>
      <c r="K30" s="19">
        <f t="shared" si="17"/>
        <v>149440.59401358097</v>
      </c>
      <c r="L30" s="12">
        <f t="shared" si="18"/>
        <v>134287.57860512336</v>
      </c>
    </row>
    <row r="31" spans="1:13" x14ac:dyDescent="0.35">
      <c r="A31" s="38"/>
      <c r="B31" s="30">
        <f>B30</f>
        <v>45301</v>
      </c>
      <c r="C31" s="49">
        <f t="shared" si="1"/>
        <v>29</v>
      </c>
      <c r="D31" s="39">
        <f t="shared" si="31"/>
        <v>1494.4059401358097</v>
      </c>
      <c r="E31" s="39">
        <f t="shared" si="32"/>
        <v>3317.5811871014976</v>
      </c>
      <c r="F31" s="39">
        <f t="shared" si="33"/>
        <v>7364.4324729892696</v>
      </c>
      <c r="G31" s="39">
        <f t="shared" si="34"/>
        <v>16347.306579145621</v>
      </c>
      <c r="H31" s="39">
        <f t="shared" si="35"/>
        <v>34458.012167651497</v>
      </c>
      <c r="I31" s="39">
        <f t="shared" si="36"/>
        <v>72433.855918382702</v>
      </c>
      <c r="J31" s="20">
        <f t="shared" si="16"/>
        <v>1255.3009897140801</v>
      </c>
      <c r="K31" s="19">
        <f t="shared" si="17"/>
        <v>150695.89500329504</v>
      </c>
      <c r="L31" s="12">
        <f t="shared" si="18"/>
        <v>135415.5942654064</v>
      </c>
    </row>
    <row r="32" spans="1:13" x14ac:dyDescent="0.35">
      <c r="A32" s="38"/>
      <c r="B32" s="30">
        <f>B31</f>
        <v>45301</v>
      </c>
      <c r="C32" s="49">
        <f t="shared" si="1"/>
        <v>30</v>
      </c>
      <c r="D32" s="39">
        <f t="shared" si="31"/>
        <v>1506.9589500329505</v>
      </c>
      <c r="E32" s="39">
        <f t="shared" si="32"/>
        <v>3345.44886907315</v>
      </c>
      <c r="F32" s="39">
        <f t="shared" si="33"/>
        <v>7426.2937057623794</v>
      </c>
      <c r="G32" s="39">
        <f t="shared" si="34"/>
        <v>16484.623954410443</v>
      </c>
      <c r="H32" s="39">
        <f t="shared" si="35"/>
        <v>34747.459469859772</v>
      </c>
      <c r="I32" s="39">
        <f t="shared" si="36"/>
        <v>73042.30030809711</v>
      </c>
      <c r="J32" s="20">
        <f t="shared" si="16"/>
        <v>1265.8455180276783</v>
      </c>
      <c r="K32" s="19">
        <f>K31+J32-M32</f>
        <v>149961.7405213227</v>
      </c>
      <c r="L32" s="12">
        <f t="shared" ref="L32" si="37">SUM(D32:I32)</f>
        <v>136553.0852572358</v>
      </c>
      <c r="M32">
        <v>2000</v>
      </c>
    </row>
    <row r="33" spans="1:13" x14ac:dyDescent="0.35">
      <c r="A33" s="36">
        <f>A30+1</f>
        <v>11</v>
      </c>
      <c r="B33" s="30">
        <f>B32+1</f>
        <v>45302</v>
      </c>
      <c r="C33" s="49">
        <f>C32+1</f>
        <v>31</v>
      </c>
      <c r="D33" s="37">
        <f>K32*0.01</f>
        <v>1499.6174052132271</v>
      </c>
      <c r="E33" s="37">
        <f>K32*0.0222</f>
        <v>3329.1506395733641</v>
      </c>
      <c r="F33" s="37">
        <f>K32*0.04928</f>
        <v>7390.1145728907823</v>
      </c>
      <c r="G33" s="37">
        <f>K32*0.10939</f>
        <v>16404.314795627492</v>
      </c>
      <c r="H33" s="37">
        <f>K32*0.23058</f>
        <v>34578.178129406588</v>
      </c>
      <c r="I33" s="37">
        <f>K32*0.4847</f>
        <v>72686.455630685115</v>
      </c>
      <c r="J33" s="20">
        <f t="shared" si="16"/>
        <v>1259.6786203791107</v>
      </c>
      <c r="K33" s="19">
        <f t="shared" si="17"/>
        <v>151221.4191417018</v>
      </c>
      <c r="L33" s="12">
        <f t="shared" si="18"/>
        <v>135887.83117339655</v>
      </c>
    </row>
    <row r="34" spans="1:13" x14ac:dyDescent="0.35">
      <c r="A34" s="36"/>
      <c r="B34" s="30">
        <f>B33</f>
        <v>45302</v>
      </c>
      <c r="C34" s="49">
        <f t="shared" si="1"/>
        <v>32</v>
      </c>
      <c r="D34" s="37">
        <f t="shared" ref="D34:D38" si="38">K33*0.01</f>
        <v>1512.2141914170181</v>
      </c>
      <c r="E34" s="37">
        <f t="shared" ref="E34:E38" si="39">K33*0.0222</f>
        <v>3357.1155049457802</v>
      </c>
      <c r="F34" s="37">
        <f t="shared" ref="F34:F38" si="40">K33*0.04928</f>
        <v>7452.1915353030645</v>
      </c>
      <c r="G34" s="37">
        <f t="shared" ref="G34:G38" si="41">K33*0.10939</f>
        <v>16542.11103991076</v>
      </c>
      <c r="H34" s="37">
        <f t="shared" ref="H34:H38" si="42">K33*0.23058</f>
        <v>34868.634825693603</v>
      </c>
      <c r="I34" s="37">
        <f t="shared" ref="I34:I38" si="43">K33*0.4847</f>
        <v>73297.021857982865</v>
      </c>
      <c r="J34" s="20">
        <f t="shared" si="16"/>
        <v>1270.2599207902952</v>
      </c>
      <c r="K34" s="19">
        <f t="shared" si="17"/>
        <v>152491.6790624921</v>
      </c>
      <c r="L34" s="12">
        <f t="shared" si="18"/>
        <v>137029.28895525308</v>
      </c>
    </row>
    <row r="35" spans="1:13" x14ac:dyDescent="0.35">
      <c r="A35" s="36"/>
      <c r="B35" s="30">
        <f>B34</f>
        <v>45302</v>
      </c>
      <c r="C35" s="49">
        <f t="shared" si="1"/>
        <v>33</v>
      </c>
      <c r="D35" s="37">
        <f t="shared" si="38"/>
        <v>1524.9167906249211</v>
      </c>
      <c r="E35" s="37">
        <f t="shared" si="39"/>
        <v>3385.3152751873249</v>
      </c>
      <c r="F35" s="37">
        <f t="shared" si="40"/>
        <v>7514.7899441996105</v>
      </c>
      <c r="G35" s="37">
        <f t="shared" si="41"/>
        <v>16681.064772646012</v>
      </c>
      <c r="H35" s="37">
        <f t="shared" si="42"/>
        <v>35161.531358229426</v>
      </c>
      <c r="I35" s="37">
        <f t="shared" si="43"/>
        <v>73912.716841589921</v>
      </c>
      <c r="J35" s="20">
        <f t="shared" si="16"/>
        <v>1280.9301041249337</v>
      </c>
      <c r="K35" s="19">
        <f t="shared" si="17"/>
        <v>153772.60916661704</v>
      </c>
      <c r="L35" s="12">
        <f t="shared" si="18"/>
        <v>138180.33498247722</v>
      </c>
    </row>
    <row r="36" spans="1:13" x14ac:dyDescent="0.35">
      <c r="A36" s="38">
        <f>A33+1</f>
        <v>12</v>
      </c>
      <c r="B36" s="30">
        <f>B35+1</f>
        <v>45303</v>
      </c>
      <c r="C36" s="49">
        <f t="shared" si="1"/>
        <v>34</v>
      </c>
      <c r="D36" s="39">
        <f t="shared" si="38"/>
        <v>1537.7260916661705</v>
      </c>
      <c r="E36" s="39">
        <f t="shared" si="39"/>
        <v>3413.7519234988986</v>
      </c>
      <c r="F36" s="39">
        <f t="shared" si="40"/>
        <v>7577.9141797308876</v>
      </c>
      <c r="G36" s="39">
        <f t="shared" si="41"/>
        <v>16821.18571673624</v>
      </c>
      <c r="H36" s="39">
        <f t="shared" si="42"/>
        <v>35456.888221638561</v>
      </c>
      <c r="I36" s="39">
        <f t="shared" si="43"/>
        <v>74533.583663059282</v>
      </c>
      <c r="J36" s="20">
        <f t="shared" si="16"/>
        <v>1291.6899169995831</v>
      </c>
      <c r="K36" s="19">
        <f t="shared" si="17"/>
        <v>155064.29908361661</v>
      </c>
      <c r="L36" s="12">
        <f t="shared" si="18"/>
        <v>139341.04979633004</v>
      </c>
    </row>
    <row r="37" spans="1:13" x14ac:dyDescent="0.35">
      <c r="A37" s="38"/>
      <c r="B37" s="30">
        <f>B36</f>
        <v>45303</v>
      </c>
      <c r="C37" s="49">
        <f t="shared" si="1"/>
        <v>35</v>
      </c>
      <c r="D37" s="39">
        <f t="shared" si="38"/>
        <v>1550.6429908361661</v>
      </c>
      <c r="E37" s="39">
        <f t="shared" si="39"/>
        <v>3442.4274396562892</v>
      </c>
      <c r="F37" s="39">
        <f t="shared" si="40"/>
        <v>7641.5686588406261</v>
      </c>
      <c r="G37" s="39">
        <f t="shared" si="41"/>
        <v>16962.483676756823</v>
      </c>
      <c r="H37" s="39">
        <f t="shared" si="42"/>
        <v>35754.726082700319</v>
      </c>
      <c r="I37" s="39">
        <f t="shared" si="43"/>
        <v>75159.665765828977</v>
      </c>
      <c r="J37" s="20">
        <f t="shared" si="16"/>
        <v>1302.5401123023794</v>
      </c>
      <c r="K37" s="19">
        <f t="shared" si="17"/>
        <v>156366.83919591899</v>
      </c>
      <c r="L37" s="12">
        <f t="shared" si="18"/>
        <v>140511.5146146192</v>
      </c>
    </row>
    <row r="38" spans="1:13" x14ac:dyDescent="0.35">
      <c r="A38" s="38"/>
      <c r="B38" s="30">
        <f>B37</f>
        <v>45303</v>
      </c>
      <c r="C38" s="49">
        <f t="shared" si="1"/>
        <v>36</v>
      </c>
      <c r="D38" s="39">
        <f t="shared" si="38"/>
        <v>1563.6683919591899</v>
      </c>
      <c r="E38" s="39">
        <f t="shared" si="39"/>
        <v>3471.3438301494016</v>
      </c>
      <c r="F38" s="39">
        <f t="shared" si="40"/>
        <v>7705.7578355748874</v>
      </c>
      <c r="G38" s="39">
        <f t="shared" si="41"/>
        <v>17104.968539641577</v>
      </c>
      <c r="H38" s="39">
        <f t="shared" si="42"/>
        <v>36055.065781795005</v>
      </c>
      <c r="I38" s="39">
        <f t="shared" si="43"/>
        <v>75791.006958261933</v>
      </c>
      <c r="J38" s="20">
        <f t="shared" si="16"/>
        <v>1313.4814492457194</v>
      </c>
      <c r="K38" s="19">
        <f t="shared" si="17"/>
        <v>157680.3206451647</v>
      </c>
      <c r="L38" s="12">
        <f t="shared" si="18"/>
        <v>141691.81133738201</v>
      </c>
    </row>
    <row r="39" spans="1:13" x14ac:dyDescent="0.35">
      <c r="A39" s="36">
        <f>A36+1</f>
        <v>13</v>
      </c>
      <c r="B39" s="30">
        <f>B38+1</f>
        <v>45304</v>
      </c>
      <c r="C39" s="49">
        <f>C38+1</f>
        <v>37</v>
      </c>
      <c r="D39" s="37">
        <f>K38*0.01</f>
        <v>1576.8032064516469</v>
      </c>
      <c r="E39" s="37">
        <f>K38*0.0222</f>
        <v>3500.5031183226565</v>
      </c>
      <c r="F39" s="37">
        <f>K38*0.04928</f>
        <v>7770.4862013937163</v>
      </c>
      <c r="G39" s="37">
        <f>K38*0.10939</f>
        <v>17248.650275374566</v>
      </c>
      <c r="H39" s="37">
        <f>K38*0.23058</f>
        <v>36357.928334362077</v>
      </c>
      <c r="I39" s="37">
        <f>K38*0.4847</f>
        <v>76427.651416711335</v>
      </c>
      <c r="J39" s="20">
        <f t="shared" si="16"/>
        <v>1324.5146934193833</v>
      </c>
      <c r="K39" s="19">
        <f t="shared" si="17"/>
        <v>159004.83533858409</v>
      </c>
      <c r="L39" s="12">
        <f t="shared" si="18"/>
        <v>142882.02255261599</v>
      </c>
    </row>
    <row r="40" spans="1:13" x14ac:dyDescent="0.35">
      <c r="A40" s="36"/>
      <c r="B40" s="30">
        <f>B39</f>
        <v>45304</v>
      </c>
      <c r="C40" s="49">
        <f t="shared" si="1"/>
        <v>38</v>
      </c>
      <c r="D40" s="37">
        <f t="shared" ref="D40:D44" si="44">K39*0.01</f>
        <v>1590.048353385841</v>
      </c>
      <c r="E40" s="37">
        <f t="shared" ref="E40:E44" si="45">K39*0.0222</f>
        <v>3529.9073445165668</v>
      </c>
      <c r="F40" s="37">
        <f t="shared" ref="F40:F44" si="46">K39*0.04928</f>
        <v>7835.7582854854236</v>
      </c>
      <c r="G40" s="37">
        <f t="shared" ref="G40:G44" si="47">K39*0.10939</f>
        <v>17393.538937687714</v>
      </c>
      <c r="H40" s="37">
        <f t="shared" ref="H40:H44" si="48">K39*0.23058</f>
        <v>36663.334932370723</v>
      </c>
      <c r="I40" s="37">
        <f t="shared" ref="I40:I44" si="49">K39*0.4847</f>
        <v>77069.643688611715</v>
      </c>
      <c r="J40" s="20">
        <f t="shared" si="16"/>
        <v>1335.6406168441065</v>
      </c>
      <c r="K40" s="19">
        <f t="shared" si="17"/>
        <v>160340.47595542821</v>
      </c>
      <c r="L40" s="12">
        <f t="shared" si="18"/>
        <v>144082.231542058</v>
      </c>
    </row>
    <row r="41" spans="1:13" x14ac:dyDescent="0.35">
      <c r="A41" s="36"/>
      <c r="B41" s="30">
        <f>B40</f>
        <v>45304</v>
      </c>
      <c r="C41" s="49">
        <f t="shared" si="1"/>
        <v>39</v>
      </c>
      <c r="D41" s="37">
        <f t="shared" si="44"/>
        <v>1603.404759554282</v>
      </c>
      <c r="E41" s="37">
        <f t="shared" si="45"/>
        <v>3559.5585662105063</v>
      </c>
      <c r="F41" s="37">
        <f t="shared" si="46"/>
        <v>7901.5786550835019</v>
      </c>
      <c r="G41" s="37">
        <f t="shared" si="47"/>
        <v>17539.644664764292</v>
      </c>
      <c r="H41" s="37">
        <f t="shared" si="48"/>
        <v>36971.306945802637</v>
      </c>
      <c r="I41" s="37">
        <f t="shared" si="49"/>
        <v>77717.028695596062</v>
      </c>
      <c r="J41" s="20">
        <f t="shared" si="16"/>
        <v>1346.859998025597</v>
      </c>
      <c r="K41" s="19">
        <f t="shared" si="17"/>
        <v>161687.33595345382</v>
      </c>
      <c r="L41" s="12">
        <f t="shared" si="18"/>
        <v>145292.52228701126</v>
      </c>
    </row>
    <row r="42" spans="1:13" x14ac:dyDescent="0.35">
      <c r="A42" s="38">
        <f>A39+1</f>
        <v>14</v>
      </c>
      <c r="B42" s="30">
        <f>B41+1</f>
        <v>45305</v>
      </c>
      <c r="C42" s="49">
        <f t="shared" si="1"/>
        <v>40</v>
      </c>
      <c r="D42" s="39">
        <f t="shared" si="44"/>
        <v>1616.8733595345382</v>
      </c>
      <c r="E42" s="39">
        <f t="shared" si="45"/>
        <v>3589.4588581666749</v>
      </c>
      <c r="F42" s="39">
        <f t="shared" si="46"/>
        <v>7967.9519157862042</v>
      </c>
      <c r="G42" s="39">
        <f t="shared" si="47"/>
        <v>17686.977679948312</v>
      </c>
      <c r="H42" s="39">
        <f t="shared" si="48"/>
        <v>37281.86592414738</v>
      </c>
      <c r="I42" s="39">
        <f t="shared" si="49"/>
        <v>78369.851736639073</v>
      </c>
      <c r="J42" s="20">
        <f t="shared" ref="J42:J92" si="50">D42*0.84</f>
        <v>1358.173622009012</v>
      </c>
      <c r="K42" s="19">
        <f t="shared" ref="K42:K92" si="51">K41+J42</f>
        <v>163045.50957546284</v>
      </c>
      <c r="L42" s="12">
        <f t="shared" ref="L42:L92" si="52">SUM(D42:I42)</f>
        <v>146512.97947422217</v>
      </c>
    </row>
    <row r="43" spans="1:13" x14ac:dyDescent="0.35">
      <c r="A43" s="38"/>
      <c r="B43" s="30">
        <f>B42</f>
        <v>45305</v>
      </c>
      <c r="C43" s="49">
        <f t="shared" si="1"/>
        <v>41</v>
      </c>
      <c r="D43" s="39">
        <f t="shared" si="44"/>
        <v>1630.4550957546285</v>
      </c>
      <c r="E43" s="39">
        <f t="shared" si="45"/>
        <v>3619.6103125752752</v>
      </c>
      <c r="F43" s="39">
        <f t="shared" si="46"/>
        <v>8034.8827118788085</v>
      </c>
      <c r="G43" s="39">
        <f t="shared" si="47"/>
        <v>17835.54829245988</v>
      </c>
      <c r="H43" s="39">
        <f t="shared" si="48"/>
        <v>37595.033597910224</v>
      </c>
      <c r="I43" s="39">
        <f t="shared" si="49"/>
        <v>79028.158491226844</v>
      </c>
      <c r="J43" s="20">
        <f t="shared" si="50"/>
        <v>1369.5822804338879</v>
      </c>
      <c r="K43" s="19">
        <f t="shared" si="51"/>
        <v>164415.09185589672</v>
      </c>
      <c r="L43" s="12">
        <f t="shared" si="52"/>
        <v>147743.68850180565</v>
      </c>
    </row>
    <row r="44" spans="1:13" x14ac:dyDescent="0.35">
      <c r="A44" s="38"/>
      <c r="B44" s="30">
        <f>B43</f>
        <v>45305</v>
      </c>
      <c r="C44" s="49">
        <f t="shared" si="1"/>
        <v>42</v>
      </c>
      <c r="D44" s="39">
        <f t="shared" si="44"/>
        <v>1644.1509185589673</v>
      </c>
      <c r="E44" s="39">
        <f t="shared" si="45"/>
        <v>3650.0150392009073</v>
      </c>
      <c r="F44" s="39">
        <f t="shared" si="46"/>
        <v>8102.3757266585899</v>
      </c>
      <c r="G44" s="39">
        <f t="shared" si="47"/>
        <v>17985.366898116543</v>
      </c>
      <c r="H44" s="39">
        <f t="shared" si="48"/>
        <v>37910.831880132668</v>
      </c>
      <c r="I44" s="39">
        <f t="shared" si="49"/>
        <v>79691.99502255315</v>
      </c>
      <c r="J44" s="20">
        <f t="shared" si="50"/>
        <v>1381.0867715895324</v>
      </c>
      <c r="K44" s="19">
        <f t="shared" si="51"/>
        <v>165796.17862748625</v>
      </c>
      <c r="L44" s="12">
        <f t="shared" si="52"/>
        <v>148984.73548522082</v>
      </c>
    </row>
    <row r="45" spans="1:13" x14ac:dyDescent="0.35">
      <c r="A45" s="36">
        <f>A42+1</f>
        <v>15</v>
      </c>
      <c r="B45" s="30">
        <f>B44+1</f>
        <v>45306</v>
      </c>
      <c r="C45" s="49">
        <f>C44+1</f>
        <v>43</v>
      </c>
      <c r="D45" s="37">
        <f>K44*0.01</f>
        <v>1657.9617862748626</v>
      </c>
      <c r="E45" s="37">
        <f>K44*0.0222</f>
        <v>3680.675165530195</v>
      </c>
      <c r="F45" s="37">
        <f>K44*0.04928</f>
        <v>8170.4356827625224</v>
      </c>
      <c r="G45" s="37">
        <f>K44*0.10939</f>
        <v>18136.443980060722</v>
      </c>
      <c r="H45" s="37">
        <f>K44*0.23058</f>
        <v>38229.28286792578</v>
      </c>
      <c r="I45" s="37">
        <f>K44*0.4847</f>
        <v>80361.407780742593</v>
      </c>
      <c r="J45" s="20">
        <f t="shared" si="50"/>
        <v>1392.6879004708844</v>
      </c>
      <c r="K45" s="19">
        <f t="shared" si="51"/>
        <v>167188.86652795714</v>
      </c>
      <c r="L45" s="12">
        <f t="shared" si="52"/>
        <v>150236.20726329667</v>
      </c>
    </row>
    <row r="46" spans="1:13" x14ac:dyDescent="0.35">
      <c r="A46" s="36"/>
      <c r="B46" s="30">
        <f>B45</f>
        <v>45306</v>
      </c>
      <c r="C46" s="49">
        <f t="shared" si="1"/>
        <v>44</v>
      </c>
      <c r="D46" s="37">
        <f t="shared" ref="D46:D50" si="53">K45*0.01</f>
        <v>1671.8886652795716</v>
      </c>
      <c r="E46" s="37">
        <f t="shared" ref="E46:E50" si="54">K45*0.0222</f>
        <v>3711.5928369206486</v>
      </c>
      <c r="F46" s="37">
        <f t="shared" ref="F46:F50" si="55">K45*0.04928</f>
        <v>8239.0673424977267</v>
      </c>
      <c r="G46" s="37">
        <f t="shared" ref="G46:G50" si="56">K45*0.10939</f>
        <v>18288.790109493231</v>
      </c>
      <c r="H46" s="37">
        <f t="shared" ref="H46:H50" si="57">K45*0.23058</f>
        <v>38550.408844016361</v>
      </c>
      <c r="I46" s="37">
        <f t="shared" ref="I46:I50" si="58">K45*0.4847</f>
        <v>81036.443606100831</v>
      </c>
      <c r="J46" s="20">
        <f t="shared" si="50"/>
        <v>1404.3864788348401</v>
      </c>
      <c r="K46" s="19">
        <f t="shared" si="51"/>
        <v>168593.25300679199</v>
      </c>
      <c r="L46" s="12">
        <f t="shared" si="52"/>
        <v>151498.19140430837</v>
      </c>
    </row>
    <row r="47" spans="1:13" x14ac:dyDescent="0.35">
      <c r="A47" s="36"/>
      <c r="B47" s="30">
        <f>B46</f>
        <v>45306</v>
      </c>
      <c r="C47" s="49">
        <f t="shared" si="1"/>
        <v>45</v>
      </c>
      <c r="D47" s="37">
        <f t="shared" si="53"/>
        <v>1685.93253006792</v>
      </c>
      <c r="E47" s="37">
        <f t="shared" si="54"/>
        <v>3742.7702167507823</v>
      </c>
      <c r="F47" s="37">
        <f t="shared" si="55"/>
        <v>8308.2755081747091</v>
      </c>
      <c r="G47" s="37">
        <f t="shared" si="56"/>
        <v>18442.415946412977</v>
      </c>
      <c r="H47" s="37">
        <f t="shared" si="57"/>
        <v>38874.232278306095</v>
      </c>
      <c r="I47" s="37">
        <f t="shared" si="58"/>
        <v>81717.149732392078</v>
      </c>
      <c r="J47" s="20">
        <f t="shared" si="50"/>
        <v>1416.1833252570527</v>
      </c>
      <c r="K47" s="19">
        <f>K46+J47-M47</f>
        <v>168009.43633204905</v>
      </c>
      <c r="L47" s="12">
        <f t="shared" si="52"/>
        <v>152770.77621210457</v>
      </c>
      <c r="M47">
        <v>2000</v>
      </c>
    </row>
    <row r="48" spans="1:13" x14ac:dyDescent="0.35">
      <c r="A48" s="38">
        <f>A45+1</f>
        <v>16</v>
      </c>
      <c r="B48" s="30">
        <f>B47+1</f>
        <v>45307</v>
      </c>
      <c r="C48" s="49">
        <f t="shared" si="1"/>
        <v>46</v>
      </c>
      <c r="D48" s="39">
        <f t="shared" si="53"/>
        <v>1680.0943633204906</v>
      </c>
      <c r="E48" s="39">
        <f t="shared" si="54"/>
        <v>3729.8094865714893</v>
      </c>
      <c r="F48" s="39">
        <f t="shared" si="55"/>
        <v>8279.5050224433762</v>
      </c>
      <c r="G48" s="39">
        <f t="shared" si="56"/>
        <v>18378.552240362846</v>
      </c>
      <c r="H48" s="39">
        <f t="shared" si="57"/>
        <v>38739.615829443872</v>
      </c>
      <c r="I48" s="39">
        <f t="shared" si="58"/>
        <v>81434.173790144181</v>
      </c>
      <c r="J48" s="20">
        <f t="shared" si="50"/>
        <v>1411.2792651892121</v>
      </c>
      <c r="K48" s="19">
        <f t="shared" si="51"/>
        <v>169420.71559723828</v>
      </c>
      <c r="L48" s="12">
        <f t="shared" si="52"/>
        <v>152241.75073228625</v>
      </c>
    </row>
    <row r="49" spans="1:13" x14ac:dyDescent="0.35">
      <c r="A49" s="38"/>
      <c r="B49" s="30">
        <f>B48</f>
        <v>45307</v>
      </c>
      <c r="C49" s="49">
        <f t="shared" si="1"/>
        <v>47</v>
      </c>
      <c r="D49" s="39">
        <f t="shared" si="53"/>
        <v>1694.2071559723827</v>
      </c>
      <c r="E49" s="39">
        <f t="shared" si="54"/>
        <v>3761.1398862586898</v>
      </c>
      <c r="F49" s="39">
        <f t="shared" si="55"/>
        <v>8349.0528646319017</v>
      </c>
      <c r="G49" s="39">
        <f t="shared" si="56"/>
        <v>18532.932079181894</v>
      </c>
      <c r="H49" s="39">
        <f t="shared" si="57"/>
        <v>39065.028602411199</v>
      </c>
      <c r="I49" s="39">
        <f t="shared" si="58"/>
        <v>82118.220849981401</v>
      </c>
      <c r="J49" s="20">
        <f t="shared" si="50"/>
        <v>1423.1340110168014</v>
      </c>
      <c r="K49" s="19">
        <f t="shared" si="51"/>
        <v>170843.84960825508</v>
      </c>
      <c r="L49" s="12">
        <f t="shared" si="52"/>
        <v>153520.58143843745</v>
      </c>
    </row>
    <row r="50" spans="1:13" x14ac:dyDescent="0.35">
      <c r="A50" s="38"/>
      <c r="B50" s="30">
        <f>B49</f>
        <v>45307</v>
      </c>
      <c r="C50" s="49">
        <f t="shared" si="1"/>
        <v>48</v>
      </c>
      <c r="D50" s="39">
        <f t="shared" si="53"/>
        <v>1708.438496082551</v>
      </c>
      <c r="E50" s="39">
        <f t="shared" si="54"/>
        <v>3792.7334613032631</v>
      </c>
      <c r="F50" s="39">
        <f t="shared" si="55"/>
        <v>8419.1849086948096</v>
      </c>
      <c r="G50" s="39">
        <f t="shared" si="56"/>
        <v>18688.608708647025</v>
      </c>
      <c r="H50" s="39">
        <f t="shared" si="57"/>
        <v>39393.174842671462</v>
      </c>
      <c r="I50" s="39">
        <f t="shared" si="58"/>
        <v>82808.013905121246</v>
      </c>
      <c r="J50" s="20">
        <f t="shared" si="50"/>
        <v>1435.0883367093427</v>
      </c>
      <c r="K50" s="19">
        <f t="shared" si="51"/>
        <v>172278.93794496442</v>
      </c>
      <c r="L50" s="12">
        <f t="shared" si="52"/>
        <v>154810.15432252036</v>
      </c>
    </row>
    <row r="51" spans="1:13" x14ac:dyDescent="0.35">
      <c r="A51" s="36">
        <f>A48+1</f>
        <v>17</v>
      </c>
      <c r="B51" s="30">
        <f>B50+1</f>
        <v>45308</v>
      </c>
      <c r="C51" s="49">
        <f>C50+1</f>
        <v>49</v>
      </c>
      <c r="D51" s="37">
        <f>K50*0.01</f>
        <v>1722.7893794496442</v>
      </c>
      <c r="E51" s="37">
        <f>K50*0.0222</f>
        <v>3824.5924223782104</v>
      </c>
      <c r="F51" s="37">
        <f>K50*0.04928</f>
        <v>8489.9060619278462</v>
      </c>
      <c r="G51" s="37">
        <f>K50*0.10939</f>
        <v>18845.593021799657</v>
      </c>
      <c r="H51" s="37">
        <f>K50*0.23058</f>
        <v>39724.077511349897</v>
      </c>
      <c r="I51" s="37">
        <f>K50*0.4847</f>
        <v>83503.601221924255</v>
      </c>
      <c r="J51" s="20">
        <f t="shared" si="50"/>
        <v>1447.143078737701</v>
      </c>
      <c r="K51" s="19">
        <f t="shared" si="51"/>
        <v>173726.08102370211</v>
      </c>
      <c r="L51" s="12">
        <f t="shared" si="52"/>
        <v>156110.55961882952</v>
      </c>
    </row>
    <row r="52" spans="1:13" x14ac:dyDescent="0.35">
      <c r="A52" s="36"/>
      <c r="B52" s="30">
        <f>B51</f>
        <v>45308</v>
      </c>
      <c r="C52" s="49">
        <f t="shared" si="1"/>
        <v>50</v>
      </c>
      <c r="D52" s="37">
        <f t="shared" ref="D52:D56" si="59">K51*0.01</f>
        <v>1737.2608102370211</v>
      </c>
      <c r="E52" s="37">
        <f t="shared" ref="E52:E56" si="60">K51*0.0222</f>
        <v>3856.7189987261868</v>
      </c>
      <c r="F52" s="37">
        <f t="shared" ref="F52:F56" si="61">K51*0.04928</f>
        <v>8561.221272848039</v>
      </c>
      <c r="G52" s="37">
        <f t="shared" ref="G52:G56" si="62">K51*0.10939</f>
        <v>19003.896003182774</v>
      </c>
      <c r="H52" s="37">
        <f t="shared" ref="H52:H56" si="63">K51*0.23058</f>
        <v>40057.759762445232</v>
      </c>
      <c r="I52" s="37">
        <f t="shared" ref="I52:I56" si="64">K51*0.4847</f>
        <v>84205.031472188421</v>
      </c>
      <c r="J52" s="20">
        <f t="shared" si="50"/>
        <v>1459.2990805990978</v>
      </c>
      <c r="K52" s="19">
        <f t="shared" si="51"/>
        <v>175185.38010430121</v>
      </c>
      <c r="L52" s="12">
        <f t="shared" si="52"/>
        <v>157421.88831962767</v>
      </c>
    </row>
    <row r="53" spans="1:13" x14ac:dyDescent="0.35">
      <c r="A53" s="36"/>
      <c r="B53" s="30">
        <f>B52</f>
        <v>45308</v>
      </c>
      <c r="C53" s="49">
        <f t="shared" si="1"/>
        <v>51</v>
      </c>
      <c r="D53" s="37">
        <f t="shared" si="59"/>
        <v>1751.853801043012</v>
      </c>
      <c r="E53" s="37">
        <f t="shared" si="60"/>
        <v>3889.1154383154872</v>
      </c>
      <c r="F53" s="37">
        <f t="shared" si="61"/>
        <v>8633.1355315399633</v>
      </c>
      <c r="G53" s="37">
        <f t="shared" si="62"/>
        <v>19163.528729609508</v>
      </c>
      <c r="H53" s="37">
        <f t="shared" si="63"/>
        <v>40394.244944449776</v>
      </c>
      <c r="I53" s="37">
        <f t="shared" si="64"/>
        <v>84912.353736554796</v>
      </c>
      <c r="J53" s="20">
        <f t="shared" si="50"/>
        <v>1471.5571928761301</v>
      </c>
      <c r="K53" s="19">
        <f t="shared" si="51"/>
        <v>176656.93729717733</v>
      </c>
      <c r="L53" s="12">
        <f t="shared" si="52"/>
        <v>158744.23218151255</v>
      </c>
    </row>
    <row r="54" spans="1:13" x14ac:dyDescent="0.35">
      <c r="A54" s="38">
        <f>A51+1</f>
        <v>18</v>
      </c>
      <c r="B54" s="30">
        <f>B53+1</f>
        <v>45309</v>
      </c>
      <c r="C54" s="49">
        <f t="shared" si="1"/>
        <v>52</v>
      </c>
      <c r="D54" s="39">
        <f t="shared" si="59"/>
        <v>1766.5693729717732</v>
      </c>
      <c r="E54" s="39">
        <f t="shared" si="60"/>
        <v>3921.7840079973366</v>
      </c>
      <c r="F54" s="39">
        <f t="shared" si="61"/>
        <v>8705.6538700048986</v>
      </c>
      <c r="G54" s="39">
        <f t="shared" si="62"/>
        <v>19324.502370938229</v>
      </c>
      <c r="H54" s="39">
        <f t="shared" si="63"/>
        <v>40733.556601983146</v>
      </c>
      <c r="I54" s="39">
        <f t="shared" si="64"/>
        <v>85625.617507941861</v>
      </c>
      <c r="J54" s="20">
        <f t="shared" si="50"/>
        <v>1483.9182732962895</v>
      </c>
      <c r="K54" s="19">
        <f t="shared" si="51"/>
        <v>178140.85557047362</v>
      </c>
      <c r="L54" s="12">
        <f t="shared" si="52"/>
        <v>160077.68373183726</v>
      </c>
    </row>
    <row r="55" spans="1:13" x14ac:dyDescent="0.35">
      <c r="A55" s="38"/>
      <c r="B55" s="30">
        <f>B54</f>
        <v>45309</v>
      </c>
      <c r="C55" s="49">
        <f t="shared" si="1"/>
        <v>53</v>
      </c>
      <c r="D55" s="39">
        <f t="shared" si="59"/>
        <v>1781.4085557047363</v>
      </c>
      <c r="E55" s="39">
        <f t="shared" si="60"/>
        <v>3954.7269936645143</v>
      </c>
      <c r="F55" s="39">
        <f t="shared" si="61"/>
        <v>8778.7813625129402</v>
      </c>
      <c r="G55" s="39">
        <f t="shared" si="62"/>
        <v>19486.82819085411</v>
      </c>
      <c r="H55" s="39">
        <f t="shared" si="63"/>
        <v>41075.718477439812</v>
      </c>
      <c r="I55" s="39">
        <f t="shared" si="64"/>
        <v>86344.872695008569</v>
      </c>
      <c r="J55" s="20">
        <f t="shared" si="50"/>
        <v>1496.3831867919785</v>
      </c>
      <c r="K55" s="19">
        <f t="shared" si="51"/>
        <v>179637.23875726559</v>
      </c>
      <c r="L55" s="12">
        <f t="shared" si="52"/>
        <v>161422.3362751847</v>
      </c>
    </row>
    <row r="56" spans="1:13" x14ac:dyDescent="0.35">
      <c r="A56" s="38"/>
      <c r="B56" s="30">
        <f>B55</f>
        <v>45309</v>
      </c>
      <c r="C56" s="49">
        <f t="shared" si="1"/>
        <v>54</v>
      </c>
      <c r="D56" s="39">
        <f t="shared" si="59"/>
        <v>1796.372387572656</v>
      </c>
      <c r="E56" s="39">
        <f t="shared" si="60"/>
        <v>3987.9467004112962</v>
      </c>
      <c r="F56" s="39">
        <f t="shared" si="61"/>
        <v>8852.5231259580469</v>
      </c>
      <c r="G56" s="39">
        <f t="shared" si="62"/>
        <v>19650.517547657284</v>
      </c>
      <c r="H56" s="39">
        <f t="shared" si="63"/>
        <v>41420.754512650303</v>
      </c>
      <c r="I56" s="39">
        <f t="shared" si="64"/>
        <v>87070.169625646638</v>
      </c>
      <c r="J56" s="20">
        <f t="shared" si="50"/>
        <v>1508.952805561031</v>
      </c>
      <c r="K56" s="19">
        <f t="shared" si="51"/>
        <v>181146.19156282663</v>
      </c>
      <c r="L56" s="12">
        <f t="shared" si="52"/>
        <v>162778.28389989623</v>
      </c>
    </row>
    <row r="57" spans="1:13" x14ac:dyDescent="0.35">
      <c r="A57" s="36">
        <f>A54+1</f>
        <v>19</v>
      </c>
      <c r="B57" s="30">
        <f>B56+1</f>
        <v>45310</v>
      </c>
      <c r="C57" s="49">
        <f>C56+1</f>
        <v>55</v>
      </c>
      <c r="D57" s="37">
        <f>K56*0.01</f>
        <v>1811.4619156282663</v>
      </c>
      <c r="E57" s="37">
        <f>K56*0.0222</f>
        <v>4021.4454526947511</v>
      </c>
      <c r="F57" s="37">
        <f>K56*0.04928</f>
        <v>8926.8843202160951</v>
      </c>
      <c r="G57" s="37">
        <f>K56*0.10939</f>
        <v>19815.581895057607</v>
      </c>
      <c r="H57" s="37">
        <f>K56*0.23058</f>
        <v>41768.688850556566</v>
      </c>
      <c r="I57" s="37">
        <f>K56*0.4847</f>
        <v>87801.559050502066</v>
      </c>
      <c r="J57" s="20">
        <f t="shared" si="50"/>
        <v>1521.6280091277436</v>
      </c>
      <c r="K57" s="19">
        <f t="shared" si="51"/>
        <v>182667.81957195437</v>
      </c>
      <c r="L57" s="12">
        <f t="shared" si="52"/>
        <v>164145.62148465536</v>
      </c>
    </row>
    <row r="58" spans="1:13" x14ac:dyDescent="0.35">
      <c r="A58" s="36"/>
      <c r="B58" s="30">
        <f>B57</f>
        <v>45310</v>
      </c>
      <c r="C58" s="49">
        <f t="shared" si="1"/>
        <v>56</v>
      </c>
      <c r="D58" s="37">
        <f t="shared" ref="D58:D62" si="65">K57*0.01</f>
        <v>1826.6781957195437</v>
      </c>
      <c r="E58" s="37">
        <f t="shared" ref="E58:E62" si="66">K57*0.0222</f>
        <v>4055.2255944973872</v>
      </c>
      <c r="F58" s="37">
        <f t="shared" ref="F58:F62" si="67">K57*0.04928</f>
        <v>9001.8701485059119</v>
      </c>
      <c r="G58" s="37">
        <f t="shared" ref="G58:G62" si="68">K57*0.10939</f>
        <v>19982.03278297609</v>
      </c>
      <c r="H58" s="37">
        <f t="shared" ref="H58:H62" si="69">K57*0.23058</f>
        <v>42119.545836901241</v>
      </c>
      <c r="I58" s="37">
        <f t="shared" ref="I58:I62" si="70">K57*0.4847</f>
        <v>88539.092146526295</v>
      </c>
      <c r="J58" s="20">
        <f t="shared" si="50"/>
        <v>1534.4096844044168</v>
      </c>
      <c r="K58" s="19">
        <f t="shared" si="51"/>
        <v>184202.22925635878</v>
      </c>
      <c r="L58" s="12">
        <f t="shared" si="52"/>
        <v>165524.44470512646</v>
      </c>
    </row>
    <row r="59" spans="1:13" x14ac:dyDescent="0.35">
      <c r="A59" s="36"/>
      <c r="B59" s="30">
        <f>B58</f>
        <v>45310</v>
      </c>
      <c r="C59" s="49">
        <f t="shared" si="1"/>
        <v>57</v>
      </c>
      <c r="D59" s="37">
        <f t="shared" si="65"/>
        <v>1842.0222925635878</v>
      </c>
      <c r="E59" s="37">
        <f t="shared" si="66"/>
        <v>4089.2894894911651</v>
      </c>
      <c r="F59" s="37">
        <f t="shared" si="67"/>
        <v>9077.4858577533596</v>
      </c>
      <c r="G59" s="37">
        <f t="shared" si="68"/>
        <v>20149.881858353088</v>
      </c>
      <c r="H59" s="37">
        <f t="shared" si="69"/>
        <v>42473.350021931212</v>
      </c>
      <c r="I59" s="37">
        <f t="shared" si="70"/>
        <v>89282.820520557099</v>
      </c>
      <c r="J59" s="20">
        <f t="shared" si="50"/>
        <v>1547.2987257534137</v>
      </c>
      <c r="K59" s="19">
        <f t="shared" si="51"/>
        <v>185749.52798211219</v>
      </c>
      <c r="L59" s="12">
        <f t="shared" si="52"/>
        <v>166914.85004064953</v>
      </c>
    </row>
    <row r="60" spans="1:13" x14ac:dyDescent="0.35">
      <c r="A60" s="38">
        <f>A57+1</f>
        <v>20</v>
      </c>
      <c r="B60" s="30">
        <f>B59+1</f>
        <v>45311</v>
      </c>
      <c r="C60" s="49">
        <f t="shared" si="1"/>
        <v>58</v>
      </c>
      <c r="D60" s="39">
        <f t="shared" si="65"/>
        <v>1857.495279821122</v>
      </c>
      <c r="E60" s="39">
        <f t="shared" si="66"/>
        <v>4123.639521202891</v>
      </c>
      <c r="F60" s="39">
        <f t="shared" si="67"/>
        <v>9153.7367389584888</v>
      </c>
      <c r="G60" s="39">
        <f t="shared" si="68"/>
        <v>20319.140865963254</v>
      </c>
      <c r="H60" s="39">
        <f t="shared" si="69"/>
        <v>42830.126162115434</v>
      </c>
      <c r="I60" s="39">
        <f t="shared" si="70"/>
        <v>90032.796212929781</v>
      </c>
      <c r="J60" s="20">
        <f t="shared" si="50"/>
        <v>1560.2960350497424</v>
      </c>
      <c r="K60" s="19">
        <f t="shared" si="51"/>
        <v>187309.82401716194</v>
      </c>
      <c r="L60" s="12">
        <f t="shared" si="52"/>
        <v>168316.934780991</v>
      </c>
    </row>
    <row r="61" spans="1:13" x14ac:dyDescent="0.35">
      <c r="A61" s="38"/>
      <c r="B61" s="30">
        <f>B60</f>
        <v>45311</v>
      </c>
      <c r="C61" s="49">
        <f t="shared" si="1"/>
        <v>59</v>
      </c>
      <c r="D61" s="39">
        <f t="shared" si="65"/>
        <v>1873.0982401716194</v>
      </c>
      <c r="E61" s="39">
        <f t="shared" si="66"/>
        <v>4158.2780931809948</v>
      </c>
      <c r="F61" s="39">
        <f t="shared" si="67"/>
        <v>9230.6281275657402</v>
      </c>
      <c r="G61" s="39">
        <f t="shared" si="68"/>
        <v>20489.821649237343</v>
      </c>
      <c r="H61" s="39">
        <f t="shared" si="69"/>
        <v>43189.899221877204</v>
      </c>
      <c r="I61" s="39">
        <f t="shared" si="70"/>
        <v>90789.071701118402</v>
      </c>
      <c r="J61" s="20">
        <f t="shared" si="50"/>
        <v>1573.4025217441601</v>
      </c>
      <c r="K61" s="19">
        <f t="shared" si="51"/>
        <v>188883.22653890611</v>
      </c>
      <c r="L61" s="12">
        <f t="shared" si="52"/>
        <v>169730.79703315132</v>
      </c>
    </row>
    <row r="62" spans="1:13" x14ac:dyDescent="0.35">
      <c r="A62" s="38"/>
      <c r="B62" s="30">
        <f>B61</f>
        <v>45311</v>
      </c>
      <c r="C62" s="49">
        <f t="shared" si="1"/>
        <v>60</v>
      </c>
      <c r="D62" s="39">
        <f t="shared" si="65"/>
        <v>1888.8322653890611</v>
      </c>
      <c r="E62" s="39">
        <f t="shared" si="66"/>
        <v>4193.2076291637159</v>
      </c>
      <c r="F62" s="39">
        <f t="shared" si="67"/>
        <v>9308.1654038372926</v>
      </c>
      <c r="G62" s="39">
        <f t="shared" si="68"/>
        <v>20661.93615109094</v>
      </c>
      <c r="H62" s="39">
        <f t="shared" si="69"/>
        <v>43552.694375340972</v>
      </c>
      <c r="I62" s="39">
        <f t="shared" si="70"/>
        <v>91551.699903407789</v>
      </c>
      <c r="J62" s="20">
        <f t="shared" si="50"/>
        <v>1586.6191029268114</v>
      </c>
      <c r="K62" s="19">
        <f>K61+J62-M62</f>
        <v>188469.84564183292</v>
      </c>
      <c r="L62" s="12">
        <f t="shared" si="52"/>
        <v>171156.53572822979</v>
      </c>
      <c r="M62">
        <v>2000</v>
      </c>
    </row>
    <row r="63" spans="1:13" x14ac:dyDescent="0.35">
      <c r="A63" s="36">
        <f>A60+1</f>
        <v>21</v>
      </c>
      <c r="B63" s="30">
        <f>B62+1</f>
        <v>45312</v>
      </c>
      <c r="C63" s="49">
        <f>C62+1</f>
        <v>61</v>
      </c>
      <c r="D63" s="37">
        <f>K62*0.01</f>
        <v>1884.6984564183292</v>
      </c>
      <c r="E63" s="37">
        <f>K62*0.0222</f>
        <v>4184.0305732486913</v>
      </c>
      <c r="F63" s="37">
        <f>K62*0.04928</f>
        <v>9287.7939932295249</v>
      </c>
      <c r="G63" s="37">
        <f>K62*0.10939</f>
        <v>20616.716414760103</v>
      </c>
      <c r="H63" s="37">
        <f>K62*0.23058</f>
        <v>43457.377008093834</v>
      </c>
      <c r="I63" s="37">
        <f>K62*0.4847</f>
        <v>91351.334182596416</v>
      </c>
      <c r="J63" s="20">
        <f t="shared" si="50"/>
        <v>1583.1467033913964</v>
      </c>
      <c r="K63" s="19">
        <f t="shared" si="51"/>
        <v>190052.99234522431</v>
      </c>
      <c r="L63" s="12">
        <f t="shared" si="52"/>
        <v>170781.95062834691</v>
      </c>
    </row>
    <row r="64" spans="1:13" x14ac:dyDescent="0.35">
      <c r="A64" s="36"/>
      <c r="B64" s="30">
        <f>B63</f>
        <v>45312</v>
      </c>
      <c r="C64" s="49">
        <f t="shared" si="1"/>
        <v>62</v>
      </c>
      <c r="D64" s="37">
        <f t="shared" ref="D64:D68" si="71">K63*0.01</f>
        <v>1900.5299234522431</v>
      </c>
      <c r="E64" s="37">
        <f t="shared" ref="E64:E68" si="72">K63*0.0222</f>
        <v>4219.1764300639798</v>
      </c>
      <c r="F64" s="37">
        <f t="shared" ref="F64:F68" si="73">K63*0.04928</f>
        <v>9365.8114627726536</v>
      </c>
      <c r="G64" s="37">
        <f t="shared" ref="G64:G68" si="74">K63*0.10939</f>
        <v>20789.896832644088</v>
      </c>
      <c r="H64" s="37">
        <f t="shared" ref="H64:H68" si="75">K63*0.23058</f>
        <v>43822.418974961824</v>
      </c>
      <c r="I64" s="37">
        <f t="shared" ref="I64:I68" si="76">K63*0.4847</f>
        <v>92118.685389730221</v>
      </c>
      <c r="J64" s="20">
        <f t="shared" si="50"/>
        <v>1596.4451356998841</v>
      </c>
      <c r="K64" s="19">
        <f t="shared" si="51"/>
        <v>191649.43748092419</v>
      </c>
      <c r="L64" s="12">
        <f t="shared" si="52"/>
        <v>172216.51901362499</v>
      </c>
    </row>
    <row r="65" spans="1:13" x14ac:dyDescent="0.35">
      <c r="A65" s="36"/>
      <c r="B65" s="30">
        <f>B64</f>
        <v>45312</v>
      </c>
      <c r="C65" s="49">
        <f t="shared" si="1"/>
        <v>63</v>
      </c>
      <c r="D65" s="37">
        <f t="shared" si="71"/>
        <v>1916.4943748092419</v>
      </c>
      <c r="E65" s="37">
        <f t="shared" si="72"/>
        <v>4254.6175120765174</v>
      </c>
      <c r="F65" s="37">
        <f t="shared" si="73"/>
        <v>9444.4842790599432</v>
      </c>
      <c r="G65" s="37">
        <f t="shared" si="74"/>
        <v>20964.531966038296</v>
      </c>
      <c r="H65" s="37">
        <f t="shared" si="75"/>
        <v>44190.527294351501</v>
      </c>
      <c r="I65" s="37">
        <f t="shared" si="76"/>
        <v>92892.482347003956</v>
      </c>
      <c r="J65" s="20">
        <f t="shared" si="50"/>
        <v>1609.8552748397631</v>
      </c>
      <c r="K65" s="19">
        <f t="shared" si="51"/>
        <v>193259.29275576395</v>
      </c>
      <c r="L65" s="12">
        <f t="shared" si="52"/>
        <v>173663.13777333946</v>
      </c>
    </row>
    <row r="66" spans="1:13" x14ac:dyDescent="0.35">
      <c r="A66" s="38">
        <f>A63+1</f>
        <v>22</v>
      </c>
      <c r="B66" s="30">
        <f>B65+1</f>
        <v>45313</v>
      </c>
      <c r="C66" s="49">
        <f t="shared" si="1"/>
        <v>64</v>
      </c>
      <c r="D66" s="39">
        <f t="shared" si="71"/>
        <v>1932.5929275576395</v>
      </c>
      <c r="E66" s="39">
        <f t="shared" si="72"/>
        <v>4290.35629917796</v>
      </c>
      <c r="F66" s="39">
        <f t="shared" si="73"/>
        <v>9523.8179470040468</v>
      </c>
      <c r="G66" s="39">
        <f t="shared" si="74"/>
        <v>21140.634034553019</v>
      </c>
      <c r="H66" s="39">
        <f t="shared" si="75"/>
        <v>44561.727723624055</v>
      </c>
      <c r="I66" s="39">
        <f t="shared" si="76"/>
        <v>93672.779198718796</v>
      </c>
      <c r="J66" s="20">
        <f t="shared" si="50"/>
        <v>1623.3780591484172</v>
      </c>
      <c r="K66" s="19">
        <f t="shared" si="51"/>
        <v>194882.67081491236</v>
      </c>
      <c r="L66" s="12">
        <f t="shared" si="52"/>
        <v>175121.90813063551</v>
      </c>
    </row>
    <row r="67" spans="1:13" x14ac:dyDescent="0.35">
      <c r="A67" s="38"/>
      <c r="B67" s="30">
        <f>B66</f>
        <v>45313</v>
      </c>
      <c r="C67" s="49">
        <f t="shared" si="1"/>
        <v>65</v>
      </c>
      <c r="D67" s="39">
        <f t="shared" si="71"/>
        <v>1948.8267081491235</v>
      </c>
      <c r="E67" s="39">
        <f t="shared" si="72"/>
        <v>4326.3952920910542</v>
      </c>
      <c r="F67" s="39">
        <f t="shared" si="73"/>
        <v>9603.8180177588802</v>
      </c>
      <c r="G67" s="39">
        <f t="shared" si="74"/>
        <v>21318.215360443264</v>
      </c>
      <c r="H67" s="39">
        <f t="shared" si="75"/>
        <v>44936.046236502494</v>
      </c>
      <c r="I67" s="39">
        <f t="shared" si="76"/>
        <v>94459.630543988023</v>
      </c>
      <c r="J67" s="20">
        <f t="shared" si="50"/>
        <v>1637.0144348452636</v>
      </c>
      <c r="K67" s="19">
        <f t="shared" si="51"/>
        <v>196519.68524975763</v>
      </c>
      <c r="L67" s="12">
        <f t="shared" si="52"/>
        <v>176592.93215893285</v>
      </c>
    </row>
    <row r="68" spans="1:13" x14ac:dyDescent="0.35">
      <c r="A68" s="38"/>
      <c r="B68" s="30">
        <f>B67</f>
        <v>45313</v>
      </c>
      <c r="C68" s="49">
        <f t="shared" si="1"/>
        <v>66</v>
      </c>
      <c r="D68" s="39">
        <f t="shared" si="71"/>
        <v>1965.1968524975764</v>
      </c>
      <c r="E68" s="39">
        <f t="shared" si="72"/>
        <v>4362.7370125446196</v>
      </c>
      <c r="F68" s="39">
        <f t="shared" si="73"/>
        <v>9684.4900891080561</v>
      </c>
      <c r="G68" s="39">
        <f t="shared" si="74"/>
        <v>21497.288369470989</v>
      </c>
      <c r="H68" s="39">
        <f t="shared" si="75"/>
        <v>45313.509024889114</v>
      </c>
      <c r="I68" s="39">
        <f t="shared" si="76"/>
        <v>95253.091440557531</v>
      </c>
      <c r="J68" s="20">
        <f t="shared" si="50"/>
        <v>1650.7653560979641</v>
      </c>
      <c r="K68" s="19">
        <f t="shared" si="51"/>
        <v>198170.45060585559</v>
      </c>
      <c r="L68" s="12">
        <f t="shared" si="52"/>
        <v>178076.31278906789</v>
      </c>
    </row>
    <row r="69" spans="1:13" x14ac:dyDescent="0.35">
      <c r="A69" s="36">
        <f>A66+1</f>
        <v>23</v>
      </c>
      <c r="B69" s="30">
        <f>B68+1</f>
        <v>45314</v>
      </c>
      <c r="C69" s="49">
        <f>C68+1</f>
        <v>67</v>
      </c>
      <c r="D69" s="37">
        <f>K68*0.01</f>
        <v>1981.7045060585558</v>
      </c>
      <c r="E69" s="37">
        <f>K68*0.0222</f>
        <v>4399.3840034499945</v>
      </c>
      <c r="F69" s="37">
        <f>K68*0.04928</f>
        <v>9765.8398058565635</v>
      </c>
      <c r="G69" s="37">
        <f>K68*0.10939</f>
        <v>21677.865591774542</v>
      </c>
      <c r="H69" s="37">
        <f>K68*0.23058</f>
        <v>45694.142500698181</v>
      </c>
      <c r="I69" s="37">
        <f>K68*0.4847</f>
        <v>96053.217408658209</v>
      </c>
      <c r="J69" s="20">
        <f t="shared" si="50"/>
        <v>1664.6317850891869</v>
      </c>
      <c r="K69" s="19">
        <f t="shared" si="51"/>
        <v>199835.08239094476</v>
      </c>
      <c r="L69" s="12">
        <f t="shared" si="52"/>
        <v>179572.15381649605</v>
      </c>
    </row>
    <row r="70" spans="1:13" x14ac:dyDescent="0.35">
      <c r="A70" s="36"/>
      <c r="B70" s="30">
        <f>B69</f>
        <v>45314</v>
      </c>
      <c r="C70" s="49">
        <f t="shared" ref="C70:C92" si="77">C69+1</f>
        <v>68</v>
      </c>
      <c r="D70" s="37">
        <f t="shared" ref="D70:D74" si="78">K69*0.01</f>
        <v>1998.3508239094476</v>
      </c>
      <c r="E70" s="37">
        <f t="shared" ref="E70:E74" si="79">K69*0.0222</f>
        <v>4436.3388290789744</v>
      </c>
      <c r="F70" s="37">
        <f t="shared" ref="F70:F74" si="80">K69*0.04928</f>
        <v>9847.8728602257579</v>
      </c>
      <c r="G70" s="37">
        <f t="shared" ref="G70:G74" si="81">K69*0.10939</f>
        <v>21859.959662745448</v>
      </c>
      <c r="H70" s="37">
        <f t="shared" ref="H70:H74" si="82">K69*0.23058</f>
        <v>46077.973297704048</v>
      </c>
      <c r="I70" s="37">
        <f t="shared" ref="I70:I74" si="83">K69*0.4847</f>
        <v>96860.064434890926</v>
      </c>
      <c r="J70" s="20">
        <f t="shared" si="50"/>
        <v>1678.614692083936</v>
      </c>
      <c r="K70" s="19">
        <f t="shared" si="51"/>
        <v>201513.6970830287</v>
      </c>
      <c r="L70" s="12">
        <f t="shared" si="52"/>
        <v>181080.5599085546</v>
      </c>
    </row>
    <row r="71" spans="1:13" x14ac:dyDescent="0.35">
      <c r="A71" s="36"/>
      <c r="B71" s="30">
        <f>B70</f>
        <v>45314</v>
      </c>
      <c r="C71" s="49">
        <f t="shared" si="77"/>
        <v>69</v>
      </c>
      <c r="D71" s="37">
        <f t="shared" si="78"/>
        <v>2015.1369708302871</v>
      </c>
      <c r="E71" s="37">
        <f t="shared" si="79"/>
        <v>4473.6040752432373</v>
      </c>
      <c r="F71" s="37">
        <f t="shared" si="80"/>
        <v>9930.5949922516538</v>
      </c>
      <c r="G71" s="37">
        <f t="shared" si="81"/>
        <v>22043.58332391251</v>
      </c>
      <c r="H71" s="37">
        <f t="shared" si="82"/>
        <v>46465.028273404758</v>
      </c>
      <c r="I71" s="37">
        <f t="shared" si="83"/>
        <v>97673.688976144011</v>
      </c>
      <c r="J71" s="20">
        <f t="shared" si="50"/>
        <v>1692.715055497441</v>
      </c>
      <c r="K71" s="19">
        <f t="shared" si="51"/>
        <v>203206.41213852615</v>
      </c>
      <c r="L71" s="12">
        <f t="shared" si="52"/>
        <v>182601.63661178647</v>
      </c>
    </row>
    <row r="72" spans="1:13" x14ac:dyDescent="0.35">
      <c r="A72" s="38">
        <f>A69+1</f>
        <v>24</v>
      </c>
      <c r="B72" s="30">
        <f>B71+1</f>
        <v>45315</v>
      </c>
      <c r="C72" s="49">
        <f t="shared" si="77"/>
        <v>70</v>
      </c>
      <c r="D72" s="39">
        <f t="shared" si="78"/>
        <v>2032.0641213852616</v>
      </c>
      <c r="E72" s="39">
        <f t="shared" si="79"/>
        <v>4511.1823494752807</v>
      </c>
      <c r="F72" s="39">
        <f t="shared" si="80"/>
        <v>10014.011990186569</v>
      </c>
      <c r="G72" s="39">
        <f t="shared" si="81"/>
        <v>22228.749423833375</v>
      </c>
      <c r="H72" s="39">
        <f t="shared" si="82"/>
        <v>46855.334510901361</v>
      </c>
      <c r="I72" s="39">
        <f t="shared" si="83"/>
        <v>98494.147963543626</v>
      </c>
      <c r="J72" s="20">
        <f t="shared" si="50"/>
        <v>1706.9338619636196</v>
      </c>
      <c r="K72" s="19">
        <f t="shared" si="51"/>
        <v>204913.34600048978</v>
      </c>
      <c r="L72" s="12">
        <f t="shared" si="52"/>
        <v>184135.49035932549</v>
      </c>
    </row>
    <row r="73" spans="1:13" x14ac:dyDescent="0.35">
      <c r="A73" s="38"/>
      <c r="B73" s="30">
        <f>B72</f>
        <v>45315</v>
      </c>
      <c r="C73" s="49">
        <f t="shared" si="77"/>
        <v>71</v>
      </c>
      <c r="D73" s="39">
        <f t="shared" si="78"/>
        <v>2049.1334600048976</v>
      </c>
      <c r="E73" s="39">
        <f t="shared" si="79"/>
        <v>4549.0762812108733</v>
      </c>
      <c r="F73" s="39">
        <f t="shared" si="80"/>
        <v>10098.129690904136</v>
      </c>
      <c r="G73" s="39">
        <f t="shared" si="81"/>
        <v>22415.470918993578</v>
      </c>
      <c r="H73" s="39">
        <f t="shared" si="82"/>
        <v>47248.919320792935</v>
      </c>
      <c r="I73" s="39">
        <f t="shared" si="83"/>
        <v>99321.498806437405</v>
      </c>
      <c r="J73" s="20">
        <f t="shared" si="50"/>
        <v>1721.2721064041139</v>
      </c>
      <c r="K73" s="19">
        <f t="shared" si="51"/>
        <v>206634.6181068939</v>
      </c>
      <c r="L73" s="12">
        <f t="shared" si="52"/>
        <v>185682.22847834381</v>
      </c>
    </row>
    <row r="74" spans="1:13" x14ac:dyDescent="0.35">
      <c r="A74" s="38"/>
      <c r="B74" s="30">
        <f>B73</f>
        <v>45315</v>
      </c>
      <c r="C74" s="49">
        <f t="shared" si="77"/>
        <v>72</v>
      </c>
      <c r="D74" s="39">
        <f t="shared" si="78"/>
        <v>2066.3461810689391</v>
      </c>
      <c r="E74" s="39">
        <f t="shared" si="79"/>
        <v>4587.2885219730451</v>
      </c>
      <c r="F74" s="39">
        <f t="shared" si="80"/>
        <v>10182.953980307731</v>
      </c>
      <c r="G74" s="39">
        <f t="shared" si="81"/>
        <v>22603.760874713123</v>
      </c>
      <c r="H74" s="39">
        <f t="shared" si="82"/>
        <v>47645.810243087595</v>
      </c>
      <c r="I74" s="39">
        <f t="shared" si="83"/>
        <v>100155.79939641147</v>
      </c>
      <c r="J74" s="20">
        <f t="shared" si="50"/>
        <v>1735.7307920979088</v>
      </c>
      <c r="K74" s="19">
        <f t="shared" si="51"/>
        <v>208370.34889899183</v>
      </c>
      <c r="L74" s="12">
        <f t="shared" si="52"/>
        <v>187241.9591975619</v>
      </c>
    </row>
    <row r="75" spans="1:13" x14ac:dyDescent="0.35">
      <c r="A75" s="36">
        <f>A72+1</f>
        <v>25</v>
      </c>
      <c r="B75" s="30">
        <f>B74+1</f>
        <v>45316</v>
      </c>
      <c r="C75" s="49">
        <f>C74+1</f>
        <v>73</v>
      </c>
      <c r="D75" s="37">
        <f>K74*0.01</f>
        <v>2083.7034889899182</v>
      </c>
      <c r="E75" s="37">
        <f>K74*0.0222</f>
        <v>4625.8217455576187</v>
      </c>
      <c r="F75" s="37">
        <f>K74*0.04928</f>
        <v>10268.490793742316</v>
      </c>
      <c r="G75" s="37">
        <f>K74*0.10939</f>
        <v>22793.632466060717</v>
      </c>
      <c r="H75" s="37">
        <f>K74*0.23058</f>
        <v>48046.035049129539</v>
      </c>
      <c r="I75" s="37">
        <f>K74*0.4847</f>
        <v>100997.10811134134</v>
      </c>
      <c r="J75" s="20">
        <f t="shared" si="50"/>
        <v>1750.3109307515313</v>
      </c>
      <c r="K75" s="19">
        <f t="shared" si="51"/>
        <v>210120.65982974335</v>
      </c>
      <c r="L75" s="12">
        <f t="shared" si="52"/>
        <v>188814.79165482143</v>
      </c>
    </row>
    <row r="76" spans="1:13" x14ac:dyDescent="0.35">
      <c r="A76" s="36"/>
      <c r="B76" s="30">
        <f>B75</f>
        <v>45316</v>
      </c>
      <c r="C76" s="49">
        <f t="shared" si="77"/>
        <v>74</v>
      </c>
      <c r="D76" s="37">
        <f t="shared" ref="D76:D80" si="84">K75*0.01</f>
        <v>2101.2065982974336</v>
      </c>
      <c r="E76" s="37">
        <f t="shared" ref="E76:E80" si="85">K75*0.0222</f>
        <v>4664.6786482203024</v>
      </c>
      <c r="F76" s="37">
        <f t="shared" ref="F76:F80" si="86">K75*0.04928</f>
        <v>10354.746116409751</v>
      </c>
      <c r="G76" s="37">
        <f t="shared" ref="G76:G80" si="87">K75*0.10939</f>
        <v>22985.098978775626</v>
      </c>
      <c r="H76" s="37">
        <f t="shared" ref="H76:H80" si="88">K75*0.23058</f>
        <v>48449.621743542222</v>
      </c>
      <c r="I76" s="37">
        <f t="shared" ref="I76:I80" si="89">K75*0.4847</f>
        <v>101845.48381947661</v>
      </c>
      <c r="J76" s="20">
        <f t="shared" si="50"/>
        <v>1765.0135425698443</v>
      </c>
      <c r="K76" s="19">
        <f t="shared" si="51"/>
        <v>211885.67337231321</v>
      </c>
      <c r="L76" s="12">
        <f t="shared" si="52"/>
        <v>190400.83590472193</v>
      </c>
    </row>
    <row r="77" spans="1:13" x14ac:dyDescent="0.35">
      <c r="A77" s="36"/>
      <c r="B77" s="30">
        <f>B76</f>
        <v>45316</v>
      </c>
      <c r="C77" s="49">
        <f t="shared" si="77"/>
        <v>75</v>
      </c>
      <c r="D77" s="37">
        <f t="shared" si="84"/>
        <v>2118.856733723132</v>
      </c>
      <c r="E77" s="37">
        <f t="shared" si="85"/>
        <v>4703.861948865353</v>
      </c>
      <c r="F77" s="37">
        <f t="shared" si="86"/>
        <v>10441.725983787594</v>
      </c>
      <c r="G77" s="37">
        <f t="shared" si="87"/>
        <v>23178.173810197342</v>
      </c>
      <c r="H77" s="37">
        <f t="shared" si="88"/>
        <v>48856.598566187982</v>
      </c>
      <c r="I77" s="37">
        <f t="shared" si="89"/>
        <v>102700.98588356022</v>
      </c>
      <c r="J77" s="20">
        <f t="shared" si="50"/>
        <v>1779.8396563274309</v>
      </c>
      <c r="K77" s="19">
        <f>K76+J77-M77</f>
        <v>213665.51302864065</v>
      </c>
      <c r="L77" s="12">
        <f t="shared" si="52"/>
        <v>192000.20292632162</v>
      </c>
    </row>
    <row r="78" spans="1:13" x14ac:dyDescent="0.35">
      <c r="A78" s="38">
        <f>A75+1</f>
        <v>26</v>
      </c>
      <c r="B78" s="30">
        <f>B77+1</f>
        <v>45317</v>
      </c>
      <c r="C78" s="49">
        <f t="shared" si="77"/>
        <v>76</v>
      </c>
      <c r="D78" s="39">
        <f t="shared" si="84"/>
        <v>2136.6551302864063</v>
      </c>
      <c r="E78" s="39">
        <f t="shared" si="85"/>
        <v>4743.3743892358225</v>
      </c>
      <c r="F78" s="39">
        <f t="shared" si="86"/>
        <v>10529.436482051411</v>
      </c>
      <c r="G78" s="39">
        <f t="shared" si="87"/>
        <v>23372.870470203001</v>
      </c>
      <c r="H78" s="39">
        <f t="shared" si="88"/>
        <v>49266.993994143959</v>
      </c>
      <c r="I78" s="39">
        <f t="shared" si="89"/>
        <v>103563.67416498212</v>
      </c>
      <c r="J78" s="20">
        <f t="shared" si="50"/>
        <v>1794.7903094405813</v>
      </c>
      <c r="K78" s="19">
        <f t="shared" si="51"/>
        <v>215460.30333808123</v>
      </c>
      <c r="L78" s="12">
        <f t="shared" si="52"/>
        <v>193613.00463090272</v>
      </c>
    </row>
    <row r="79" spans="1:13" x14ac:dyDescent="0.35">
      <c r="A79" s="38"/>
      <c r="B79" s="30">
        <f>B78</f>
        <v>45317</v>
      </c>
      <c r="C79" s="49">
        <f t="shared" si="77"/>
        <v>77</v>
      </c>
      <c r="D79" s="39">
        <f t="shared" si="84"/>
        <v>2154.6030333808121</v>
      </c>
      <c r="E79" s="39">
        <f t="shared" si="85"/>
        <v>4783.2187341054032</v>
      </c>
      <c r="F79" s="39">
        <f t="shared" si="86"/>
        <v>10617.883748500642</v>
      </c>
      <c r="G79" s="39">
        <f t="shared" si="87"/>
        <v>23569.202582152706</v>
      </c>
      <c r="H79" s="39">
        <f t="shared" si="88"/>
        <v>49680.836743694774</v>
      </c>
      <c r="I79" s="39">
        <f t="shared" si="89"/>
        <v>104433.60902796798</v>
      </c>
      <c r="J79" s="20">
        <f t="shared" si="50"/>
        <v>1809.8665480398822</v>
      </c>
      <c r="K79" s="19">
        <f t="shared" si="51"/>
        <v>217270.16988612112</v>
      </c>
      <c r="L79" s="12">
        <f t="shared" si="52"/>
        <v>195239.35386980232</v>
      </c>
    </row>
    <row r="80" spans="1:13" x14ac:dyDescent="0.35">
      <c r="A80" s="38"/>
      <c r="B80" s="30">
        <f>B79</f>
        <v>45317</v>
      </c>
      <c r="C80" s="49">
        <f t="shared" si="77"/>
        <v>78</v>
      </c>
      <c r="D80" s="39">
        <f t="shared" si="84"/>
        <v>2172.7016988612113</v>
      </c>
      <c r="E80" s="39">
        <f t="shared" si="85"/>
        <v>4823.3977714718894</v>
      </c>
      <c r="F80" s="39">
        <f t="shared" si="86"/>
        <v>10707.073971988048</v>
      </c>
      <c r="G80" s="39">
        <f t="shared" si="87"/>
        <v>23767.18388384279</v>
      </c>
      <c r="H80" s="39">
        <f t="shared" si="88"/>
        <v>50098.155772341808</v>
      </c>
      <c r="I80" s="39">
        <f t="shared" si="89"/>
        <v>105310.8513438029</v>
      </c>
      <c r="J80" s="20">
        <f t="shared" si="50"/>
        <v>1825.0694270434174</v>
      </c>
      <c r="K80" s="19">
        <f>K79+J80-M80</f>
        <v>217095.23931316452</v>
      </c>
      <c r="L80" s="12">
        <f t="shared" ref="L80" si="90">SUM(D80:I80)</f>
        <v>196879.36444230867</v>
      </c>
      <c r="M80">
        <v>2000</v>
      </c>
    </row>
    <row r="81" spans="1:13" x14ac:dyDescent="0.35">
      <c r="A81" s="36">
        <f>A78+1</f>
        <v>27</v>
      </c>
      <c r="B81" s="30">
        <f>B80+1</f>
        <v>45318</v>
      </c>
      <c r="C81" s="49">
        <f>C80+1</f>
        <v>79</v>
      </c>
      <c r="D81" s="37">
        <f>K80*0.01</f>
        <v>2170.9523931316453</v>
      </c>
      <c r="E81" s="37">
        <f>K80*0.0222</f>
        <v>4819.5143127522524</v>
      </c>
      <c r="F81" s="37">
        <f>K80*0.04928</f>
        <v>10698.453393352747</v>
      </c>
      <c r="G81" s="37">
        <f>K80*0.10939</f>
        <v>23748.048228467069</v>
      </c>
      <c r="H81" s="37">
        <f>K80*0.23058</f>
        <v>50057.820280829474</v>
      </c>
      <c r="I81" s="37">
        <f>K80*0.4847</f>
        <v>105226.06249509085</v>
      </c>
      <c r="J81" s="20">
        <f t="shared" si="50"/>
        <v>1823.600010230582</v>
      </c>
      <c r="K81" s="19">
        <f t="shared" si="51"/>
        <v>218918.83932339511</v>
      </c>
      <c r="L81" s="12">
        <f t="shared" si="52"/>
        <v>196720.85110362404</v>
      </c>
    </row>
    <row r="82" spans="1:13" x14ac:dyDescent="0.35">
      <c r="A82" s="36"/>
      <c r="B82" s="30">
        <f>B81</f>
        <v>45318</v>
      </c>
      <c r="C82" s="49">
        <f t="shared" si="77"/>
        <v>80</v>
      </c>
      <c r="D82" s="37">
        <f t="shared" ref="D82:D86" si="91">K81*0.01</f>
        <v>2189.188393233951</v>
      </c>
      <c r="E82" s="37">
        <f t="shared" ref="E82:E86" si="92">K81*0.0222</f>
        <v>4859.998232979372</v>
      </c>
      <c r="F82" s="37">
        <f t="shared" ref="F82:F86" si="93">K81*0.04928</f>
        <v>10788.32040185691</v>
      </c>
      <c r="G82" s="37">
        <f t="shared" ref="G82:G86" si="94">K81*0.10939</f>
        <v>23947.531833586192</v>
      </c>
      <c r="H82" s="37">
        <f t="shared" ref="H82:H86" si="95">K81*0.23058</f>
        <v>50478.305971188442</v>
      </c>
      <c r="I82" s="37">
        <f t="shared" ref="I82:I86" si="96">K81*0.4847</f>
        <v>106109.96142004961</v>
      </c>
      <c r="J82" s="20">
        <f t="shared" si="50"/>
        <v>1838.9182503165189</v>
      </c>
      <c r="K82" s="19">
        <f t="shared" si="51"/>
        <v>220757.75757371163</v>
      </c>
      <c r="L82" s="12">
        <f t="shared" si="52"/>
        <v>198373.30625289449</v>
      </c>
    </row>
    <row r="83" spans="1:13" x14ac:dyDescent="0.35">
      <c r="A83" s="36"/>
      <c r="B83" s="30">
        <f>B82</f>
        <v>45318</v>
      </c>
      <c r="C83" s="49">
        <f t="shared" si="77"/>
        <v>81</v>
      </c>
      <c r="D83" s="37">
        <f t="shared" si="91"/>
        <v>2207.5775757371161</v>
      </c>
      <c r="E83" s="37">
        <f t="shared" si="92"/>
        <v>4900.8222181363981</v>
      </c>
      <c r="F83" s="37">
        <f t="shared" si="93"/>
        <v>10878.942293232509</v>
      </c>
      <c r="G83" s="37">
        <f t="shared" si="94"/>
        <v>24148.691100988315</v>
      </c>
      <c r="H83" s="37">
        <f t="shared" si="95"/>
        <v>50902.32374134643</v>
      </c>
      <c r="I83" s="37">
        <f t="shared" si="96"/>
        <v>107001.28509597803</v>
      </c>
      <c r="J83" s="20">
        <f t="shared" si="50"/>
        <v>1854.3651636191776</v>
      </c>
      <c r="K83" s="19">
        <f>K82+J83-M86</f>
        <v>200612.12273733079</v>
      </c>
      <c r="L83" s="12">
        <f t="shared" ref="L83" si="97">SUM(D83:I83)</f>
        <v>200039.64202541881</v>
      </c>
      <c r="M83">
        <v>21000</v>
      </c>
    </row>
    <row r="84" spans="1:13" x14ac:dyDescent="0.35">
      <c r="A84" s="38">
        <f>A81+1</f>
        <v>28</v>
      </c>
      <c r="B84" s="30">
        <f>B83+1</f>
        <v>45319</v>
      </c>
      <c r="C84" s="49">
        <f t="shared" si="77"/>
        <v>82</v>
      </c>
      <c r="D84" s="39">
        <f t="shared" si="91"/>
        <v>2006.1212273733079</v>
      </c>
      <c r="E84" s="39">
        <f t="shared" si="92"/>
        <v>4453.5891247687441</v>
      </c>
      <c r="F84" s="39">
        <f t="shared" si="93"/>
        <v>9886.1654084956608</v>
      </c>
      <c r="G84" s="39">
        <f t="shared" si="94"/>
        <v>21944.960106236616</v>
      </c>
      <c r="H84" s="39">
        <f t="shared" si="95"/>
        <v>46257.143260773737</v>
      </c>
      <c r="I84" s="39">
        <f t="shared" si="96"/>
        <v>97236.695890784235</v>
      </c>
      <c r="J84" s="20">
        <f t="shared" si="50"/>
        <v>1685.1418309935787</v>
      </c>
      <c r="K84" s="19">
        <f t="shared" si="51"/>
        <v>202297.26456832438</v>
      </c>
      <c r="L84" s="12">
        <f t="shared" si="52"/>
        <v>181784.67501843232</v>
      </c>
    </row>
    <row r="85" spans="1:13" x14ac:dyDescent="0.35">
      <c r="A85" s="38"/>
      <c r="B85" s="30">
        <f>B84</f>
        <v>45319</v>
      </c>
      <c r="C85" s="49">
        <f t="shared" si="77"/>
        <v>83</v>
      </c>
      <c r="D85" s="39">
        <f t="shared" si="91"/>
        <v>2022.9726456832439</v>
      </c>
      <c r="E85" s="39">
        <f t="shared" si="92"/>
        <v>4490.9992734168018</v>
      </c>
      <c r="F85" s="39">
        <f t="shared" si="93"/>
        <v>9969.2091979270244</v>
      </c>
      <c r="G85" s="39">
        <f t="shared" si="94"/>
        <v>22129.297771129004</v>
      </c>
      <c r="H85" s="39">
        <f t="shared" si="95"/>
        <v>46645.703264164236</v>
      </c>
      <c r="I85" s="39">
        <f t="shared" si="96"/>
        <v>98053.484136266823</v>
      </c>
      <c r="J85" s="20">
        <f t="shared" si="50"/>
        <v>1699.2970223739248</v>
      </c>
      <c r="K85" s="19">
        <f t="shared" si="51"/>
        <v>203996.56159069831</v>
      </c>
      <c r="L85" s="12">
        <f t="shared" si="52"/>
        <v>183311.66628858715</v>
      </c>
    </row>
    <row r="86" spans="1:13" x14ac:dyDescent="0.35">
      <c r="A86" s="38"/>
      <c r="B86" s="30">
        <f>B85</f>
        <v>45319</v>
      </c>
      <c r="C86" s="49">
        <f t="shared" si="77"/>
        <v>84</v>
      </c>
      <c r="D86" s="39">
        <f t="shared" si="91"/>
        <v>2039.9656159069832</v>
      </c>
      <c r="E86" s="39">
        <f t="shared" si="92"/>
        <v>4528.723667313503</v>
      </c>
      <c r="F86" s="39">
        <f t="shared" si="93"/>
        <v>10052.950555189613</v>
      </c>
      <c r="G86" s="39">
        <f t="shared" si="94"/>
        <v>22315.183872406487</v>
      </c>
      <c r="H86" s="39">
        <f t="shared" si="95"/>
        <v>47037.52717158322</v>
      </c>
      <c r="I86" s="39">
        <f t="shared" si="96"/>
        <v>98877.133403011481</v>
      </c>
      <c r="J86" s="20">
        <f t="shared" si="50"/>
        <v>1713.5711173618658</v>
      </c>
      <c r="K86" s="19">
        <f>K85+J86-M89</f>
        <v>182710.13270806018</v>
      </c>
      <c r="L86" s="12">
        <f t="shared" ref="L86" si="98">SUM(D86:I86)</f>
        <v>184851.48428541128</v>
      </c>
      <c r="M86">
        <v>22000</v>
      </c>
    </row>
    <row r="87" spans="1:13" x14ac:dyDescent="0.35">
      <c r="A87" s="36">
        <f>A84+1</f>
        <v>29</v>
      </c>
      <c r="B87" s="30">
        <f>B86+1</f>
        <v>45320</v>
      </c>
      <c r="C87" s="49">
        <f>C86+1</f>
        <v>85</v>
      </c>
      <c r="D87" s="37">
        <f>K86*0.01</f>
        <v>1827.1013270806018</v>
      </c>
      <c r="E87" s="37">
        <f>K86*0.0222</f>
        <v>4056.1649461189363</v>
      </c>
      <c r="F87" s="37">
        <f>K86*0.04928</f>
        <v>9003.9553398532044</v>
      </c>
      <c r="G87" s="37">
        <f>K86*0.10939</f>
        <v>19986.661416934701</v>
      </c>
      <c r="H87" s="37">
        <f>K86*0.23058</f>
        <v>42129.302399824519</v>
      </c>
      <c r="I87" s="37">
        <f>K86*0.4847</f>
        <v>88559.601323596769</v>
      </c>
      <c r="J87" s="20">
        <f t="shared" si="50"/>
        <v>1534.7651147477054</v>
      </c>
      <c r="K87" s="19">
        <f t="shared" si="51"/>
        <v>184244.89782280789</v>
      </c>
      <c r="L87" s="12">
        <f t="shared" si="52"/>
        <v>165562.78675340873</v>
      </c>
    </row>
    <row r="88" spans="1:13" x14ac:dyDescent="0.35">
      <c r="A88" s="36"/>
      <c r="B88" s="30">
        <f>B87</f>
        <v>45320</v>
      </c>
      <c r="C88" s="49">
        <f t="shared" si="77"/>
        <v>86</v>
      </c>
      <c r="D88" s="37">
        <f t="shared" ref="D88:D92" si="99">K87*0.01</f>
        <v>1842.4489782280789</v>
      </c>
      <c r="E88" s="37">
        <f t="shared" ref="E88:E92" si="100">K87*0.0222</f>
        <v>4090.2367316663353</v>
      </c>
      <c r="F88" s="37">
        <f t="shared" ref="F88:F92" si="101">K87*0.04928</f>
        <v>9079.5885647079722</v>
      </c>
      <c r="G88" s="37">
        <f t="shared" ref="G88:G92" si="102">K87*0.10939</f>
        <v>20154.549372836955</v>
      </c>
      <c r="H88" s="37">
        <f t="shared" ref="H88:H92" si="103">K87*0.23058</f>
        <v>42483.188539983043</v>
      </c>
      <c r="I88" s="37">
        <f t="shared" ref="I88:I92" si="104">K87*0.4847</f>
        <v>89303.501974714993</v>
      </c>
      <c r="J88" s="20">
        <f t="shared" si="50"/>
        <v>1547.6571417115863</v>
      </c>
      <c r="K88" s="19">
        <f t="shared" si="51"/>
        <v>185792.55496451948</v>
      </c>
      <c r="L88" s="12">
        <f t="shared" si="52"/>
        <v>166953.51416213738</v>
      </c>
    </row>
    <row r="89" spans="1:13" x14ac:dyDescent="0.35">
      <c r="A89" s="36"/>
      <c r="B89" s="30">
        <f>B88</f>
        <v>45320</v>
      </c>
      <c r="C89" s="49">
        <f t="shared" si="77"/>
        <v>87</v>
      </c>
      <c r="D89" s="37">
        <f t="shared" si="99"/>
        <v>1857.9255496451949</v>
      </c>
      <c r="E89" s="37">
        <f t="shared" si="100"/>
        <v>4124.5947202123325</v>
      </c>
      <c r="F89" s="37">
        <f t="shared" si="101"/>
        <v>9155.8571086515203</v>
      </c>
      <c r="G89" s="37">
        <f t="shared" si="102"/>
        <v>20323.847587568787</v>
      </c>
      <c r="H89" s="37">
        <f t="shared" si="103"/>
        <v>42840.047323718907</v>
      </c>
      <c r="I89" s="37">
        <f t="shared" si="104"/>
        <v>90053.651391302599</v>
      </c>
      <c r="J89" s="20">
        <f t="shared" si="50"/>
        <v>1560.6574617019637</v>
      </c>
      <c r="K89" s="19">
        <f>K88+J89-M92</f>
        <v>163353.21242622143</v>
      </c>
      <c r="L89" s="12">
        <f t="shared" ref="L89" si="105">SUM(D89:I89)</f>
        <v>168355.92368109932</v>
      </c>
      <c r="M89">
        <v>23000</v>
      </c>
    </row>
    <row r="90" spans="1:13" x14ac:dyDescent="0.35">
      <c r="A90" s="38">
        <f>A87+1</f>
        <v>30</v>
      </c>
      <c r="B90" s="30">
        <f>B89+1</f>
        <v>45321</v>
      </c>
      <c r="C90" s="49">
        <f t="shared" si="77"/>
        <v>88</v>
      </c>
      <c r="D90" s="39">
        <f t="shared" si="99"/>
        <v>1633.5321242622144</v>
      </c>
      <c r="E90" s="39">
        <f t="shared" si="100"/>
        <v>3626.441315862116</v>
      </c>
      <c r="F90" s="39">
        <f t="shared" si="101"/>
        <v>8050.0463083641916</v>
      </c>
      <c r="G90" s="39">
        <f t="shared" si="102"/>
        <v>17869.207907304364</v>
      </c>
      <c r="H90" s="39">
        <f t="shared" si="103"/>
        <v>37665.983721238139</v>
      </c>
      <c r="I90" s="39">
        <f t="shared" si="104"/>
        <v>79177.302062989533</v>
      </c>
      <c r="J90" s="20">
        <f t="shared" si="50"/>
        <v>1372.1669843802601</v>
      </c>
      <c r="K90" s="19">
        <f t="shared" si="51"/>
        <v>164725.37941060169</v>
      </c>
      <c r="L90" s="12">
        <f t="shared" si="52"/>
        <v>148022.51344002056</v>
      </c>
    </row>
    <row r="91" spans="1:13" x14ac:dyDescent="0.35">
      <c r="A91" s="38"/>
      <c r="B91" s="30">
        <f>B90</f>
        <v>45321</v>
      </c>
      <c r="C91" s="49">
        <f t="shared" si="77"/>
        <v>89</v>
      </c>
      <c r="D91" s="39">
        <f t="shared" si="99"/>
        <v>1647.2537941060168</v>
      </c>
      <c r="E91" s="39">
        <f t="shared" si="100"/>
        <v>3656.9034229153576</v>
      </c>
      <c r="F91" s="39">
        <f t="shared" si="101"/>
        <v>8117.6666973544507</v>
      </c>
      <c r="G91" s="39">
        <f t="shared" si="102"/>
        <v>18019.309253725718</v>
      </c>
      <c r="H91" s="39">
        <f t="shared" si="103"/>
        <v>37982.377984496539</v>
      </c>
      <c r="I91" s="39">
        <f t="shared" si="104"/>
        <v>79842.391400318636</v>
      </c>
      <c r="J91" s="20">
        <f t="shared" si="50"/>
        <v>1383.6931870490541</v>
      </c>
      <c r="K91" s="19">
        <f t="shared" si="51"/>
        <v>166109.07259765075</v>
      </c>
      <c r="L91" s="12">
        <f t="shared" si="52"/>
        <v>149265.90255291673</v>
      </c>
    </row>
    <row r="92" spans="1:13" x14ac:dyDescent="0.35">
      <c r="A92" s="38"/>
      <c r="B92" s="30">
        <f>B91</f>
        <v>45321</v>
      </c>
      <c r="C92" s="49">
        <f t="shared" si="77"/>
        <v>90</v>
      </c>
      <c r="D92" s="39">
        <f t="shared" si="99"/>
        <v>1661.0907259765077</v>
      </c>
      <c r="E92" s="39">
        <f t="shared" si="100"/>
        <v>3687.621411667847</v>
      </c>
      <c r="F92" s="39">
        <f t="shared" si="101"/>
        <v>8185.8550976122287</v>
      </c>
      <c r="G92" s="39">
        <f t="shared" si="102"/>
        <v>18170.671451457016</v>
      </c>
      <c r="H92" s="39">
        <f t="shared" si="103"/>
        <v>38301.429959566311</v>
      </c>
      <c r="I92" s="39">
        <f t="shared" si="104"/>
        <v>80513.067488081317</v>
      </c>
      <c r="J92" s="20">
        <f t="shared" si="50"/>
        <v>1395.3162098202663</v>
      </c>
      <c r="K92" s="19">
        <f>K91+J92-M92</f>
        <v>143504.38880747103</v>
      </c>
      <c r="L92" s="12">
        <f t="shared" si="52"/>
        <v>150519.73613436124</v>
      </c>
      <c r="M92">
        <v>24000</v>
      </c>
    </row>
  </sheetData>
  <mergeCells count="1">
    <mergeCell ref="F1:G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0BBD-E7FE-474B-B4A4-37146377C060}">
  <sheetPr>
    <tabColor rgb="FFFFFF00"/>
  </sheetPr>
  <dimension ref="A1:T89"/>
  <sheetViews>
    <sheetView workbookViewId="0">
      <selection activeCell="C3" sqref="C3:C1048576"/>
    </sheetView>
  </sheetViews>
  <sheetFormatPr defaultRowHeight="14.5" x14ac:dyDescent="0.35"/>
  <cols>
    <col min="1" max="1" width="10.54296875" bestFit="1" customWidth="1"/>
    <col min="2" max="2" width="9.7265625" bestFit="1" customWidth="1"/>
    <col min="3" max="3" width="10.54296875" style="49" bestFit="1" customWidth="1"/>
    <col min="11" max="11" width="8.54296875" customWidth="1"/>
    <col min="12" max="12" width="8.7265625" hidden="1" customWidth="1"/>
    <col min="15" max="15" width="9.6328125" bestFit="1" customWidth="1"/>
    <col min="17" max="17" width="9.36328125" bestFit="1" customWidth="1"/>
  </cols>
  <sheetData>
    <row r="1" spans="1:20" ht="20" thickBot="1" x14ac:dyDescent="0.5">
      <c r="A1" s="16" t="s">
        <v>25</v>
      </c>
      <c r="B1" s="17" t="s">
        <v>3</v>
      </c>
      <c r="C1" s="16">
        <v>143504</v>
      </c>
      <c r="D1" s="16"/>
      <c r="E1" s="16" t="s">
        <v>23</v>
      </c>
      <c r="F1" s="46">
        <f>SUM(M3:M797)</f>
        <v>100000</v>
      </c>
      <c r="G1" s="46"/>
      <c r="H1" s="23"/>
      <c r="I1" s="23"/>
      <c r="J1" s="16"/>
      <c r="K1" s="16" t="s">
        <v>13</v>
      </c>
      <c r="L1" s="16"/>
      <c r="M1" s="16"/>
      <c r="O1" t="s">
        <v>22</v>
      </c>
      <c r="P1" s="22"/>
      <c r="Q1" s="40">
        <f>SUM(M3:M794)</f>
        <v>100000</v>
      </c>
      <c r="R1" s="21"/>
      <c r="S1" s="21"/>
      <c r="T1" s="21"/>
    </row>
    <row r="2" spans="1:20" ht="15.5" thickTop="1" thickBot="1" x14ac:dyDescent="0.4">
      <c r="A2" s="1"/>
      <c r="B2" s="15" t="s">
        <v>1</v>
      </c>
      <c r="C2" s="1" t="s">
        <v>4</v>
      </c>
      <c r="D2" s="1" t="s">
        <v>5</v>
      </c>
      <c r="E2" s="1" t="s">
        <v>6</v>
      </c>
      <c r="F2" s="1" t="s">
        <v>8</v>
      </c>
      <c r="G2" s="1" t="s">
        <v>7</v>
      </c>
      <c r="H2" s="1" t="s">
        <v>20</v>
      </c>
      <c r="I2" s="1" t="s">
        <v>21</v>
      </c>
      <c r="J2" s="10" t="s">
        <v>9</v>
      </c>
      <c r="K2" s="18" t="s">
        <v>11</v>
      </c>
      <c r="L2" s="11" t="s">
        <v>12</v>
      </c>
      <c r="M2" s="48" t="s">
        <v>26</v>
      </c>
      <c r="S2" s="22"/>
    </row>
    <row r="3" spans="1:20" x14ac:dyDescent="0.35">
      <c r="A3" s="36">
        <v>1</v>
      </c>
      <c r="B3" s="30">
        <v>45323</v>
      </c>
      <c r="C3" s="49">
        <v>1</v>
      </c>
      <c r="D3" s="37">
        <f>C1*0.01</f>
        <v>1435.04</v>
      </c>
      <c r="E3" s="37">
        <f>C1*0.0222</f>
        <v>3185.7888000000003</v>
      </c>
      <c r="F3" s="37">
        <f>C1*0.04928</f>
        <v>7071.8771199999992</v>
      </c>
      <c r="G3" s="37">
        <f>K3*0.10939</f>
        <v>15829.764941504</v>
      </c>
      <c r="H3" s="37">
        <f>C1*0.23058</f>
        <v>33089.152320000001</v>
      </c>
      <c r="I3" s="37">
        <f>K3*0.4847</f>
        <v>70140.662465920002</v>
      </c>
      <c r="J3" s="20">
        <f>D3*0.84</f>
        <v>1205.4335999999998</v>
      </c>
      <c r="K3" s="19">
        <f>C1+J3</f>
        <v>144709.43359999999</v>
      </c>
      <c r="L3" s="12">
        <f>SUM(D3:I3)</f>
        <v>130752.285647424</v>
      </c>
    </row>
    <row r="4" spans="1:20" x14ac:dyDescent="0.35">
      <c r="A4" s="36"/>
      <c r="B4" s="30">
        <f>B3</f>
        <v>45323</v>
      </c>
      <c r="C4" s="49">
        <f>C3+1</f>
        <v>2</v>
      </c>
      <c r="D4" s="37">
        <f>K3*0.01</f>
        <v>1447.0943359999999</v>
      </c>
      <c r="E4" s="37">
        <f>K3*0.0222</f>
        <v>3212.54942592</v>
      </c>
      <c r="F4" s="37">
        <f>K3*0.04928</f>
        <v>7131.2808878079995</v>
      </c>
      <c r="G4" s="37">
        <f>K3*0.10939</f>
        <v>15829.764941504</v>
      </c>
      <c r="H4" s="37">
        <f>K3*0.23058</f>
        <v>33367.101199487995</v>
      </c>
      <c r="I4" s="37">
        <f>K3*0.4847</f>
        <v>70140.662465920002</v>
      </c>
      <c r="J4" s="20">
        <f t="shared" ref="J4:J67" si="0">D4*0.84</f>
        <v>1215.5592422399998</v>
      </c>
      <c r="K4" s="19">
        <f>K3+J4</f>
        <v>145924.99284224</v>
      </c>
      <c r="L4" s="12">
        <f>SUM(D4:I4)</f>
        <v>131128.45325664</v>
      </c>
    </row>
    <row r="5" spans="1:20" x14ac:dyDescent="0.35">
      <c r="A5" s="36"/>
      <c r="B5" s="30">
        <f>B4</f>
        <v>45323</v>
      </c>
      <c r="C5" s="49">
        <f t="shared" ref="C5:C68" si="1">C4+1</f>
        <v>3</v>
      </c>
      <c r="D5" s="37">
        <f t="shared" ref="D5:D8" si="2">K4*0.01</f>
        <v>1459.2499284224</v>
      </c>
      <c r="E5" s="37">
        <f t="shared" ref="E5:E8" si="3">K4*0.0222</f>
        <v>3239.5348410977281</v>
      </c>
      <c r="F5" s="37">
        <f t="shared" ref="F5:F8" si="4">K4*0.04928</f>
        <v>7191.1836472655868</v>
      </c>
      <c r="G5" s="37">
        <f t="shared" ref="G5:G8" si="5">K4*0.10939</f>
        <v>15962.734967012633</v>
      </c>
      <c r="H5" s="37">
        <f t="shared" ref="H5:H8" si="6">K4*0.23058</f>
        <v>33647.384849563699</v>
      </c>
      <c r="I5" s="37">
        <f t="shared" ref="I5:I8" si="7">K4*0.4847</f>
        <v>70729.844030633729</v>
      </c>
      <c r="J5" s="20">
        <f t="shared" si="0"/>
        <v>1225.7699398748159</v>
      </c>
      <c r="K5" s="19">
        <f t="shared" ref="K5:K68" si="8">K4+J5</f>
        <v>147150.76278211482</v>
      </c>
      <c r="L5" s="12">
        <f t="shared" ref="L5:L68" si="9">SUM(D5:I5)</f>
        <v>132229.93226399578</v>
      </c>
    </row>
    <row r="6" spans="1:20" x14ac:dyDescent="0.35">
      <c r="A6" s="38">
        <f>A3+1</f>
        <v>2</v>
      </c>
      <c r="B6" s="30">
        <f>B5+1</f>
        <v>45324</v>
      </c>
      <c r="C6" s="49">
        <f t="shared" si="1"/>
        <v>4</v>
      </c>
      <c r="D6" s="39">
        <f t="shared" si="2"/>
        <v>1471.5076278211482</v>
      </c>
      <c r="E6" s="39">
        <f t="shared" si="3"/>
        <v>3266.7469337629491</v>
      </c>
      <c r="F6" s="39">
        <f t="shared" si="4"/>
        <v>7251.5895899026182</v>
      </c>
      <c r="G6" s="39">
        <f t="shared" si="5"/>
        <v>16096.821940735541</v>
      </c>
      <c r="H6" s="39">
        <f t="shared" si="6"/>
        <v>33930.022882300036</v>
      </c>
      <c r="I6" s="39">
        <f t="shared" si="7"/>
        <v>71323.974720491053</v>
      </c>
      <c r="J6" s="20">
        <f t="shared" si="0"/>
        <v>1236.0664073697644</v>
      </c>
      <c r="K6" s="19">
        <f t="shared" si="8"/>
        <v>148386.82918948459</v>
      </c>
      <c r="L6" s="12">
        <f t="shared" si="9"/>
        <v>133340.66369501335</v>
      </c>
    </row>
    <row r="7" spans="1:20" x14ac:dyDescent="0.35">
      <c r="A7" s="38"/>
      <c r="B7" s="30">
        <f>B6</f>
        <v>45324</v>
      </c>
      <c r="C7" s="49">
        <f t="shared" si="1"/>
        <v>5</v>
      </c>
      <c r="D7" s="39">
        <f t="shared" si="2"/>
        <v>1483.8682918948459</v>
      </c>
      <c r="E7" s="39">
        <f t="shared" si="3"/>
        <v>3294.1876080065581</v>
      </c>
      <c r="F7" s="39">
        <f t="shared" si="4"/>
        <v>7312.5029424578006</v>
      </c>
      <c r="G7" s="39">
        <f t="shared" si="5"/>
        <v>16232.03524503772</v>
      </c>
      <c r="H7" s="39">
        <f t="shared" si="6"/>
        <v>34215.035074511361</v>
      </c>
      <c r="I7" s="39">
        <f t="shared" si="7"/>
        <v>71923.096108143189</v>
      </c>
      <c r="J7" s="20">
        <f t="shared" si="0"/>
        <v>1246.4493651916705</v>
      </c>
      <c r="K7" s="19">
        <f t="shared" si="8"/>
        <v>149633.27855467625</v>
      </c>
      <c r="L7" s="12">
        <f t="shared" si="9"/>
        <v>134460.72527005148</v>
      </c>
    </row>
    <row r="8" spans="1:20" x14ac:dyDescent="0.35">
      <c r="A8" s="38"/>
      <c r="B8" s="30">
        <f>B7</f>
        <v>45324</v>
      </c>
      <c r="C8" s="49">
        <f t="shared" si="1"/>
        <v>6</v>
      </c>
      <c r="D8" s="39">
        <f t="shared" si="2"/>
        <v>1496.3327855467626</v>
      </c>
      <c r="E8" s="39">
        <f t="shared" si="3"/>
        <v>3321.8587839138127</v>
      </c>
      <c r="F8" s="39">
        <f t="shared" si="4"/>
        <v>7373.9279671744453</v>
      </c>
      <c r="G8" s="39">
        <f t="shared" si="5"/>
        <v>16368.384341096034</v>
      </c>
      <c r="H8" s="39">
        <f t="shared" si="6"/>
        <v>34502.441369137247</v>
      </c>
      <c r="I8" s="39">
        <f t="shared" si="7"/>
        <v>72527.250115451578</v>
      </c>
      <c r="J8" s="20">
        <f t="shared" si="0"/>
        <v>1256.9195398592806</v>
      </c>
      <c r="K8" s="19">
        <f t="shared" si="8"/>
        <v>150890.19809453553</v>
      </c>
      <c r="L8" s="12">
        <f t="shared" si="9"/>
        <v>135590.19536231988</v>
      </c>
    </row>
    <row r="9" spans="1:20" x14ac:dyDescent="0.35">
      <c r="A9" s="36">
        <f>A6+1</f>
        <v>3</v>
      </c>
      <c r="B9" s="30">
        <f>B8+1</f>
        <v>45325</v>
      </c>
      <c r="C9" s="49">
        <f>C8+1</f>
        <v>7</v>
      </c>
      <c r="D9" s="37">
        <f>K8*0.01</f>
        <v>1508.9019809453553</v>
      </c>
      <c r="E9" s="37">
        <f>K8*0.0222</f>
        <v>3349.7623976986888</v>
      </c>
      <c r="F9" s="37">
        <f>K8*0.04928</f>
        <v>7435.8689620987107</v>
      </c>
      <c r="G9" s="37">
        <f>K8*0.10939</f>
        <v>16505.878769561241</v>
      </c>
      <c r="H9" s="37">
        <f>K8*0.23058</f>
        <v>34792.261876638004</v>
      </c>
      <c r="I9" s="37">
        <f>K8*0.4847</f>
        <v>73136.479016421377</v>
      </c>
      <c r="J9" s="20">
        <f t="shared" si="0"/>
        <v>1267.4776639940983</v>
      </c>
      <c r="K9" s="19">
        <f t="shared" si="8"/>
        <v>152157.67575852963</v>
      </c>
      <c r="L9" s="12">
        <f t="shared" si="9"/>
        <v>136729.15300336338</v>
      </c>
    </row>
    <row r="10" spans="1:20" x14ac:dyDescent="0.35">
      <c r="A10" s="36"/>
      <c r="B10" s="30">
        <f>B9</f>
        <v>45325</v>
      </c>
      <c r="C10" s="49">
        <f t="shared" si="1"/>
        <v>8</v>
      </c>
      <c r="D10" s="37">
        <f t="shared" ref="D10:D14" si="10">K9*0.01</f>
        <v>1521.5767575852963</v>
      </c>
      <c r="E10" s="37">
        <f t="shared" ref="E10:E14" si="11">K9*0.0222</f>
        <v>3377.900401839358</v>
      </c>
      <c r="F10" s="37">
        <f t="shared" ref="F10:F14" si="12">K9*0.04928</f>
        <v>7498.3302613803398</v>
      </c>
      <c r="G10" s="37">
        <f t="shared" ref="G10:G14" si="13">K9*0.10939</f>
        <v>16644.528151225557</v>
      </c>
      <c r="H10" s="37">
        <f t="shared" ref="H10:H14" si="14">K9*0.23058</f>
        <v>35084.516876401765</v>
      </c>
      <c r="I10" s="37">
        <f t="shared" ref="I10:I14" si="15">K9*0.4847</f>
        <v>73750.825440159315</v>
      </c>
      <c r="J10" s="20">
        <f t="shared" si="0"/>
        <v>1278.1244763716488</v>
      </c>
      <c r="K10" s="19">
        <f t="shared" si="8"/>
        <v>153435.80023490128</v>
      </c>
      <c r="L10" s="12">
        <f t="shared" si="9"/>
        <v>137877.67788859163</v>
      </c>
    </row>
    <row r="11" spans="1:20" x14ac:dyDescent="0.35">
      <c r="A11" s="36"/>
      <c r="B11" s="30">
        <f>B10</f>
        <v>45325</v>
      </c>
      <c r="C11" s="49">
        <f t="shared" si="1"/>
        <v>9</v>
      </c>
      <c r="D11" s="37">
        <f t="shared" si="10"/>
        <v>1534.3580023490128</v>
      </c>
      <c r="E11" s="37">
        <f t="shared" si="11"/>
        <v>3406.2747652148087</v>
      </c>
      <c r="F11" s="37">
        <f t="shared" si="12"/>
        <v>7561.316235575935</v>
      </c>
      <c r="G11" s="37">
        <f t="shared" si="13"/>
        <v>16784.342187695853</v>
      </c>
      <c r="H11" s="37">
        <f t="shared" si="14"/>
        <v>35379.226818163537</v>
      </c>
      <c r="I11" s="37">
        <f t="shared" si="15"/>
        <v>74370.332373856654</v>
      </c>
      <c r="J11" s="20">
        <f t="shared" si="0"/>
        <v>1288.8607219731707</v>
      </c>
      <c r="K11" s="19">
        <f t="shared" si="8"/>
        <v>154724.66095687446</v>
      </c>
      <c r="L11" s="12">
        <f t="shared" si="9"/>
        <v>139035.8503828558</v>
      </c>
    </row>
    <row r="12" spans="1:20" x14ac:dyDescent="0.35">
      <c r="A12" s="38">
        <f>A9+1</f>
        <v>4</v>
      </c>
      <c r="B12" s="30">
        <f>B11+1</f>
        <v>45326</v>
      </c>
      <c r="C12" s="49">
        <f t="shared" si="1"/>
        <v>10</v>
      </c>
      <c r="D12" s="39">
        <f t="shared" si="10"/>
        <v>1547.2466095687446</v>
      </c>
      <c r="E12" s="39">
        <f t="shared" si="11"/>
        <v>3434.8874732426134</v>
      </c>
      <c r="F12" s="39">
        <f t="shared" si="12"/>
        <v>7624.8312919547734</v>
      </c>
      <c r="G12" s="39">
        <f t="shared" si="13"/>
        <v>16925.330662072498</v>
      </c>
      <c r="H12" s="39">
        <f t="shared" si="14"/>
        <v>35676.412323436118</v>
      </c>
      <c r="I12" s="39">
        <f t="shared" si="15"/>
        <v>74995.043165797048</v>
      </c>
      <c r="J12" s="20">
        <f t="shared" si="0"/>
        <v>1299.6871520377454</v>
      </c>
      <c r="K12" s="19">
        <f t="shared" si="8"/>
        <v>156024.34810891221</v>
      </c>
      <c r="L12" s="12">
        <f t="shared" si="9"/>
        <v>140203.75152607181</v>
      </c>
    </row>
    <row r="13" spans="1:20" x14ac:dyDescent="0.35">
      <c r="A13" s="38"/>
      <c r="B13" s="30">
        <f>B12</f>
        <v>45326</v>
      </c>
      <c r="C13" s="49">
        <f t="shared" si="1"/>
        <v>11</v>
      </c>
      <c r="D13" s="39">
        <f t="shared" si="10"/>
        <v>1560.243481089122</v>
      </c>
      <c r="E13" s="39">
        <f t="shared" si="11"/>
        <v>3463.7405280178514</v>
      </c>
      <c r="F13" s="39">
        <f t="shared" si="12"/>
        <v>7688.8798748071931</v>
      </c>
      <c r="G13" s="39">
        <f t="shared" si="13"/>
        <v>17067.503439633907</v>
      </c>
      <c r="H13" s="39">
        <f t="shared" si="14"/>
        <v>35976.094186952978</v>
      </c>
      <c r="I13" s="39">
        <f t="shared" si="15"/>
        <v>75625.001528389752</v>
      </c>
      <c r="J13" s="20">
        <f t="shared" si="0"/>
        <v>1310.6045241148624</v>
      </c>
      <c r="K13" s="19">
        <f t="shared" si="8"/>
        <v>157334.95263302707</v>
      </c>
      <c r="L13" s="12">
        <f t="shared" si="9"/>
        <v>141381.4630388908</v>
      </c>
    </row>
    <row r="14" spans="1:20" x14ac:dyDescent="0.35">
      <c r="A14" s="38"/>
      <c r="B14" s="30">
        <f>B13</f>
        <v>45326</v>
      </c>
      <c r="C14" s="49">
        <f t="shared" si="1"/>
        <v>12</v>
      </c>
      <c r="D14" s="39">
        <f t="shared" si="10"/>
        <v>1573.3495263302707</v>
      </c>
      <c r="E14" s="39">
        <f t="shared" si="11"/>
        <v>3492.8359484532011</v>
      </c>
      <c r="F14" s="39">
        <f t="shared" si="12"/>
        <v>7753.4664657555741</v>
      </c>
      <c r="G14" s="39">
        <f t="shared" si="13"/>
        <v>17210.870468526831</v>
      </c>
      <c r="H14" s="39">
        <f t="shared" si="14"/>
        <v>36278.293378123381</v>
      </c>
      <c r="I14" s="39">
        <f t="shared" si="15"/>
        <v>76260.251541228223</v>
      </c>
      <c r="J14" s="20">
        <f t="shared" si="0"/>
        <v>1321.6136021174273</v>
      </c>
      <c r="K14" s="19">
        <f t="shared" si="8"/>
        <v>158656.56623514451</v>
      </c>
      <c r="L14" s="12">
        <f t="shared" si="9"/>
        <v>142569.0673284175</v>
      </c>
    </row>
    <row r="15" spans="1:20" x14ac:dyDescent="0.35">
      <c r="A15" s="36">
        <f>A12+1</f>
        <v>5</v>
      </c>
      <c r="B15" s="30">
        <f>B14+1</f>
        <v>45327</v>
      </c>
      <c r="C15" s="49">
        <f>C14+1</f>
        <v>13</v>
      </c>
      <c r="D15" s="37">
        <f>K14*0.01</f>
        <v>1586.5656623514451</v>
      </c>
      <c r="E15" s="37">
        <f>K14*0.0222</f>
        <v>3522.1757704202082</v>
      </c>
      <c r="F15" s="37">
        <f>K14*0.04928</f>
        <v>7818.5955840679208</v>
      </c>
      <c r="G15" s="37">
        <f>K14*0.10939</f>
        <v>17355.441780462457</v>
      </c>
      <c r="H15" s="37">
        <f>K14*0.23058</f>
        <v>36583.031042499621</v>
      </c>
      <c r="I15" s="37">
        <f>K14*0.4847</f>
        <v>76900.837654174538</v>
      </c>
      <c r="J15" s="20">
        <f t="shared" si="0"/>
        <v>1332.7151563752138</v>
      </c>
      <c r="K15" s="19">
        <f t="shared" si="8"/>
        <v>159989.28139151973</v>
      </c>
      <c r="L15" s="12">
        <f t="shared" si="9"/>
        <v>143766.6474939762</v>
      </c>
    </row>
    <row r="16" spans="1:20" x14ac:dyDescent="0.35">
      <c r="A16" s="36"/>
      <c r="B16" s="30">
        <f>B15</f>
        <v>45327</v>
      </c>
      <c r="C16" s="49">
        <f t="shared" si="1"/>
        <v>14</v>
      </c>
      <c r="D16" s="37">
        <f t="shared" ref="D16:D20" si="16">K15*0.01</f>
        <v>1599.8928139151974</v>
      </c>
      <c r="E16" s="37">
        <f t="shared" ref="E16:E20" si="17">K15*0.0222</f>
        <v>3551.762046891738</v>
      </c>
      <c r="F16" s="37">
        <f t="shared" ref="F16:F20" si="18">K15*0.04928</f>
        <v>7884.2717869740918</v>
      </c>
      <c r="G16" s="37">
        <f t="shared" ref="G16:G20" si="19">K15*0.10939</f>
        <v>17501.227491418344</v>
      </c>
      <c r="H16" s="37">
        <f t="shared" ref="H16:H20" si="20">K15*0.23058</f>
        <v>36890.32850325662</v>
      </c>
      <c r="I16" s="37">
        <f t="shared" ref="I16:I20" si="21">K15*0.4847</f>
        <v>77546.804690469624</v>
      </c>
      <c r="J16" s="20">
        <f t="shared" si="0"/>
        <v>1343.9099636887659</v>
      </c>
      <c r="K16" s="19">
        <f t="shared" si="8"/>
        <v>161333.19135520849</v>
      </c>
      <c r="L16" s="12">
        <f t="shared" si="9"/>
        <v>144974.2873329256</v>
      </c>
    </row>
    <row r="17" spans="1:13" x14ac:dyDescent="0.35">
      <c r="A17" s="36"/>
      <c r="B17" s="30">
        <f>B16</f>
        <v>45327</v>
      </c>
      <c r="C17" s="49">
        <f t="shared" si="1"/>
        <v>15</v>
      </c>
      <c r="D17" s="37">
        <f t="shared" si="16"/>
        <v>1613.3319135520849</v>
      </c>
      <c r="E17" s="37">
        <f t="shared" si="17"/>
        <v>3581.5968480856286</v>
      </c>
      <c r="F17" s="37">
        <f t="shared" si="18"/>
        <v>7950.4996699846743</v>
      </c>
      <c r="G17" s="37">
        <f t="shared" si="19"/>
        <v>17648.237802346255</v>
      </c>
      <c r="H17" s="37">
        <f t="shared" si="20"/>
        <v>37200.207262683973</v>
      </c>
      <c r="I17" s="37">
        <f t="shared" si="21"/>
        <v>78198.197849869553</v>
      </c>
      <c r="J17" s="20">
        <f t="shared" si="0"/>
        <v>1355.1988073837513</v>
      </c>
      <c r="K17" s="19">
        <f>K16+J17-M17</f>
        <v>160688.39016259223</v>
      </c>
      <c r="L17" s="12">
        <f t="shared" si="9"/>
        <v>146192.07134652216</v>
      </c>
      <c r="M17">
        <v>2000</v>
      </c>
    </row>
    <row r="18" spans="1:13" x14ac:dyDescent="0.35">
      <c r="A18" s="38">
        <f>A15+1</f>
        <v>6</v>
      </c>
      <c r="B18" s="30">
        <f>B17+1</f>
        <v>45328</v>
      </c>
      <c r="C18" s="49">
        <f t="shared" si="1"/>
        <v>16</v>
      </c>
      <c r="D18" s="39">
        <f t="shared" si="16"/>
        <v>1606.8839016259224</v>
      </c>
      <c r="E18" s="39">
        <f t="shared" si="17"/>
        <v>3567.2822616095477</v>
      </c>
      <c r="F18" s="39">
        <f t="shared" si="18"/>
        <v>7918.723867212545</v>
      </c>
      <c r="G18" s="39">
        <f t="shared" si="19"/>
        <v>17577.702999885965</v>
      </c>
      <c r="H18" s="39">
        <f t="shared" si="20"/>
        <v>37051.529003690521</v>
      </c>
      <c r="I18" s="39">
        <f t="shared" si="21"/>
        <v>77885.662711808458</v>
      </c>
      <c r="J18" s="20">
        <f t="shared" si="0"/>
        <v>1349.7824773657746</v>
      </c>
      <c r="K18" s="19">
        <f t="shared" si="8"/>
        <v>162038.17263995801</v>
      </c>
      <c r="L18" s="12">
        <f t="shared" si="9"/>
        <v>145607.78474583296</v>
      </c>
    </row>
    <row r="19" spans="1:13" x14ac:dyDescent="0.35">
      <c r="A19" s="38"/>
      <c r="B19" s="30">
        <f>B18</f>
        <v>45328</v>
      </c>
      <c r="C19" s="49">
        <f t="shared" si="1"/>
        <v>17</v>
      </c>
      <c r="D19" s="39">
        <f t="shared" si="16"/>
        <v>1620.3817263995802</v>
      </c>
      <c r="E19" s="39">
        <f t="shared" si="17"/>
        <v>3597.2474326070678</v>
      </c>
      <c r="F19" s="39">
        <f t="shared" si="18"/>
        <v>7985.2411476971301</v>
      </c>
      <c r="G19" s="39">
        <f t="shared" si="19"/>
        <v>17725.355705085007</v>
      </c>
      <c r="H19" s="39">
        <f t="shared" si="20"/>
        <v>37362.761847321519</v>
      </c>
      <c r="I19" s="39">
        <f t="shared" si="21"/>
        <v>78539.902278587644</v>
      </c>
      <c r="J19" s="20">
        <f t="shared" si="0"/>
        <v>1361.1206501756474</v>
      </c>
      <c r="K19" s="19">
        <f t="shared" si="8"/>
        <v>163399.29329013365</v>
      </c>
      <c r="L19" s="12">
        <f t="shared" si="9"/>
        <v>146830.89013769795</v>
      </c>
    </row>
    <row r="20" spans="1:13" x14ac:dyDescent="0.35">
      <c r="A20" s="38"/>
      <c r="B20" s="30">
        <f>B19</f>
        <v>45328</v>
      </c>
      <c r="C20" s="49">
        <f t="shared" si="1"/>
        <v>18</v>
      </c>
      <c r="D20" s="39">
        <f t="shared" si="16"/>
        <v>1633.9929329013364</v>
      </c>
      <c r="E20" s="39">
        <f t="shared" si="17"/>
        <v>3627.464311040967</v>
      </c>
      <c r="F20" s="39">
        <f t="shared" si="18"/>
        <v>8052.3171733377858</v>
      </c>
      <c r="G20" s="39">
        <f t="shared" si="19"/>
        <v>17874.248693007721</v>
      </c>
      <c r="H20" s="39">
        <f t="shared" si="20"/>
        <v>37676.609046839018</v>
      </c>
      <c r="I20" s="39">
        <f t="shared" si="21"/>
        <v>79199.637457727775</v>
      </c>
      <c r="J20" s="20">
        <f t="shared" si="0"/>
        <v>1372.5540636371225</v>
      </c>
      <c r="K20" s="19">
        <f t="shared" si="8"/>
        <v>164771.84735377078</v>
      </c>
      <c r="L20" s="12">
        <f t="shared" si="9"/>
        <v>148064.26961485459</v>
      </c>
    </row>
    <row r="21" spans="1:13" x14ac:dyDescent="0.35">
      <c r="A21" s="36">
        <f>A18+1</f>
        <v>7</v>
      </c>
      <c r="B21" s="30">
        <f>B20+1</f>
        <v>45329</v>
      </c>
      <c r="C21" s="49">
        <f>C20+1</f>
        <v>19</v>
      </c>
      <c r="D21" s="37">
        <f>K20*0.01</f>
        <v>1647.7184735377077</v>
      </c>
      <c r="E21" s="37">
        <f>K20*0.0222</f>
        <v>3657.9350112537113</v>
      </c>
      <c r="F21" s="37">
        <f>K20*0.04928</f>
        <v>8119.956637593823</v>
      </c>
      <c r="G21" s="37">
        <f>K20*0.10939</f>
        <v>18024.392382028986</v>
      </c>
      <c r="H21" s="37">
        <f>K20*0.23058</f>
        <v>37993.092562832469</v>
      </c>
      <c r="I21" s="37">
        <f>K20*0.4847</f>
        <v>79864.914412372702</v>
      </c>
      <c r="J21" s="20">
        <f t="shared" si="0"/>
        <v>1384.0835177716745</v>
      </c>
      <c r="K21" s="19">
        <f t="shared" si="8"/>
        <v>166155.93087154246</v>
      </c>
      <c r="L21" s="12">
        <f t="shared" si="9"/>
        <v>149308.00947961939</v>
      </c>
    </row>
    <row r="22" spans="1:13" x14ac:dyDescent="0.35">
      <c r="A22" s="36"/>
      <c r="B22" s="30">
        <f>B21</f>
        <v>45329</v>
      </c>
      <c r="C22" s="49">
        <f t="shared" si="1"/>
        <v>20</v>
      </c>
      <c r="D22" s="37">
        <f t="shared" ref="D22:D26" si="22">K21*0.01</f>
        <v>1661.5593087154245</v>
      </c>
      <c r="E22" s="37">
        <f t="shared" ref="E22:E26" si="23">K21*0.0222</f>
        <v>3688.6616653482429</v>
      </c>
      <c r="F22" s="37">
        <f t="shared" ref="F22:F26" si="24">K21*0.04928</f>
        <v>8188.1642733496119</v>
      </c>
      <c r="G22" s="37">
        <f t="shared" ref="G22:G26" si="25">K21*0.10939</f>
        <v>18175.79727803803</v>
      </c>
      <c r="H22" s="37">
        <f t="shared" ref="H22:H26" si="26">K21*0.23058</f>
        <v>38312.234540360259</v>
      </c>
      <c r="I22" s="37">
        <f t="shared" ref="I22:I26" si="27">K21*0.4847</f>
        <v>80535.779693436634</v>
      </c>
      <c r="J22" s="20">
        <f t="shared" si="0"/>
        <v>1395.7098193209565</v>
      </c>
      <c r="K22" s="19">
        <f t="shared" si="8"/>
        <v>167551.64069086342</v>
      </c>
      <c r="L22" s="12">
        <f t="shared" si="9"/>
        <v>150562.19675924821</v>
      </c>
    </row>
    <row r="23" spans="1:13" x14ac:dyDescent="0.35">
      <c r="A23" s="36"/>
      <c r="B23" s="30">
        <f>B22</f>
        <v>45329</v>
      </c>
      <c r="C23" s="49">
        <f t="shared" si="1"/>
        <v>21</v>
      </c>
      <c r="D23" s="37">
        <f t="shared" si="22"/>
        <v>1675.5164069086343</v>
      </c>
      <c r="E23" s="37">
        <f t="shared" si="23"/>
        <v>3719.646423337168</v>
      </c>
      <c r="F23" s="37">
        <f t="shared" si="24"/>
        <v>8256.94485324575</v>
      </c>
      <c r="G23" s="37">
        <f t="shared" si="25"/>
        <v>18328.473975173551</v>
      </c>
      <c r="H23" s="37">
        <f t="shared" si="26"/>
        <v>38634.057310499287</v>
      </c>
      <c r="I23" s="37">
        <f t="shared" si="27"/>
        <v>81212.28024286151</v>
      </c>
      <c r="J23" s="20">
        <f t="shared" si="0"/>
        <v>1407.4337818032527</v>
      </c>
      <c r="K23" s="19">
        <f t="shared" si="8"/>
        <v>168959.07447266669</v>
      </c>
      <c r="L23" s="12">
        <f t="shared" si="9"/>
        <v>151826.91921202588</v>
      </c>
    </row>
    <row r="24" spans="1:13" x14ac:dyDescent="0.35">
      <c r="A24" s="38">
        <f>A21+1</f>
        <v>8</v>
      </c>
      <c r="B24" s="30">
        <f>B23+1</f>
        <v>45330</v>
      </c>
      <c r="C24" s="49">
        <f t="shared" si="1"/>
        <v>22</v>
      </c>
      <c r="D24" s="39">
        <f t="shared" si="22"/>
        <v>1689.590744726667</v>
      </c>
      <c r="E24" s="39">
        <f t="shared" si="23"/>
        <v>3750.8914532932008</v>
      </c>
      <c r="F24" s="39">
        <f t="shared" si="24"/>
        <v>8326.3031900130136</v>
      </c>
      <c r="G24" s="39">
        <f t="shared" si="25"/>
        <v>18482.43315656501</v>
      </c>
      <c r="H24" s="39">
        <f t="shared" si="26"/>
        <v>38958.583391907487</v>
      </c>
      <c r="I24" s="39">
        <f t="shared" si="27"/>
        <v>81894.463396901541</v>
      </c>
      <c r="J24" s="20">
        <f t="shared" si="0"/>
        <v>1419.2562255704001</v>
      </c>
      <c r="K24" s="19">
        <f t="shared" si="8"/>
        <v>170378.33069823709</v>
      </c>
      <c r="L24" s="12">
        <f t="shared" si="9"/>
        <v>153102.26533340692</v>
      </c>
    </row>
    <row r="25" spans="1:13" x14ac:dyDescent="0.35">
      <c r="A25" s="38"/>
      <c r="B25" s="30">
        <f>B24</f>
        <v>45330</v>
      </c>
      <c r="C25" s="49">
        <f t="shared" si="1"/>
        <v>23</v>
      </c>
      <c r="D25" s="39">
        <f t="shared" si="22"/>
        <v>1703.783306982371</v>
      </c>
      <c r="E25" s="39">
        <f t="shared" si="23"/>
        <v>3782.3989415008637</v>
      </c>
      <c r="F25" s="39">
        <f t="shared" si="24"/>
        <v>8396.2441368091222</v>
      </c>
      <c r="G25" s="39">
        <f t="shared" si="25"/>
        <v>18637.685595080155</v>
      </c>
      <c r="H25" s="39">
        <f t="shared" si="26"/>
        <v>39285.835492399507</v>
      </c>
      <c r="I25" s="39">
        <f t="shared" si="27"/>
        <v>82582.376889435516</v>
      </c>
      <c r="J25" s="20">
        <f t="shared" si="0"/>
        <v>1431.1779778651915</v>
      </c>
      <c r="K25" s="19">
        <f t="shared" si="8"/>
        <v>171809.50867610227</v>
      </c>
      <c r="L25" s="12">
        <f t="shared" si="9"/>
        <v>154388.32436220755</v>
      </c>
    </row>
    <row r="26" spans="1:13" x14ac:dyDescent="0.35">
      <c r="A26" s="38"/>
      <c r="B26" s="30">
        <f>B25</f>
        <v>45330</v>
      </c>
      <c r="C26" s="49">
        <f t="shared" si="1"/>
        <v>24</v>
      </c>
      <c r="D26" s="39">
        <f t="shared" si="22"/>
        <v>1718.0950867610227</v>
      </c>
      <c r="E26" s="39">
        <f t="shared" si="23"/>
        <v>3814.1710926094706</v>
      </c>
      <c r="F26" s="39">
        <f t="shared" si="24"/>
        <v>8466.7725875583201</v>
      </c>
      <c r="G26" s="39">
        <f t="shared" si="25"/>
        <v>18794.242154078827</v>
      </c>
      <c r="H26" s="39">
        <f t="shared" si="26"/>
        <v>39615.836510535664</v>
      </c>
      <c r="I26" s="39">
        <f t="shared" si="27"/>
        <v>83276.068855306774</v>
      </c>
      <c r="J26" s="20">
        <f t="shared" si="0"/>
        <v>1443.1998728792589</v>
      </c>
      <c r="K26" s="19">
        <f t="shared" si="8"/>
        <v>173252.70854898152</v>
      </c>
      <c r="L26" s="12">
        <f t="shared" si="9"/>
        <v>155685.18628685008</v>
      </c>
    </row>
    <row r="27" spans="1:13" x14ac:dyDescent="0.35">
      <c r="A27" s="36">
        <f>A24+1</f>
        <v>9</v>
      </c>
      <c r="B27" s="30">
        <f>B26+1</f>
        <v>45331</v>
      </c>
      <c r="C27" s="49">
        <f>C26+1</f>
        <v>25</v>
      </c>
      <c r="D27" s="37">
        <f>K26*0.01</f>
        <v>1732.5270854898154</v>
      </c>
      <c r="E27" s="37">
        <f>K26*0.0222</f>
        <v>3846.2101297873901</v>
      </c>
      <c r="F27" s="37">
        <f>K26*0.04928</f>
        <v>8537.8934772938082</v>
      </c>
      <c r="G27" s="37">
        <f>K26*0.10939</f>
        <v>18952.11378817309</v>
      </c>
      <c r="H27" s="37">
        <f>K26*0.23058</f>
        <v>39948.609537224162</v>
      </c>
      <c r="I27" s="37">
        <f>K26*0.4847</f>
        <v>83975.587833691345</v>
      </c>
      <c r="J27" s="20">
        <f t="shared" si="0"/>
        <v>1455.322751811445</v>
      </c>
      <c r="K27" s="19">
        <f t="shared" si="8"/>
        <v>174708.03130079297</v>
      </c>
      <c r="L27" s="12">
        <f t="shared" si="9"/>
        <v>156992.94185165962</v>
      </c>
    </row>
    <row r="28" spans="1:13" x14ac:dyDescent="0.35">
      <c r="A28" s="36"/>
      <c r="B28" s="30">
        <f>B27</f>
        <v>45331</v>
      </c>
      <c r="C28" s="49">
        <f t="shared" si="1"/>
        <v>26</v>
      </c>
      <c r="D28" s="37">
        <f t="shared" ref="D28:D32" si="28">K27*0.01</f>
        <v>1747.0803130079296</v>
      </c>
      <c r="E28" s="37">
        <f t="shared" ref="E28:E32" si="29">K27*0.0222</f>
        <v>3878.5182948776041</v>
      </c>
      <c r="F28" s="37">
        <f t="shared" ref="F28:F32" si="30">K27*0.04928</f>
        <v>8609.611782503076</v>
      </c>
      <c r="G28" s="37">
        <f t="shared" ref="G28:G32" si="31">K27*0.10939</f>
        <v>19111.311543993743</v>
      </c>
      <c r="H28" s="37">
        <f t="shared" ref="H28:H32" si="32">K27*0.23058</f>
        <v>40284.177857336843</v>
      </c>
      <c r="I28" s="37">
        <f t="shared" ref="I28:I32" si="33">K27*0.4847</f>
        <v>84680.982771494353</v>
      </c>
      <c r="J28" s="20">
        <f t="shared" si="0"/>
        <v>1467.5474629266607</v>
      </c>
      <c r="K28" s="19">
        <f t="shared" si="8"/>
        <v>176175.57876371962</v>
      </c>
      <c r="L28" s="12">
        <f t="shared" si="9"/>
        <v>158311.68256321357</v>
      </c>
    </row>
    <row r="29" spans="1:13" x14ac:dyDescent="0.35">
      <c r="A29" s="36"/>
      <c r="B29" s="30">
        <f>B28</f>
        <v>45331</v>
      </c>
      <c r="C29" s="49">
        <f t="shared" si="1"/>
        <v>27</v>
      </c>
      <c r="D29" s="37">
        <f t="shared" si="28"/>
        <v>1761.7557876371961</v>
      </c>
      <c r="E29" s="37">
        <f t="shared" si="29"/>
        <v>3911.0978485545756</v>
      </c>
      <c r="F29" s="37">
        <f t="shared" si="30"/>
        <v>8681.9325214761029</v>
      </c>
      <c r="G29" s="37">
        <f t="shared" si="31"/>
        <v>19271.846560963288</v>
      </c>
      <c r="H29" s="37">
        <f t="shared" si="32"/>
        <v>40622.564951338471</v>
      </c>
      <c r="I29" s="37">
        <f t="shared" si="33"/>
        <v>85392.303026774898</v>
      </c>
      <c r="J29" s="20">
        <f t="shared" si="0"/>
        <v>1479.8748616152448</v>
      </c>
      <c r="K29" s="19">
        <f t="shared" si="8"/>
        <v>177655.45362533486</v>
      </c>
      <c r="L29" s="12">
        <f t="shared" si="9"/>
        <v>159641.50069674454</v>
      </c>
    </row>
    <row r="30" spans="1:13" x14ac:dyDescent="0.35">
      <c r="A30" s="38">
        <f>A27+1</f>
        <v>10</v>
      </c>
      <c r="B30" s="30">
        <f>B29+1</f>
        <v>45332</v>
      </c>
      <c r="C30" s="49">
        <f t="shared" si="1"/>
        <v>28</v>
      </c>
      <c r="D30" s="39">
        <f t="shared" si="28"/>
        <v>1776.5545362533487</v>
      </c>
      <c r="E30" s="39">
        <f t="shared" si="29"/>
        <v>3943.9510704824343</v>
      </c>
      <c r="F30" s="39">
        <f t="shared" si="30"/>
        <v>8754.8607546565017</v>
      </c>
      <c r="G30" s="39">
        <f t="shared" si="31"/>
        <v>19433.730072075381</v>
      </c>
      <c r="H30" s="39">
        <f t="shared" si="32"/>
        <v>40963.794496929717</v>
      </c>
      <c r="I30" s="39">
        <f t="shared" si="33"/>
        <v>86109.598372199805</v>
      </c>
      <c r="J30" s="20">
        <f t="shared" si="0"/>
        <v>1492.3058104528129</v>
      </c>
      <c r="K30" s="19">
        <f t="shared" si="8"/>
        <v>179147.75943578768</v>
      </c>
      <c r="L30" s="12">
        <f t="shared" si="9"/>
        <v>160982.48930259718</v>
      </c>
    </row>
    <row r="31" spans="1:13" x14ac:dyDescent="0.35">
      <c r="A31" s="38"/>
      <c r="B31" s="30">
        <f>B30</f>
        <v>45332</v>
      </c>
      <c r="C31" s="49">
        <f t="shared" si="1"/>
        <v>29</v>
      </c>
      <c r="D31" s="39">
        <f t="shared" si="28"/>
        <v>1791.4775943578768</v>
      </c>
      <c r="E31" s="39">
        <f t="shared" si="29"/>
        <v>3977.0802594744869</v>
      </c>
      <c r="F31" s="39">
        <f t="shared" si="30"/>
        <v>8828.4015849956158</v>
      </c>
      <c r="G31" s="39">
        <f t="shared" si="31"/>
        <v>19596.973404680815</v>
      </c>
      <c r="H31" s="39">
        <f t="shared" si="32"/>
        <v>41307.890370703928</v>
      </c>
      <c r="I31" s="39">
        <f t="shared" si="33"/>
        <v>86832.918998526293</v>
      </c>
      <c r="J31" s="20">
        <f t="shared" si="0"/>
        <v>1504.8411792606164</v>
      </c>
      <c r="K31" s="19">
        <f t="shared" si="8"/>
        <v>180652.60061504829</v>
      </c>
      <c r="L31" s="12">
        <f t="shared" si="9"/>
        <v>162334.74221273902</v>
      </c>
    </row>
    <row r="32" spans="1:13" x14ac:dyDescent="0.35">
      <c r="A32" s="38"/>
      <c r="B32" s="30">
        <f>B31</f>
        <v>45332</v>
      </c>
      <c r="C32" s="49">
        <f t="shared" si="1"/>
        <v>30</v>
      </c>
      <c r="D32" s="39">
        <f t="shared" si="28"/>
        <v>1806.526006150483</v>
      </c>
      <c r="E32" s="39">
        <f t="shared" si="29"/>
        <v>4010.4877336540721</v>
      </c>
      <c r="F32" s="39">
        <f t="shared" si="30"/>
        <v>8902.5601583095795</v>
      </c>
      <c r="G32" s="39">
        <f t="shared" si="31"/>
        <v>19761.587981280132</v>
      </c>
      <c r="H32" s="39">
        <f t="shared" si="32"/>
        <v>41654.876649817837</v>
      </c>
      <c r="I32" s="39">
        <f t="shared" si="33"/>
        <v>87562.315518113901</v>
      </c>
      <c r="J32" s="20">
        <f t="shared" si="0"/>
        <v>1517.4818451664057</v>
      </c>
      <c r="K32" s="19">
        <f>K31+J32-M32</f>
        <v>180170.0824602147</v>
      </c>
      <c r="L32" s="12">
        <f t="shared" si="9"/>
        <v>163698.35404732602</v>
      </c>
      <c r="M32">
        <v>2000</v>
      </c>
    </row>
    <row r="33" spans="1:13" x14ac:dyDescent="0.35">
      <c r="A33" s="36">
        <f>A30+1</f>
        <v>11</v>
      </c>
      <c r="B33" s="30">
        <f>B32+1</f>
        <v>45333</v>
      </c>
      <c r="C33" s="49">
        <f>C32+1</f>
        <v>31</v>
      </c>
      <c r="D33" s="37">
        <f>K32*0.01</f>
        <v>1801.7008246021471</v>
      </c>
      <c r="E33" s="37">
        <f>K32*0.0222</f>
        <v>3999.7758306167666</v>
      </c>
      <c r="F33" s="37">
        <f>K32*0.04928</f>
        <v>8878.78166363938</v>
      </c>
      <c r="G33" s="37">
        <f>K32*0.10939</f>
        <v>19708.805320322888</v>
      </c>
      <c r="H33" s="37">
        <f>K32*0.23058</f>
        <v>41543.61761367631</v>
      </c>
      <c r="I33" s="37">
        <f>K32*0.4847</f>
        <v>87328.438968466071</v>
      </c>
      <c r="J33" s="20">
        <f t="shared" si="0"/>
        <v>1513.4286926658035</v>
      </c>
      <c r="K33" s="19">
        <f t="shared" si="8"/>
        <v>181683.5111528805</v>
      </c>
      <c r="L33" s="12">
        <f t="shared" si="9"/>
        <v>163261.12022132357</v>
      </c>
    </row>
    <row r="34" spans="1:13" x14ac:dyDescent="0.35">
      <c r="A34" s="36"/>
      <c r="B34" s="30">
        <f>B33</f>
        <v>45333</v>
      </c>
      <c r="C34" s="49">
        <f t="shared" si="1"/>
        <v>32</v>
      </c>
      <c r="D34" s="37">
        <f t="shared" ref="D34:D38" si="34">K33*0.01</f>
        <v>1816.8351115288051</v>
      </c>
      <c r="E34" s="37">
        <f t="shared" ref="E34:E38" si="35">K33*0.0222</f>
        <v>4033.3739475939474</v>
      </c>
      <c r="F34" s="37">
        <f t="shared" ref="F34:F38" si="36">K33*0.04928</f>
        <v>8953.3634296139498</v>
      </c>
      <c r="G34" s="37">
        <f t="shared" ref="G34:G38" si="37">K33*0.10939</f>
        <v>19874.359285013597</v>
      </c>
      <c r="H34" s="37">
        <f t="shared" ref="H34:H38" si="38">K33*0.23058</f>
        <v>41892.584001631185</v>
      </c>
      <c r="I34" s="37">
        <f t="shared" ref="I34:I38" si="39">K33*0.4847</f>
        <v>88061.997855801179</v>
      </c>
      <c r="J34" s="20">
        <f t="shared" si="0"/>
        <v>1526.1414936841961</v>
      </c>
      <c r="K34" s="19">
        <f t="shared" si="8"/>
        <v>183209.6526465647</v>
      </c>
      <c r="L34" s="12">
        <f t="shared" si="9"/>
        <v>164632.51363118266</v>
      </c>
    </row>
    <row r="35" spans="1:13" x14ac:dyDescent="0.35">
      <c r="A35" s="36"/>
      <c r="B35" s="30">
        <f>B34</f>
        <v>45333</v>
      </c>
      <c r="C35" s="49">
        <f t="shared" si="1"/>
        <v>33</v>
      </c>
      <c r="D35" s="37">
        <f t="shared" si="34"/>
        <v>1832.096526465647</v>
      </c>
      <c r="E35" s="37">
        <f t="shared" si="35"/>
        <v>4067.2542887537365</v>
      </c>
      <c r="F35" s="37">
        <f t="shared" si="36"/>
        <v>9028.5716824227075</v>
      </c>
      <c r="G35" s="37">
        <f t="shared" si="37"/>
        <v>20041.303903007713</v>
      </c>
      <c r="H35" s="37">
        <f t="shared" si="38"/>
        <v>42244.481707244893</v>
      </c>
      <c r="I35" s="37">
        <f t="shared" si="39"/>
        <v>88801.71863778992</v>
      </c>
      <c r="J35" s="20">
        <f t="shared" si="0"/>
        <v>1538.9610822311433</v>
      </c>
      <c r="K35" s="19">
        <f t="shared" si="8"/>
        <v>184748.61372879584</v>
      </c>
      <c r="L35" s="12">
        <f t="shared" si="9"/>
        <v>166015.42674568461</v>
      </c>
    </row>
    <row r="36" spans="1:13" x14ac:dyDescent="0.35">
      <c r="A36" s="38">
        <f>A33+1</f>
        <v>12</v>
      </c>
      <c r="B36" s="30">
        <f>B35+1</f>
        <v>45334</v>
      </c>
      <c r="C36" s="49">
        <f t="shared" si="1"/>
        <v>34</v>
      </c>
      <c r="D36" s="39">
        <f t="shared" si="34"/>
        <v>1847.4861372879584</v>
      </c>
      <c r="E36" s="39">
        <f t="shared" si="35"/>
        <v>4101.419224779268</v>
      </c>
      <c r="F36" s="39">
        <f t="shared" si="36"/>
        <v>9104.4116845550579</v>
      </c>
      <c r="G36" s="39">
        <f t="shared" si="37"/>
        <v>20209.650855792977</v>
      </c>
      <c r="H36" s="39">
        <f t="shared" si="38"/>
        <v>42599.335353585746</v>
      </c>
      <c r="I36" s="39">
        <f t="shared" si="39"/>
        <v>89547.653074347341</v>
      </c>
      <c r="J36" s="20">
        <f t="shared" si="0"/>
        <v>1551.888355321885</v>
      </c>
      <c r="K36" s="19">
        <f t="shared" si="8"/>
        <v>186300.50208411773</v>
      </c>
      <c r="L36" s="12">
        <f t="shared" si="9"/>
        <v>167409.95633034833</v>
      </c>
    </row>
    <row r="37" spans="1:13" x14ac:dyDescent="0.35">
      <c r="A37" s="38"/>
      <c r="B37" s="30">
        <f>B36</f>
        <v>45334</v>
      </c>
      <c r="C37" s="49">
        <f t="shared" si="1"/>
        <v>35</v>
      </c>
      <c r="D37" s="39">
        <f t="shared" si="34"/>
        <v>1863.0050208411774</v>
      </c>
      <c r="E37" s="39">
        <f t="shared" si="35"/>
        <v>4135.8711462674137</v>
      </c>
      <c r="F37" s="39">
        <f t="shared" si="36"/>
        <v>9180.8887427053214</v>
      </c>
      <c r="G37" s="39">
        <f t="shared" si="37"/>
        <v>20379.411922981639</v>
      </c>
      <c r="H37" s="39">
        <f t="shared" si="38"/>
        <v>42957.169770555869</v>
      </c>
      <c r="I37" s="39">
        <f t="shared" si="39"/>
        <v>90299.853360171866</v>
      </c>
      <c r="J37" s="20">
        <f t="shared" si="0"/>
        <v>1564.924217506589</v>
      </c>
      <c r="K37" s="19">
        <f t="shared" si="8"/>
        <v>187865.42630162433</v>
      </c>
      <c r="L37" s="12">
        <f t="shared" si="9"/>
        <v>168816.19996352328</v>
      </c>
    </row>
    <row r="38" spans="1:13" x14ac:dyDescent="0.35">
      <c r="A38" s="38"/>
      <c r="B38" s="30">
        <f>B37</f>
        <v>45334</v>
      </c>
      <c r="C38" s="49">
        <f t="shared" si="1"/>
        <v>36</v>
      </c>
      <c r="D38" s="39">
        <f t="shared" si="34"/>
        <v>1878.6542630162435</v>
      </c>
      <c r="E38" s="39">
        <f t="shared" si="35"/>
        <v>4170.61246389606</v>
      </c>
      <c r="F38" s="39">
        <f t="shared" si="36"/>
        <v>9258.0082081440469</v>
      </c>
      <c r="G38" s="39">
        <f t="shared" si="37"/>
        <v>20550.598983134685</v>
      </c>
      <c r="H38" s="39">
        <f t="shared" si="38"/>
        <v>43318.009996628542</v>
      </c>
      <c r="I38" s="39">
        <f t="shared" si="39"/>
        <v>91058.372128397314</v>
      </c>
      <c r="J38" s="20">
        <f t="shared" si="0"/>
        <v>1578.0695809336444</v>
      </c>
      <c r="K38" s="19">
        <f t="shared" si="8"/>
        <v>189443.49588255797</v>
      </c>
      <c r="L38" s="12">
        <f t="shared" si="9"/>
        <v>170234.25604321688</v>
      </c>
    </row>
    <row r="39" spans="1:13" x14ac:dyDescent="0.35">
      <c r="A39" s="36">
        <f>A36+1</f>
        <v>13</v>
      </c>
      <c r="B39" s="30">
        <f>B38+1</f>
        <v>45335</v>
      </c>
      <c r="C39" s="49">
        <f>C38+1</f>
        <v>37</v>
      </c>
      <c r="D39" s="37">
        <f>K38*0.01</f>
        <v>1894.4349588255798</v>
      </c>
      <c r="E39" s="37">
        <f>K38*0.0222</f>
        <v>4205.6456085927866</v>
      </c>
      <c r="F39" s="37">
        <f>K38*0.04928</f>
        <v>9335.7754770924566</v>
      </c>
      <c r="G39" s="37">
        <f>K38*0.10939</f>
        <v>20723.224014593015</v>
      </c>
      <c r="H39" s="37">
        <f>K38*0.23058</f>
        <v>43681.881280600217</v>
      </c>
      <c r="I39" s="37">
        <f>K38*0.4847</f>
        <v>91823.262454275857</v>
      </c>
      <c r="J39" s="20">
        <f t="shared" si="0"/>
        <v>1591.3253654134869</v>
      </c>
      <c r="K39" s="19">
        <f t="shared" si="8"/>
        <v>191034.82124797144</v>
      </c>
      <c r="L39" s="12">
        <f t="shared" si="9"/>
        <v>171664.22379397991</v>
      </c>
    </row>
    <row r="40" spans="1:13" x14ac:dyDescent="0.35">
      <c r="A40" s="36"/>
      <c r="B40" s="30">
        <f>B39</f>
        <v>45335</v>
      </c>
      <c r="C40" s="49">
        <f t="shared" si="1"/>
        <v>38</v>
      </c>
      <c r="D40" s="37">
        <f t="shared" ref="D40:D44" si="40">K39*0.01</f>
        <v>1910.3482124797144</v>
      </c>
      <c r="E40" s="37">
        <f t="shared" ref="E40:E44" si="41">K39*0.0222</f>
        <v>4240.9730317049662</v>
      </c>
      <c r="F40" s="37">
        <f t="shared" ref="F40:F44" si="42">K39*0.04928</f>
        <v>9414.1959911000322</v>
      </c>
      <c r="G40" s="37">
        <f t="shared" ref="G40:G44" si="43">K39*0.10939</f>
        <v>20897.299096315597</v>
      </c>
      <c r="H40" s="37">
        <f t="shared" ref="H40:H44" si="44">K39*0.23058</f>
        <v>44048.809083357257</v>
      </c>
      <c r="I40" s="37">
        <f t="shared" ref="I40:I44" si="45">K39*0.4847</f>
        <v>92594.57785889176</v>
      </c>
      <c r="J40" s="20">
        <f t="shared" si="0"/>
        <v>1604.69249848296</v>
      </c>
      <c r="K40" s="19">
        <f t="shared" si="8"/>
        <v>192639.51374645441</v>
      </c>
      <c r="L40" s="12">
        <f t="shared" si="9"/>
        <v>173106.20327384933</v>
      </c>
    </row>
    <row r="41" spans="1:13" x14ac:dyDescent="0.35">
      <c r="A41" s="36"/>
      <c r="B41" s="30">
        <f>B40</f>
        <v>45335</v>
      </c>
      <c r="C41" s="49">
        <f t="shared" si="1"/>
        <v>39</v>
      </c>
      <c r="D41" s="37">
        <f t="shared" si="40"/>
        <v>1926.3951374645442</v>
      </c>
      <c r="E41" s="37">
        <f t="shared" si="41"/>
        <v>4276.5972051712879</v>
      </c>
      <c r="F41" s="37">
        <f t="shared" si="42"/>
        <v>9493.2752374252723</v>
      </c>
      <c r="G41" s="37">
        <f t="shared" si="43"/>
        <v>21072.836408724648</v>
      </c>
      <c r="H41" s="37">
        <f t="shared" si="44"/>
        <v>44418.819079657456</v>
      </c>
      <c r="I41" s="37">
        <f t="shared" si="45"/>
        <v>93372.37231290646</v>
      </c>
      <c r="J41" s="20">
        <f t="shared" si="0"/>
        <v>1618.1719154702171</v>
      </c>
      <c r="K41" s="19">
        <f t="shared" si="8"/>
        <v>194257.68566192462</v>
      </c>
      <c r="L41" s="12">
        <f t="shared" si="9"/>
        <v>174560.29538134966</v>
      </c>
    </row>
    <row r="42" spans="1:13" x14ac:dyDescent="0.35">
      <c r="A42" s="38">
        <f>A39+1</f>
        <v>14</v>
      </c>
      <c r="B42" s="30">
        <f>B41+1</f>
        <v>45336</v>
      </c>
      <c r="C42" s="49">
        <f t="shared" si="1"/>
        <v>40</v>
      </c>
      <c r="D42" s="39">
        <f t="shared" si="40"/>
        <v>1942.5768566192462</v>
      </c>
      <c r="E42" s="39">
        <f t="shared" si="41"/>
        <v>4312.5206216947272</v>
      </c>
      <c r="F42" s="39">
        <f t="shared" si="42"/>
        <v>9573.0187494196452</v>
      </c>
      <c r="G42" s="39">
        <f t="shared" si="43"/>
        <v>21249.848234557936</v>
      </c>
      <c r="H42" s="39">
        <f t="shared" si="44"/>
        <v>44791.93715992658</v>
      </c>
      <c r="I42" s="39">
        <f t="shared" si="45"/>
        <v>94156.700240334874</v>
      </c>
      <c r="J42" s="20">
        <f t="shared" si="0"/>
        <v>1631.7645595601668</v>
      </c>
      <c r="K42" s="19">
        <f t="shared" si="8"/>
        <v>195889.45022148479</v>
      </c>
      <c r="L42" s="12">
        <f t="shared" si="9"/>
        <v>176026.60186255301</v>
      </c>
    </row>
    <row r="43" spans="1:13" x14ac:dyDescent="0.35">
      <c r="A43" s="38"/>
      <c r="B43" s="30">
        <f>B42</f>
        <v>45336</v>
      </c>
      <c r="C43" s="49">
        <f t="shared" si="1"/>
        <v>41</v>
      </c>
      <c r="D43" s="39">
        <f t="shared" si="40"/>
        <v>1958.894502214848</v>
      </c>
      <c r="E43" s="39">
        <f t="shared" si="41"/>
        <v>4348.745794916963</v>
      </c>
      <c r="F43" s="39">
        <f t="shared" si="42"/>
        <v>9653.43210691477</v>
      </c>
      <c r="G43" s="39">
        <f t="shared" si="43"/>
        <v>21428.34695972822</v>
      </c>
      <c r="H43" s="39">
        <f t="shared" si="44"/>
        <v>45168.189432069965</v>
      </c>
      <c r="I43" s="39">
        <f t="shared" si="45"/>
        <v>94947.616522353681</v>
      </c>
      <c r="J43" s="20">
        <f t="shared" si="0"/>
        <v>1645.4713818604723</v>
      </c>
      <c r="K43" s="19">
        <f t="shared" si="8"/>
        <v>197534.92160334525</v>
      </c>
      <c r="L43" s="12">
        <f t="shared" si="9"/>
        <v>177505.22531819844</v>
      </c>
    </row>
    <row r="44" spans="1:13" x14ac:dyDescent="0.35">
      <c r="A44" s="38"/>
      <c r="B44" s="30">
        <f>B43</f>
        <v>45336</v>
      </c>
      <c r="C44" s="49">
        <f t="shared" si="1"/>
        <v>42</v>
      </c>
      <c r="D44" s="39">
        <f t="shared" si="40"/>
        <v>1975.3492160334526</v>
      </c>
      <c r="E44" s="39">
        <f t="shared" si="41"/>
        <v>4385.2752595942648</v>
      </c>
      <c r="F44" s="39">
        <f t="shared" si="42"/>
        <v>9734.5209366128529</v>
      </c>
      <c r="G44" s="39">
        <f t="shared" si="43"/>
        <v>21608.345074189936</v>
      </c>
      <c r="H44" s="39">
        <f t="shared" si="44"/>
        <v>45547.602223299349</v>
      </c>
      <c r="I44" s="39">
        <f t="shared" si="45"/>
        <v>95745.176501141454</v>
      </c>
      <c r="J44" s="20">
        <f t="shared" si="0"/>
        <v>1659.2933414681002</v>
      </c>
      <c r="K44" s="19">
        <f t="shared" si="8"/>
        <v>199194.21494481334</v>
      </c>
      <c r="L44" s="12">
        <f t="shared" si="9"/>
        <v>178996.26921087131</v>
      </c>
    </row>
    <row r="45" spans="1:13" x14ac:dyDescent="0.35">
      <c r="A45" s="36">
        <f>A42+1</f>
        <v>15</v>
      </c>
      <c r="B45" s="30">
        <f>B44+1</f>
        <v>45337</v>
      </c>
      <c r="C45" s="49">
        <f>C44+1</f>
        <v>43</v>
      </c>
      <c r="D45" s="37">
        <f>K44*0.01</f>
        <v>1991.9421494481335</v>
      </c>
      <c r="E45" s="37">
        <f>K44*0.0222</f>
        <v>4422.1115717748562</v>
      </c>
      <c r="F45" s="37">
        <f>K44*0.04928</f>
        <v>9816.2909124804009</v>
      </c>
      <c r="G45" s="37">
        <f>K44*0.10939</f>
        <v>21789.855172813132</v>
      </c>
      <c r="H45" s="37">
        <f>K44*0.23058</f>
        <v>45930.202081975061</v>
      </c>
      <c r="I45" s="37">
        <f>K44*0.4847</f>
        <v>96549.435983751027</v>
      </c>
      <c r="J45" s="20">
        <f t="shared" si="0"/>
        <v>1673.231405536432</v>
      </c>
      <c r="K45" s="19">
        <f t="shared" si="8"/>
        <v>200867.44635034978</v>
      </c>
      <c r="L45" s="12">
        <f t="shared" si="9"/>
        <v>180499.83787224261</v>
      </c>
    </row>
    <row r="46" spans="1:13" x14ac:dyDescent="0.35">
      <c r="A46" s="36"/>
      <c r="B46" s="30">
        <f>B45</f>
        <v>45337</v>
      </c>
      <c r="C46" s="49">
        <f t="shared" si="1"/>
        <v>44</v>
      </c>
      <c r="D46" s="37">
        <f t="shared" ref="D46:D50" si="46">K45*0.01</f>
        <v>2008.6744635034979</v>
      </c>
      <c r="E46" s="37">
        <f t="shared" ref="E46:E50" si="47">K45*0.0222</f>
        <v>4459.2573089777652</v>
      </c>
      <c r="F46" s="37">
        <f t="shared" ref="F46:F50" si="48">K45*0.04928</f>
        <v>9898.7477561452361</v>
      </c>
      <c r="G46" s="37">
        <f t="shared" ref="G46:G50" si="49">K45*0.10939</f>
        <v>21972.889956264764</v>
      </c>
      <c r="H46" s="37">
        <f t="shared" ref="H46:H50" si="50">K45*0.23058</f>
        <v>46316.015779463654</v>
      </c>
      <c r="I46" s="37">
        <f t="shared" ref="I46:I50" si="51">K45*0.4847</f>
        <v>97360.451246014549</v>
      </c>
      <c r="J46" s="20">
        <f t="shared" si="0"/>
        <v>1687.2865493429381</v>
      </c>
      <c r="K46" s="19">
        <f t="shared" si="8"/>
        <v>202554.73289969272</v>
      </c>
      <c r="L46" s="12">
        <f t="shared" si="9"/>
        <v>182016.03651036945</v>
      </c>
    </row>
    <row r="47" spans="1:13" x14ac:dyDescent="0.35">
      <c r="A47" s="36"/>
      <c r="B47" s="30">
        <f>B46</f>
        <v>45337</v>
      </c>
      <c r="C47" s="49">
        <f t="shared" si="1"/>
        <v>45</v>
      </c>
      <c r="D47" s="37">
        <f t="shared" si="46"/>
        <v>2025.5473289969273</v>
      </c>
      <c r="E47" s="37">
        <f t="shared" si="47"/>
        <v>4496.7150703731786</v>
      </c>
      <c r="F47" s="37">
        <f t="shared" si="48"/>
        <v>9981.8972372968565</v>
      </c>
      <c r="G47" s="37">
        <f t="shared" si="49"/>
        <v>22157.462231897389</v>
      </c>
      <c r="H47" s="37">
        <f t="shared" si="50"/>
        <v>46705.07031201115</v>
      </c>
      <c r="I47" s="37">
        <f t="shared" si="51"/>
        <v>98178.279036481064</v>
      </c>
      <c r="J47" s="20">
        <f t="shared" si="0"/>
        <v>1701.4597563574189</v>
      </c>
      <c r="K47" s="19">
        <f>K46+J47-M47</f>
        <v>202256.19265605015</v>
      </c>
      <c r="L47" s="12">
        <f t="shared" si="9"/>
        <v>183544.97121705656</v>
      </c>
      <c r="M47">
        <v>2000</v>
      </c>
    </row>
    <row r="48" spans="1:13" x14ac:dyDescent="0.35">
      <c r="A48" s="38">
        <f>A45+1</f>
        <v>16</v>
      </c>
      <c r="B48" s="30">
        <f>B47+1</f>
        <v>45338</v>
      </c>
      <c r="C48" s="49">
        <f t="shared" si="1"/>
        <v>46</v>
      </c>
      <c r="D48" s="39">
        <f t="shared" si="46"/>
        <v>2022.5619265605014</v>
      </c>
      <c r="E48" s="39">
        <f t="shared" si="47"/>
        <v>4490.0874769643133</v>
      </c>
      <c r="F48" s="39">
        <f t="shared" si="48"/>
        <v>9967.1851740901511</v>
      </c>
      <c r="G48" s="39">
        <f t="shared" si="49"/>
        <v>22124.804914645327</v>
      </c>
      <c r="H48" s="39">
        <f t="shared" si="50"/>
        <v>46636.232902632044</v>
      </c>
      <c r="I48" s="39">
        <f t="shared" si="51"/>
        <v>98033.576580387511</v>
      </c>
      <c r="J48" s="20">
        <f t="shared" si="0"/>
        <v>1698.9520183108211</v>
      </c>
      <c r="K48" s="19">
        <f t="shared" si="8"/>
        <v>203955.14467436096</v>
      </c>
      <c r="L48" s="12">
        <f t="shared" si="9"/>
        <v>183274.44897527984</v>
      </c>
    </row>
    <row r="49" spans="1:13" x14ac:dyDescent="0.35">
      <c r="A49" s="38"/>
      <c r="B49" s="30">
        <f>B48</f>
        <v>45338</v>
      </c>
      <c r="C49" s="49">
        <f t="shared" si="1"/>
        <v>47</v>
      </c>
      <c r="D49" s="39">
        <f t="shared" si="46"/>
        <v>2039.5514467436096</v>
      </c>
      <c r="E49" s="39">
        <f t="shared" si="47"/>
        <v>4527.8042117708137</v>
      </c>
      <c r="F49" s="39">
        <f t="shared" si="48"/>
        <v>10050.909529552508</v>
      </c>
      <c r="G49" s="39">
        <f t="shared" si="49"/>
        <v>22310.653275928344</v>
      </c>
      <c r="H49" s="39">
        <f t="shared" si="50"/>
        <v>47027.977259014151</v>
      </c>
      <c r="I49" s="39">
        <f t="shared" si="51"/>
        <v>98857.058623662757</v>
      </c>
      <c r="J49" s="20">
        <f t="shared" si="0"/>
        <v>1713.223215264632</v>
      </c>
      <c r="K49" s="19">
        <f t="shared" si="8"/>
        <v>205668.3678896256</v>
      </c>
      <c r="L49" s="12">
        <f t="shared" si="9"/>
        <v>184813.95434667217</v>
      </c>
    </row>
    <row r="50" spans="1:13" x14ac:dyDescent="0.35">
      <c r="A50" s="38"/>
      <c r="B50" s="30">
        <f>B49</f>
        <v>45338</v>
      </c>
      <c r="C50" s="49">
        <f t="shared" si="1"/>
        <v>48</v>
      </c>
      <c r="D50" s="39">
        <f t="shared" si="46"/>
        <v>2056.683678896256</v>
      </c>
      <c r="E50" s="39">
        <f t="shared" si="47"/>
        <v>4565.8377671496883</v>
      </c>
      <c r="F50" s="39">
        <f t="shared" si="48"/>
        <v>10135.337169600749</v>
      </c>
      <c r="G50" s="39">
        <f t="shared" si="49"/>
        <v>22498.062763446145</v>
      </c>
      <c r="H50" s="39">
        <f t="shared" si="50"/>
        <v>47423.01226798987</v>
      </c>
      <c r="I50" s="39">
        <f t="shared" si="51"/>
        <v>99687.457916101528</v>
      </c>
      <c r="J50" s="20">
        <f t="shared" si="0"/>
        <v>1727.614290272855</v>
      </c>
      <c r="K50" s="19">
        <f t="shared" si="8"/>
        <v>207395.98217989845</v>
      </c>
      <c r="L50" s="12">
        <f t="shared" si="9"/>
        <v>186366.39156318424</v>
      </c>
    </row>
    <row r="51" spans="1:13" x14ac:dyDescent="0.35">
      <c r="A51" s="36">
        <f>A48+1</f>
        <v>17</v>
      </c>
      <c r="B51" s="30">
        <f>B50+1</f>
        <v>45339</v>
      </c>
      <c r="C51" s="49">
        <f>C50+1</f>
        <v>49</v>
      </c>
      <c r="D51" s="37">
        <f>K50*0.01</f>
        <v>2073.9598217989846</v>
      </c>
      <c r="E51" s="37">
        <f>K50*0.0222</f>
        <v>4604.1908043937456</v>
      </c>
      <c r="F51" s="37">
        <f>K50*0.04928</f>
        <v>10220.474001825394</v>
      </c>
      <c r="G51" s="37">
        <f>K50*0.10939</f>
        <v>22687.046490659093</v>
      </c>
      <c r="H51" s="37">
        <f>K50*0.23058</f>
        <v>47821.365571040988</v>
      </c>
      <c r="I51" s="37">
        <f>K50*0.4847</f>
        <v>100524.83256259678</v>
      </c>
      <c r="J51" s="20">
        <f t="shared" si="0"/>
        <v>1742.126250311147</v>
      </c>
      <c r="K51" s="19">
        <f t="shared" si="8"/>
        <v>209138.1084302096</v>
      </c>
      <c r="L51" s="12">
        <f t="shared" si="9"/>
        <v>187931.86925231497</v>
      </c>
    </row>
    <row r="52" spans="1:13" x14ac:dyDescent="0.35">
      <c r="A52" s="36"/>
      <c r="B52" s="30">
        <f>B51</f>
        <v>45339</v>
      </c>
      <c r="C52" s="49">
        <f t="shared" si="1"/>
        <v>50</v>
      </c>
      <c r="D52" s="37">
        <f t="shared" ref="D52:D56" si="52">K51*0.01</f>
        <v>2091.381084302096</v>
      </c>
      <c r="E52" s="37">
        <f t="shared" ref="E52:E56" si="53">K51*0.0222</f>
        <v>4642.8660071506529</v>
      </c>
      <c r="F52" s="37">
        <f t="shared" ref="F52:F56" si="54">K51*0.04928</f>
        <v>10306.325983440729</v>
      </c>
      <c r="G52" s="37">
        <f t="shared" ref="G52:G56" si="55">K51*0.10939</f>
        <v>22877.617681180629</v>
      </c>
      <c r="H52" s="37">
        <f t="shared" ref="H52:H56" si="56">K51*0.23058</f>
        <v>48223.065041837734</v>
      </c>
      <c r="I52" s="37">
        <f t="shared" ref="I52:I56" si="57">K51*0.4847</f>
        <v>101369.2411561226</v>
      </c>
      <c r="J52" s="20">
        <f t="shared" si="0"/>
        <v>1756.7601108137605</v>
      </c>
      <c r="K52" s="19">
        <f t="shared" si="8"/>
        <v>210894.86854102334</v>
      </c>
      <c r="L52" s="12">
        <f t="shared" si="9"/>
        <v>189510.49695403443</v>
      </c>
    </row>
    <row r="53" spans="1:13" x14ac:dyDescent="0.35">
      <c r="A53" s="36"/>
      <c r="B53" s="30">
        <f>B52</f>
        <v>45339</v>
      </c>
      <c r="C53" s="49">
        <f t="shared" si="1"/>
        <v>51</v>
      </c>
      <c r="D53" s="37">
        <f t="shared" si="52"/>
        <v>2108.9486854102333</v>
      </c>
      <c r="E53" s="37">
        <f t="shared" si="53"/>
        <v>4681.8660816107185</v>
      </c>
      <c r="F53" s="37">
        <f t="shared" si="54"/>
        <v>10392.89912170163</v>
      </c>
      <c r="G53" s="37">
        <f t="shared" si="55"/>
        <v>23069.789669702543</v>
      </c>
      <c r="H53" s="37">
        <f t="shared" si="56"/>
        <v>48628.138788189164</v>
      </c>
      <c r="I53" s="37">
        <f t="shared" si="57"/>
        <v>102220.74278183402</v>
      </c>
      <c r="J53" s="20">
        <f t="shared" si="0"/>
        <v>1771.516895744596</v>
      </c>
      <c r="K53" s="19">
        <f t="shared" si="8"/>
        <v>212666.38543676795</v>
      </c>
      <c r="L53" s="12">
        <f t="shared" si="9"/>
        <v>191102.38512844831</v>
      </c>
    </row>
    <row r="54" spans="1:13" x14ac:dyDescent="0.35">
      <c r="A54" s="38">
        <f>A51+1</f>
        <v>18</v>
      </c>
      <c r="B54" s="30">
        <f>B53+1</f>
        <v>45340</v>
      </c>
      <c r="C54" s="49">
        <f t="shared" si="1"/>
        <v>52</v>
      </c>
      <c r="D54" s="39">
        <f t="shared" si="52"/>
        <v>2126.6638543676795</v>
      </c>
      <c r="E54" s="39">
        <f t="shared" si="53"/>
        <v>4721.1937566962488</v>
      </c>
      <c r="F54" s="39">
        <f t="shared" si="54"/>
        <v>10480.199474323923</v>
      </c>
      <c r="G54" s="39">
        <f t="shared" si="55"/>
        <v>23263.575902928045</v>
      </c>
      <c r="H54" s="39">
        <f t="shared" si="56"/>
        <v>49036.615154009953</v>
      </c>
      <c r="I54" s="39">
        <f t="shared" si="57"/>
        <v>103079.39702120142</v>
      </c>
      <c r="J54" s="20">
        <f t="shared" si="0"/>
        <v>1786.3976376688506</v>
      </c>
      <c r="K54" s="19">
        <f t="shared" si="8"/>
        <v>214452.7830744368</v>
      </c>
      <c r="L54" s="12">
        <f t="shared" si="9"/>
        <v>192707.64516352728</v>
      </c>
    </row>
    <row r="55" spans="1:13" x14ac:dyDescent="0.35">
      <c r="A55" s="38"/>
      <c r="B55" s="30">
        <f>B54</f>
        <v>45340</v>
      </c>
      <c r="C55" s="49">
        <f t="shared" si="1"/>
        <v>53</v>
      </c>
      <c r="D55" s="39">
        <f t="shared" si="52"/>
        <v>2144.5278307443682</v>
      </c>
      <c r="E55" s="39">
        <f t="shared" si="53"/>
        <v>4760.8517842524971</v>
      </c>
      <c r="F55" s="39">
        <f t="shared" si="54"/>
        <v>10568.233149908245</v>
      </c>
      <c r="G55" s="39">
        <f t="shared" si="55"/>
        <v>23458.989940512642</v>
      </c>
      <c r="H55" s="39">
        <f t="shared" si="56"/>
        <v>49448.522721303641</v>
      </c>
      <c r="I55" s="39">
        <f t="shared" si="57"/>
        <v>103945.26395617952</v>
      </c>
      <c r="J55" s="20">
        <f t="shared" si="0"/>
        <v>1801.4033778252692</v>
      </c>
      <c r="K55" s="19">
        <f t="shared" si="8"/>
        <v>216254.18645226207</v>
      </c>
      <c r="L55" s="12">
        <f t="shared" si="9"/>
        <v>194326.3893829009</v>
      </c>
    </row>
    <row r="56" spans="1:13" x14ac:dyDescent="0.35">
      <c r="A56" s="38"/>
      <c r="B56" s="30">
        <f>B55</f>
        <v>45340</v>
      </c>
      <c r="C56" s="49">
        <f t="shared" si="1"/>
        <v>54</v>
      </c>
      <c r="D56" s="39">
        <f t="shared" si="52"/>
        <v>2162.5418645226209</v>
      </c>
      <c r="E56" s="39">
        <f t="shared" si="53"/>
        <v>4800.8429392402186</v>
      </c>
      <c r="F56" s="39">
        <f t="shared" si="54"/>
        <v>10657.006308367474</v>
      </c>
      <c r="G56" s="39">
        <f t="shared" si="55"/>
        <v>23656.045456012947</v>
      </c>
      <c r="H56" s="39">
        <f t="shared" si="56"/>
        <v>49863.890312162592</v>
      </c>
      <c r="I56" s="39">
        <f t="shared" si="57"/>
        <v>104818.40417341143</v>
      </c>
      <c r="J56" s="20">
        <f t="shared" si="0"/>
        <v>1816.5351661990014</v>
      </c>
      <c r="K56" s="19">
        <f t="shared" si="8"/>
        <v>218070.72161846107</v>
      </c>
      <c r="L56" s="12">
        <f t="shared" si="9"/>
        <v>195958.73105371729</v>
      </c>
    </row>
    <row r="57" spans="1:13" x14ac:dyDescent="0.35">
      <c r="A57" s="36">
        <f>A54+1</f>
        <v>19</v>
      </c>
      <c r="B57" s="30">
        <f>B56+1</f>
        <v>45341</v>
      </c>
      <c r="C57" s="49">
        <f>C56+1</f>
        <v>55</v>
      </c>
      <c r="D57" s="37">
        <f>K56*0.01</f>
        <v>2180.7072161846108</v>
      </c>
      <c r="E57" s="37">
        <f>K56*0.0222</f>
        <v>4841.1700199298357</v>
      </c>
      <c r="F57" s="37">
        <f>K56*0.04928</f>
        <v>10746.52516135776</v>
      </c>
      <c r="G57" s="37">
        <f>K56*0.10939</f>
        <v>23854.756237843456</v>
      </c>
      <c r="H57" s="37">
        <f>K56*0.23058</f>
        <v>50282.746990784755</v>
      </c>
      <c r="I57" s="37">
        <f>K56*0.4847</f>
        <v>105698.87876846809</v>
      </c>
      <c r="J57" s="20">
        <f t="shared" si="0"/>
        <v>1831.7940615950731</v>
      </c>
      <c r="K57" s="19">
        <f t="shared" si="8"/>
        <v>219902.51568005615</v>
      </c>
      <c r="L57" s="12">
        <f t="shared" si="9"/>
        <v>197604.7843945685</v>
      </c>
    </row>
    <row r="58" spans="1:13" x14ac:dyDescent="0.35">
      <c r="A58" s="36"/>
      <c r="B58" s="30">
        <f>B57</f>
        <v>45341</v>
      </c>
      <c r="C58" s="49">
        <f t="shared" si="1"/>
        <v>56</v>
      </c>
      <c r="D58" s="37">
        <f t="shared" ref="D58:D62" si="58">K57*0.01</f>
        <v>2199.0251568005615</v>
      </c>
      <c r="E58" s="37">
        <f t="shared" ref="E58:E62" si="59">K57*0.0222</f>
        <v>4881.8358480972465</v>
      </c>
      <c r="F58" s="37">
        <f t="shared" ref="F58:F62" si="60">K57*0.04928</f>
        <v>10836.795972713167</v>
      </c>
      <c r="G58" s="37">
        <f t="shared" ref="G58:G62" si="61">K57*0.10939</f>
        <v>24055.136190241345</v>
      </c>
      <c r="H58" s="37">
        <f t="shared" ref="H58:H62" si="62">K57*0.23058</f>
        <v>50705.122065507348</v>
      </c>
      <c r="I58" s="37">
        <f t="shared" ref="I58:I62" si="63">K57*0.4847</f>
        <v>106586.74935012322</v>
      </c>
      <c r="J58" s="20">
        <f t="shared" si="0"/>
        <v>1847.1811317124716</v>
      </c>
      <c r="K58" s="19">
        <f t="shared" si="8"/>
        <v>221749.69681176863</v>
      </c>
      <c r="L58" s="12">
        <f t="shared" si="9"/>
        <v>199264.6645834829</v>
      </c>
    </row>
    <row r="59" spans="1:13" x14ac:dyDescent="0.35">
      <c r="A59" s="36"/>
      <c r="B59" s="30">
        <f>B58</f>
        <v>45341</v>
      </c>
      <c r="C59" s="49">
        <f t="shared" si="1"/>
        <v>57</v>
      </c>
      <c r="D59" s="37">
        <f t="shared" si="58"/>
        <v>2217.4969681176863</v>
      </c>
      <c r="E59" s="37">
        <f t="shared" si="59"/>
        <v>4922.8432692212637</v>
      </c>
      <c r="F59" s="37">
        <f t="shared" si="60"/>
        <v>10927.825058883958</v>
      </c>
      <c r="G59" s="37">
        <f t="shared" si="61"/>
        <v>24257.199334239373</v>
      </c>
      <c r="H59" s="37">
        <f t="shared" si="62"/>
        <v>51131.045090857617</v>
      </c>
      <c r="I59" s="37">
        <f t="shared" si="63"/>
        <v>107482.07804466426</v>
      </c>
      <c r="J59" s="20">
        <f t="shared" si="0"/>
        <v>1862.6974532188565</v>
      </c>
      <c r="K59" s="19">
        <f t="shared" si="8"/>
        <v>223612.3942649875</v>
      </c>
      <c r="L59" s="12">
        <f t="shared" si="9"/>
        <v>200938.48776598414</v>
      </c>
    </row>
    <row r="60" spans="1:13" x14ac:dyDescent="0.35">
      <c r="A60" s="38">
        <f>A57+1</f>
        <v>20</v>
      </c>
      <c r="B60" s="30">
        <f>B59+1</f>
        <v>45342</v>
      </c>
      <c r="C60" s="49">
        <f t="shared" si="1"/>
        <v>58</v>
      </c>
      <c r="D60" s="39">
        <f t="shared" si="58"/>
        <v>2236.1239426498751</v>
      </c>
      <c r="E60" s="39">
        <f t="shared" si="59"/>
        <v>4964.1951526827224</v>
      </c>
      <c r="F60" s="39">
        <f t="shared" si="60"/>
        <v>11019.618789378583</v>
      </c>
      <c r="G60" s="39">
        <f t="shared" si="61"/>
        <v>24460.959808646981</v>
      </c>
      <c r="H60" s="39">
        <f t="shared" si="62"/>
        <v>51560.545869620815</v>
      </c>
      <c r="I60" s="39">
        <f t="shared" si="63"/>
        <v>108384.92750023944</v>
      </c>
      <c r="J60" s="20">
        <f t="shared" si="0"/>
        <v>1878.344111825895</v>
      </c>
      <c r="K60" s="19">
        <f t="shared" si="8"/>
        <v>225490.73837681339</v>
      </c>
      <c r="L60" s="12">
        <f t="shared" si="9"/>
        <v>202626.37106321839</v>
      </c>
    </row>
    <row r="61" spans="1:13" x14ac:dyDescent="0.35">
      <c r="A61" s="38"/>
      <c r="B61" s="30">
        <f>B60</f>
        <v>45342</v>
      </c>
      <c r="C61" s="49">
        <f t="shared" si="1"/>
        <v>59</v>
      </c>
      <c r="D61" s="39">
        <f t="shared" si="58"/>
        <v>2254.907383768134</v>
      </c>
      <c r="E61" s="39">
        <f t="shared" si="59"/>
        <v>5005.8943919652575</v>
      </c>
      <c r="F61" s="39">
        <f t="shared" si="60"/>
        <v>11112.183587209363</v>
      </c>
      <c r="G61" s="39">
        <f t="shared" si="61"/>
        <v>24666.431871039618</v>
      </c>
      <c r="H61" s="39">
        <f t="shared" si="62"/>
        <v>51993.654454925636</v>
      </c>
      <c r="I61" s="39">
        <f t="shared" si="63"/>
        <v>109295.36089124145</v>
      </c>
      <c r="J61" s="20">
        <f t="shared" si="0"/>
        <v>1894.1222023652324</v>
      </c>
      <c r="K61" s="19">
        <f t="shared" si="8"/>
        <v>227384.86057917861</v>
      </c>
      <c r="L61" s="12">
        <f t="shared" si="9"/>
        <v>204328.43258014944</v>
      </c>
    </row>
    <row r="62" spans="1:13" x14ac:dyDescent="0.35">
      <c r="A62" s="38"/>
      <c r="B62" s="30">
        <f>B61</f>
        <v>45342</v>
      </c>
      <c r="C62" s="49">
        <f t="shared" si="1"/>
        <v>60</v>
      </c>
      <c r="D62" s="39">
        <f t="shared" si="58"/>
        <v>2273.8486057917862</v>
      </c>
      <c r="E62" s="39">
        <f t="shared" si="59"/>
        <v>5047.9439048577651</v>
      </c>
      <c r="F62" s="39">
        <f t="shared" si="60"/>
        <v>11205.525929341922</v>
      </c>
      <c r="G62" s="39">
        <f t="shared" si="61"/>
        <v>24873.62989875635</v>
      </c>
      <c r="H62" s="39">
        <f t="shared" si="62"/>
        <v>52430.401152347004</v>
      </c>
      <c r="I62" s="39">
        <f t="shared" si="63"/>
        <v>110213.44192272787</v>
      </c>
      <c r="J62" s="20">
        <f t="shared" si="0"/>
        <v>1910.0328288651003</v>
      </c>
      <c r="K62" s="19">
        <f>K61+J62-M62</f>
        <v>227294.89340804372</v>
      </c>
      <c r="L62" s="12">
        <f t="shared" si="9"/>
        <v>206044.79141382268</v>
      </c>
      <c r="M62">
        <v>2000</v>
      </c>
    </row>
    <row r="63" spans="1:13" x14ac:dyDescent="0.35">
      <c r="A63" s="36">
        <f>A60+1</f>
        <v>21</v>
      </c>
      <c r="B63" s="30">
        <f>B62+1</f>
        <v>45343</v>
      </c>
      <c r="C63" s="49">
        <f>C62+1</f>
        <v>61</v>
      </c>
      <c r="D63" s="37">
        <f>K62*0.01</f>
        <v>2272.9489340804371</v>
      </c>
      <c r="E63" s="37">
        <f>K62*0.0222</f>
        <v>5045.946633658571</v>
      </c>
      <c r="F63" s="37">
        <f>K62*0.04928</f>
        <v>11201.092347148393</v>
      </c>
      <c r="G63" s="37">
        <f>K62*0.10939</f>
        <v>24863.788389905902</v>
      </c>
      <c r="H63" s="37">
        <f>K62*0.23058</f>
        <v>52409.656522026722</v>
      </c>
      <c r="I63" s="37">
        <f>K62*0.4847</f>
        <v>110169.8348348788</v>
      </c>
      <c r="J63" s="20">
        <f t="shared" si="0"/>
        <v>1909.277104627567</v>
      </c>
      <c r="K63" s="19">
        <f t="shared" si="8"/>
        <v>229204.17051267129</v>
      </c>
      <c r="L63" s="12">
        <f t="shared" si="9"/>
        <v>205963.26766169883</v>
      </c>
    </row>
    <row r="64" spans="1:13" x14ac:dyDescent="0.35">
      <c r="A64" s="36"/>
      <c r="B64" s="30">
        <f>B63</f>
        <v>45343</v>
      </c>
      <c r="C64" s="49">
        <f t="shared" si="1"/>
        <v>62</v>
      </c>
      <c r="D64" s="37">
        <f t="shared" ref="D64:D68" si="64">K63*0.01</f>
        <v>2292.0417051267132</v>
      </c>
      <c r="E64" s="37">
        <f t="shared" ref="E64:E68" si="65">K63*0.0222</f>
        <v>5088.332585381303</v>
      </c>
      <c r="F64" s="37">
        <f t="shared" ref="F64:F68" si="66">K63*0.04928</f>
        <v>11295.181522864441</v>
      </c>
      <c r="G64" s="37">
        <f t="shared" ref="G64:G68" si="67">K63*0.10939</f>
        <v>25072.644212381114</v>
      </c>
      <c r="H64" s="37">
        <f t="shared" ref="H64:H68" si="68">K63*0.23058</f>
        <v>52849.897636811751</v>
      </c>
      <c r="I64" s="37">
        <f t="shared" ref="I64:I68" si="69">K63*0.4847</f>
        <v>111095.26144749178</v>
      </c>
      <c r="J64" s="20">
        <f t="shared" si="0"/>
        <v>1925.315032306439</v>
      </c>
      <c r="K64" s="19">
        <f t="shared" si="8"/>
        <v>231129.48554497774</v>
      </c>
      <c r="L64" s="12">
        <f t="shared" si="9"/>
        <v>207693.35911005712</v>
      </c>
    </row>
    <row r="65" spans="1:13" x14ac:dyDescent="0.35">
      <c r="A65" s="36"/>
      <c r="B65" s="30">
        <f>B64</f>
        <v>45343</v>
      </c>
      <c r="C65" s="49">
        <f t="shared" si="1"/>
        <v>63</v>
      </c>
      <c r="D65" s="37">
        <f t="shared" si="64"/>
        <v>2311.2948554497775</v>
      </c>
      <c r="E65" s="37">
        <f t="shared" si="65"/>
        <v>5131.0745790985056</v>
      </c>
      <c r="F65" s="37">
        <f t="shared" si="66"/>
        <v>11390.061047656502</v>
      </c>
      <c r="G65" s="37">
        <f t="shared" si="67"/>
        <v>25283.254423765116</v>
      </c>
      <c r="H65" s="37">
        <f t="shared" si="68"/>
        <v>53293.836776960969</v>
      </c>
      <c r="I65" s="37">
        <f t="shared" si="69"/>
        <v>112028.46164365072</v>
      </c>
      <c r="J65" s="20">
        <f t="shared" si="0"/>
        <v>1941.4876785778131</v>
      </c>
      <c r="K65" s="19">
        <f t="shared" si="8"/>
        <v>233070.97322355554</v>
      </c>
      <c r="L65" s="12">
        <f t="shared" si="9"/>
        <v>209437.9833265816</v>
      </c>
    </row>
    <row r="66" spans="1:13" x14ac:dyDescent="0.35">
      <c r="A66" s="38">
        <f>A63+1</f>
        <v>22</v>
      </c>
      <c r="B66" s="30">
        <f>B65+1</f>
        <v>45344</v>
      </c>
      <c r="C66" s="49">
        <f t="shared" si="1"/>
        <v>64</v>
      </c>
      <c r="D66" s="39">
        <f t="shared" si="64"/>
        <v>2330.7097322355553</v>
      </c>
      <c r="E66" s="39">
        <f t="shared" si="65"/>
        <v>5174.175605562933</v>
      </c>
      <c r="F66" s="39">
        <f t="shared" si="66"/>
        <v>11485.737560456817</v>
      </c>
      <c r="G66" s="39">
        <f t="shared" si="67"/>
        <v>25495.633760924742</v>
      </c>
      <c r="H66" s="39">
        <f t="shared" si="68"/>
        <v>53741.50500588744</v>
      </c>
      <c r="I66" s="39">
        <f t="shared" si="69"/>
        <v>112969.50072145737</v>
      </c>
      <c r="J66" s="20">
        <f t="shared" si="0"/>
        <v>1957.7961750778663</v>
      </c>
      <c r="K66" s="19">
        <f t="shared" si="8"/>
        <v>235028.76939863342</v>
      </c>
      <c r="L66" s="12">
        <f t="shared" si="9"/>
        <v>211197.26238652488</v>
      </c>
    </row>
    <row r="67" spans="1:13" x14ac:dyDescent="0.35">
      <c r="A67" s="38"/>
      <c r="B67" s="30">
        <f>B66</f>
        <v>45344</v>
      </c>
      <c r="C67" s="49">
        <f t="shared" si="1"/>
        <v>65</v>
      </c>
      <c r="D67" s="39">
        <f t="shared" si="64"/>
        <v>2350.287693986334</v>
      </c>
      <c r="E67" s="39">
        <f t="shared" si="65"/>
        <v>5217.6386806496621</v>
      </c>
      <c r="F67" s="39">
        <f t="shared" si="66"/>
        <v>11582.217755964655</v>
      </c>
      <c r="G67" s="39">
        <f t="shared" si="67"/>
        <v>25709.797084516511</v>
      </c>
      <c r="H67" s="39">
        <f t="shared" si="68"/>
        <v>54192.933647936894</v>
      </c>
      <c r="I67" s="39">
        <f t="shared" si="69"/>
        <v>113918.44452751763</v>
      </c>
      <c r="J67" s="20">
        <f t="shared" si="0"/>
        <v>1974.2416629485206</v>
      </c>
      <c r="K67" s="19">
        <f t="shared" si="8"/>
        <v>237003.01106158193</v>
      </c>
      <c r="L67" s="12">
        <f t="shared" si="9"/>
        <v>212971.31939057168</v>
      </c>
    </row>
    <row r="68" spans="1:13" x14ac:dyDescent="0.35">
      <c r="A68" s="38"/>
      <c r="B68" s="30">
        <f>B67</f>
        <v>45344</v>
      </c>
      <c r="C68" s="49">
        <f t="shared" si="1"/>
        <v>66</v>
      </c>
      <c r="D68" s="39">
        <f t="shared" si="64"/>
        <v>2370.0301106158195</v>
      </c>
      <c r="E68" s="39">
        <f t="shared" si="65"/>
        <v>5261.466845567119</v>
      </c>
      <c r="F68" s="39">
        <f t="shared" si="66"/>
        <v>11679.508385114757</v>
      </c>
      <c r="G68" s="39">
        <f t="shared" si="67"/>
        <v>25925.759380026448</v>
      </c>
      <c r="H68" s="39">
        <f t="shared" si="68"/>
        <v>54648.154290579565</v>
      </c>
      <c r="I68" s="39">
        <f t="shared" si="69"/>
        <v>114875.35946154877</v>
      </c>
      <c r="J68" s="20">
        <f t="shared" ref="J68:J89" si="70">D68*0.84</f>
        <v>1990.8252929172884</v>
      </c>
      <c r="K68" s="19">
        <f t="shared" si="8"/>
        <v>238993.83635449922</v>
      </c>
      <c r="L68" s="12">
        <f t="shared" si="9"/>
        <v>214760.27847345249</v>
      </c>
    </row>
    <row r="69" spans="1:13" x14ac:dyDescent="0.35">
      <c r="A69" s="36">
        <f>A66+1</f>
        <v>23</v>
      </c>
      <c r="B69" s="30">
        <f>B68+1</f>
        <v>45345</v>
      </c>
      <c r="C69" s="49">
        <f>C68+1</f>
        <v>67</v>
      </c>
      <c r="D69" s="37">
        <f>K68*0.01</f>
        <v>2389.9383635449922</v>
      </c>
      <c r="E69" s="37">
        <f>K68*0.0222</f>
        <v>5305.6631670698825</v>
      </c>
      <c r="F69" s="37">
        <f>K68*0.04928</f>
        <v>11777.616255549721</v>
      </c>
      <c r="G69" s="37">
        <f>K68*0.10939</f>
        <v>26143.535758818671</v>
      </c>
      <c r="H69" s="37">
        <f>K68*0.23058</f>
        <v>55107.198786620429</v>
      </c>
      <c r="I69" s="37">
        <f>K68*0.4847</f>
        <v>115840.31248102577</v>
      </c>
      <c r="J69" s="20">
        <f t="shared" si="70"/>
        <v>2007.5482253777934</v>
      </c>
      <c r="K69" s="19">
        <f t="shared" ref="K69:K76" si="71">K68+J69</f>
        <v>241001.38457987702</v>
      </c>
      <c r="L69" s="12">
        <f t="shared" ref="L69:L76" si="72">SUM(D69:I69)</f>
        <v>216564.26481262947</v>
      </c>
    </row>
    <row r="70" spans="1:13" x14ac:dyDescent="0.35">
      <c r="A70" s="36"/>
      <c r="B70" s="30">
        <f>B69</f>
        <v>45345</v>
      </c>
      <c r="C70" s="49">
        <f t="shared" ref="C70:C89" si="73">C69+1</f>
        <v>68</v>
      </c>
      <c r="D70" s="37">
        <f t="shared" ref="D70:D74" si="74">K69*0.01</f>
        <v>2410.01384579877</v>
      </c>
      <c r="E70" s="37">
        <f t="shared" ref="E70:E74" si="75">K69*0.0222</f>
        <v>5350.2307376732697</v>
      </c>
      <c r="F70" s="37">
        <f t="shared" ref="F70:F74" si="76">K69*0.04928</f>
        <v>11876.548232096338</v>
      </c>
      <c r="G70" s="37">
        <f t="shared" ref="G70:G74" si="77">K69*0.10939</f>
        <v>26363.141459192746</v>
      </c>
      <c r="H70" s="37">
        <f t="shared" ref="H70:H74" si="78">K69*0.23058</f>
        <v>55570.099256428046</v>
      </c>
      <c r="I70" s="37">
        <f t="shared" ref="I70:I74" si="79">K69*0.4847</f>
        <v>116813.37110586639</v>
      </c>
      <c r="J70" s="20">
        <f t="shared" si="70"/>
        <v>2024.4116304709667</v>
      </c>
      <c r="K70" s="19">
        <f t="shared" si="71"/>
        <v>243025.79621034799</v>
      </c>
      <c r="L70" s="12">
        <f t="shared" si="72"/>
        <v>218383.40463705556</v>
      </c>
    </row>
    <row r="71" spans="1:13" x14ac:dyDescent="0.35">
      <c r="A71" s="36"/>
      <c r="B71" s="30">
        <f>B70</f>
        <v>45345</v>
      </c>
      <c r="C71" s="49">
        <f t="shared" si="73"/>
        <v>69</v>
      </c>
      <c r="D71" s="37">
        <f t="shared" si="74"/>
        <v>2430.2579621034802</v>
      </c>
      <c r="E71" s="37">
        <f t="shared" si="75"/>
        <v>5395.1726758697259</v>
      </c>
      <c r="F71" s="37">
        <f t="shared" si="76"/>
        <v>11976.311237245949</v>
      </c>
      <c r="G71" s="37">
        <f t="shared" si="77"/>
        <v>26584.591847449967</v>
      </c>
      <c r="H71" s="37">
        <f t="shared" si="78"/>
        <v>56036.888090182045</v>
      </c>
      <c r="I71" s="37">
        <f t="shared" si="79"/>
        <v>117794.60342315568</v>
      </c>
      <c r="J71" s="20">
        <f t="shared" si="70"/>
        <v>2041.4166881669232</v>
      </c>
      <c r="K71" s="19">
        <f t="shared" si="71"/>
        <v>245067.21289851493</v>
      </c>
      <c r="L71" s="12">
        <f t="shared" si="72"/>
        <v>220217.82523600687</v>
      </c>
    </row>
    <row r="72" spans="1:13" x14ac:dyDescent="0.35">
      <c r="A72" s="38">
        <f>A69+1</f>
        <v>24</v>
      </c>
      <c r="B72" s="30">
        <f>B71+1</f>
        <v>45346</v>
      </c>
      <c r="C72" s="49">
        <f t="shared" si="73"/>
        <v>70</v>
      </c>
      <c r="D72" s="39">
        <f t="shared" si="74"/>
        <v>2450.6721289851494</v>
      </c>
      <c r="E72" s="39">
        <f t="shared" si="75"/>
        <v>5440.4921263470314</v>
      </c>
      <c r="F72" s="39">
        <f t="shared" si="76"/>
        <v>12076.912251638816</v>
      </c>
      <c r="G72" s="39">
        <f t="shared" si="77"/>
        <v>26807.902418968548</v>
      </c>
      <c r="H72" s="39">
        <f t="shared" si="78"/>
        <v>56507.597950139578</v>
      </c>
      <c r="I72" s="39">
        <f t="shared" si="79"/>
        <v>118784.0780919102</v>
      </c>
      <c r="J72" s="20">
        <f t="shared" si="70"/>
        <v>2058.5645883475254</v>
      </c>
      <c r="K72" s="19">
        <f t="shared" si="71"/>
        <v>247125.77748686247</v>
      </c>
      <c r="L72" s="12">
        <f t="shared" si="72"/>
        <v>222067.65496798931</v>
      </c>
    </row>
    <row r="73" spans="1:13" x14ac:dyDescent="0.35">
      <c r="A73" s="38"/>
      <c r="B73" s="30">
        <f>B72</f>
        <v>45346</v>
      </c>
      <c r="C73" s="49">
        <f t="shared" si="73"/>
        <v>71</v>
      </c>
      <c r="D73" s="39">
        <f t="shared" si="74"/>
        <v>2471.2577748686249</v>
      </c>
      <c r="E73" s="39">
        <f t="shared" si="75"/>
        <v>5486.1922602083469</v>
      </c>
      <c r="F73" s="39">
        <f t="shared" si="76"/>
        <v>12178.358314552583</v>
      </c>
      <c r="G73" s="39">
        <f t="shared" si="77"/>
        <v>27033.088799287885</v>
      </c>
      <c r="H73" s="39">
        <f t="shared" si="78"/>
        <v>56982.261772920749</v>
      </c>
      <c r="I73" s="39">
        <f t="shared" si="79"/>
        <v>119781.86434788225</v>
      </c>
      <c r="J73" s="20">
        <f t="shared" si="70"/>
        <v>2075.856530889645</v>
      </c>
      <c r="K73" s="19">
        <f t="shared" si="71"/>
        <v>249201.63401775211</v>
      </c>
      <c r="L73" s="12">
        <f t="shared" si="72"/>
        <v>223933.02326972043</v>
      </c>
    </row>
    <row r="74" spans="1:13" x14ac:dyDescent="0.35">
      <c r="A74" s="38"/>
      <c r="B74" s="30">
        <f>B73</f>
        <v>45346</v>
      </c>
      <c r="C74" s="49">
        <f t="shared" si="73"/>
        <v>72</v>
      </c>
      <c r="D74" s="39">
        <f t="shared" si="74"/>
        <v>2492.0163401775212</v>
      </c>
      <c r="E74" s="39">
        <f t="shared" si="75"/>
        <v>5532.2762751940973</v>
      </c>
      <c r="F74" s="39">
        <f t="shared" si="76"/>
        <v>12280.656524394823</v>
      </c>
      <c r="G74" s="39">
        <f t="shared" si="77"/>
        <v>27260.166745201903</v>
      </c>
      <c r="H74" s="39">
        <f t="shared" si="78"/>
        <v>57460.91277181328</v>
      </c>
      <c r="I74" s="39">
        <f t="shared" si="79"/>
        <v>120788.03200840445</v>
      </c>
      <c r="J74" s="20">
        <f t="shared" si="70"/>
        <v>2093.2937257491176</v>
      </c>
      <c r="K74" s="19">
        <f t="shared" si="71"/>
        <v>251294.92774350123</v>
      </c>
      <c r="L74" s="12">
        <f t="shared" si="72"/>
        <v>225814.06066518609</v>
      </c>
    </row>
    <row r="75" spans="1:13" x14ac:dyDescent="0.35">
      <c r="A75" s="36">
        <f>A72+1</f>
        <v>25</v>
      </c>
      <c r="B75" s="30">
        <f>B74+1</f>
        <v>45347</v>
      </c>
      <c r="C75" s="49">
        <f>C74+1</f>
        <v>73</v>
      </c>
      <c r="D75" s="37">
        <f>K74*0.01</f>
        <v>2512.9492774350124</v>
      </c>
      <c r="E75" s="37">
        <f>K74*0.0222</f>
        <v>5578.7473959057279</v>
      </c>
      <c r="F75" s="37">
        <f>K74*0.04928</f>
        <v>12383.81403919974</v>
      </c>
      <c r="G75" s="37">
        <f>K74*0.10939</f>
        <v>27489.152145861601</v>
      </c>
      <c r="H75" s="37">
        <f>K74*0.23058</f>
        <v>57943.584439096514</v>
      </c>
      <c r="I75" s="37">
        <f>K74*0.4847</f>
        <v>121802.65147727505</v>
      </c>
      <c r="J75" s="20">
        <f t="shared" si="70"/>
        <v>2110.8773930454104</v>
      </c>
      <c r="K75" s="19">
        <f t="shared" si="71"/>
        <v>253405.80513654664</v>
      </c>
      <c r="L75" s="12">
        <f t="shared" si="72"/>
        <v>227710.89877477364</v>
      </c>
    </row>
    <row r="76" spans="1:13" x14ac:dyDescent="0.35">
      <c r="A76" s="36"/>
      <c r="B76" s="30">
        <f>B75</f>
        <v>45347</v>
      </c>
      <c r="C76" s="49">
        <f t="shared" si="73"/>
        <v>74</v>
      </c>
      <c r="D76" s="37">
        <f t="shared" ref="D76:D80" si="80">K75*0.01</f>
        <v>2534.0580513654663</v>
      </c>
      <c r="E76" s="37">
        <f t="shared" ref="E76:E80" si="81">K75*0.0222</f>
        <v>5625.6088740313353</v>
      </c>
      <c r="F76" s="37">
        <f t="shared" ref="F76:F80" si="82">K75*0.04928</f>
        <v>12487.838077129018</v>
      </c>
      <c r="G76" s="37">
        <f t="shared" ref="G76:G80" si="83">K75*0.10939</f>
        <v>27720.061023886836</v>
      </c>
      <c r="H76" s="37">
        <f t="shared" ref="H76:H80" si="84">K75*0.23058</f>
        <v>58430.310548384929</v>
      </c>
      <c r="I76" s="37">
        <f t="shared" ref="I76:I80" si="85">K75*0.4847</f>
        <v>122825.79374968416</v>
      </c>
      <c r="J76" s="20">
        <f t="shared" si="70"/>
        <v>2128.6087631469918</v>
      </c>
      <c r="K76" s="19">
        <f t="shared" si="71"/>
        <v>255534.41389969364</v>
      </c>
      <c r="L76" s="12">
        <f t="shared" si="72"/>
        <v>229623.67032448173</v>
      </c>
    </row>
    <row r="77" spans="1:13" x14ac:dyDescent="0.35">
      <c r="A77" s="36"/>
      <c r="B77" s="30">
        <f>B76</f>
        <v>45347</v>
      </c>
      <c r="C77" s="49">
        <f t="shared" si="73"/>
        <v>75</v>
      </c>
      <c r="D77" s="37">
        <f t="shared" si="80"/>
        <v>2555.3441389969366</v>
      </c>
      <c r="E77" s="37">
        <f t="shared" si="81"/>
        <v>5672.8639885731991</v>
      </c>
      <c r="F77" s="37">
        <f t="shared" si="82"/>
        <v>12592.735916976902</v>
      </c>
      <c r="G77" s="37">
        <f t="shared" si="83"/>
        <v>27952.909536487488</v>
      </c>
      <c r="H77" s="37">
        <f t="shared" si="84"/>
        <v>58921.125156991358</v>
      </c>
      <c r="I77" s="37">
        <f t="shared" si="85"/>
        <v>123857.53041718151</v>
      </c>
      <c r="J77" s="20">
        <f t="shared" si="70"/>
        <v>2146.4890767574266</v>
      </c>
      <c r="K77" s="19">
        <f>K76+J77-M77</f>
        <v>255680.90297645106</v>
      </c>
      <c r="L77" s="12">
        <f t="shared" ref="L77:L89" si="86">SUM(D77:I77)</f>
        <v>231552.50915520737</v>
      </c>
      <c r="M77">
        <v>2000</v>
      </c>
    </row>
    <row r="78" spans="1:13" x14ac:dyDescent="0.35">
      <c r="A78" s="38">
        <f>A75+1</f>
        <v>26</v>
      </c>
      <c r="B78" s="30">
        <f>B77+1</f>
        <v>45348</v>
      </c>
      <c r="C78" s="49">
        <f t="shared" si="73"/>
        <v>76</v>
      </c>
      <c r="D78" s="39">
        <f t="shared" si="80"/>
        <v>2556.8090297645108</v>
      </c>
      <c r="E78" s="39">
        <f t="shared" si="81"/>
        <v>5676.1160460772135</v>
      </c>
      <c r="F78" s="39">
        <f t="shared" si="82"/>
        <v>12599.954898679507</v>
      </c>
      <c r="G78" s="39">
        <f t="shared" si="83"/>
        <v>27968.93397659398</v>
      </c>
      <c r="H78" s="39">
        <f t="shared" si="84"/>
        <v>58954.902608310091</v>
      </c>
      <c r="I78" s="39">
        <f t="shared" si="85"/>
        <v>123928.53367268584</v>
      </c>
      <c r="J78" s="20">
        <f t="shared" si="70"/>
        <v>2147.719585002189</v>
      </c>
      <c r="K78" s="19">
        <f t="shared" ref="K78:K79" si="87">K77+J78</f>
        <v>257828.62256145326</v>
      </c>
      <c r="L78" s="12">
        <f t="shared" si="86"/>
        <v>231685.25023211114</v>
      </c>
    </row>
    <row r="79" spans="1:13" x14ac:dyDescent="0.35">
      <c r="A79" s="38"/>
      <c r="B79" s="30">
        <f>B78</f>
        <v>45348</v>
      </c>
      <c r="C79" s="49">
        <f t="shared" si="73"/>
        <v>77</v>
      </c>
      <c r="D79" s="39">
        <f t="shared" si="80"/>
        <v>2578.2862256145327</v>
      </c>
      <c r="E79" s="39">
        <f t="shared" si="81"/>
        <v>5723.7954208642623</v>
      </c>
      <c r="F79" s="39">
        <f t="shared" si="82"/>
        <v>12705.794519828416</v>
      </c>
      <c r="G79" s="39">
        <f t="shared" si="83"/>
        <v>28203.873021997373</v>
      </c>
      <c r="H79" s="39">
        <f t="shared" si="84"/>
        <v>59450.123790219892</v>
      </c>
      <c r="I79" s="39">
        <f t="shared" si="85"/>
        <v>124969.5333555364</v>
      </c>
      <c r="J79" s="20">
        <f t="shared" si="70"/>
        <v>2165.7604295162073</v>
      </c>
      <c r="K79" s="19">
        <f t="shared" si="87"/>
        <v>259994.38299096946</v>
      </c>
      <c r="L79" s="12">
        <f t="shared" si="86"/>
        <v>233631.40633406088</v>
      </c>
    </row>
    <row r="80" spans="1:13" x14ac:dyDescent="0.35">
      <c r="A80" s="38"/>
      <c r="B80" s="30">
        <f>B79</f>
        <v>45348</v>
      </c>
      <c r="C80" s="49">
        <f t="shared" si="73"/>
        <v>78</v>
      </c>
      <c r="D80" s="39">
        <f t="shared" si="80"/>
        <v>2599.9438299096946</v>
      </c>
      <c r="E80" s="39">
        <f t="shared" si="81"/>
        <v>5771.8753023995223</v>
      </c>
      <c r="F80" s="39">
        <f t="shared" si="82"/>
        <v>12812.523193794974</v>
      </c>
      <c r="G80" s="39">
        <f t="shared" si="83"/>
        <v>28440.78555538215</v>
      </c>
      <c r="H80" s="39">
        <f t="shared" si="84"/>
        <v>59949.50483005774</v>
      </c>
      <c r="I80" s="39">
        <f t="shared" si="85"/>
        <v>126019.27743572291</v>
      </c>
      <c r="J80" s="20">
        <f t="shared" si="70"/>
        <v>2183.9528171241436</v>
      </c>
      <c r="K80" s="19">
        <f>K79+J80-M83</f>
        <v>240178.3358080936</v>
      </c>
      <c r="L80" s="12">
        <f t="shared" si="86"/>
        <v>235593.91014726699</v>
      </c>
      <c r="M80">
        <v>21000</v>
      </c>
    </row>
    <row r="81" spans="1:13" x14ac:dyDescent="0.35">
      <c r="A81" s="36">
        <f>A78+1</f>
        <v>27</v>
      </c>
      <c r="B81" s="30">
        <f>B80+1</f>
        <v>45349</v>
      </c>
      <c r="C81" s="49">
        <f>C80+1</f>
        <v>79</v>
      </c>
      <c r="D81" s="37">
        <f>K80*0.01</f>
        <v>2401.7833580809361</v>
      </c>
      <c r="E81" s="37">
        <f>K80*0.0222</f>
        <v>5331.959054939678</v>
      </c>
      <c r="F81" s="37">
        <f>K80*0.04928</f>
        <v>11835.988388622853</v>
      </c>
      <c r="G81" s="37">
        <f>K80*0.10939</f>
        <v>26273.108154047361</v>
      </c>
      <c r="H81" s="37">
        <f>K80*0.23058</f>
        <v>55380.320670630223</v>
      </c>
      <c r="I81" s="37">
        <f>K80*0.4847</f>
        <v>116414.43936618297</v>
      </c>
      <c r="J81" s="20">
        <f t="shared" si="70"/>
        <v>2017.4980207879862</v>
      </c>
      <c r="K81" s="19">
        <f t="shared" ref="K81:K82" si="88">K80+J81</f>
        <v>242195.83382888159</v>
      </c>
      <c r="L81" s="12">
        <f t="shared" si="86"/>
        <v>217637.598992504</v>
      </c>
    </row>
    <row r="82" spans="1:13" x14ac:dyDescent="0.35">
      <c r="A82" s="36"/>
      <c r="B82" s="30">
        <f>B81</f>
        <v>45349</v>
      </c>
      <c r="C82" s="49">
        <f t="shared" si="73"/>
        <v>80</v>
      </c>
      <c r="D82" s="37">
        <f t="shared" ref="D82:D86" si="89">K81*0.01</f>
        <v>2421.9583382888159</v>
      </c>
      <c r="E82" s="37">
        <f t="shared" ref="E82:E86" si="90">K81*0.0222</f>
        <v>5376.7475110011719</v>
      </c>
      <c r="F82" s="37">
        <f t="shared" ref="F82:F86" si="91">K81*0.04928</f>
        <v>11935.410691087283</v>
      </c>
      <c r="G82" s="37">
        <f t="shared" ref="G82:G86" si="92">K81*0.10939</f>
        <v>26493.802262541358</v>
      </c>
      <c r="H82" s="37">
        <f t="shared" ref="H82:H86" si="93">K81*0.23058</f>
        <v>55845.51536426352</v>
      </c>
      <c r="I82" s="37">
        <f t="shared" ref="I82:I86" si="94">K81*0.4847</f>
        <v>117392.32065685891</v>
      </c>
      <c r="J82" s="20">
        <f t="shared" si="70"/>
        <v>2034.4450041626053</v>
      </c>
      <c r="K82" s="19">
        <f t="shared" si="88"/>
        <v>244230.2788330442</v>
      </c>
      <c r="L82" s="12">
        <f t="shared" si="86"/>
        <v>219465.75482404107</v>
      </c>
    </row>
    <row r="83" spans="1:13" x14ac:dyDescent="0.35">
      <c r="A83" s="36"/>
      <c r="B83" s="30">
        <f>B82</f>
        <v>45349</v>
      </c>
      <c r="C83" s="49">
        <f t="shared" si="73"/>
        <v>81</v>
      </c>
      <c r="D83" s="37">
        <f t="shared" si="89"/>
        <v>2442.3027883304421</v>
      </c>
      <c r="E83" s="37">
        <f t="shared" si="90"/>
        <v>5421.9121900935816</v>
      </c>
      <c r="F83" s="37">
        <f t="shared" si="91"/>
        <v>12035.668140892418</v>
      </c>
      <c r="G83" s="37">
        <f t="shared" si="92"/>
        <v>26716.350201546706</v>
      </c>
      <c r="H83" s="37">
        <f t="shared" si="93"/>
        <v>56314.617693323336</v>
      </c>
      <c r="I83" s="37">
        <f t="shared" si="94"/>
        <v>118378.41615037652</v>
      </c>
      <c r="J83" s="20">
        <f t="shared" si="70"/>
        <v>2051.5343421975713</v>
      </c>
      <c r="K83" s="19">
        <f>K82+J83-M86</f>
        <v>223281.81317524178</v>
      </c>
      <c r="L83" s="12">
        <f t="shared" si="86"/>
        <v>221309.267164563</v>
      </c>
      <c r="M83">
        <v>22000</v>
      </c>
    </row>
    <row r="84" spans="1:13" x14ac:dyDescent="0.35">
      <c r="A84" s="38">
        <f>A81+1</f>
        <v>28</v>
      </c>
      <c r="B84" s="30">
        <f>B83+1</f>
        <v>45350</v>
      </c>
      <c r="C84" s="49">
        <f t="shared" si="73"/>
        <v>82</v>
      </c>
      <c r="D84" s="39">
        <f t="shared" si="89"/>
        <v>2232.8181317524177</v>
      </c>
      <c r="E84" s="39">
        <f t="shared" si="90"/>
        <v>4956.8562524903682</v>
      </c>
      <c r="F84" s="39">
        <f t="shared" si="91"/>
        <v>11003.327753275915</v>
      </c>
      <c r="G84" s="39">
        <f t="shared" si="92"/>
        <v>24424.7975432397</v>
      </c>
      <c r="H84" s="39">
        <f t="shared" si="93"/>
        <v>51484.320481947252</v>
      </c>
      <c r="I84" s="39">
        <f t="shared" si="94"/>
        <v>108224.6948460397</v>
      </c>
      <c r="J84" s="20">
        <f t="shared" si="70"/>
        <v>1875.5672306720307</v>
      </c>
      <c r="K84" s="19">
        <f t="shared" ref="K84:K85" si="95">K83+J84</f>
        <v>225157.38040591381</v>
      </c>
      <c r="L84" s="12">
        <f t="shared" si="86"/>
        <v>202326.81500874535</v>
      </c>
    </row>
    <row r="85" spans="1:13" x14ac:dyDescent="0.35">
      <c r="A85" s="38"/>
      <c r="B85" s="30">
        <f>B84</f>
        <v>45350</v>
      </c>
      <c r="C85" s="49">
        <f t="shared" si="73"/>
        <v>83</v>
      </c>
      <c r="D85" s="39">
        <f t="shared" si="89"/>
        <v>2251.5738040591382</v>
      </c>
      <c r="E85" s="39">
        <f t="shared" si="90"/>
        <v>4998.4938450112868</v>
      </c>
      <c r="F85" s="39">
        <f t="shared" si="91"/>
        <v>11095.755706403432</v>
      </c>
      <c r="G85" s="39">
        <f t="shared" si="92"/>
        <v>24629.965842602913</v>
      </c>
      <c r="H85" s="39">
        <f t="shared" si="93"/>
        <v>51916.788773995606</v>
      </c>
      <c r="I85" s="39">
        <f t="shared" si="94"/>
        <v>109133.78228274643</v>
      </c>
      <c r="J85" s="20">
        <f t="shared" si="70"/>
        <v>1891.321995409676</v>
      </c>
      <c r="K85" s="19">
        <f t="shared" si="95"/>
        <v>227048.70240132348</v>
      </c>
      <c r="L85" s="12">
        <f t="shared" si="86"/>
        <v>204026.36025481881</v>
      </c>
    </row>
    <row r="86" spans="1:13" x14ac:dyDescent="0.35">
      <c r="A86" s="38"/>
      <c r="B86" s="30">
        <f>B85</f>
        <v>45350</v>
      </c>
      <c r="C86" s="49">
        <f t="shared" si="73"/>
        <v>84</v>
      </c>
      <c r="D86" s="39">
        <f t="shared" si="89"/>
        <v>2270.487024013235</v>
      </c>
      <c r="E86" s="39">
        <f t="shared" si="90"/>
        <v>5040.4811933093815</v>
      </c>
      <c r="F86" s="39">
        <f t="shared" si="91"/>
        <v>11188.96005433722</v>
      </c>
      <c r="G86" s="39">
        <f t="shared" si="92"/>
        <v>24836.857555680774</v>
      </c>
      <c r="H86" s="39">
        <f t="shared" si="93"/>
        <v>52352.889799697172</v>
      </c>
      <c r="I86" s="39">
        <f t="shared" si="94"/>
        <v>110050.50605392149</v>
      </c>
      <c r="J86" s="20">
        <f t="shared" si="70"/>
        <v>1907.2091001711174</v>
      </c>
      <c r="K86" s="19">
        <f>K85+J86-M89</f>
        <v>204955.91150149459</v>
      </c>
      <c r="L86" s="12">
        <f t="shared" si="86"/>
        <v>205740.18168095927</v>
      </c>
      <c r="M86">
        <v>23000</v>
      </c>
    </row>
    <row r="87" spans="1:13" x14ac:dyDescent="0.35">
      <c r="A87" s="36">
        <f>A84+1</f>
        <v>29</v>
      </c>
      <c r="B87" s="30">
        <f>B86+1</f>
        <v>45351</v>
      </c>
      <c r="C87" s="49">
        <f>C86+1</f>
        <v>85</v>
      </c>
      <c r="D87" s="37">
        <f>K86*0.01</f>
        <v>2049.5591150149457</v>
      </c>
      <c r="E87" s="37">
        <f>K86*0.0222</f>
        <v>4550.0212353331799</v>
      </c>
      <c r="F87" s="37">
        <f>K86*0.04928</f>
        <v>10100.227318793653</v>
      </c>
      <c r="G87" s="37">
        <f>K86*0.10939</f>
        <v>22420.127159148495</v>
      </c>
      <c r="H87" s="37">
        <f>K86*0.23058</f>
        <v>47258.734074014625</v>
      </c>
      <c r="I87" s="37">
        <f>K86*0.4847</f>
        <v>99342.13030477443</v>
      </c>
      <c r="J87" s="20">
        <f t="shared" si="70"/>
        <v>1721.6296566125543</v>
      </c>
      <c r="K87" s="19">
        <f t="shared" ref="K87:K88" si="96">K86+J87</f>
        <v>206677.54115810714</v>
      </c>
      <c r="L87" s="12">
        <f t="shared" si="86"/>
        <v>185720.79920707934</v>
      </c>
    </row>
    <row r="88" spans="1:13" x14ac:dyDescent="0.35">
      <c r="A88" s="36"/>
      <c r="B88" s="30">
        <f>B87</f>
        <v>45351</v>
      </c>
      <c r="C88" s="49">
        <f t="shared" si="73"/>
        <v>86</v>
      </c>
      <c r="D88" s="37">
        <f t="shared" ref="D88:D89" si="97">K87*0.01</f>
        <v>2066.7754115810712</v>
      </c>
      <c r="E88" s="37">
        <f t="shared" ref="E88:E89" si="98">K87*0.0222</f>
        <v>4588.2414137099786</v>
      </c>
      <c r="F88" s="37">
        <f t="shared" ref="F88:F89" si="99">K87*0.04928</f>
        <v>10185.069228271519</v>
      </c>
      <c r="G88" s="37">
        <f t="shared" ref="G88:G89" si="100">K87*0.10939</f>
        <v>22608.45622728534</v>
      </c>
      <c r="H88" s="37">
        <f t="shared" ref="H88:H89" si="101">K87*0.23058</f>
        <v>47655.707440236343</v>
      </c>
      <c r="I88" s="37">
        <f t="shared" ref="I88:I89" si="102">K87*0.4847</f>
        <v>100176.60419933453</v>
      </c>
      <c r="J88" s="20">
        <f t="shared" si="70"/>
        <v>1736.0913457280997</v>
      </c>
      <c r="K88" s="19">
        <f t="shared" si="96"/>
        <v>208413.63250383525</v>
      </c>
      <c r="L88" s="12">
        <f t="shared" si="86"/>
        <v>187280.85392041877</v>
      </c>
    </row>
    <row r="89" spans="1:13" x14ac:dyDescent="0.35">
      <c r="A89" s="36"/>
      <c r="B89" s="30">
        <f>B88</f>
        <v>45351</v>
      </c>
      <c r="C89" s="49">
        <f t="shared" si="73"/>
        <v>87</v>
      </c>
      <c r="D89" s="37">
        <f t="shared" si="97"/>
        <v>2084.1363250383524</v>
      </c>
      <c r="E89" s="37">
        <f t="shared" si="98"/>
        <v>4626.7826415851432</v>
      </c>
      <c r="F89" s="37">
        <f t="shared" si="99"/>
        <v>10270.623809789</v>
      </c>
      <c r="G89" s="37">
        <f t="shared" si="100"/>
        <v>22798.367259594539</v>
      </c>
      <c r="H89" s="37">
        <f t="shared" si="101"/>
        <v>48056.015382734331</v>
      </c>
      <c r="I89" s="37">
        <f t="shared" si="102"/>
        <v>101018.08767460895</v>
      </c>
      <c r="J89" s="20">
        <f t="shared" si="70"/>
        <v>1750.6745130322161</v>
      </c>
      <c r="K89" s="19">
        <f>K88+J89-M89</f>
        <v>186164.30701686747</v>
      </c>
      <c r="L89" s="12">
        <f t="shared" si="86"/>
        <v>188854.01309335031</v>
      </c>
      <c r="M89">
        <v>24000</v>
      </c>
    </row>
  </sheetData>
  <mergeCells count="1">
    <mergeCell ref="F1:G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3A57-01B0-4F5D-9750-E2ABA68EA4B1}">
  <sheetPr>
    <tabColor rgb="FFFFC000"/>
  </sheetPr>
  <dimension ref="A1:T92"/>
  <sheetViews>
    <sheetView workbookViewId="0">
      <selection activeCell="C3" sqref="C3:C1048576"/>
    </sheetView>
  </sheetViews>
  <sheetFormatPr defaultRowHeight="14.5" x14ac:dyDescent="0.35"/>
  <cols>
    <col min="1" max="1" width="10.54296875" bestFit="1" customWidth="1"/>
    <col min="2" max="2" width="9.7265625" bestFit="1" customWidth="1"/>
    <col min="3" max="3" width="10.54296875" style="49" bestFit="1" customWidth="1"/>
    <col min="11" max="11" width="8.7265625" customWidth="1"/>
    <col min="12" max="12" width="8.7265625" hidden="1" customWidth="1"/>
    <col min="15" max="15" width="9.6328125" bestFit="1" customWidth="1"/>
    <col min="17" max="17" width="9.36328125" bestFit="1" customWidth="1"/>
  </cols>
  <sheetData>
    <row r="1" spans="1:20" ht="20" thickBot="1" x14ac:dyDescent="0.5">
      <c r="A1" s="16" t="s">
        <v>25</v>
      </c>
      <c r="B1" s="17" t="s">
        <v>3</v>
      </c>
      <c r="C1" s="16">
        <v>186164</v>
      </c>
      <c r="D1" s="16"/>
      <c r="E1" s="16" t="s">
        <v>23</v>
      </c>
      <c r="F1" s="46">
        <f>SUM(M3:M797)</f>
        <v>150000</v>
      </c>
      <c r="G1" s="46"/>
      <c r="H1" s="23"/>
      <c r="I1" s="23"/>
      <c r="J1" s="16"/>
      <c r="K1" s="16" t="s">
        <v>13</v>
      </c>
      <c r="L1" s="16"/>
      <c r="M1" s="16"/>
      <c r="O1" t="s">
        <v>22</v>
      </c>
      <c r="P1" s="22"/>
      <c r="Q1" s="40">
        <f>SUM(M3:M797)</f>
        <v>150000</v>
      </c>
      <c r="R1" s="21"/>
      <c r="S1" s="21"/>
      <c r="T1" s="21"/>
    </row>
    <row r="2" spans="1:20" ht="15.5" thickTop="1" thickBot="1" x14ac:dyDescent="0.4">
      <c r="A2" s="1"/>
      <c r="B2" s="15" t="s">
        <v>1</v>
      </c>
      <c r="C2" s="1" t="s">
        <v>4</v>
      </c>
      <c r="D2" s="1" t="s">
        <v>5</v>
      </c>
      <c r="E2" s="1" t="s">
        <v>6</v>
      </c>
      <c r="F2" s="1" t="s">
        <v>8</v>
      </c>
      <c r="G2" s="1" t="s">
        <v>7</v>
      </c>
      <c r="H2" s="1" t="s">
        <v>20</v>
      </c>
      <c r="I2" s="1" t="s">
        <v>21</v>
      </c>
      <c r="J2" s="10" t="s">
        <v>9</v>
      </c>
      <c r="K2" s="18" t="s">
        <v>11</v>
      </c>
      <c r="L2" s="11" t="s">
        <v>12</v>
      </c>
      <c r="M2" s="48" t="s">
        <v>26</v>
      </c>
      <c r="S2" s="22"/>
    </row>
    <row r="3" spans="1:20" x14ac:dyDescent="0.35">
      <c r="A3" s="36">
        <v>1</v>
      </c>
      <c r="B3" s="30">
        <v>45352</v>
      </c>
      <c r="C3" s="49">
        <v>1</v>
      </c>
      <c r="D3" s="37">
        <f>C1*0.01</f>
        <v>1861.64</v>
      </c>
      <c r="E3" s="37">
        <f>C1*0.0222</f>
        <v>4132.8407999999999</v>
      </c>
      <c r="F3" s="37">
        <f>C1*0.04928</f>
        <v>9174.1619199999986</v>
      </c>
      <c r="G3" s="37">
        <f>K3*0.10939</f>
        <v>20535.541591664001</v>
      </c>
      <c r="H3" s="37">
        <f>C1*0.23058</f>
        <v>42925.695120000004</v>
      </c>
      <c r="I3" s="37">
        <f>K3*0.4847</f>
        <v>90991.65380272</v>
      </c>
      <c r="J3" s="20">
        <f>D3*0.84</f>
        <v>1563.7776000000001</v>
      </c>
      <c r="K3" s="19">
        <f>C1+J3</f>
        <v>187727.7776</v>
      </c>
      <c r="L3" s="12">
        <f>SUM(D3:I3)</f>
        <v>169621.53323438403</v>
      </c>
    </row>
    <row r="4" spans="1:20" x14ac:dyDescent="0.35">
      <c r="A4" s="36"/>
      <c r="B4" s="30">
        <f>B3</f>
        <v>45352</v>
      </c>
      <c r="C4" s="49">
        <f>C3+1</f>
        <v>2</v>
      </c>
      <c r="D4" s="37">
        <f>K3*0.01</f>
        <v>1877.2777760000001</v>
      </c>
      <c r="E4" s="37">
        <f>K3*0.0222</f>
        <v>4167.5566627200005</v>
      </c>
      <c r="F4" s="37">
        <f>K3*0.04928</f>
        <v>9251.2248801280002</v>
      </c>
      <c r="G4" s="37">
        <f>K3*0.10939</f>
        <v>20535.541591664001</v>
      </c>
      <c r="H4" s="37">
        <f>K3*0.23058</f>
        <v>43286.270959008005</v>
      </c>
      <c r="I4" s="37">
        <f>K3*0.4847</f>
        <v>90991.65380272</v>
      </c>
      <c r="J4" s="20">
        <f t="shared" ref="J4:J67" si="0">D4*0.84</f>
        <v>1576.91333184</v>
      </c>
      <c r="K4" s="19">
        <f>K3+J4</f>
        <v>189304.69093184001</v>
      </c>
      <c r="L4" s="12">
        <f>SUM(D4:I4)</f>
        <v>170109.52567224001</v>
      </c>
    </row>
    <row r="5" spans="1:20" x14ac:dyDescent="0.35">
      <c r="A5" s="36"/>
      <c r="B5" s="30">
        <f>B4</f>
        <v>45352</v>
      </c>
      <c r="C5" s="49">
        <f t="shared" ref="C5:C68" si="1">C4+1</f>
        <v>3</v>
      </c>
      <c r="D5" s="37">
        <f t="shared" ref="D5:D8" si="2">K4*0.01</f>
        <v>1893.0469093184001</v>
      </c>
      <c r="E5" s="37">
        <f t="shared" ref="E5:E8" si="3">K4*0.0222</f>
        <v>4202.5641386868483</v>
      </c>
      <c r="F5" s="37">
        <f t="shared" ref="F5:F8" si="4">K4*0.04928</f>
        <v>9328.9351691210759</v>
      </c>
      <c r="G5" s="37">
        <f t="shared" ref="G5:G8" si="5">K4*0.10939</f>
        <v>20708.04014103398</v>
      </c>
      <c r="H5" s="37">
        <f t="shared" ref="H5:H8" si="6">K4*0.23058</f>
        <v>43649.875635063669</v>
      </c>
      <c r="I5" s="37">
        <f t="shared" ref="I5:I8" si="7">K4*0.4847</f>
        <v>91755.983694662864</v>
      </c>
      <c r="J5" s="20">
        <f t="shared" si="0"/>
        <v>1590.1594038274561</v>
      </c>
      <c r="K5" s="19">
        <f t="shared" ref="K5:K68" si="8">K4+J5</f>
        <v>190894.85033566746</v>
      </c>
      <c r="L5" s="12">
        <f t="shared" ref="L5:L68" si="9">SUM(D5:I5)</f>
        <v>171538.44568788685</v>
      </c>
    </row>
    <row r="6" spans="1:20" x14ac:dyDescent="0.35">
      <c r="A6" s="38">
        <f>A3+1</f>
        <v>2</v>
      </c>
      <c r="B6" s="30">
        <f>B5+1</f>
        <v>45353</v>
      </c>
      <c r="C6" s="49">
        <f t="shared" si="1"/>
        <v>4</v>
      </c>
      <c r="D6" s="39">
        <f t="shared" si="2"/>
        <v>1908.9485033566746</v>
      </c>
      <c r="E6" s="39">
        <f t="shared" si="3"/>
        <v>4237.8656774518176</v>
      </c>
      <c r="F6" s="39">
        <f t="shared" si="4"/>
        <v>9407.2982245416915</v>
      </c>
      <c r="G6" s="39">
        <f t="shared" si="5"/>
        <v>20881.987678218666</v>
      </c>
      <c r="H6" s="39">
        <f t="shared" si="6"/>
        <v>44016.534590398202</v>
      </c>
      <c r="I6" s="39">
        <f t="shared" si="7"/>
        <v>92526.733957698016</v>
      </c>
      <c r="J6" s="20">
        <f t="shared" si="0"/>
        <v>1603.5167428196066</v>
      </c>
      <c r="K6" s="19">
        <f t="shared" si="8"/>
        <v>192498.36707848706</v>
      </c>
      <c r="L6" s="12">
        <f t="shared" si="9"/>
        <v>172979.36863166507</v>
      </c>
    </row>
    <row r="7" spans="1:20" x14ac:dyDescent="0.35">
      <c r="A7" s="38"/>
      <c r="B7" s="30">
        <f>B6</f>
        <v>45353</v>
      </c>
      <c r="C7" s="49">
        <f t="shared" si="1"/>
        <v>5</v>
      </c>
      <c r="D7" s="39">
        <f t="shared" si="2"/>
        <v>1924.9836707848706</v>
      </c>
      <c r="E7" s="39">
        <f t="shared" si="3"/>
        <v>4273.4637491424128</v>
      </c>
      <c r="F7" s="39">
        <f t="shared" si="4"/>
        <v>9486.3195296278427</v>
      </c>
      <c r="G7" s="39">
        <f t="shared" si="5"/>
        <v>21057.396374715699</v>
      </c>
      <c r="H7" s="39">
        <f t="shared" si="6"/>
        <v>44386.273480957549</v>
      </c>
      <c r="I7" s="39">
        <f t="shared" si="7"/>
        <v>93303.958522942688</v>
      </c>
      <c r="J7" s="20">
        <f t="shared" si="0"/>
        <v>1616.9862834592911</v>
      </c>
      <c r="K7" s="19">
        <f t="shared" si="8"/>
        <v>194115.35336194636</v>
      </c>
      <c r="L7" s="12">
        <f t="shared" si="9"/>
        <v>174432.39532817109</v>
      </c>
    </row>
    <row r="8" spans="1:20" x14ac:dyDescent="0.35">
      <c r="A8" s="38"/>
      <c r="B8" s="30">
        <f>B7</f>
        <v>45353</v>
      </c>
      <c r="C8" s="49">
        <f t="shared" si="1"/>
        <v>6</v>
      </c>
      <c r="D8" s="39">
        <f t="shared" si="2"/>
        <v>1941.1535336194636</v>
      </c>
      <c r="E8" s="39">
        <f t="shared" si="3"/>
        <v>4309.3608446352091</v>
      </c>
      <c r="F8" s="39">
        <f t="shared" si="4"/>
        <v>9566.004613676716</v>
      </c>
      <c r="G8" s="39">
        <f t="shared" si="5"/>
        <v>21234.278504263311</v>
      </c>
      <c r="H8" s="39">
        <f t="shared" si="6"/>
        <v>44759.11817819759</v>
      </c>
      <c r="I8" s="39">
        <f t="shared" si="7"/>
        <v>94087.711774535404</v>
      </c>
      <c r="J8" s="20">
        <f t="shared" si="0"/>
        <v>1630.5689682403492</v>
      </c>
      <c r="K8" s="19">
        <f t="shared" si="8"/>
        <v>195745.9223301867</v>
      </c>
      <c r="L8" s="12">
        <f t="shared" si="9"/>
        <v>175897.6274489277</v>
      </c>
    </row>
    <row r="9" spans="1:20" x14ac:dyDescent="0.35">
      <c r="A9" s="36">
        <f>A6+1</f>
        <v>3</v>
      </c>
      <c r="B9" s="30">
        <f>B8+1</f>
        <v>45354</v>
      </c>
      <c r="C9" s="49">
        <f>C8+1</f>
        <v>7</v>
      </c>
      <c r="D9" s="37">
        <f>K8*0.01</f>
        <v>1957.459223301867</v>
      </c>
      <c r="E9" s="37">
        <f>K8*0.0222</f>
        <v>4345.5594757301451</v>
      </c>
      <c r="F9" s="37">
        <f>K8*0.04928</f>
        <v>9646.3590524316005</v>
      </c>
      <c r="G9" s="37">
        <f>K8*0.10939</f>
        <v>21412.646443699123</v>
      </c>
      <c r="H9" s="37">
        <f>K8*0.23058</f>
        <v>45135.094770894451</v>
      </c>
      <c r="I9" s="37">
        <f>K8*0.4847</f>
        <v>94878.048553441506</v>
      </c>
      <c r="J9" s="20">
        <f t="shared" si="0"/>
        <v>1644.2657475735682</v>
      </c>
      <c r="K9" s="19">
        <f t="shared" si="8"/>
        <v>197390.18807776028</v>
      </c>
      <c r="L9" s="12">
        <f t="shared" si="9"/>
        <v>177375.1675194987</v>
      </c>
    </row>
    <row r="10" spans="1:20" x14ac:dyDescent="0.35">
      <c r="A10" s="36"/>
      <c r="B10" s="30">
        <f>B9</f>
        <v>45354</v>
      </c>
      <c r="C10" s="49">
        <f t="shared" si="1"/>
        <v>8</v>
      </c>
      <c r="D10" s="37">
        <f t="shared" ref="D10:D14" si="10">K9*0.01</f>
        <v>1973.9018807776029</v>
      </c>
      <c r="E10" s="37">
        <f t="shared" ref="E10:E14" si="11">K9*0.0222</f>
        <v>4382.0621753262785</v>
      </c>
      <c r="F10" s="37">
        <f t="shared" ref="F10:F14" si="12">K9*0.04928</f>
        <v>9727.3884684720251</v>
      </c>
      <c r="G10" s="37">
        <f t="shared" ref="G10:G14" si="13">K9*0.10939</f>
        <v>21592.512673826197</v>
      </c>
      <c r="H10" s="37">
        <f t="shared" ref="H10:H14" si="14">K9*0.23058</f>
        <v>45514.229566969967</v>
      </c>
      <c r="I10" s="37">
        <f t="shared" ref="I10:I14" si="15">K9*0.4847</f>
        <v>95675.024161290406</v>
      </c>
      <c r="J10" s="20">
        <f t="shared" si="0"/>
        <v>1658.0775798531863</v>
      </c>
      <c r="K10" s="19">
        <f t="shared" si="8"/>
        <v>199048.26565761346</v>
      </c>
      <c r="L10" s="12">
        <f t="shared" si="9"/>
        <v>178865.11892666249</v>
      </c>
    </row>
    <row r="11" spans="1:20" x14ac:dyDescent="0.35">
      <c r="A11" s="36"/>
      <c r="B11" s="30">
        <f>B10</f>
        <v>45354</v>
      </c>
      <c r="C11" s="49">
        <f t="shared" si="1"/>
        <v>9</v>
      </c>
      <c r="D11" s="37">
        <f t="shared" si="10"/>
        <v>1990.4826565761346</v>
      </c>
      <c r="E11" s="37">
        <f t="shared" si="11"/>
        <v>4418.8714975990188</v>
      </c>
      <c r="F11" s="37">
        <f t="shared" si="12"/>
        <v>9809.098531607191</v>
      </c>
      <c r="G11" s="37">
        <f t="shared" si="13"/>
        <v>21773.889780286336</v>
      </c>
      <c r="H11" s="37">
        <f t="shared" si="14"/>
        <v>45896.549095332513</v>
      </c>
      <c r="I11" s="37">
        <f t="shared" si="15"/>
        <v>96478.694364245253</v>
      </c>
      <c r="J11" s="20">
        <f t="shared" si="0"/>
        <v>1672.0054315239529</v>
      </c>
      <c r="K11" s="19">
        <f t="shared" si="8"/>
        <v>200720.27108913742</v>
      </c>
      <c r="L11" s="12">
        <f t="shared" si="9"/>
        <v>180367.58592564645</v>
      </c>
    </row>
    <row r="12" spans="1:20" x14ac:dyDescent="0.35">
      <c r="A12" s="38">
        <f>A9+1</f>
        <v>4</v>
      </c>
      <c r="B12" s="30">
        <f>B11+1</f>
        <v>45355</v>
      </c>
      <c r="C12" s="49">
        <f t="shared" si="1"/>
        <v>10</v>
      </c>
      <c r="D12" s="39">
        <f t="shared" si="10"/>
        <v>2007.2027108913742</v>
      </c>
      <c r="E12" s="39">
        <f t="shared" si="11"/>
        <v>4455.9900181788507</v>
      </c>
      <c r="F12" s="39">
        <f t="shared" si="12"/>
        <v>9891.4949592726916</v>
      </c>
      <c r="G12" s="39">
        <f t="shared" si="13"/>
        <v>21956.790454440743</v>
      </c>
      <c r="H12" s="39">
        <f t="shared" si="14"/>
        <v>46282.080107733309</v>
      </c>
      <c r="I12" s="39">
        <f t="shared" si="15"/>
        <v>97289.115396904905</v>
      </c>
      <c r="J12" s="20">
        <f t="shared" si="0"/>
        <v>1686.0502771487543</v>
      </c>
      <c r="K12" s="19">
        <f t="shared" si="8"/>
        <v>202406.32136628617</v>
      </c>
      <c r="L12" s="12">
        <f t="shared" si="9"/>
        <v>181882.67364742188</v>
      </c>
    </row>
    <row r="13" spans="1:20" x14ac:dyDescent="0.35">
      <c r="A13" s="38"/>
      <c r="B13" s="30">
        <f>B12</f>
        <v>45355</v>
      </c>
      <c r="C13" s="49">
        <f t="shared" si="1"/>
        <v>11</v>
      </c>
      <c r="D13" s="39">
        <f t="shared" si="10"/>
        <v>2024.0632136628617</v>
      </c>
      <c r="E13" s="39">
        <f t="shared" si="11"/>
        <v>4493.420334331553</v>
      </c>
      <c r="F13" s="39">
        <f t="shared" si="12"/>
        <v>9974.583516930581</v>
      </c>
      <c r="G13" s="39">
        <f t="shared" si="13"/>
        <v>22141.227494258044</v>
      </c>
      <c r="H13" s="39">
        <f t="shared" si="14"/>
        <v>46670.849580638263</v>
      </c>
      <c r="I13" s="39">
        <f t="shared" si="15"/>
        <v>98106.343966238914</v>
      </c>
      <c r="J13" s="20">
        <f t="shared" si="0"/>
        <v>1700.2130994768038</v>
      </c>
      <c r="K13" s="19">
        <f t="shared" si="8"/>
        <v>204106.53446576296</v>
      </c>
      <c r="L13" s="12">
        <f t="shared" si="9"/>
        <v>183410.48810606019</v>
      </c>
    </row>
    <row r="14" spans="1:20" x14ac:dyDescent="0.35">
      <c r="A14" s="38"/>
      <c r="B14" s="30">
        <f>B13</f>
        <v>45355</v>
      </c>
      <c r="C14" s="49">
        <f t="shared" si="1"/>
        <v>12</v>
      </c>
      <c r="D14" s="39">
        <f t="shared" si="10"/>
        <v>2041.0653446576296</v>
      </c>
      <c r="E14" s="39">
        <f t="shared" si="11"/>
        <v>4531.1650651399377</v>
      </c>
      <c r="F14" s="39">
        <f t="shared" si="12"/>
        <v>10058.370018472799</v>
      </c>
      <c r="G14" s="39">
        <f t="shared" si="13"/>
        <v>22327.213805209809</v>
      </c>
      <c r="H14" s="39">
        <f t="shared" si="14"/>
        <v>47062.884717115623</v>
      </c>
      <c r="I14" s="39">
        <f t="shared" si="15"/>
        <v>98930.437255555313</v>
      </c>
      <c r="J14" s="20">
        <f t="shared" si="0"/>
        <v>1714.4948895124087</v>
      </c>
      <c r="K14" s="19">
        <f t="shared" si="8"/>
        <v>205821.02935527536</v>
      </c>
      <c r="L14" s="12">
        <f t="shared" si="9"/>
        <v>184951.1362061511</v>
      </c>
    </row>
    <row r="15" spans="1:20" x14ac:dyDescent="0.35">
      <c r="A15" s="36">
        <f>A12+1</f>
        <v>5</v>
      </c>
      <c r="B15" s="30">
        <f>B14+1</f>
        <v>45356</v>
      </c>
      <c r="C15" s="49">
        <f>C14+1</f>
        <v>13</v>
      </c>
      <c r="D15" s="37">
        <f>K14*0.01</f>
        <v>2058.2102935527537</v>
      </c>
      <c r="E15" s="37">
        <f>K14*0.0222</f>
        <v>4569.2268516871127</v>
      </c>
      <c r="F15" s="37">
        <f>K14*0.04928</f>
        <v>10142.86032662797</v>
      </c>
      <c r="G15" s="37">
        <f>K14*0.10939</f>
        <v>22514.762401173572</v>
      </c>
      <c r="H15" s="37">
        <f>K14*0.23058</f>
        <v>47458.21294873939</v>
      </c>
      <c r="I15" s="37">
        <f>K14*0.4847</f>
        <v>99761.452928501967</v>
      </c>
      <c r="J15" s="20">
        <f t="shared" si="0"/>
        <v>1728.896646584313</v>
      </c>
      <c r="K15" s="19">
        <f t="shared" si="8"/>
        <v>207549.92600185968</v>
      </c>
      <c r="L15" s="12">
        <f t="shared" si="9"/>
        <v>186504.72575028276</v>
      </c>
    </row>
    <row r="16" spans="1:20" x14ac:dyDescent="0.35">
      <c r="A16" s="36"/>
      <c r="B16" s="30">
        <f>B15</f>
        <v>45356</v>
      </c>
      <c r="C16" s="49">
        <f t="shared" si="1"/>
        <v>14</v>
      </c>
      <c r="D16" s="37">
        <f t="shared" ref="D16:D20" si="16">K15*0.01</f>
        <v>2075.4992600185969</v>
      </c>
      <c r="E16" s="37">
        <f t="shared" ref="E16:E20" si="17">K15*0.0222</f>
        <v>4607.6083572412854</v>
      </c>
      <c r="F16" s="37">
        <f t="shared" ref="F16:F20" si="18">K15*0.04928</f>
        <v>10228.060353371644</v>
      </c>
      <c r="G16" s="37">
        <f t="shared" ref="G16:G20" si="19">K15*0.10939</f>
        <v>22703.88640534343</v>
      </c>
      <c r="H16" s="37">
        <f t="shared" ref="H16:H20" si="20">K15*0.23058</f>
        <v>47856.861937508809</v>
      </c>
      <c r="I16" s="37">
        <f t="shared" ref="I16:I20" si="21">K15*0.4847</f>
        <v>100599.4491331014</v>
      </c>
      <c r="J16" s="20">
        <f t="shared" si="0"/>
        <v>1743.4193784156214</v>
      </c>
      <c r="K16" s="19">
        <f t="shared" si="8"/>
        <v>209293.34538027531</v>
      </c>
      <c r="L16" s="12">
        <f t="shared" si="9"/>
        <v>188071.36544658517</v>
      </c>
    </row>
    <row r="17" spans="1:13" x14ac:dyDescent="0.35">
      <c r="A17" s="36"/>
      <c r="B17" s="30">
        <f>B16</f>
        <v>45356</v>
      </c>
      <c r="C17" s="49">
        <f t="shared" si="1"/>
        <v>15</v>
      </c>
      <c r="D17" s="37">
        <f t="shared" si="16"/>
        <v>2092.9334538027533</v>
      </c>
      <c r="E17" s="37">
        <f t="shared" si="17"/>
        <v>4646.312267442112</v>
      </c>
      <c r="F17" s="37">
        <f t="shared" si="18"/>
        <v>10313.976060339966</v>
      </c>
      <c r="G17" s="37">
        <f t="shared" si="19"/>
        <v>22894.599051148318</v>
      </c>
      <c r="H17" s="37">
        <f t="shared" si="20"/>
        <v>48258.859577783878</v>
      </c>
      <c r="I17" s="37">
        <f t="shared" si="21"/>
        <v>101444.48450581945</v>
      </c>
      <c r="J17" s="20">
        <f t="shared" si="0"/>
        <v>1758.0641011943128</v>
      </c>
      <c r="K17" s="19">
        <f>K16+J17-M17</f>
        <v>206051.40948146963</v>
      </c>
      <c r="L17" s="12">
        <f t="shared" si="9"/>
        <v>189651.16491633648</v>
      </c>
      <c r="M17">
        <v>5000</v>
      </c>
    </row>
    <row r="18" spans="1:13" x14ac:dyDescent="0.35">
      <c r="A18" s="38">
        <f>A15+1</f>
        <v>6</v>
      </c>
      <c r="B18" s="30">
        <f>B17+1</f>
        <v>45357</v>
      </c>
      <c r="C18" s="49">
        <f t="shared" si="1"/>
        <v>16</v>
      </c>
      <c r="D18" s="39">
        <f t="shared" si="16"/>
        <v>2060.5140948146964</v>
      </c>
      <c r="E18" s="39">
        <f t="shared" si="17"/>
        <v>4574.3412904886263</v>
      </c>
      <c r="F18" s="39">
        <f t="shared" si="18"/>
        <v>10154.213459246823</v>
      </c>
      <c r="G18" s="39">
        <f t="shared" si="19"/>
        <v>22539.963683177964</v>
      </c>
      <c r="H18" s="39">
        <f t="shared" si="20"/>
        <v>47511.333998237271</v>
      </c>
      <c r="I18" s="39">
        <f t="shared" si="21"/>
        <v>99873.118175668336</v>
      </c>
      <c r="J18" s="20">
        <f t="shared" si="0"/>
        <v>1730.8318396443449</v>
      </c>
      <c r="K18" s="19">
        <f t="shared" si="8"/>
        <v>207782.24132111398</v>
      </c>
      <c r="L18" s="12">
        <f t="shared" si="9"/>
        <v>186713.48470163372</v>
      </c>
    </row>
    <row r="19" spans="1:13" x14ac:dyDescent="0.35">
      <c r="A19" s="38"/>
      <c r="B19" s="30">
        <f>B18</f>
        <v>45357</v>
      </c>
      <c r="C19" s="49">
        <f t="shared" si="1"/>
        <v>17</v>
      </c>
      <c r="D19" s="39">
        <f t="shared" si="16"/>
        <v>2077.82241321114</v>
      </c>
      <c r="E19" s="39">
        <f t="shared" si="17"/>
        <v>4612.7657573287306</v>
      </c>
      <c r="F19" s="39">
        <f t="shared" si="18"/>
        <v>10239.508852304496</v>
      </c>
      <c r="G19" s="39">
        <f t="shared" si="19"/>
        <v>22729.299378116659</v>
      </c>
      <c r="H19" s="39">
        <f t="shared" si="20"/>
        <v>47910.429203822459</v>
      </c>
      <c r="I19" s="39">
        <f t="shared" si="21"/>
        <v>100712.05236834395</v>
      </c>
      <c r="J19" s="20">
        <f t="shared" si="0"/>
        <v>1745.3708270973575</v>
      </c>
      <c r="K19" s="19">
        <f t="shared" si="8"/>
        <v>209527.61214821134</v>
      </c>
      <c r="L19" s="12">
        <f t="shared" si="9"/>
        <v>188281.87797312744</v>
      </c>
    </row>
    <row r="20" spans="1:13" x14ac:dyDescent="0.35">
      <c r="A20" s="38"/>
      <c r="B20" s="30">
        <f>B19</f>
        <v>45357</v>
      </c>
      <c r="C20" s="49">
        <f t="shared" si="1"/>
        <v>18</v>
      </c>
      <c r="D20" s="39">
        <f t="shared" si="16"/>
        <v>2095.2761214821135</v>
      </c>
      <c r="E20" s="39">
        <f t="shared" si="17"/>
        <v>4651.5129896902918</v>
      </c>
      <c r="F20" s="39">
        <f t="shared" si="18"/>
        <v>10325.520726663854</v>
      </c>
      <c r="G20" s="39">
        <f t="shared" si="19"/>
        <v>22920.225492892838</v>
      </c>
      <c r="H20" s="39">
        <f t="shared" si="20"/>
        <v>48312.87680913457</v>
      </c>
      <c r="I20" s="39">
        <f t="shared" si="21"/>
        <v>101558.03360823804</v>
      </c>
      <c r="J20" s="20">
        <f t="shared" si="0"/>
        <v>1760.0319420449753</v>
      </c>
      <c r="K20" s="19">
        <f t="shared" si="8"/>
        <v>211287.6440902563</v>
      </c>
      <c r="L20" s="12">
        <f t="shared" si="9"/>
        <v>189863.44574810169</v>
      </c>
    </row>
    <row r="21" spans="1:13" x14ac:dyDescent="0.35">
      <c r="A21" s="36">
        <f>A18+1</f>
        <v>7</v>
      </c>
      <c r="B21" s="30">
        <f>B20+1</f>
        <v>45358</v>
      </c>
      <c r="C21" s="49">
        <f>C20+1</f>
        <v>19</v>
      </c>
      <c r="D21" s="37">
        <f>K20*0.01</f>
        <v>2112.876440902563</v>
      </c>
      <c r="E21" s="37">
        <f>K20*0.0222</f>
        <v>4690.5856988036903</v>
      </c>
      <c r="F21" s="37">
        <f>K20*0.04928</f>
        <v>10412.25510076783</v>
      </c>
      <c r="G21" s="37">
        <f>K20*0.10939</f>
        <v>23112.755387033136</v>
      </c>
      <c r="H21" s="37">
        <f>K20*0.23058</f>
        <v>48718.704974331304</v>
      </c>
      <c r="I21" s="37">
        <f>K20*0.4847</f>
        <v>102411.12109054724</v>
      </c>
      <c r="J21" s="20">
        <f t="shared" si="0"/>
        <v>1774.8162103581528</v>
      </c>
      <c r="K21" s="19">
        <f t="shared" si="8"/>
        <v>213062.46030061445</v>
      </c>
      <c r="L21" s="12">
        <f t="shared" si="9"/>
        <v>191458.29869238575</v>
      </c>
    </row>
    <row r="22" spans="1:13" x14ac:dyDescent="0.35">
      <c r="A22" s="36"/>
      <c r="B22" s="30">
        <f>B21</f>
        <v>45358</v>
      </c>
      <c r="C22" s="49">
        <f t="shared" si="1"/>
        <v>20</v>
      </c>
      <c r="D22" s="37">
        <f t="shared" ref="D22:D26" si="22">K21*0.01</f>
        <v>2130.6246030061443</v>
      </c>
      <c r="E22" s="37">
        <f t="shared" ref="E22:E26" si="23">K21*0.0222</f>
        <v>4729.9866186736408</v>
      </c>
      <c r="F22" s="37">
        <f t="shared" ref="F22:F26" si="24">K21*0.04928</f>
        <v>10499.718043614279</v>
      </c>
      <c r="G22" s="37">
        <f t="shared" ref="G22:G26" si="25">K21*0.10939</f>
        <v>23306.902532284214</v>
      </c>
      <c r="H22" s="37">
        <f t="shared" ref="H22:H26" si="26">K21*0.23058</f>
        <v>49127.942096115679</v>
      </c>
      <c r="I22" s="37">
        <f t="shared" ref="I22:I26" si="27">K21*0.4847</f>
        <v>103271.37450770782</v>
      </c>
      <c r="J22" s="20">
        <f t="shared" si="0"/>
        <v>1789.7246665251612</v>
      </c>
      <c r="K22" s="19">
        <f t="shared" si="8"/>
        <v>214852.18496713962</v>
      </c>
      <c r="L22" s="12">
        <f t="shared" si="9"/>
        <v>193066.54840140179</v>
      </c>
    </row>
    <row r="23" spans="1:13" x14ac:dyDescent="0.35">
      <c r="A23" s="36"/>
      <c r="B23" s="30">
        <f>B22</f>
        <v>45358</v>
      </c>
      <c r="C23" s="49">
        <f t="shared" si="1"/>
        <v>21</v>
      </c>
      <c r="D23" s="37">
        <f t="shared" si="22"/>
        <v>2148.521849671396</v>
      </c>
      <c r="E23" s="37">
        <f t="shared" si="23"/>
        <v>4769.7185062704993</v>
      </c>
      <c r="F23" s="37">
        <f t="shared" si="24"/>
        <v>10587.91567518064</v>
      </c>
      <c r="G23" s="37">
        <f t="shared" si="25"/>
        <v>23502.680513555402</v>
      </c>
      <c r="H23" s="37">
        <f t="shared" si="26"/>
        <v>49540.616809723055</v>
      </c>
      <c r="I23" s="37">
        <f t="shared" si="27"/>
        <v>104138.85405357258</v>
      </c>
      <c r="J23" s="20">
        <f t="shared" si="0"/>
        <v>1804.7583537239725</v>
      </c>
      <c r="K23" s="19">
        <f t="shared" si="8"/>
        <v>216656.94332086359</v>
      </c>
      <c r="L23" s="12">
        <f t="shared" si="9"/>
        <v>194688.30740797357</v>
      </c>
    </row>
    <row r="24" spans="1:13" x14ac:dyDescent="0.35">
      <c r="A24" s="38">
        <f>A21+1</f>
        <v>8</v>
      </c>
      <c r="B24" s="30">
        <f>B23+1</f>
        <v>45359</v>
      </c>
      <c r="C24" s="49">
        <f t="shared" si="1"/>
        <v>22</v>
      </c>
      <c r="D24" s="39">
        <f t="shared" si="22"/>
        <v>2166.5694332086359</v>
      </c>
      <c r="E24" s="39">
        <f t="shared" si="23"/>
        <v>4809.7841417231721</v>
      </c>
      <c r="F24" s="39">
        <f t="shared" si="24"/>
        <v>10676.854166852158</v>
      </c>
      <c r="G24" s="39">
        <f t="shared" si="25"/>
        <v>23700.103029869268</v>
      </c>
      <c r="H24" s="39">
        <f t="shared" si="26"/>
        <v>49956.757990924729</v>
      </c>
      <c r="I24" s="39">
        <f t="shared" si="27"/>
        <v>105013.62042762259</v>
      </c>
      <c r="J24" s="20">
        <f t="shared" si="0"/>
        <v>1819.9183238952542</v>
      </c>
      <c r="K24" s="19">
        <f t="shared" si="8"/>
        <v>218476.86164475884</v>
      </c>
      <c r="L24" s="12">
        <f t="shared" si="9"/>
        <v>196323.68919020053</v>
      </c>
    </row>
    <row r="25" spans="1:13" x14ac:dyDescent="0.35">
      <c r="A25" s="38"/>
      <c r="B25" s="30">
        <f>B24</f>
        <v>45359</v>
      </c>
      <c r="C25" s="49">
        <f t="shared" si="1"/>
        <v>23</v>
      </c>
      <c r="D25" s="39">
        <f t="shared" si="22"/>
        <v>2184.7686164475886</v>
      </c>
      <c r="E25" s="39">
        <f t="shared" si="23"/>
        <v>4850.1863285136469</v>
      </c>
      <c r="F25" s="39">
        <f t="shared" si="24"/>
        <v>10766.539741853716</v>
      </c>
      <c r="G25" s="39">
        <f t="shared" si="25"/>
        <v>23899.18389532017</v>
      </c>
      <c r="H25" s="39">
        <f t="shared" si="26"/>
        <v>50376.394758048496</v>
      </c>
      <c r="I25" s="39">
        <f t="shared" si="27"/>
        <v>105895.73483921461</v>
      </c>
      <c r="J25" s="20">
        <f t="shared" si="0"/>
        <v>1835.2056378159743</v>
      </c>
      <c r="K25" s="19">
        <f t="shared" si="8"/>
        <v>220312.0672825748</v>
      </c>
      <c r="L25" s="12">
        <f t="shared" si="9"/>
        <v>197972.80817939824</v>
      </c>
    </row>
    <row r="26" spans="1:13" x14ac:dyDescent="0.35">
      <c r="A26" s="38"/>
      <c r="B26" s="30">
        <f>B25</f>
        <v>45359</v>
      </c>
      <c r="C26" s="49">
        <f t="shared" si="1"/>
        <v>24</v>
      </c>
      <c r="D26" s="39">
        <f t="shared" si="22"/>
        <v>2203.120672825748</v>
      </c>
      <c r="E26" s="39">
        <f t="shared" si="23"/>
        <v>4890.9278936731607</v>
      </c>
      <c r="F26" s="39">
        <f t="shared" si="24"/>
        <v>10856.978675685286</v>
      </c>
      <c r="G26" s="39">
        <f t="shared" si="25"/>
        <v>24099.937040040859</v>
      </c>
      <c r="H26" s="39">
        <f t="shared" si="26"/>
        <v>50799.556474016099</v>
      </c>
      <c r="I26" s="39">
        <f t="shared" si="27"/>
        <v>106785.25901186401</v>
      </c>
      <c r="J26" s="20">
        <f t="shared" si="0"/>
        <v>1850.6213651736282</v>
      </c>
      <c r="K26" s="19">
        <f t="shared" si="8"/>
        <v>222162.68864774844</v>
      </c>
      <c r="L26" s="12">
        <f t="shared" si="9"/>
        <v>199635.77976810516</v>
      </c>
    </row>
    <row r="27" spans="1:13" x14ac:dyDescent="0.35">
      <c r="A27" s="36">
        <f>A24+1</f>
        <v>9</v>
      </c>
      <c r="B27" s="30">
        <f>B26+1</f>
        <v>45360</v>
      </c>
      <c r="C27" s="49">
        <f>C26+1</f>
        <v>25</v>
      </c>
      <c r="D27" s="37">
        <f>K26*0.01</f>
        <v>2221.6268864774843</v>
      </c>
      <c r="E27" s="37">
        <f>K26*0.0222</f>
        <v>4932.0116879800153</v>
      </c>
      <c r="F27" s="37">
        <f>K26*0.04928</f>
        <v>10948.177296561042</v>
      </c>
      <c r="G27" s="37">
        <f>K26*0.10939</f>
        <v>24302.376511177201</v>
      </c>
      <c r="H27" s="37">
        <f>K26*0.23058</f>
        <v>51226.272748397838</v>
      </c>
      <c r="I27" s="37">
        <f>K26*0.4847</f>
        <v>107682.25518756367</v>
      </c>
      <c r="J27" s="20">
        <f t="shared" si="0"/>
        <v>1866.1665846410867</v>
      </c>
      <c r="K27" s="19">
        <f t="shared" si="8"/>
        <v>224028.85523238953</v>
      </c>
      <c r="L27" s="12">
        <f t="shared" si="9"/>
        <v>201312.72031815725</v>
      </c>
    </row>
    <row r="28" spans="1:13" x14ac:dyDescent="0.35">
      <c r="A28" s="36"/>
      <c r="B28" s="30">
        <f>B27</f>
        <v>45360</v>
      </c>
      <c r="C28" s="49">
        <f t="shared" si="1"/>
        <v>26</v>
      </c>
      <c r="D28" s="37">
        <f t="shared" ref="D28:D32" si="28">K27*0.01</f>
        <v>2240.2885523238951</v>
      </c>
      <c r="E28" s="37">
        <f t="shared" ref="E28:E32" si="29">K27*0.0222</f>
        <v>4973.4405861590476</v>
      </c>
      <c r="F28" s="37">
        <f t="shared" ref="F28:F32" si="30">K27*0.04928</f>
        <v>11040.141985852155</v>
      </c>
      <c r="G28" s="37">
        <f t="shared" ref="G28:G32" si="31">K27*0.10939</f>
        <v>24506.516473871092</v>
      </c>
      <c r="H28" s="37">
        <f t="shared" ref="H28:H32" si="32">K27*0.23058</f>
        <v>51656.573439484382</v>
      </c>
      <c r="I28" s="37">
        <f t="shared" ref="I28:I32" si="33">K27*0.4847</f>
        <v>108586.7861311392</v>
      </c>
      <c r="J28" s="20">
        <f t="shared" si="0"/>
        <v>1881.8423839520719</v>
      </c>
      <c r="K28" s="19">
        <f t="shared" si="8"/>
        <v>225910.69761634161</v>
      </c>
      <c r="L28" s="12">
        <f t="shared" si="9"/>
        <v>203003.74716882978</v>
      </c>
    </row>
    <row r="29" spans="1:13" x14ac:dyDescent="0.35">
      <c r="A29" s="36"/>
      <c r="B29" s="30">
        <f>B28</f>
        <v>45360</v>
      </c>
      <c r="C29" s="49">
        <f t="shared" si="1"/>
        <v>27</v>
      </c>
      <c r="D29" s="37">
        <f t="shared" si="28"/>
        <v>2259.1069761634162</v>
      </c>
      <c r="E29" s="37">
        <f t="shared" si="29"/>
        <v>5015.2174870827839</v>
      </c>
      <c r="F29" s="37">
        <f t="shared" si="30"/>
        <v>11132.879178533314</v>
      </c>
      <c r="G29" s="37">
        <f t="shared" si="31"/>
        <v>24712.371212251608</v>
      </c>
      <c r="H29" s="37">
        <f t="shared" si="32"/>
        <v>52090.488656376052</v>
      </c>
      <c r="I29" s="37">
        <f t="shared" si="33"/>
        <v>109498.91513464079</v>
      </c>
      <c r="J29" s="20">
        <f t="shared" si="0"/>
        <v>1897.6498599772694</v>
      </c>
      <c r="K29" s="19">
        <f t="shared" si="8"/>
        <v>227808.34747631889</v>
      </c>
      <c r="L29" s="12">
        <f t="shared" si="9"/>
        <v>204708.97864504796</v>
      </c>
    </row>
    <row r="30" spans="1:13" x14ac:dyDescent="0.35">
      <c r="A30" s="38">
        <f>A27+1</f>
        <v>10</v>
      </c>
      <c r="B30" s="30">
        <f>B29+1</f>
        <v>45361</v>
      </c>
      <c r="C30" s="49">
        <f t="shared" si="1"/>
        <v>28</v>
      </c>
      <c r="D30" s="39">
        <f t="shared" si="28"/>
        <v>2278.0834747631889</v>
      </c>
      <c r="E30" s="39">
        <f t="shared" si="29"/>
        <v>5057.3453139742796</v>
      </c>
      <c r="F30" s="39">
        <f t="shared" si="30"/>
        <v>11226.395363632993</v>
      </c>
      <c r="G30" s="39">
        <f t="shared" si="31"/>
        <v>24919.955130434522</v>
      </c>
      <c r="H30" s="39">
        <f t="shared" si="32"/>
        <v>52528.048761089609</v>
      </c>
      <c r="I30" s="39">
        <f t="shared" si="33"/>
        <v>110418.70602177177</v>
      </c>
      <c r="J30" s="20">
        <f t="shared" si="0"/>
        <v>1913.5901188010785</v>
      </c>
      <c r="K30" s="19">
        <f t="shared" si="8"/>
        <v>229721.93759511996</v>
      </c>
      <c r="L30" s="12">
        <f t="shared" si="9"/>
        <v>206428.53406566638</v>
      </c>
    </row>
    <row r="31" spans="1:13" x14ac:dyDescent="0.35">
      <c r="A31" s="38"/>
      <c r="B31" s="30">
        <f>B30</f>
        <v>45361</v>
      </c>
      <c r="C31" s="49">
        <f t="shared" si="1"/>
        <v>29</v>
      </c>
      <c r="D31" s="39">
        <f t="shared" si="28"/>
        <v>2297.2193759511997</v>
      </c>
      <c r="E31" s="39">
        <f t="shared" si="29"/>
        <v>5099.8270146116638</v>
      </c>
      <c r="F31" s="39">
        <f t="shared" si="30"/>
        <v>11320.697084687512</v>
      </c>
      <c r="G31" s="39">
        <f t="shared" si="31"/>
        <v>25129.282753530173</v>
      </c>
      <c r="H31" s="39">
        <f t="shared" si="32"/>
        <v>52969.284370682763</v>
      </c>
      <c r="I31" s="39">
        <f t="shared" si="33"/>
        <v>111346.22315235465</v>
      </c>
      <c r="J31" s="20">
        <f t="shared" si="0"/>
        <v>1929.6642757990078</v>
      </c>
      <c r="K31" s="19">
        <f t="shared" si="8"/>
        <v>231651.60187091897</v>
      </c>
      <c r="L31" s="12">
        <f t="shared" si="9"/>
        <v>208162.53375181797</v>
      </c>
    </row>
    <row r="32" spans="1:13" x14ac:dyDescent="0.35">
      <c r="A32" s="38"/>
      <c r="B32" s="30">
        <f>B31</f>
        <v>45361</v>
      </c>
      <c r="C32" s="49">
        <f t="shared" si="1"/>
        <v>30</v>
      </c>
      <c r="D32" s="39">
        <f t="shared" si="28"/>
        <v>2316.5160187091897</v>
      </c>
      <c r="E32" s="39">
        <f t="shared" si="29"/>
        <v>5142.6655615344016</v>
      </c>
      <c r="F32" s="39">
        <f t="shared" si="30"/>
        <v>11415.790940198885</v>
      </c>
      <c r="G32" s="39">
        <f t="shared" si="31"/>
        <v>25340.368728659825</v>
      </c>
      <c r="H32" s="39">
        <f t="shared" si="32"/>
        <v>53414.226359396496</v>
      </c>
      <c r="I32" s="39">
        <f t="shared" si="33"/>
        <v>112281.53142683442</v>
      </c>
      <c r="J32" s="20">
        <f t="shared" si="0"/>
        <v>1945.8734557157193</v>
      </c>
      <c r="K32" s="19">
        <f>K31+J32-M32</f>
        <v>228597.47532663468</v>
      </c>
      <c r="L32" s="12">
        <f t="shared" si="9"/>
        <v>209911.0990353332</v>
      </c>
      <c r="M32">
        <v>5000</v>
      </c>
    </row>
    <row r="33" spans="1:13" x14ac:dyDescent="0.35">
      <c r="A33" s="36">
        <f>A30+1</f>
        <v>11</v>
      </c>
      <c r="B33" s="30">
        <f>B32+1</f>
        <v>45362</v>
      </c>
      <c r="C33" s="49">
        <f>C32+1</f>
        <v>31</v>
      </c>
      <c r="D33" s="37">
        <f>K32*0.01</f>
        <v>2285.9747532663469</v>
      </c>
      <c r="E33" s="37">
        <f>K32*0.0222</f>
        <v>5074.8639522512904</v>
      </c>
      <c r="F33" s="37">
        <f>K32*0.04928</f>
        <v>11265.283584096556</v>
      </c>
      <c r="G33" s="37">
        <f>K32*0.10939</f>
        <v>25006.277825980567</v>
      </c>
      <c r="H33" s="37">
        <f>K32*0.23058</f>
        <v>52710.005860815429</v>
      </c>
      <c r="I33" s="37">
        <f>K32*0.4847</f>
        <v>110801.19629081983</v>
      </c>
      <c r="J33" s="20">
        <f t="shared" si="0"/>
        <v>1920.2187927437312</v>
      </c>
      <c r="K33" s="19">
        <f t="shared" si="8"/>
        <v>230517.6941193784</v>
      </c>
      <c r="L33" s="12">
        <f t="shared" si="9"/>
        <v>207143.60226723005</v>
      </c>
    </row>
    <row r="34" spans="1:13" x14ac:dyDescent="0.35">
      <c r="A34" s="36"/>
      <c r="B34" s="30">
        <f>B33</f>
        <v>45362</v>
      </c>
      <c r="C34" s="49">
        <f t="shared" si="1"/>
        <v>32</v>
      </c>
      <c r="D34" s="37">
        <f t="shared" ref="D34:D38" si="34">K33*0.01</f>
        <v>2305.1769411937839</v>
      </c>
      <c r="E34" s="37">
        <f t="shared" ref="E34:E38" si="35">K33*0.0222</f>
        <v>5117.4928094502011</v>
      </c>
      <c r="F34" s="37">
        <f t="shared" ref="F34:F38" si="36">K33*0.04928</f>
        <v>11359.911966202966</v>
      </c>
      <c r="G34" s="37">
        <f t="shared" ref="G34:G38" si="37">K33*0.10939</f>
        <v>25216.330559718805</v>
      </c>
      <c r="H34" s="37">
        <f t="shared" ref="H34:H38" si="38">K33*0.23058</f>
        <v>53152.769910046271</v>
      </c>
      <c r="I34" s="37">
        <f t="shared" ref="I34:I38" si="39">K33*0.4847</f>
        <v>111731.92633966272</v>
      </c>
      <c r="J34" s="20">
        <f t="shared" si="0"/>
        <v>1936.3486306027785</v>
      </c>
      <c r="K34" s="19">
        <f t="shared" si="8"/>
        <v>232454.04274998119</v>
      </c>
      <c r="L34" s="12">
        <f t="shared" si="9"/>
        <v>208883.60852627474</v>
      </c>
    </row>
    <row r="35" spans="1:13" x14ac:dyDescent="0.35">
      <c r="A35" s="36"/>
      <c r="B35" s="30">
        <f>B34</f>
        <v>45362</v>
      </c>
      <c r="C35" s="49">
        <f t="shared" si="1"/>
        <v>33</v>
      </c>
      <c r="D35" s="37">
        <f t="shared" si="34"/>
        <v>2324.5404274998118</v>
      </c>
      <c r="E35" s="37">
        <f t="shared" si="35"/>
        <v>5160.479749049583</v>
      </c>
      <c r="F35" s="37">
        <f t="shared" si="36"/>
        <v>11455.335226719073</v>
      </c>
      <c r="G35" s="37">
        <f t="shared" si="37"/>
        <v>25428.147736420444</v>
      </c>
      <c r="H35" s="37">
        <f t="shared" si="38"/>
        <v>53599.253177290666</v>
      </c>
      <c r="I35" s="37">
        <f t="shared" si="39"/>
        <v>112670.47452091589</v>
      </c>
      <c r="J35" s="20">
        <f t="shared" si="0"/>
        <v>1952.6139590998418</v>
      </c>
      <c r="K35" s="19">
        <f t="shared" si="8"/>
        <v>234406.65670908103</v>
      </c>
      <c r="L35" s="12">
        <f t="shared" si="9"/>
        <v>210638.23083789548</v>
      </c>
    </row>
    <row r="36" spans="1:13" x14ac:dyDescent="0.35">
      <c r="A36" s="38">
        <f>A33+1</f>
        <v>12</v>
      </c>
      <c r="B36" s="30">
        <f>B35+1</f>
        <v>45363</v>
      </c>
      <c r="C36" s="49">
        <f t="shared" si="1"/>
        <v>34</v>
      </c>
      <c r="D36" s="39">
        <f t="shared" si="34"/>
        <v>2344.0665670908102</v>
      </c>
      <c r="E36" s="39">
        <f t="shared" si="35"/>
        <v>5203.8277789415988</v>
      </c>
      <c r="F36" s="39">
        <f t="shared" si="36"/>
        <v>11551.560042623512</v>
      </c>
      <c r="G36" s="39">
        <f t="shared" si="37"/>
        <v>25641.744177406374</v>
      </c>
      <c r="H36" s="39">
        <f t="shared" si="38"/>
        <v>54049.486903979909</v>
      </c>
      <c r="I36" s="39">
        <f t="shared" si="39"/>
        <v>113616.90650689158</v>
      </c>
      <c r="J36" s="20">
        <f t="shared" si="0"/>
        <v>1969.0159163562805</v>
      </c>
      <c r="K36" s="19">
        <f t="shared" si="8"/>
        <v>236375.67262543732</v>
      </c>
      <c r="L36" s="12">
        <f t="shared" si="9"/>
        <v>212407.59197693376</v>
      </c>
    </row>
    <row r="37" spans="1:13" x14ac:dyDescent="0.35">
      <c r="A37" s="38"/>
      <c r="B37" s="30">
        <f>B36</f>
        <v>45363</v>
      </c>
      <c r="C37" s="49">
        <f t="shared" si="1"/>
        <v>35</v>
      </c>
      <c r="D37" s="39">
        <f t="shared" si="34"/>
        <v>2363.7567262543735</v>
      </c>
      <c r="E37" s="39">
        <f t="shared" si="35"/>
        <v>5247.5399322847088</v>
      </c>
      <c r="F37" s="39">
        <f t="shared" si="36"/>
        <v>11648.593146981551</v>
      </c>
      <c r="G37" s="39">
        <f t="shared" si="37"/>
        <v>25857.13482849659</v>
      </c>
      <c r="H37" s="39">
        <f t="shared" si="38"/>
        <v>54503.502593973339</v>
      </c>
      <c r="I37" s="39">
        <f t="shared" si="39"/>
        <v>114571.28852154948</v>
      </c>
      <c r="J37" s="20">
        <f t="shared" si="0"/>
        <v>1985.5556500536736</v>
      </c>
      <c r="K37" s="19">
        <f t="shared" si="8"/>
        <v>238361.22827549098</v>
      </c>
      <c r="L37" s="12">
        <f t="shared" si="9"/>
        <v>214191.81574954005</v>
      </c>
    </row>
    <row r="38" spans="1:13" x14ac:dyDescent="0.35">
      <c r="A38" s="38"/>
      <c r="B38" s="30">
        <f>B37</f>
        <v>45363</v>
      </c>
      <c r="C38" s="49">
        <f t="shared" si="1"/>
        <v>36</v>
      </c>
      <c r="D38" s="39">
        <f t="shared" si="34"/>
        <v>2383.6122827549098</v>
      </c>
      <c r="E38" s="39">
        <f t="shared" si="35"/>
        <v>5291.6192677158997</v>
      </c>
      <c r="F38" s="39">
        <f t="shared" si="36"/>
        <v>11746.441329416195</v>
      </c>
      <c r="G38" s="39">
        <f t="shared" si="37"/>
        <v>26074.334761055958</v>
      </c>
      <c r="H38" s="39">
        <f t="shared" si="38"/>
        <v>54961.332015762709</v>
      </c>
      <c r="I38" s="39">
        <f t="shared" si="39"/>
        <v>115533.68734513049</v>
      </c>
      <c r="J38" s="20">
        <f t="shared" si="0"/>
        <v>2002.2343175141241</v>
      </c>
      <c r="K38" s="19">
        <f t="shared" si="8"/>
        <v>240363.4625930051</v>
      </c>
      <c r="L38" s="12">
        <f t="shared" si="9"/>
        <v>215991.02700183616</v>
      </c>
    </row>
    <row r="39" spans="1:13" x14ac:dyDescent="0.35">
      <c r="A39" s="36">
        <f>A36+1</f>
        <v>13</v>
      </c>
      <c r="B39" s="30">
        <f>B38+1</f>
        <v>45364</v>
      </c>
      <c r="C39" s="49">
        <f>C38+1</f>
        <v>37</v>
      </c>
      <c r="D39" s="37">
        <f>K38*0.01</f>
        <v>2403.6346259300512</v>
      </c>
      <c r="E39" s="37">
        <f>K38*0.0222</f>
        <v>5336.0688695647132</v>
      </c>
      <c r="F39" s="37">
        <f>K38*0.04928</f>
        <v>11845.111436583291</v>
      </c>
      <c r="G39" s="37">
        <f>K38*0.10939</f>
        <v>26293.359173048826</v>
      </c>
      <c r="H39" s="37">
        <f>K38*0.23058</f>
        <v>55423.007204695117</v>
      </c>
      <c r="I39" s="37">
        <f>K38*0.4847</f>
        <v>116504.17031882958</v>
      </c>
      <c r="J39" s="20">
        <f t="shared" si="0"/>
        <v>2019.053085781243</v>
      </c>
      <c r="K39" s="19">
        <f t="shared" si="8"/>
        <v>242382.51567878635</v>
      </c>
      <c r="L39" s="12">
        <f t="shared" si="9"/>
        <v>217805.35162865158</v>
      </c>
    </row>
    <row r="40" spans="1:13" x14ac:dyDescent="0.35">
      <c r="A40" s="36"/>
      <c r="B40" s="30">
        <f>B39</f>
        <v>45364</v>
      </c>
      <c r="C40" s="49">
        <f t="shared" si="1"/>
        <v>38</v>
      </c>
      <c r="D40" s="37">
        <f t="shared" ref="D40:D44" si="40">K39*0.01</f>
        <v>2423.8251567878638</v>
      </c>
      <c r="E40" s="37">
        <f t="shared" ref="E40:E44" si="41">K39*0.0222</f>
        <v>5380.8918480690572</v>
      </c>
      <c r="F40" s="37">
        <f t="shared" ref="F40:F44" si="42">K39*0.04928</f>
        <v>11944.610372650592</v>
      </c>
      <c r="G40" s="37">
        <f t="shared" ref="G40:G44" si="43">K39*0.10939</f>
        <v>26514.223390102441</v>
      </c>
      <c r="H40" s="37">
        <f t="shared" ref="H40:H44" si="44">K39*0.23058</f>
        <v>55888.560465214556</v>
      </c>
      <c r="I40" s="37">
        <f t="shared" ref="I40:I44" si="45">K39*0.4847</f>
        <v>117482.80534950775</v>
      </c>
      <c r="J40" s="20">
        <f t="shared" si="0"/>
        <v>2036.0131317018054</v>
      </c>
      <c r="K40" s="19">
        <f t="shared" si="8"/>
        <v>244418.52881048815</v>
      </c>
      <c r="L40" s="12">
        <f t="shared" si="9"/>
        <v>219634.91658233225</v>
      </c>
    </row>
    <row r="41" spans="1:13" x14ac:dyDescent="0.35">
      <c r="A41" s="36"/>
      <c r="B41" s="30">
        <f>B40</f>
        <v>45364</v>
      </c>
      <c r="C41" s="49">
        <f t="shared" si="1"/>
        <v>39</v>
      </c>
      <c r="D41" s="37">
        <f t="shared" si="40"/>
        <v>2444.1852881048817</v>
      </c>
      <c r="E41" s="37">
        <f t="shared" si="41"/>
        <v>5426.0913395928374</v>
      </c>
      <c r="F41" s="37">
        <f t="shared" si="42"/>
        <v>12044.945099780854</v>
      </c>
      <c r="G41" s="37">
        <f t="shared" si="43"/>
        <v>26736.942866579298</v>
      </c>
      <c r="H41" s="37">
        <f t="shared" si="44"/>
        <v>56358.02437312236</v>
      </c>
      <c r="I41" s="37">
        <f t="shared" si="45"/>
        <v>118469.66091444361</v>
      </c>
      <c r="J41" s="20">
        <f t="shared" si="0"/>
        <v>2053.1156420081006</v>
      </c>
      <c r="K41" s="19">
        <f t="shared" si="8"/>
        <v>246471.64445249626</v>
      </c>
      <c r="L41" s="12">
        <f t="shared" si="9"/>
        <v>221479.84988162384</v>
      </c>
    </row>
    <row r="42" spans="1:13" x14ac:dyDescent="0.35">
      <c r="A42" s="38">
        <f>A39+1</f>
        <v>14</v>
      </c>
      <c r="B42" s="30">
        <f>B41+1</f>
        <v>45365</v>
      </c>
      <c r="C42" s="49">
        <f t="shared" si="1"/>
        <v>40</v>
      </c>
      <c r="D42" s="39">
        <f t="shared" si="40"/>
        <v>2464.7164445249628</v>
      </c>
      <c r="E42" s="39">
        <f t="shared" si="41"/>
        <v>5471.6705068454175</v>
      </c>
      <c r="F42" s="39">
        <f t="shared" si="42"/>
        <v>12146.122638619016</v>
      </c>
      <c r="G42" s="39">
        <f t="shared" si="43"/>
        <v>26961.533186658566</v>
      </c>
      <c r="H42" s="39">
        <f t="shared" si="44"/>
        <v>56831.431777856589</v>
      </c>
      <c r="I42" s="39">
        <f t="shared" si="45"/>
        <v>119464.80606612495</v>
      </c>
      <c r="J42" s="20">
        <f t="shared" si="0"/>
        <v>2070.3618134009685</v>
      </c>
      <c r="K42" s="19">
        <f t="shared" si="8"/>
        <v>248542.00626589722</v>
      </c>
      <c r="L42" s="12">
        <f t="shared" si="9"/>
        <v>223340.28062062949</v>
      </c>
    </row>
    <row r="43" spans="1:13" x14ac:dyDescent="0.35">
      <c r="A43" s="38"/>
      <c r="B43" s="30">
        <f>B42</f>
        <v>45365</v>
      </c>
      <c r="C43" s="49">
        <f t="shared" si="1"/>
        <v>41</v>
      </c>
      <c r="D43" s="39">
        <f t="shared" si="40"/>
        <v>2485.4200626589723</v>
      </c>
      <c r="E43" s="39">
        <f t="shared" si="41"/>
        <v>5517.6325391029186</v>
      </c>
      <c r="F43" s="39">
        <f t="shared" si="42"/>
        <v>12248.150068783414</v>
      </c>
      <c r="G43" s="39">
        <f t="shared" si="43"/>
        <v>27188.010065426497</v>
      </c>
      <c r="H43" s="39">
        <f t="shared" si="44"/>
        <v>57308.815804790582</v>
      </c>
      <c r="I43" s="39">
        <f t="shared" si="45"/>
        <v>120468.31043708039</v>
      </c>
      <c r="J43" s="20">
        <f t="shared" si="0"/>
        <v>2087.7528526335368</v>
      </c>
      <c r="K43" s="19">
        <f t="shared" si="8"/>
        <v>250629.75911853075</v>
      </c>
      <c r="L43" s="12">
        <f t="shared" si="9"/>
        <v>225216.33897784277</v>
      </c>
    </row>
    <row r="44" spans="1:13" x14ac:dyDescent="0.35">
      <c r="A44" s="38"/>
      <c r="B44" s="30">
        <f>B43</f>
        <v>45365</v>
      </c>
      <c r="C44" s="49">
        <f t="shared" si="1"/>
        <v>42</v>
      </c>
      <c r="D44" s="39">
        <f t="shared" si="40"/>
        <v>2506.2975911853077</v>
      </c>
      <c r="E44" s="39">
        <f t="shared" si="41"/>
        <v>5563.9806524313826</v>
      </c>
      <c r="F44" s="39">
        <f t="shared" si="42"/>
        <v>12351.034529361195</v>
      </c>
      <c r="G44" s="39">
        <f t="shared" si="43"/>
        <v>27416.389349976078</v>
      </c>
      <c r="H44" s="39">
        <f t="shared" si="44"/>
        <v>57790.209857550821</v>
      </c>
      <c r="I44" s="39">
        <f t="shared" si="45"/>
        <v>121480.24424475186</v>
      </c>
      <c r="J44" s="20">
        <f t="shared" si="0"/>
        <v>2105.2899765956586</v>
      </c>
      <c r="K44" s="19">
        <f t="shared" si="8"/>
        <v>252735.04909512642</v>
      </c>
      <c r="L44" s="12">
        <f t="shared" si="9"/>
        <v>227108.15622525662</v>
      </c>
    </row>
    <row r="45" spans="1:13" x14ac:dyDescent="0.35">
      <c r="A45" s="36">
        <f>A42+1</f>
        <v>15</v>
      </c>
      <c r="B45" s="30">
        <f>B44+1</f>
        <v>45366</v>
      </c>
      <c r="C45" s="49">
        <f>C44+1</f>
        <v>43</v>
      </c>
      <c r="D45" s="37">
        <f>K44*0.01</f>
        <v>2527.3504909512644</v>
      </c>
      <c r="E45" s="37">
        <f>K44*0.0222</f>
        <v>5610.7180899118066</v>
      </c>
      <c r="F45" s="37">
        <f>K44*0.04928</f>
        <v>12454.783219407829</v>
      </c>
      <c r="G45" s="37">
        <f>K44*0.10939</f>
        <v>27646.687020515881</v>
      </c>
      <c r="H45" s="37">
        <f>K44*0.23058</f>
        <v>58275.647620354255</v>
      </c>
      <c r="I45" s="37">
        <f>K44*0.4847</f>
        <v>122500.67829640779</v>
      </c>
      <c r="J45" s="20">
        <f t="shared" si="0"/>
        <v>2122.9744123990622</v>
      </c>
      <c r="K45" s="19">
        <f t="shared" si="8"/>
        <v>254858.02350752547</v>
      </c>
      <c r="L45" s="12">
        <f t="shared" si="9"/>
        <v>229015.86473754881</v>
      </c>
    </row>
    <row r="46" spans="1:13" x14ac:dyDescent="0.35">
      <c r="A46" s="36"/>
      <c r="B46" s="30">
        <f>B45</f>
        <v>45366</v>
      </c>
      <c r="C46" s="49">
        <f t="shared" si="1"/>
        <v>44</v>
      </c>
      <c r="D46" s="37">
        <f t="shared" ref="D46:D50" si="46">K45*0.01</f>
        <v>2548.5802350752547</v>
      </c>
      <c r="E46" s="37">
        <f t="shared" ref="E46:E50" si="47">K45*0.0222</f>
        <v>5657.8481218670659</v>
      </c>
      <c r="F46" s="37">
        <f t="shared" ref="F46:F50" si="48">K45*0.04928</f>
        <v>12559.403398450855</v>
      </c>
      <c r="G46" s="37">
        <f t="shared" ref="G46:G50" si="49">K45*0.10939</f>
        <v>27878.91919148821</v>
      </c>
      <c r="H46" s="37">
        <f t="shared" ref="H46:H50" si="50">K45*0.23058</f>
        <v>58765.163060365223</v>
      </c>
      <c r="I46" s="37">
        <f t="shared" ref="I46:I50" si="51">K45*0.4847</f>
        <v>123529.68399409761</v>
      </c>
      <c r="J46" s="20">
        <f t="shared" si="0"/>
        <v>2140.8073974632139</v>
      </c>
      <c r="K46" s="19">
        <f t="shared" si="8"/>
        <v>256998.83090498869</v>
      </c>
      <c r="L46" s="12">
        <f t="shared" si="9"/>
        <v>230939.59800134422</v>
      </c>
    </row>
    <row r="47" spans="1:13" x14ac:dyDescent="0.35">
      <c r="A47" s="36"/>
      <c r="B47" s="30">
        <f>B46</f>
        <v>45366</v>
      </c>
      <c r="C47" s="49">
        <f t="shared" si="1"/>
        <v>45</v>
      </c>
      <c r="D47" s="37">
        <f t="shared" si="46"/>
        <v>2569.988309049887</v>
      </c>
      <c r="E47" s="37">
        <f t="shared" si="47"/>
        <v>5705.3740460907493</v>
      </c>
      <c r="F47" s="37">
        <f t="shared" si="48"/>
        <v>12664.902386997843</v>
      </c>
      <c r="G47" s="37">
        <f t="shared" si="49"/>
        <v>28113.102112696713</v>
      </c>
      <c r="H47" s="37">
        <f t="shared" si="50"/>
        <v>59258.790430072295</v>
      </c>
      <c r="I47" s="37">
        <f t="shared" si="51"/>
        <v>124567.33333964802</v>
      </c>
      <c r="J47" s="20">
        <f t="shared" si="0"/>
        <v>2158.790179601905</v>
      </c>
      <c r="K47" s="19">
        <f>K46+J47-M47</f>
        <v>254157.62108459059</v>
      </c>
      <c r="L47" s="12">
        <f t="shared" si="9"/>
        <v>232879.4906245555</v>
      </c>
      <c r="M47">
        <v>5000</v>
      </c>
    </row>
    <row r="48" spans="1:13" x14ac:dyDescent="0.35">
      <c r="A48" s="38">
        <f>A45+1</f>
        <v>16</v>
      </c>
      <c r="B48" s="30">
        <f>B47+1</f>
        <v>45367</v>
      </c>
      <c r="C48" s="49">
        <f t="shared" si="1"/>
        <v>46</v>
      </c>
      <c r="D48" s="39">
        <f t="shared" si="46"/>
        <v>2541.5762108459057</v>
      </c>
      <c r="E48" s="39">
        <f t="shared" si="47"/>
        <v>5642.2991880779109</v>
      </c>
      <c r="F48" s="39">
        <f t="shared" si="48"/>
        <v>12524.887567048623</v>
      </c>
      <c r="G48" s="39">
        <f t="shared" si="49"/>
        <v>27802.302170443363</v>
      </c>
      <c r="H48" s="39">
        <f t="shared" si="50"/>
        <v>58603.664269684901</v>
      </c>
      <c r="I48" s="39">
        <f t="shared" si="51"/>
        <v>123190.19893970106</v>
      </c>
      <c r="J48" s="20">
        <f t="shared" si="0"/>
        <v>2134.9240171105607</v>
      </c>
      <c r="K48" s="19">
        <f t="shared" si="8"/>
        <v>256292.54510170114</v>
      </c>
      <c r="L48" s="12">
        <f t="shared" si="9"/>
        <v>230304.92834580177</v>
      </c>
    </row>
    <row r="49" spans="1:13" x14ac:dyDescent="0.35">
      <c r="A49" s="38"/>
      <c r="B49" s="30">
        <f>B48</f>
        <v>45367</v>
      </c>
      <c r="C49" s="49">
        <f t="shared" si="1"/>
        <v>47</v>
      </c>
      <c r="D49" s="39">
        <f t="shared" si="46"/>
        <v>2562.9254510170113</v>
      </c>
      <c r="E49" s="39">
        <f t="shared" si="47"/>
        <v>5689.6945012577653</v>
      </c>
      <c r="F49" s="39">
        <f t="shared" si="48"/>
        <v>12630.096622611831</v>
      </c>
      <c r="G49" s="39">
        <f t="shared" si="49"/>
        <v>28035.841508675087</v>
      </c>
      <c r="H49" s="39">
        <f t="shared" si="50"/>
        <v>59095.935049550251</v>
      </c>
      <c r="I49" s="39">
        <f t="shared" si="51"/>
        <v>124224.99661079455</v>
      </c>
      <c r="J49" s="20">
        <f t="shared" si="0"/>
        <v>2152.8573788542894</v>
      </c>
      <c r="K49" s="19">
        <f t="shared" si="8"/>
        <v>258445.40248055544</v>
      </c>
      <c r="L49" s="12">
        <f t="shared" si="9"/>
        <v>232239.48974390648</v>
      </c>
    </row>
    <row r="50" spans="1:13" x14ac:dyDescent="0.35">
      <c r="A50" s="38"/>
      <c r="B50" s="30">
        <f>B49</f>
        <v>45367</v>
      </c>
      <c r="C50" s="49">
        <f t="shared" si="1"/>
        <v>48</v>
      </c>
      <c r="D50" s="39">
        <f t="shared" si="46"/>
        <v>2584.4540248055546</v>
      </c>
      <c r="E50" s="39">
        <f t="shared" si="47"/>
        <v>5737.4879350683314</v>
      </c>
      <c r="F50" s="39">
        <f t="shared" si="48"/>
        <v>12736.189434241771</v>
      </c>
      <c r="G50" s="39">
        <f t="shared" si="49"/>
        <v>28271.342577347961</v>
      </c>
      <c r="H50" s="39">
        <f t="shared" si="50"/>
        <v>59592.340903966477</v>
      </c>
      <c r="I50" s="39">
        <f t="shared" si="51"/>
        <v>125268.48658232522</v>
      </c>
      <c r="J50" s="20">
        <f t="shared" si="0"/>
        <v>2170.9413808366658</v>
      </c>
      <c r="K50" s="19">
        <f t="shared" si="8"/>
        <v>260616.34386139209</v>
      </c>
      <c r="L50" s="12">
        <f t="shared" si="9"/>
        <v>234190.30145775533</v>
      </c>
    </row>
    <row r="51" spans="1:13" x14ac:dyDescent="0.35">
      <c r="A51" s="36">
        <f>A48+1</f>
        <v>17</v>
      </c>
      <c r="B51" s="30">
        <f>B50+1</f>
        <v>45368</v>
      </c>
      <c r="C51" s="49">
        <f>C50+1</f>
        <v>49</v>
      </c>
      <c r="D51" s="37">
        <f>K50*0.01</f>
        <v>2606.1634386139208</v>
      </c>
      <c r="E51" s="37">
        <f>K50*0.0222</f>
        <v>5785.6828337229044</v>
      </c>
      <c r="F51" s="37">
        <f>K50*0.04928</f>
        <v>12843.173425489402</v>
      </c>
      <c r="G51" s="37">
        <f>K50*0.10939</f>
        <v>28508.821854997681</v>
      </c>
      <c r="H51" s="37">
        <f>K50*0.23058</f>
        <v>60092.916567559791</v>
      </c>
      <c r="I51" s="37">
        <f>K50*0.4847</f>
        <v>126320.74186961674</v>
      </c>
      <c r="J51" s="20">
        <f t="shared" si="0"/>
        <v>2189.1772884356933</v>
      </c>
      <c r="K51" s="19">
        <f t="shared" si="8"/>
        <v>262805.52114982781</v>
      </c>
      <c r="L51" s="12">
        <f t="shared" si="9"/>
        <v>236157.49999000045</v>
      </c>
    </row>
    <row r="52" spans="1:13" x14ac:dyDescent="0.35">
      <c r="A52" s="36"/>
      <c r="B52" s="30">
        <f>B51</f>
        <v>45368</v>
      </c>
      <c r="C52" s="49">
        <f t="shared" si="1"/>
        <v>50</v>
      </c>
      <c r="D52" s="37">
        <f t="shared" ref="D52:D56" si="52">K51*0.01</f>
        <v>2628.0552114982779</v>
      </c>
      <c r="E52" s="37">
        <f t="shared" ref="E52:E56" si="53">K51*0.0222</f>
        <v>5834.2825695261772</v>
      </c>
      <c r="F52" s="37">
        <f t="shared" ref="F52:F56" si="54">K51*0.04928</f>
        <v>12951.056082263514</v>
      </c>
      <c r="G52" s="37">
        <f t="shared" ref="G52:G56" si="55">K51*0.10939</f>
        <v>28748.295958579663</v>
      </c>
      <c r="H52" s="37">
        <f t="shared" ref="H52:H56" si="56">K51*0.23058</f>
        <v>60597.697066727298</v>
      </c>
      <c r="I52" s="37">
        <f t="shared" ref="I52:I56" si="57">K51*0.4847</f>
        <v>127381.83610132155</v>
      </c>
      <c r="J52" s="20">
        <f t="shared" si="0"/>
        <v>2207.5663776585534</v>
      </c>
      <c r="K52" s="19">
        <f t="shared" si="8"/>
        <v>265013.08752748638</v>
      </c>
      <c r="L52" s="12">
        <f t="shared" si="9"/>
        <v>238141.22298991648</v>
      </c>
    </row>
    <row r="53" spans="1:13" x14ac:dyDescent="0.35">
      <c r="A53" s="36"/>
      <c r="B53" s="30">
        <f>B52</f>
        <v>45368</v>
      </c>
      <c r="C53" s="49">
        <f t="shared" si="1"/>
        <v>51</v>
      </c>
      <c r="D53" s="37">
        <f t="shared" si="52"/>
        <v>2650.1308752748637</v>
      </c>
      <c r="E53" s="37">
        <f t="shared" si="53"/>
        <v>5883.2905431101981</v>
      </c>
      <c r="F53" s="37">
        <f t="shared" si="54"/>
        <v>13059.844953354528</v>
      </c>
      <c r="G53" s="37">
        <f t="shared" si="55"/>
        <v>28989.781644631734</v>
      </c>
      <c r="H53" s="37">
        <f t="shared" si="56"/>
        <v>61106.717722087815</v>
      </c>
      <c r="I53" s="37">
        <f t="shared" si="57"/>
        <v>128451.84352457266</v>
      </c>
      <c r="J53" s="20">
        <f t="shared" si="0"/>
        <v>2226.1099352308852</v>
      </c>
      <c r="K53" s="19">
        <f t="shared" si="8"/>
        <v>267239.19746271725</v>
      </c>
      <c r="L53" s="12">
        <f t="shared" si="9"/>
        <v>240141.6092630318</v>
      </c>
    </row>
    <row r="54" spans="1:13" x14ac:dyDescent="0.35">
      <c r="A54" s="38">
        <f>A51+1</f>
        <v>18</v>
      </c>
      <c r="B54" s="30">
        <f>B53+1</f>
        <v>45369</v>
      </c>
      <c r="C54" s="49">
        <f t="shared" si="1"/>
        <v>52</v>
      </c>
      <c r="D54" s="39">
        <f t="shared" si="52"/>
        <v>2672.3919746271727</v>
      </c>
      <c r="E54" s="39">
        <f t="shared" si="53"/>
        <v>5932.7101836723232</v>
      </c>
      <c r="F54" s="39">
        <f t="shared" si="54"/>
        <v>13169.547650962706</v>
      </c>
      <c r="G54" s="39">
        <f t="shared" si="55"/>
        <v>29233.295810446642</v>
      </c>
      <c r="H54" s="39">
        <f t="shared" si="56"/>
        <v>61620.014150953342</v>
      </c>
      <c r="I54" s="39">
        <f t="shared" si="57"/>
        <v>129530.83901017906</v>
      </c>
      <c r="J54" s="20">
        <f t="shared" si="0"/>
        <v>2244.8092586868252</v>
      </c>
      <c r="K54" s="19">
        <f t="shared" si="8"/>
        <v>269484.00672140409</v>
      </c>
      <c r="L54" s="12">
        <f t="shared" si="9"/>
        <v>242158.79878084123</v>
      </c>
    </row>
    <row r="55" spans="1:13" x14ac:dyDescent="0.35">
      <c r="A55" s="38"/>
      <c r="B55" s="30">
        <f>B54</f>
        <v>45369</v>
      </c>
      <c r="C55" s="49">
        <f t="shared" si="1"/>
        <v>53</v>
      </c>
      <c r="D55" s="39">
        <f t="shared" si="52"/>
        <v>2694.840067214041</v>
      </c>
      <c r="E55" s="39">
        <f t="shared" si="53"/>
        <v>5982.5449492151711</v>
      </c>
      <c r="F55" s="39">
        <f t="shared" si="54"/>
        <v>13280.171851230793</v>
      </c>
      <c r="G55" s="39">
        <f t="shared" si="55"/>
        <v>29478.855495254393</v>
      </c>
      <c r="H55" s="39">
        <f t="shared" si="56"/>
        <v>62137.622269821361</v>
      </c>
      <c r="I55" s="39">
        <f t="shared" si="57"/>
        <v>130618.89805786457</v>
      </c>
      <c r="J55" s="20">
        <f t="shared" si="0"/>
        <v>2263.6656564597943</v>
      </c>
      <c r="K55" s="19">
        <f t="shared" si="8"/>
        <v>271747.6723778639</v>
      </c>
      <c r="L55" s="12">
        <f t="shared" si="9"/>
        <v>244192.93269060034</v>
      </c>
    </row>
    <row r="56" spans="1:13" x14ac:dyDescent="0.35">
      <c r="A56" s="38"/>
      <c r="B56" s="30">
        <f>B55</f>
        <v>45369</v>
      </c>
      <c r="C56" s="49">
        <f t="shared" si="1"/>
        <v>54</v>
      </c>
      <c r="D56" s="39">
        <f t="shared" si="52"/>
        <v>2717.4767237786391</v>
      </c>
      <c r="E56" s="39">
        <f t="shared" si="53"/>
        <v>6032.7983267885784</v>
      </c>
      <c r="F56" s="39">
        <f t="shared" si="54"/>
        <v>13391.725294781132</v>
      </c>
      <c r="G56" s="39">
        <f t="shared" si="55"/>
        <v>29726.477881414532</v>
      </c>
      <c r="H56" s="39">
        <f t="shared" si="56"/>
        <v>62659.578296887863</v>
      </c>
      <c r="I56" s="39">
        <f t="shared" si="57"/>
        <v>131716.09680155065</v>
      </c>
      <c r="J56" s="20">
        <f t="shared" si="0"/>
        <v>2282.6804479740567</v>
      </c>
      <c r="K56" s="19">
        <f t="shared" si="8"/>
        <v>274030.35282583797</v>
      </c>
      <c r="L56" s="12">
        <f t="shared" si="9"/>
        <v>246244.15332520139</v>
      </c>
    </row>
    <row r="57" spans="1:13" x14ac:dyDescent="0.35">
      <c r="A57" s="36">
        <f>A54+1</f>
        <v>19</v>
      </c>
      <c r="B57" s="30">
        <f>B56+1</f>
        <v>45370</v>
      </c>
      <c r="C57" s="49">
        <f>C56+1</f>
        <v>55</v>
      </c>
      <c r="D57" s="37">
        <f>K56*0.01</f>
        <v>2740.3035282583796</v>
      </c>
      <c r="E57" s="37">
        <f>K56*0.0222</f>
        <v>6083.4738327336036</v>
      </c>
      <c r="F57" s="37">
        <f>K56*0.04928</f>
        <v>13504.215787257293</v>
      </c>
      <c r="G57" s="37">
        <f>K56*0.10939</f>
        <v>29976.180295618415</v>
      </c>
      <c r="H57" s="37">
        <f>K56*0.23058</f>
        <v>63185.918754581719</v>
      </c>
      <c r="I57" s="37">
        <f>K56*0.4847</f>
        <v>132822.51201468366</v>
      </c>
      <c r="J57" s="20">
        <f t="shared" si="0"/>
        <v>2301.8549637370388</v>
      </c>
      <c r="K57" s="19">
        <f t="shared" si="8"/>
        <v>276332.20778957498</v>
      </c>
      <c r="L57" s="12">
        <f t="shared" si="9"/>
        <v>248312.60421313308</v>
      </c>
    </row>
    <row r="58" spans="1:13" x14ac:dyDescent="0.35">
      <c r="A58" s="36"/>
      <c r="B58" s="30">
        <f>B57</f>
        <v>45370</v>
      </c>
      <c r="C58" s="49">
        <f t="shared" si="1"/>
        <v>56</v>
      </c>
      <c r="D58" s="37">
        <f t="shared" ref="D58:D62" si="58">K57*0.01</f>
        <v>2763.3220778957498</v>
      </c>
      <c r="E58" s="37">
        <f t="shared" ref="E58:E62" si="59">K57*0.0222</f>
        <v>6134.5750129285652</v>
      </c>
      <c r="F58" s="37">
        <f t="shared" ref="F58:F62" si="60">K57*0.04928</f>
        <v>13617.651199870254</v>
      </c>
      <c r="G58" s="37">
        <f t="shared" ref="G58:G62" si="61">K57*0.10939</f>
        <v>30227.980210101607</v>
      </c>
      <c r="H58" s="37">
        <f t="shared" ref="H58:H62" si="62">K57*0.23058</f>
        <v>63716.680472120199</v>
      </c>
      <c r="I58" s="37">
        <f t="shared" ref="I58:I62" si="63">K57*0.4847</f>
        <v>133938.22111560701</v>
      </c>
      <c r="J58" s="20">
        <f t="shared" si="0"/>
        <v>2321.1905454324296</v>
      </c>
      <c r="K58" s="19">
        <f t="shared" si="8"/>
        <v>278653.39833500743</v>
      </c>
      <c r="L58" s="12">
        <f t="shared" si="9"/>
        <v>250398.4300885234</v>
      </c>
    </row>
    <row r="59" spans="1:13" x14ac:dyDescent="0.35">
      <c r="A59" s="36"/>
      <c r="B59" s="30">
        <f>B58</f>
        <v>45370</v>
      </c>
      <c r="C59" s="49">
        <f t="shared" si="1"/>
        <v>57</v>
      </c>
      <c r="D59" s="37">
        <f t="shared" si="58"/>
        <v>2786.5339833500743</v>
      </c>
      <c r="E59" s="37">
        <f t="shared" si="59"/>
        <v>6186.1054430371651</v>
      </c>
      <c r="F59" s="37">
        <f t="shared" si="60"/>
        <v>13732.039469949164</v>
      </c>
      <c r="G59" s="37">
        <f t="shared" si="61"/>
        <v>30481.895243866464</v>
      </c>
      <c r="H59" s="37">
        <f t="shared" si="62"/>
        <v>64251.900588086013</v>
      </c>
      <c r="I59" s="37">
        <f t="shared" si="63"/>
        <v>135063.30217297812</v>
      </c>
      <c r="J59" s="20">
        <f t="shared" si="0"/>
        <v>2340.6885460140625</v>
      </c>
      <c r="K59" s="19">
        <f t="shared" si="8"/>
        <v>280994.0868810215</v>
      </c>
      <c r="L59" s="12">
        <f t="shared" si="9"/>
        <v>252501.776901267</v>
      </c>
    </row>
    <row r="60" spans="1:13" x14ac:dyDescent="0.35">
      <c r="A60" s="38">
        <f>A57+1</f>
        <v>20</v>
      </c>
      <c r="B60" s="30">
        <f>B59+1</f>
        <v>45371</v>
      </c>
      <c r="C60" s="49">
        <f t="shared" si="1"/>
        <v>58</v>
      </c>
      <c r="D60" s="39">
        <f t="shared" si="58"/>
        <v>2809.9408688102153</v>
      </c>
      <c r="E60" s="39">
        <f t="shared" si="59"/>
        <v>6238.0687287586779</v>
      </c>
      <c r="F60" s="39">
        <f t="shared" si="60"/>
        <v>13847.388601496739</v>
      </c>
      <c r="G60" s="39">
        <f t="shared" si="61"/>
        <v>30737.943163914944</v>
      </c>
      <c r="H60" s="39">
        <f t="shared" si="62"/>
        <v>64791.616553025939</v>
      </c>
      <c r="I60" s="39">
        <f t="shared" si="63"/>
        <v>136197.83391123114</v>
      </c>
      <c r="J60" s="20">
        <f t="shared" si="0"/>
        <v>2360.3503298005808</v>
      </c>
      <c r="K60" s="19">
        <f t="shared" si="8"/>
        <v>283354.43721082207</v>
      </c>
      <c r="L60" s="12">
        <f t="shared" si="9"/>
        <v>254622.79182723764</v>
      </c>
    </row>
    <row r="61" spans="1:13" x14ac:dyDescent="0.35">
      <c r="A61" s="38"/>
      <c r="B61" s="30">
        <f>B60</f>
        <v>45371</v>
      </c>
      <c r="C61" s="49">
        <f t="shared" si="1"/>
        <v>59</v>
      </c>
      <c r="D61" s="39">
        <f t="shared" si="58"/>
        <v>2833.5443721082206</v>
      </c>
      <c r="E61" s="39">
        <f t="shared" si="59"/>
        <v>6290.4685060802503</v>
      </c>
      <c r="F61" s="39">
        <f t="shared" si="60"/>
        <v>13963.706665749311</v>
      </c>
      <c r="G61" s="39">
        <f t="shared" si="61"/>
        <v>30996.141886491827</v>
      </c>
      <c r="H61" s="39">
        <f t="shared" si="62"/>
        <v>65335.866132071358</v>
      </c>
      <c r="I61" s="39">
        <f t="shared" si="63"/>
        <v>137341.89571608548</v>
      </c>
      <c r="J61" s="20">
        <f t="shared" si="0"/>
        <v>2380.1772725709052</v>
      </c>
      <c r="K61" s="19">
        <f t="shared" si="8"/>
        <v>285734.61448339297</v>
      </c>
      <c r="L61" s="12">
        <f t="shared" si="9"/>
        <v>256761.62327858643</v>
      </c>
    </row>
    <row r="62" spans="1:13" x14ac:dyDescent="0.35">
      <c r="A62" s="38"/>
      <c r="B62" s="30">
        <f>B61</f>
        <v>45371</v>
      </c>
      <c r="C62" s="49">
        <f t="shared" si="1"/>
        <v>60</v>
      </c>
      <c r="D62" s="39">
        <f t="shared" si="58"/>
        <v>2857.3461448339299</v>
      </c>
      <c r="E62" s="39">
        <f t="shared" si="59"/>
        <v>6343.3084415313242</v>
      </c>
      <c r="F62" s="39">
        <f t="shared" si="60"/>
        <v>14081.001801741604</v>
      </c>
      <c r="G62" s="39">
        <f t="shared" si="61"/>
        <v>31256.509478338357</v>
      </c>
      <c r="H62" s="39">
        <f t="shared" si="62"/>
        <v>65884.687407580757</v>
      </c>
      <c r="I62" s="39">
        <f t="shared" si="63"/>
        <v>138495.56764010058</v>
      </c>
      <c r="J62" s="20">
        <f t="shared" si="0"/>
        <v>2400.1707616605008</v>
      </c>
      <c r="K62" s="19">
        <f>K61+J62-M62</f>
        <v>283134.78524505347</v>
      </c>
      <c r="L62" s="12">
        <f t="shared" si="9"/>
        <v>258918.42091412656</v>
      </c>
      <c r="M62">
        <v>5000</v>
      </c>
    </row>
    <row r="63" spans="1:13" x14ac:dyDescent="0.35">
      <c r="A63" s="36">
        <f>A60+1</f>
        <v>21</v>
      </c>
      <c r="B63" s="30">
        <f>B62+1</f>
        <v>45372</v>
      </c>
      <c r="C63" s="49">
        <f>C62+1</f>
        <v>61</v>
      </c>
      <c r="D63" s="37">
        <f>K62*0.01</f>
        <v>2831.3478524505349</v>
      </c>
      <c r="E63" s="37">
        <f>K62*0.0222</f>
        <v>6285.5922324401872</v>
      </c>
      <c r="F63" s="37">
        <f>K62*0.04928</f>
        <v>13952.882216876234</v>
      </c>
      <c r="G63" s="37">
        <f>K62*0.10939</f>
        <v>30972.114157956399</v>
      </c>
      <c r="H63" s="37">
        <f>K62*0.23058</f>
        <v>65285.218781804433</v>
      </c>
      <c r="I63" s="37">
        <f>K62*0.4847</f>
        <v>137235.43040827743</v>
      </c>
      <c r="J63" s="20">
        <f t="shared" si="0"/>
        <v>2378.3321960584494</v>
      </c>
      <c r="K63" s="19">
        <f t="shared" si="8"/>
        <v>285513.11744111194</v>
      </c>
      <c r="L63" s="12">
        <f t="shared" si="9"/>
        <v>256562.58564980523</v>
      </c>
    </row>
    <row r="64" spans="1:13" x14ac:dyDescent="0.35">
      <c r="A64" s="36"/>
      <c r="B64" s="30">
        <f>B63</f>
        <v>45372</v>
      </c>
      <c r="C64" s="49">
        <f t="shared" si="1"/>
        <v>62</v>
      </c>
      <c r="D64" s="37">
        <f t="shared" ref="D64:D68" si="64">K63*0.01</f>
        <v>2855.1311744111194</v>
      </c>
      <c r="E64" s="37">
        <f t="shared" ref="E64:E68" si="65">K63*0.0222</f>
        <v>6338.3912071926852</v>
      </c>
      <c r="F64" s="37">
        <f t="shared" ref="F64:F68" si="66">K63*0.04928</f>
        <v>14070.086427497996</v>
      </c>
      <c r="G64" s="37">
        <f t="shared" ref="G64:G68" si="67">K63*0.10939</f>
        <v>31232.279916883235</v>
      </c>
      <c r="H64" s="37">
        <f t="shared" ref="H64:H68" si="68">K63*0.23058</f>
        <v>65833.614619571599</v>
      </c>
      <c r="I64" s="37">
        <f t="shared" ref="I64:I68" si="69">K63*0.4847</f>
        <v>138388.20802370697</v>
      </c>
      <c r="J64" s="20">
        <f t="shared" si="0"/>
        <v>2398.3101865053404</v>
      </c>
      <c r="K64" s="19">
        <f t="shared" si="8"/>
        <v>287911.42762761726</v>
      </c>
      <c r="L64" s="12">
        <f t="shared" si="9"/>
        <v>258717.71136926362</v>
      </c>
    </row>
    <row r="65" spans="1:12" x14ac:dyDescent="0.35">
      <c r="A65" s="36"/>
      <c r="B65" s="30">
        <f>B64</f>
        <v>45372</v>
      </c>
      <c r="C65" s="49">
        <f t="shared" si="1"/>
        <v>63</v>
      </c>
      <c r="D65" s="37">
        <f t="shared" si="64"/>
        <v>2879.1142762761729</v>
      </c>
      <c r="E65" s="37">
        <f t="shared" si="65"/>
        <v>6391.6336933331031</v>
      </c>
      <c r="F65" s="37">
        <f t="shared" si="66"/>
        <v>14188.275153488978</v>
      </c>
      <c r="G65" s="37">
        <f t="shared" si="67"/>
        <v>31494.631068185052</v>
      </c>
      <c r="H65" s="37">
        <f t="shared" si="68"/>
        <v>66386.616982375985</v>
      </c>
      <c r="I65" s="37">
        <f t="shared" si="69"/>
        <v>139550.66897110609</v>
      </c>
      <c r="J65" s="20">
        <f t="shared" si="0"/>
        <v>2418.4559920719853</v>
      </c>
      <c r="K65" s="19">
        <f t="shared" si="8"/>
        <v>290329.88361968927</v>
      </c>
      <c r="L65" s="12">
        <f t="shared" si="9"/>
        <v>260890.94014476537</v>
      </c>
    </row>
    <row r="66" spans="1:12" x14ac:dyDescent="0.35">
      <c r="A66" s="38">
        <f>A63+1</f>
        <v>22</v>
      </c>
      <c r="B66" s="30">
        <f>B65+1</f>
        <v>45373</v>
      </c>
      <c r="C66" s="49">
        <f t="shared" si="1"/>
        <v>64</v>
      </c>
      <c r="D66" s="39">
        <f t="shared" si="64"/>
        <v>2903.2988361968928</v>
      </c>
      <c r="E66" s="39">
        <f t="shared" si="65"/>
        <v>6445.3234163571024</v>
      </c>
      <c r="F66" s="39">
        <f t="shared" si="66"/>
        <v>14307.456664778287</v>
      </c>
      <c r="G66" s="39">
        <f t="shared" si="67"/>
        <v>31759.18596915781</v>
      </c>
      <c r="H66" s="39">
        <f t="shared" si="68"/>
        <v>66944.264565027959</v>
      </c>
      <c r="I66" s="39">
        <f t="shared" si="69"/>
        <v>140722.8945904634</v>
      </c>
      <c r="J66" s="20">
        <f t="shared" si="0"/>
        <v>2438.7710224053899</v>
      </c>
      <c r="K66" s="19">
        <f t="shared" si="8"/>
        <v>292768.65464209468</v>
      </c>
      <c r="L66" s="12">
        <f t="shared" si="9"/>
        <v>263082.42404198146</v>
      </c>
    </row>
    <row r="67" spans="1:12" x14ac:dyDescent="0.35">
      <c r="A67" s="38"/>
      <c r="B67" s="30">
        <f>B66</f>
        <v>45373</v>
      </c>
      <c r="C67" s="49">
        <f t="shared" si="1"/>
        <v>65</v>
      </c>
      <c r="D67" s="39">
        <f t="shared" si="64"/>
        <v>2927.6865464209468</v>
      </c>
      <c r="E67" s="39">
        <f t="shared" si="65"/>
        <v>6499.4641330545019</v>
      </c>
      <c r="F67" s="39">
        <f t="shared" si="66"/>
        <v>14427.639300762425</v>
      </c>
      <c r="G67" s="39">
        <f t="shared" si="67"/>
        <v>32025.963131298737</v>
      </c>
      <c r="H67" s="39">
        <f t="shared" si="68"/>
        <v>67506.5963873742</v>
      </c>
      <c r="I67" s="39">
        <f t="shared" si="69"/>
        <v>141904.96690502329</v>
      </c>
      <c r="J67" s="20">
        <f t="shared" si="0"/>
        <v>2459.2566989935954</v>
      </c>
      <c r="K67" s="19">
        <f t="shared" si="8"/>
        <v>295227.9113410883</v>
      </c>
      <c r="L67" s="12">
        <f t="shared" si="9"/>
        <v>265292.31640393409</v>
      </c>
    </row>
    <row r="68" spans="1:12" x14ac:dyDescent="0.35">
      <c r="A68" s="38"/>
      <c r="B68" s="30">
        <f>B67</f>
        <v>45373</v>
      </c>
      <c r="C68" s="49">
        <f t="shared" si="1"/>
        <v>66</v>
      </c>
      <c r="D68" s="39">
        <f t="shared" si="64"/>
        <v>2952.2791134108829</v>
      </c>
      <c r="E68" s="39">
        <f t="shared" si="65"/>
        <v>6554.0596317721602</v>
      </c>
      <c r="F68" s="39">
        <f t="shared" si="66"/>
        <v>14548.83147088883</v>
      </c>
      <c r="G68" s="39">
        <f t="shared" si="67"/>
        <v>32294.981221601651</v>
      </c>
      <c r="H68" s="39">
        <f t="shared" si="68"/>
        <v>68073.651797028142</v>
      </c>
      <c r="I68" s="39">
        <f t="shared" si="69"/>
        <v>143096.96862702552</v>
      </c>
      <c r="J68" s="20">
        <f t="shared" ref="J68:J118" si="70">D68*0.84</f>
        <v>2479.9144552651414</v>
      </c>
      <c r="K68" s="19">
        <f t="shared" si="8"/>
        <v>297707.82579635346</v>
      </c>
      <c r="L68" s="12">
        <f t="shared" si="9"/>
        <v>267520.77186172717</v>
      </c>
    </row>
    <row r="69" spans="1:12" x14ac:dyDescent="0.35">
      <c r="A69" s="36">
        <f>A66+1</f>
        <v>23</v>
      </c>
      <c r="B69" s="30">
        <f>B68+1</f>
        <v>45374</v>
      </c>
      <c r="C69" s="49">
        <f>C68+1</f>
        <v>67</v>
      </c>
      <c r="D69" s="37">
        <f>K68*0.01</f>
        <v>2977.0782579635347</v>
      </c>
      <c r="E69" s="37">
        <f>K68*0.0222</f>
        <v>6609.1137326790467</v>
      </c>
      <c r="F69" s="37">
        <f>K68*0.04928</f>
        <v>14671.041655244298</v>
      </c>
      <c r="G69" s="37">
        <f>K68*0.10939</f>
        <v>32566.259063863105</v>
      </c>
      <c r="H69" s="37">
        <f>K68*0.23058</f>
        <v>68645.470472123183</v>
      </c>
      <c r="I69" s="37">
        <f>K68*0.4847</f>
        <v>144298.98316349252</v>
      </c>
      <c r="J69" s="20">
        <f t="shared" si="70"/>
        <v>2500.7457366893691</v>
      </c>
      <c r="K69" s="19">
        <f t="shared" ref="K69:K91" si="71">K68+J69</f>
        <v>300208.57153304282</v>
      </c>
      <c r="L69" s="12">
        <f t="shared" ref="L69:L119" si="72">SUM(D69:I69)</f>
        <v>269767.94634536572</v>
      </c>
    </row>
    <row r="70" spans="1:12" x14ac:dyDescent="0.35">
      <c r="A70" s="36"/>
      <c r="B70" s="30">
        <f>B69</f>
        <v>45374</v>
      </c>
      <c r="C70" s="49">
        <f t="shared" ref="C70:C92" si="73">C69+1</f>
        <v>68</v>
      </c>
      <c r="D70" s="37">
        <f t="shared" ref="D70:D74" si="74">K69*0.01</f>
        <v>3002.0857153304282</v>
      </c>
      <c r="E70" s="37">
        <f t="shared" ref="E70:E74" si="75">K69*0.0222</f>
        <v>6664.6302880335506</v>
      </c>
      <c r="F70" s="37">
        <f t="shared" ref="F70:F74" si="76">K69*0.04928</f>
        <v>14794.278405148349</v>
      </c>
      <c r="G70" s="37">
        <f t="shared" ref="G70:G74" si="77">K69*0.10939</f>
        <v>32839.815639999557</v>
      </c>
      <c r="H70" s="37">
        <f t="shared" ref="H70:H74" si="78">K69*0.23058</f>
        <v>69222.092424089016</v>
      </c>
      <c r="I70" s="37">
        <f t="shared" ref="I70:I74" si="79">K69*0.4847</f>
        <v>145511.09462206587</v>
      </c>
      <c r="J70" s="20">
        <f t="shared" si="70"/>
        <v>2521.7520008775596</v>
      </c>
      <c r="K70" s="19">
        <f t="shared" si="71"/>
        <v>302730.3235339204</v>
      </c>
      <c r="L70" s="12">
        <f t="shared" si="72"/>
        <v>272033.99709466676</v>
      </c>
    </row>
    <row r="71" spans="1:12" x14ac:dyDescent="0.35">
      <c r="A71" s="36"/>
      <c r="B71" s="30">
        <f>B70</f>
        <v>45374</v>
      </c>
      <c r="C71" s="49">
        <f t="shared" si="73"/>
        <v>69</v>
      </c>
      <c r="D71" s="37">
        <f t="shared" si="74"/>
        <v>3027.3032353392041</v>
      </c>
      <c r="E71" s="37">
        <f t="shared" si="75"/>
        <v>6720.613182453033</v>
      </c>
      <c r="F71" s="37">
        <f t="shared" si="76"/>
        <v>14918.550343751596</v>
      </c>
      <c r="G71" s="37">
        <f t="shared" si="77"/>
        <v>33115.670091375556</v>
      </c>
      <c r="H71" s="37">
        <f t="shared" si="78"/>
        <v>69803.558000451361</v>
      </c>
      <c r="I71" s="37">
        <f t="shared" si="79"/>
        <v>146733.38781689122</v>
      </c>
      <c r="J71" s="20">
        <f t="shared" si="70"/>
        <v>2542.9347176849315</v>
      </c>
      <c r="K71" s="19">
        <f t="shared" si="71"/>
        <v>305273.25825160532</v>
      </c>
      <c r="L71" s="12">
        <f t="shared" si="72"/>
        <v>274319.08267026197</v>
      </c>
    </row>
    <row r="72" spans="1:12" x14ac:dyDescent="0.35">
      <c r="A72" s="38">
        <f>A69+1</f>
        <v>24</v>
      </c>
      <c r="B72" s="30">
        <f>B71+1</f>
        <v>45375</v>
      </c>
      <c r="C72" s="49">
        <f t="shared" si="73"/>
        <v>70</v>
      </c>
      <c r="D72" s="39">
        <f t="shared" si="74"/>
        <v>3052.7325825160533</v>
      </c>
      <c r="E72" s="39">
        <f t="shared" si="75"/>
        <v>6777.0663331856385</v>
      </c>
      <c r="F72" s="39">
        <f t="shared" si="76"/>
        <v>15043.866166639109</v>
      </c>
      <c r="G72" s="39">
        <f t="shared" si="77"/>
        <v>33393.841720143108</v>
      </c>
      <c r="H72" s="39">
        <f t="shared" si="78"/>
        <v>70389.90788765515</v>
      </c>
      <c r="I72" s="39">
        <f t="shared" si="79"/>
        <v>147965.94827455311</v>
      </c>
      <c r="J72" s="20">
        <f t="shared" si="70"/>
        <v>2564.2953693134846</v>
      </c>
      <c r="K72" s="19">
        <f t="shared" si="71"/>
        <v>307837.55362091883</v>
      </c>
      <c r="L72" s="12">
        <f t="shared" si="72"/>
        <v>276623.36296469218</v>
      </c>
    </row>
    <row r="73" spans="1:12" x14ac:dyDescent="0.35">
      <c r="A73" s="38"/>
      <c r="B73" s="30">
        <f>B72</f>
        <v>45375</v>
      </c>
      <c r="C73" s="49">
        <f t="shared" si="73"/>
        <v>71</v>
      </c>
      <c r="D73" s="39">
        <f t="shared" si="74"/>
        <v>3078.3755362091883</v>
      </c>
      <c r="E73" s="39">
        <f t="shared" si="75"/>
        <v>6833.9936903843982</v>
      </c>
      <c r="F73" s="39">
        <f t="shared" si="76"/>
        <v>15170.23464243888</v>
      </c>
      <c r="G73" s="39">
        <f t="shared" si="77"/>
        <v>33674.349990592309</v>
      </c>
      <c r="H73" s="39">
        <f t="shared" si="78"/>
        <v>70981.183113911466</v>
      </c>
      <c r="I73" s="39">
        <f t="shared" si="79"/>
        <v>149208.86224005936</v>
      </c>
      <c r="J73" s="20">
        <f t="shared" si="70"/>
        <v>2585.8354504157182</v>
      </c>
      <c r="K73" s="19">
        <f t="shared" si="71"/>
        <v>310423.38907133456</v>
      </c>
      <c r="L73" s="12">
        <f t="shared" si="72"/>
        <v>278946.99921359558</v>
      </c>
    </row>
    <row r="74" spans="1:12" x14ac:dyDescent="0.35">
      <c r="A74" s="38"/>
      <c r="B74" s="30">
        <f>B73</f>
        <v>45375</v>
      </c>
      <c r="C74" s="49">
        <f t="shared" si="73"/>
        <v>72</v>
      </c>
      <c r="D74" s="39">
        <f t="shared" si="74"/>
        <v>3104.2338907133458</v>
      </c>
      <c r="E74" s="39">
        <f t="shared" si="75"/>
        <v>6891.3992373836272</v>
      </c>
      <c r="F74" s="39">
        <f t="shared" si="76"/>
        <v>15297.664613435367</v>
      </c>
      <c r="G74" s="39">
        <f t="shared" si="77"/>
        <v>33957.214530513287</v>
      </c>
      <c r="H74" s="39">
        <f t="shared" si="78"/>
        <v>71577.425052068327</v>
      </c>
      <c r="I74" s="39">
        <f t="shared" si="79"/>
        <v>150462.21668287588</v>
      </c>
      <c r="J74" s="20">
        <f t="shared" si="70"/>
        <v>2607.5564681992105</v>
      </c>
      <c r="K74" s="19">
        <f t="shared" si="71"/>
        <v>313030.94553953374</v>
      </c>
      <c r="L74" s="12">
        <f t="shared" si="72"/>
        <v>281290.15400698985</v>
      </c>
    </row>
    <row r="75" spans="1:12" x14ac:dyDescent="0.35">
      <c r="A75" s="36">
        <f>A72+1</f>
        <v>25</v>
      </c>
      <c r="B75" s="30">
        <f>B74+1</f>
        <v>45376</v>
      </c>
      <c r="C75" s="49">
        <f>C74+1</f>
        <v>73</v>
      </c>
      <c r="D75" s="37">
        <f>K74*0.01</f>
        <v>3130.3094553953374</v>
      </c>
      <c r="E75" s="37">
        <f>K74*0.0222</f>
        <v>6949.2869909776491</v>
      </c>
      <c r="F75" s="37">
        <f>K74*0.04928</f>
        <v>15426.164996188221</v>
      </c>
      <c r="G75" s="37">
        <f>K74*0.10939</f>
        <v>34242.455132569594</v>
      </c>
      <c r="H75" s="37">
        <f>K74*0.23058</f>
        <v>72178.675422505694</v>
      </c>
      <c r="I75" s="37">
        <f>K74*0.4847</f>
        <v>151726.09930301202</v>
      </c>
      <c r="J75" s="20">
        <f t="shared" si="70"/>
        <v>2629.4599425320835</v>
      </c>
      <c r="K75" s="19">
        <f t="shared" si="71"/>
        <v>315660.40548206581</v>
      </c>
      <c r="L75" s="12">
        <f t="shared" si="72"/>
        <v>283652.99130064854</v>
      </c>
    </row>
    <row r="76" spans="1:12" x14ac:dyDescent="0.35">
      <c r="A76" s="36"/>
      <c r="B76" s="30">
        <f>B75</f>
        <v>45376</v>
      </c>
      <c r="C76" s="49">
        <f t="shared" si="73"/>
        <v>74</v>
      </c>
      <c r="D76" s="37">
        <f t="shared" ref="D76:D80" si="80">K75*0.01</f>
        <v>3156.6040548206583</v>
      </c>
      <c r="E76" s="37">
        <f t="shared" ref="E76:E80" si="81">K75*0.0222</f>
        <v>7007.6610017018611</v>
      </c>
      <c r="F76" s="37">
        <f t="shared" ref="F76:F80" si="82">K75*0.04928</f>
        <v>15555.744782156202</v>
      </c>
      <c r="G76" s="37">
        <f t="shared" ref="G76:G80" si="83">K75*0.10939</f>
        <v>34530.091755683177</v>
      </c>
      <c r="H76" s="37">
        <f t="shared" ref="H76:H80" si="84">K75*0.23058</f>
        <v>72784.976296054738</v>
      </c>
      <c r="I76" s="37">
        <f t="shared" ref="I76:I80" si="85">K75*0.4847</f>
        <v>153000.59853715729</v>
      </c>
      <c r="J76" s="20">
        <f t="shared" si="70"/>
        <v>2651.547406049353</v>
      </c>
      <c r="K76" s="19">
        <f t="shared" si="71"/>
        <v>318311.95288811513</v>
      </c>
      <c r="L76" s="12">
        <f t="shared" si="72"/>
        <v>286035.6764275739</v>
      </c>
    </row>
    <row r="77" spans="1:12" x14ac:dyDescent="0.35">
      <c r="A77" s="36"/>
      <c r="B77" s="30">
        <f>B76</f>
        <v>45376</v>
      </c>
      <c r="C77" s="49">
        <f t="shared" si="73"/>
        <v>75</v>
      </c>
      <c r="D77" s="37">
        <f t="shared" si="80"/>
        <v>3183.1195288811514</v>
      </c>
      <c r="E77" s="37">
        <f t="shared" si="81"/>
        <v>7066.5253541161564</v>
      </c>
      <c r="F77" s="37">
        <f t="shared" si="82"/>
        <v>15686.413038326313</v>
      </c>
      <c r="G77" s="37">
        <f t="shared" si="83"/>
        <v>34820.144526430915</v>
      </c>
      <c r="H77" s="37">
        <f t="shared" si="84"/>
        <v>73396.370096941595</v>
      </c>
      <c r="I77" s="37">
        <f t="shared" si="85"/>
        <v>154285.80356486942</v>
      </c>
      <c r="J77" s="20">
        <f t="shared" si="70"/>
        <v>2673.8204042601669</v>
      </c>
      <c r="K77" s="19">
        <f>K76+J77-M77</f>
        <v>320985.77329237532</v>
      </c>
      <c r="L77" s="12">
        <f t="shared" si="72"/>
        <v>288438.37610956555</v>
      </c>
    </row>
    <row r="78" spans="1:12" x14ac:dyDescent="0.35">
      <c r="A78" s="38">
        <f>A75+1</f>
        <v>26</v>
      </c>
      <c r="B78" s="30">
        <f>B77+1</f>
        <v>45377</v>
      </c>
      <c r="C78" s="49">
        <f t="shared" si="73"/>
        <v>76</v>
      </c>
      <c r="D78" s="39">
        <f t="shared" si="80"/>
        <v>3209.8577329237532</v>
      </c>
      <c r="E78" s="39">
        <f t="shared" si="81"/>
        <v>7125.8841670907323</v>
      </c>
      <c r="F78" s="39">
        <f t="shared" si="82"/>
        <v>15818.178907848254</v>
      </c>
      <c r="G78" s="39">
        <f t="shared" si="83"/>
        <v>35112.633740452933</v>
      </c>
      <c r="H78" s="39">
        <f t="shared" si="84"/>
        <v>74012.899605755898</v>
      </c>
      <c r="I78" s="39">
        <f t="shared" si="85"/>
        <v>155581.80431481433</v>
      </c>
      <c r="J78" s="20">
        <f t="shared" si="70"/>
        <v>2696.2804956559526</v>
      </c>
      <c r="K78" s="19">
        <f t="shared" si="71"/>
        <v>323682.05378803128</v>
      </c>
      <c r="L78" s="12">
        <f t="shared" si="72"/>
        <v>290861.25846888591</v>
      </c>
    </row>
    <row r="79" spans="1:12" x14ac:dyDescent="0.35">
      <c r="A79" s="38"/>
      <c r="B79" s="30">
        <f>B78</f>
        <v>45377</v>
      </c>
      <c r="C79" s="49">
        <f t="shared" si="73"/>
        <v>77</v>
      </c>
      <c r="D79" s="39">
        <f t="shared" si="80"/>
        <v>3236.8205378803127</v>
      </c>
      <c r="E79" s="39">
        <f t="shared" si="81"/>
        <v>7185.7415940942947</v>
      </c>
      <c r="F79" s="39">
        <f t="shared" si="82"/>
        <v>15951.05161067418</v>
      </c>
      <c r="G79" s="39">
        <f t="shared" si="83"/>
        <v>35407.579863872743</v>
      </c>
      <c r="H79" s="39">
        <f t="shared" si="84"/>
        <v>74634.60796244425</v>
      </c>
      <c r="I79" s="39">
        <f t="shared" si="85"/>
        <v>156888.69147105876</v>
      </c>
      <c r="J79" s="20">
        <f t="shared" si="70"/>
        <v>2718.9292518194625</v>
      </c>
      <c r="K79" s="19">
        <f t="shared" si="71"/>
        <v>326400.98303985072</v>
      </c>
      <c r="L79" s="12">
        <f t="shared" si="72"/>
        <v>293304.49304002454</v>
      </c>
    </row>
    <row r="80" spans="1:12" x14ac:dyDescent="0.35">
      <c r="A80" s="38"/>
      <c r="B80" s="30">
        <f>B79</f>
        <v>45377</v>
      </c>
      <c r="C80" s="49">
        <f t="shared" si="73"/>
        <v>78</v>
      </c>
      <c r="D80" s="39">
        <f t="shared" si="80"/>
        <v>3264.0098303985073</v>
      </c>
      <c r="E80" s="39">
        <f t="shared" si="81"/>
        <v>7246.1018234846861</v>
      </c>
      <c r="F80" s="39">
        <f t="shared" si="82"/>
        <v>16085.040444203843</v>
      </c>
      <c r="G80" s="39">
        <f t="shared" si="83"/>
        <v>35705.003534729272</v>
      </c>
      <c r="H80" s="39">
        <f t="shared" si="84"/>
        <v>75261.538669328787</v>
      </c>
      <c r="I80" s="39">
        <f t="shared" si="85"/>
        <v>158206.55647941565</v>
      </c>
      <c r="J80" s="20">
        <f t="shared" si="70"/>
        <v>2741.7682575347462</v>
      </c>
      <c r="K80" s="19">
        <f>K79+J80-M80</f>
        <v>329142.75129738549</v>
      </c>
      <c r="L80" s="12">
        <f t="shared" si="72"/>
        <v>295768.25078156078</v>
      </c>
    </row>
    <row r="81" spans="1:13" x14ac:dyDescent="0.35">
      <c r="A81" s="36">
        <f>A78+1</f>
        <v>27</v>
      </c>
      <c r="B81" s="30">
        <f>B80+1</f>
        <v>45378</v>
      </c>
      <c r="C81" s="49">
        <f>C80+1</f>
        <v>79</v>
      </c>
      <c r="D81" s="37">
        <f>K80*0.01</f>
        <v>3291.4275129738548</v>
      </c>
      <c r="E81" s="37">
        <f>K80*0.0222</f>
        <v>7306.9690788019579</v>
      </c>
      <c r="F81" s="37">
        <f>K80*0.04928</f>
        <v>16220.154783935157</v>
      </c>
      <c r="G81" s="37">
        <f>K80*0.10939</f>
        <v>36004.925564420999</v>
      </c>
      <c r="H81" s="37">
        <f>K80*0.23058</f>
        <v>75893.735594151149</v>
      </c>
      <c r="I81" s="37">
        <f>K80*0.4847</f>
        <v>159535.49155384276</v>
      </c>
      <c r="J81" s="20">
        <f t="shared" si="70"/>
        <v>2764.7991108980382</v>
      </c>
      <c r="K81" s="19">
        <f t="shared" si="71"/>
        <v>331907.55040828354</v>
      </c>
      <c r="L81" s="12">
        <f t="shared" si="72"/>
        <v>298252.70408812584</v>
      </c>
    </row>
    <row r="82" spans="1:13" x14ac:dyDescent="0.35">
      <c r="A82" s="36"/>
      <c r="B82" s="30">
        <f>B81</f>
        <v>45378</v>
      </c>
      <c r="C82" s="49">
        <f t="shared" si="73"/>
        <v>80</v>
      </c>
      <c r="D82" s="37">
        <f t="shared" ref="D82:D86" si="86">K81*0.01</f>
        <v>3319.0755040828353</v>
      </c>
      <c r="E82" s="37">
        <f t="shared" ref="E82:E86" si="87">K81*0.0222</f>
        <v>7368.3476190638949</v>
      </c>
      <c r="F82" s="37">
        <f t="shared" ref="F82:F86" si="88">K81*0.04928</f>
        <v>16356.404084120211</v>
      </c>
      <c r="G82" s="37">
        <f t="shared" ref="G82:G86" si="89">K81*0.10939</f>
        <v>36307.366939162137</v>
      </c>
      <c r="H82" s="37">
        <f t="shared" ref="H82:H86" si="90">K81*0.23058</f>
        <v>76531.242973142027</v>
      </c>
      <c r="I82" s="37">
        <f t="shared" ref="I82:I86" si="91">K81*0.4847</f>
        <v>160875.58968289505</v>
      </c>
      <c r="J82" s="20">
        <f t="shared" si="70"/>
        <v>2788.0234234295817</v>
      </c>
      <c r="K82" s="19">
        <f t="shared" si="71"/>
        <v>334695.57383171312</v>
      </c>
      <c r="L82" s="12">
        <f t="shared" si="72"/>
        <v>300758.02680246613</v>
      </c>
    </row>
    <row r="83" spans="1:13" x14ac:dyDescent="0.35">
      <c r="A83" s="36"/>
      <c r="B83" s="30">
        <f>B82</f>
        <v>45378</v>
      </c>
      <c r="C83" s="49">
        <f t="shared" si="73"/>
        <v>81</v>
      </c>
      <c r="D83" s="37">
        <f t="shared" si="86"/>
        <v>3346.9557383171314</v>
      </c>
      <c r="E83" s="37">
        <f t="shared" si="87"/>
        <v>7430.2417390640312</v>
      </c>
      <c r="F83" s="37">
        <f t="shared" si="88"/>
        <v>16493.79787842682</v>
      </c>
      <c r="G83" s="37">
        <f t="shared" si="89"/>
        <v>36612.348821451102</v>
      </c>
      <c r="H83" s="37">
        <f t="shared" si="90"/>
        <v>77174.10541411642</v>
      </c>
      <c r="I83" s="37">
        <f t="shared" si="91"/>
        <v>162226.94463623135</v>
      </c>
      <c r="J83" s="20">
        <f t="shared" si="70"/>
        <v>2811.4428201863902</v>
      </c>
      <c r="K83" s="19">
        <f>K82+J83-M86</f>
        <v>305507.0166518995</v>
      </c>
      <c r="L83" s="12">
        <f t="shared" si="72"/>
        <v>303284.39422760683</v>
      </c>
      <c r="M83">
        <v>31000</v>
      </c>
    </row>
    <row r="84" spans="1:13" x14ac:dyDescent="0.35">
      <c r="A84" s="38">
        <f>A81+1</f>
        <v>28</v>
      </c>
      <c r="B84" s="30">
        <f>B83+1</f>
        <v>45379</v>
      </c>
      <c r="C84" s="49">
        <f t="shared" si="73"/>
        <v>82</v>
      </c>
      <c r="D84" s="39">
        <f t="shared" si="86"/>
        <v>3055.0701665189949</v>
      </c>
      <c r="E84" s="39">
        <f t="shared" si="87"/>
        <v>6782.2557696721688</v>
      </c>
      <c r="F84" s="39">
        <f t="shared" si="88"/>
        <v>15055.385780605606</v>
      </c>
      <c r="G84" s="39">
        <f t="shared" si="89"/>
        <v>33419.412551551286</v>
      </c>
      <c r="H84" s="39">
        <f t="shared" si="90"/>
        <v>70443.807899594991</v>
      </c>
      <c r="I84" s="39">
        <f t="shared" si="91"/>
        <v>148079.2509711757</v>
      </c>
      <c r="J84" s="20">
        <f t="shared" si="70"/>
        <v>2566.2589398759555</v>
      </c>
      <c r="K84" s="19">
        <f t="shared" si="71"/>
        <v>308073.27559177543</v>
      </c>
      <c r="L84" s="12">
        <f t="shared" si="72"/>
        <v>276835.18313911872</v>
      </c>
    </row>
    <row r="85" spans="1:13" x14ac:dyDescent="0.35">
      <c r="A85" s="38"/>
      <c r="B85" s="30">
        <f>B84</f>
        <v>45379</v>
      </c>
      <c r="C85" s="49">
        <f t="shared" si="73"/>
        <v>83</v>
      </c>
      <c r="D85" s="39">
        <f t="shared" si="86"/>
        <v>3080.7327559177543</v>
      </c>
      <c r="E85" s="39">
        <f t="shared" si="87"/>
        <v>6839.2267181374145</v>
      </c>
      <c r="F85" s="39">
        <f t="shared" si="88"/>
        <v>15181.851021162693</v>
      </c>
      <c r="G85" s="39">
        <f t="shared" si="89"/>
        <v>33700.135616984313</v>
      </c>
      <c r="H85" s="39">
        <f t="shared" si="90"/>
        <v>71035.535885951584</v>
      </c>
      <c r="I85" s="39">
        <f t="shared" si="91"/>
        <v>149323.11667933356</v>
      </c>
      <c r="J85" s="20">
        <f t="shared" si="70"/>
        <v>2587.8155149709137</v>
      </c>
      <c r="K85" s="19">
        <f t="shared" si="71"/>
        <v>310661.09110674635</v>
      </c>
      <c r="L85" s="12">
        <f t="shared" si="72"/>
        <v>279160.59867748735</v>
      </c>
    </row>
    <row r="86" spans="1:13" x14ac:dyDescent="0.35">
      <c r="A86" s="38"/>
      <c r="B86" s="30">
        <f>B85</f>
        <v>45379</v>
      </c>
      <c r="C86" s="49">
        <f t="shared" si="73"/>
        <v>84</v>
      </c>
      <c r="D86" s="39">
        <f t="shared" si="86"/>
        <v>3106.6109110674633</v>
      </c>
      <c r="E86" s="39">
        <f t="shared" si="87"/>
        <v>6896.6762225697694</v>
      </c>
      <c r="F86" s="39">
        <f t="shared" si="88"/>
        <v>15309.378569740458</v>
      </c>
      <c r="G86" s="39">
        <f t="shared" si="89"/>
        <v>33983.216756166985</v>
      </c>
      <c r="H86" s="39">
        <f t="shared" si="90"/>
        <v>71632.234387393575</v>
      </c>
      <c r="I86" s="39">
        <f t="shared" si="91"/>
        <v>150577.43085943995</v>
      </c>
      <c r="J86" s="20">
        <f t="shared" si="70"/>
        <v>2609.5531652966692</v>
      </c>
      <c r="K86" s="19">
        <f>K85+J86-M89</f>
        <v>280270.64427204302</v>
      </c>
      <c r="L86" s="12">
        <f t="shared" si="72"/>
        <v>281505.54770637822</v>
      </c>
      <c r="M86">
        <v>32000</v>
      </c>
    </row>
    <row r="87" spans="1:13" x14ac:dyDescent="0.35">
      <c r="A87" s="36">
        <f>A84+1</f>
        <v>29</v>
      </c>
      <c r="B87" s="30">
        <f>B86+1</f>
        <v>45380</v>
      </c>
      <c r="C87" s="49">
        <f>C86+1</f>
        <v>85</v>
      </c>
      <c r="D87" s="37">
        <f>K86*0.01</f>
        <v>2802.7064427204305</v>
      </c>
      <c r="E87" s="37">
        <f>K86*0.0222</f>
        <v>6222.0083028393556</v>
      </c>
      <c r="F87" s="37">
        <f>K86*0.04928</f>
        <v>13811.73734972628</v>
      </c>
      <c r="G87" s="37">
        <f>K86*0.10939</f>
        <v>30658.805776918787</v>
      </c>
      <c r="H87" s="37">
        <f>K86*0.23058</f>
        <v>64624.805156247683</v>
      </c>
      <c r="I87" s="37">
        <f>K86*0.4847</f>
        <v>135847.18127865926</v>
      </c>
      <c r="J87" s="20">
        <f t="shared" si="70"/>
        <v>2354.2734118851613</v>
      </c>
      <c r="K87" s="19">
        <f t="shared" si="71"/>
        <v>282624.91768392816</v>
      </c>
      <c r="L87" s="12">
        <f t="shared" si="72"/>
        <v>253967.2443071118</v>
      </c>
    </row>
    <row r="88" spans="1:13" x14ac:dyDescent="0.35">
      <c r="A88" s="36"/>
      <c r="B88" s="30">
        <f>B87</f>
        <v>45380</v>
      </c>
      <c r="C88" s="49">
        <f t="shared" si="73"/>
        <v>86</v>
      </c>
      <c r="D88" s="37">
        <f t="shared" ref="D88:D92" si="92">K87*0.01</f>
        <v>2826.2491768392815</v>
      </c>
      <c r="E88" s="37">
        <f t="shared" ref="E88:E92" si="93">K87*0.0222</f>
        <v>6274.2731725832055</v>
      </c>
      <c r="F88" s="37">
        <f t="shared" ref="F88:F92" si="94">K87*0.04928</f>
        <v>13927.755943463979</v>
      </c>
      <c r="G88" s="37">
        <f t="shared" ref="G88:G92" si="95">K87*0.10939</f>
        <v>30916.3397454449</v>
      </c>
      <c r="H88" s="37">
        <f t="shared" ref="H88:H92" si="96">K87*0.23058</f>
        <v>65167.653519560154</v>
      </c>
      <c r="I88" s="37">
        <f t="shared" ref="I88:I92" si="97">K87*0.4847</f>
        <v>136988.29760139997</v>
      </c>
      <c r="J88" s="20">
        <f t="shared" si="70"/>
        <v>2374.0493085449962</v>
      </c>
      <c r="K88" s="19">
        <f t="shared" si="71"/>
        <v>284998.96699247317</v>
      </c>
      <c r="L88" s="12">
        <f t="shared" si="72"/>
        <v>256100.56915929148</v>
      </c>
    </row>
    <row r="89" spans="1:13" x14ac:dyDescent="0.35">
      <c r="A89" s="36"/>
      <c r="B89" s="30">
        <f>B88</f>
        <v>45380</v>
      </c>
      <c r="C89" s="49">
        <f t="shared" si="73"/>
        <v>87</v>
      </c>
      <c r="D89" s="37">
        <f t="shared" si="92"/>
        <v>2849.989669924732</v>
      </c>
      <c r="E89" s="37">
        <f t="shared" si="93"/>
        <v>6326.977067232905</v>
      </c>
      <c r="F89" s="37">
        <f t="shared" si="94"/>
        <v>14044.749093389077</v>
      </c>
      <c r="G89" s="37">
        <f t="shared" si="95"/>
        <v>31176.036999306642</v>
      </c>
      <c r="H89" s="37">
        <f t="shared" si="96"/>
        <v>65715.061809124469</v>
      </c>
      <c r="I89" s="37">
        <f t="shared" si="97"/>
        <v>138138.99930125175</v>
      </c>
      <c r="J89" s="20">
        <f t="shared" si="70"/>
        <v>2393.9913227367747</v>
      </c>
      <c r="K89" s="19">
        <f>K88+J89-M92</f>
        <v>253392.95831520995</v>
      </c>
      <c r="L89" s="12">
        <f t="shared" si="72"/>
        <v>258251.81394022959</v>
      </c>
      <c r="M89">
        <v>33000</v>
      </c>
    </row>
    <row r="90" spans="1:13" x14ac:dyDescent="0.35">
      <c r="A90" s="38">
        <f>A87+1</f>
        <v>30</v>
      </c>
      <c r="B90" s="30">
        <f>B89+1</f>
        <v>45381</v>
      </c>
      <c r="C90" s="49">
        <f t="shared" si="73"/>
        <v>88</v>
      </c>
      <c r="D90" s="39">
        <f t="shared" si="92"/>
        <v>2533.9295831520994</v>
      </c>
      <c r="E90" s="39">
        <f t="shared" si="93"/>
        <v>5625.323674597661</v>
      </c>
      <c r="F90" s="39">
        <f t="shared" si="94"/>
        <v>12487.204985773546</v>
      </c>
      <c r="G90" s="39">
        <f t="shared" si="95"/>
        <v>27718.655710100818</v>
      </c>
      <c r="H90" s="39">
        <f t="shared" si="96"/>
        <v>58427.34832832111</v>
      </c>
      <c r="I90" s="39">
        <f t="shared" si="97"/>
        <v>122819.56689538228</v>
      </c>
      <c r="J90" s="20">
        <f t="shared" si="70"/>
        <v>2128.5008498477637</v>
      </c>
      <c r="K90" s="19">
        <f t="shared" si="71"/>
        <v>255521.45916505772</v>
      </c>
      <c r="L90" s="12">
        <f t="shared" si="72"/>
        <v>229612.02917732752</v>
      </c>
    </row>
    <row r="91" spans="1:13" x14ac:dyDescent="0.35">
      <c r="A91" s="38"/>
      <c r="B91" s="30">
        <f>B90</f>
        <v>45381</v>
      </c>
      <c r="C91" s="49">
        <f t="shared" si="73"/>
        <v>89</v>
      </c>
      <c r="D91" s="39">
        <f t="shared" si="92"/>
        <v>2555.2145916505774</v>
      </c>
      <c r="E91" s="39">
        <f t="shared" si="93"/>
        <v>5672.5763934642819</v>
      </c>
      <c r="F91" s="39">
        <f t="shared" si="94"/>
        <v>12592.097507654044</v>
      </c>
      <c r="G91" s="39">
        <f t="shared" si="95"/>
        <v>27951.492418065664</v>
      </c>
      <c r="H91" s="39">
        <f t="shared" si="96"/>
        <v>58918.138054279014</v>
      </c>
      <c r="I91" s="39">
        <f t="shared" si="97"/>
        <v>123851.25125730348</v>
      </c>
      <c r="J91" s="20">
        <f t="shared" si="70"/>
        <v>2146.3802569864852</v>
      </c>
      <c r="K91" s="19">
        <f t="shared" si="71"/>
        <v>257667.8394220442</v>
      </c>
      <c r="L91" s="12">
        <f t="shared" si="72"/>
        <v>231540.77022241708</v>
      </c>
    </row>
    <row r="92" spans="1:13" x14ac:dyDescent="0.35">
      <c r="A92" s="38"/>
      <c r="B92" s="30">
        <f>B91</f>
        <v>45381</v>
      </c>
      <c r="C92" s="49">
        <f t="shared" si="73"/>
        <v>90</v>
      </c>
      <c r="D92" s="39">
        <f t="shared" si="92"/>
        <v>2576.678394220442</v>
      </c>
      <c r="E92" s="39">
        <f t="shared" si="93"/>
        <v>5720.2260351693812</v>
      </c>
      <c r="F92" s="39">
        <f t="shared" si="94"/>
        <v>12697.871126718337</v>
      </c>
      <c r="G92" s="39">
        <f t="shared" si="95"/>
        <v>28186.284954377414</v>
      </c>
      <c r="H92" s="39">
        <f t="shared" si="96"/>
        <v>59413.05041393495</v>
      </c>
      <c r="I92" s="39">
        <f t="shared" si="97"/>
        <v>124891.60176786483</v>
      </c>
      <c r="J92" s="20">
        <f t="shared" si="70"/>
        <v>2164.4098511451712</v>
      </c>
      <c r="K92" s="19">
        <f>K91+J92-M92</f>
        <v>225832.24927318937</v>
      </c>
      <c r="L92" s="12">
        <f t="shared" si="72"/>
        <v>233485.71269228536</v>
      </c>
      <c r="M92">
        <v>34000</v>
      </c>
    </row>
  </sheetData>
  <mergeCells count="1">
    <mergeCell ref="F1:G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4946F-1356-48F6-AF97-F7B3233A5E41}">
  <sheetPr>
    <tabColor rgb="FFFFC000"/>
  </sheetPr>
  <dimension ref="A1:T92"/>
  <sheetViews>
    <sheetView workbookViewId="0">
      <selection activeCell="C3" sqref="C3:C1048576"/>
    </sheetView>
  </sheetViews>
  <sheetFormatPr defaultRowHeight="14.5" x14ac:dyDescent="0.35"/>
  <cols>
    <col min="1" max="1" width="10.54296875" bestFit="1" customWidth="1"/>
    <col min="2" max="2" width="9.7265625" bestFit="1" customWidth="1"/>
    <col min="3" max="3" width="10.54296875" style="49" bestFit="1" customWidth="1"/>
    <col min="11" max="11" width="8.36328125" customWidth="1"/>
    <col min="12" max="12" width="0.36328125" hidden="1" customWidth="1"/>
    <col min="15" max="15" width="9.6328125" bestFit="1" customWidth="1"/>
    <col min="17" max="17" width="9.36328125" bestFit="1" customWidth="1"/>
  </cols>
  <sheetData>
    <row r="1" spans="1:20" ht="20" thickBot="1" x14ac:dyDescent="0.5">
      <c r="A1" s="16" t="s">
        <v>25</v>
      </c>
      <c r="B1" s="17" t="s">
        <v>3</v>
      </c>
      <c r="C1" s="16">
        <v>225832</v>
      </c>
      <c r="D1" s="16"/>
      <c r="E1" s="16" t="s">
        <v>23</v>
      </c>
      <c r="F1" s="46">
        <f>SUM(M3:M797)</f>
        <v>150000</v>
      </c>
      <c r="G1" s="46"/>
      <c r="H1" s="23"/>
      <c r="I1" s="23"/>
      <c r="J1" s="16"/>
      <c r="K1" s="16" t="s">
        <v>13</v>
      </c>
      <c r="L1" s="16"/>
      <c r="M1" s="16"/>
      <c r="O1" t="s">
        <v>22</v>
      </c>
      <c r="P1" s="22"/>
      <c r="Q1" s="40">
        <f>SUM(M3:M797)</f>
        <v>150000</v>
      </c>
      <c r="R1" s="21"/>
      <c r="S1" s="21"/>
      <c r="T1" s="21"/>
    </row>
    <row r="2" spans="1:20" ht="15.5" thickTop="1" thickBot="1" x14ac:dyDescent="0.4">
      <c r="A2" s="1"/>
      <c r="B2" s="15" t="s">
        <v>1</v>
      </c>
      <c r="C2" s="1" t="s">
        <v>4</v>
      </c>
      <c r="D2" s="1" t="s">
        <v>5</v>
      </c>
      <c r="E2" s="1" t="s">
        <v>6</v>
      </c>
      <c r="F2" s="1" t="s">
        <v>8</v>
      </c>
      <c r="G2" s="1" t="s">
        <v>7</v>
      </c>
      <c r="H2" s="1" t="s">
        <v>20</v>
      </c>
      <c r="I2" s="1" t="s">
        <v>21</v>
      </c>
      <c r="J2" s="10" t="s">
        <v>9</v>
      </c>
      <c r="K2" s="18" t="s">
        <v>11</v>
      </c>
      <c r="L2" s="11" t="s">
        <v>12</v>
      </c>
      <c r="M2" s="48" t="s">
        <v>26</v>
      </c>
      <c r="S2" s="22"/>
    </row>
    <row r="3" spans="1:20" x14ac:dyDescent="0.35">
      <c r="A3" s="36">
        <v>1</v>
      </c>
      <c r="B3" s="30">
        <v>45383</v>
      </c>
      <c r="C3" s="49">
        <v>1</v>
      </c>
      <c r="D3" s="37">
        <f>C1*0.01</f>
        <v>2258.3200000000002</v>
      </c>
      <c r="E3" s="37">
        <f>C1*0.0222</f>
        <v>5013.4704000000002</v>
      </c>
      <c r="F3" s="37">
        <f>C1*0.04928</f>
        <v>11129.000959999999</v>
      </c>
      <c r="G3" s="37">
        <f>K3*0.10939</f>
        <v>24911.274084831999</v>
      </c>
      <c r="H3" s="37">
        <f>C1*0.23058</f>
        <v>52072.342560000005</v>
      </c>
      <c r="I3" s="37">
        <f>K3*0.4847</f>
        <v>110380.24087136</v>
      </c>
      <c r="J3" s="20">
        <f>D3*0.84</f>
        <v>1896.9888000000001</v>
      </c>
      <c r="K3" s="19">
        <f>C1+J3</f>
        <v>227728.98879999999</v>
      </c>
      <c r="L3" s="12">
        <f>SUM(D3:I3)</f>
        <v>205764.64887619199</v>
      </c>
    </row>
    <row r="4" spans="1:20" x14ac:dyDescent="0.35">
      <c r="A4" s="36"/>
      <c r="B4" s="30">
        <f>B3</f>
        <v>45383</v>
      </c>
      <c r="C4" s="49">
        <f>C3+1</f>
        <v>2</v>
      </c>
      <c r="D4" s="37">
        <f>K3*0.01</f>
        <v>2277.2898879999998</v>
      </c>
      <c r="E4" s="37">
        <f>K3*0.0222</f>
        <v>5055.5835513600005</v>
      </c>
      <c r="F4" s="37">
        <f>K3*0.04928</f>
        <v>11222.484568063999</v>
      </c>
      <c r="G4" s="37">
        <f>K3*0.10939</f>
        <v>24911.274084831999</v>
      </c>
      <c r="H4" s="37">
        <f>K3*0.23058</f>
        <v>52509.750237503999</v>
      </c>
      <c r="I4" s="37">
        <f>K3*0.4847</f>
        <v>110380.24087136</v>
      </c>
      <c r="J4" s="20">
        <f t="shared" ref="J4:J67" si="0">D4*0.84</f>
        <v>1912.9235059199998</v>
      </c>
      <c r="K4" s="19">
        <f>K3+J4</f>
        <v>229641.91230591998</v>
      </c>
      <c r="L4" s="12">
        <f>SUM(D4:I4)</f>
        <v>206356.62320112</v>
      </c>
    </row>
    <row r="5" spans="1:20" x14ac:dyDescent="0.35">
      <c r="A5" s="36"/>
      <c r="B5" s="30">
        <f>B4</f>
        <v>45383</v>
      </c>
      <c r="C5" s="49">
        <f t="shared" ref="C5:C68" si="1">C4+1</f>
        <v>3</v>
      </c>
      <c r="D5" s="37">
        <f t="shared" ref="D5:D8" si="2">K4*0.01</f>
        <v>2296.4191230592</v>
      </c>
      <c r="E5" s="37">
        <f t="shared" ref="E5:E8" si="3">K4*0.0222</f>
        <v>5098.0504531914239</v>
      </c>
      <c r="F5" s="37">
        <f t="shared" ref="F5:F8" si="4">K4*0.04928</f>
        <v>11316.753438435735</v>
      </c>
      <c r="G5" s="37">
        <f t="shared" ref="G5:G8" si="5">K4*0.10939</f>
        <v>25120.528787144587</v>
      </c>
      <c r="H5" s="37">
        <f t="shared" ref="H5:H8" si="6">K4*0.23058</f>
        <v>52950.832139499027</v>
      </c>
      <c r="I5" s="37">
        <f t="shared" ref="I5:I8" si="7">K4*0.4847</f>
        <v>111307.43489467942</v>
      </c>
      <c r="J5" s="20">
        <f t="shared" si="0"/>
        <v>1928.9920633697279</v>
      </c>
      <c r="K5" s="19">
        <f t="shared" ref="K5:K68" si="8">K4+J5</f>
        <v>231570.9043692897</v>
      </c>
      <c r="L5" s="12">
        <f t="shared" ref="L5:L68" si="9">SUM(D5:I5)</f>
        <v>208090.01883600937</v>
      </c>
    </row>
    <row r="6" spans="1:20" x14ac:dyDescent="0.35">
      <c r="A6" s="38">
        <f>A3+1</f>
        <v>2</v>
      </c>
      <c r="B6" s="30">
        <f>B5+1</f>
        <v>45384</v>
      </c>
      <c r="C6" s="49">
        <f t="shared" si="1"/>
        <v>4</v>
      </c>
      <c r="D6" s="39">
        <f t="shared" si="2"/>
        <v>2315.709043692897</v>
      </c>
      <c r="E6" s="39">
        <f t="shared" si="3"/>
        <v>5140.8740769982314</v>
      </c>
      <c r="F6" s="39">
        <f t="shared" si="4"/>
        <v>11411.814167318596</v>
      </c>
      <c r="G6" s="39">
        <f t="shared" si="5"/>
        <v>25331.541228956601</v>
      </c>
      <c r="H6" s="39">
        <f t="shared" si="6"/>
        <v>53395.619129470819</v>
      </c>
      <c r="I6" s="39">
        <f t="shared" si="7"/>
        <v>112242.41734779472</v>
      </c>
      <c r="J6" s="20">
        <f t="shared" si="0"/>
        <v>1945.1955967020335</v>
      </c>
      <c r="K6" s="19">
        <f t="shared" si="8"/>
        <v>233516.09996599174</v>
      </c>
      <c r="L6" s="12">
        <f t="shared" si="9"/>
        <v>209837.97499423186</v>
      </c>
    </row>
    <row r="7" spans="1:20" x14ac:dyDescent="0.35">
      <c r="A7" s="38"/>
      <c r="B7" s="30">
        <f>B6</f>
        <v>45384</v>
      </c>
      <c r="C7" s="49">
        <f t="shared" si="1"/>
        <v>5</v>
      </c>
      <c r="D7" s="39">
        <f t="shared" si="2"/>
        <v>2335.1609996599177</v>
      </c>
      <c r="E7" s="39">
        <f t="shared" si="3"/>
        <v>5184.0574192450167</v>
      </c>
      <c r="F7" s="39">
        <f t="shared" si="4"/>
        <v>11507.673406324073</v>
      </c>
      <c r="G7" s="39">
        <f t="shared" si="5"/>
        <v>25544.326175279835</v>
      </c>
      <c r="H7" s="39">
        <f t="shared" si="6"/>
        <v>53844.142330158378</v>
      </c>
      <c r="I7" s="39">
        <f t="shared" si="7"/>
        <v>113185.25365351621</v>
      </c>
      <c r="J7" s="20">
        <f t="shared" si="0"/>
        <v>1961.5352397143308</v>
      </c>
      <c r="K7" s="19">
        <f t="shared" si="8"/>
        <v>235477.63520570609</v>
      </c>
      <c r="L7" s="12">
        <f t="shared" si="9"/>
        <v>211600.61398418344</v>
      </c>
    </row>
    <row r="8" spans="1:20" x14ac:dyDescent="0.35">
      <c r="A8" s="38"/>
      <c r="B8" s="30">
        <f>B7</f>
        <v>45384</v>
      </c>
      <c r="C8" s="49">
        <f t="shared" si="1"/>
        <v>6</v>
      </c>
      <c r="D8" s="39">
        <f t="shared" si="2"/>
        <v>2354.7763520570611</v>
      </c>
      <c r="E8" s="39">
        <f t="shared" si="3"/>
        <v>5227.6035015666757</v>
      </c>
      <c r="F8" s="39">
        <f t="shared" si="4"/>
        <v>11604.337862937195</v>
      </c>
      <c r="G8" s="39">
        <f t="shared" si="5"/>
        <v>25758.898515152188</v>
      </c>
      <c r="H8" s="39">
        <f t="shared" si="6"/>
        <v>54296.43312573171</v>
      </c>
      <c r="I8" s="39">
        <f t="shared" si="7"/>
        <v>114136.00978420574</v>
      </c>
      <c r="J8" s="20">
        <f t="shared" si="0"/>
        <v>1978.0121357279313</v>
      </c>
      <c r="K8" s="19">
        <f t="shared" si="8"/>
        <v>237455.64734143403</v>
      </c>
      <c r="L8" s="12">
        <f t="shared" si="9"/>
        <v>213378.05914165056</v>
      </c>
    </row>
    <row r="9" spans="1:20" x14ac:dyDescent="0.35">
      <c r="A9" s="36">
        <f>A6+1</f>
        <v>3</v>
      </c>
      <c r="B9" s="30">
        <f>B8+1</f>
        <v>45385</v>
      </c>
      <c r="C9" s="49">
        <f>C8+1</f>
        <v>7</v>
      </c>
      <c r="D9" s="37">
        <f>K8*0.01</f>
        <v>2374.5564734143404</v>
      </c>
      <c r="E9" s="37">
        <f>K8*0.0222</f>
        <v>5271.515370979836</v>
      </c>
      <c r="F9" s="37">
        <f>K8*0.04928</f>
        <v>11701.814300985869</v>
      </c>
      <c r="G9" s="37">
        <f>K8*0.10939</f>
        <v>25975.273262679468</v>
      </c>
      <c r="H9" s="37">
        <f>K8*0.23058</f>
        <v>54752.523163987862</v>
      </c>
      <c r="I9" s="37">
        <f>K8*0.4847</f>
        <v>115094.75226639307</v>
      </c>
      <c r="J9" s="20">
        <f t="shared" si="0"/>
        <v>1994.6274376680458</v>
      </c>
      <c r="K9" s="19">
        <f t="shared" si="8"/>
        <v>239450.27477910207</v>
      </c>
      <c r="L9" s="12">
        <f t="shared" si="9"/>
        <v>215170.43483844044</v>
      </c>
    </row>
    <row r="10" spans="1:20" x14ac:dyDescent="0.35">
      <c r="A10" s="36"/>
      <c r="B10" s="30">
        <f>B9</f>
        <v>45385</v>
      </c>
      <c r="C10" s="49">
        <f t="shared" si="1"/>
        <v>8</v>
      </c>
      <c r="D10" s="37">
        <f t="shared" ref="D10:D14" si="10">K9*0.01</f>
        <v>2394.5027477910207</v>
      </c>
      <c r="E10" s="37">
        <f t="shared" ref="E10:E14" si="11">K9*0.0222</f>
        <v>5315.7961000960659</v>
      </c>
      <c r="F10" s="37">
        <f t="shared" ref="F10:F14" si="12">K9*0.04928</f>
        <v>11800.109541114149</v>
      </c>
      <c r="G10" s="37">
        <f t="shared" ref="G10:G14" si="13">K9*0.10939</f>
        <v>26193.465558085976</v>
      </c>
      <c r="H10" s="37">
        <f t="shared" ref="H10:H14" si="14">K9*0.23058</f>
        <v>55212.444358565357</v>
      </c>
      <c r="I10" s="37">
        <f t="shared" ref="I10:I14" si="15">K9*0.4847</f>
        <v>116061.54818543077</v>
      </c>
      <c r="J10" s="20">
        <f t="shared" si="0"/>
        <v>2011.3823081444573</v>
      </c>
      <c r="K10" s="19">
        <f t="shared" si="8"/>
        <v>241461.65708724654</v>
      </c>
      <c r="L10" s="12">
        <f t="shared" si="9"/>
        <v>216977.86649108335</v>
      </c>
    </row>
    <row r="11" spans="1:20" x14ac:dyDescent="0.35">
      <c r="A11" s="36"/>
      <c r="B11" s="30">
        <f>B10</f>
        <v>45385</v>
      </c>
      <c r="C11" s="49">
        <f t="shared" si="1"/>
        <v>9</v>
      </c>
      <c r="D11" s="37">
        <f t="shared" si="10"/>
        <v>2414.6165708724652</v>
      </c>
      <c r="E11" s="37">
        <f t="shared" si="11"/>
        <v>5360.4487873368735</v>
      </c>
      <c r="F11" s="37">
        <f t="shared" si="12"/>
        <v>11899.230461259509</v>
      </c>
      <c r="G11" s="37">
        <f t="shared" si="13"/>
        <v>26413.490668773899</v>
      </c>
      <c r="H11" s="37">
        <f t="shared" si="14"/>
        <v>55676.228891177307</v>
      </c>
      <c r="I11" s="37">
        <f t="shared" si="15"/>
        <v>117036.46519018841</v>
      </c>
      <c r="J11" s="20">
        <f t="shared" si="0"/>
        <v>2028.2779195328708</v>
      </c>
      <c r="K11" s="19">
        <f t="shared" si="8"/>
        <v>243489.93500677941</v>
      </c>
      <c r="L11" s="12">
        <f t="shared" si="9"/>
        <v>218800.48056960845</v>
      </c>
    </row>
    <row r="12" spans="1:20" x14ac:dyDescent="0.35">
      <c r="A12" s="38">
        <f>A9+1</f>
        <v>4</v>
      </c>
      <c r="B12" s="30">
        <f>B11+1</f>
        <v>45386</v>
      </c>
      <c r="C12" s="49">
        <f t="shared" si="1"/>
        <v>10</v>
      </c>
      <c r="D12" s="39">
        <f t="shared" si="10"/>
        <v>2434.8993500677943</v>
      </c>
      <c r="E12" s="39">
        <f t="shared" si="11"/>
        <v>5405.4765571505031</v>
      </c>
      <c r="F12" s="39">
        <f t="shared" si="12"/>
        <v>11999.183997134089</v>
      </c>
      <c r="G12" s="39">
        <f t="shared" si="13"/>
        <v>26635.363990391601</v>
      </c>
      <c r="H12" s="39">
        <f t="shared" si="14"/>
        <v>56143.909213863197</v>
      </c>
      <c r="I12" s="39">
        <f t="shared" si="15"/>
        <v>118019.57149778599</v>
      </c>
      <c r="J12" s="20">
        <f t="shared" si="0"/>
        <v>2045.3154540569471</v>
      </c>
      <c r="K12" s="19">
        <f t="shared" si="8"/>
        <v>245535.25046083637</v>
      </c>
      <c r="L12" s="12">
        <f t="shared" si="9"/>
        <v>220638.40460639319</v>
      </c>
    </row>
    <row r="13" spans="1:20" x14ac:dyDescent="0.35">
      <c r="A13" s="38"/>
      <c r="B13" s="30">
        <f>B12</f>
        <v>45386</v>
      </c>
      <c r="C13" s="49">
        <f t="shared" si="1"/>
        <v>11</v>
      </c>
      <c r="D13" s="39">
        <f t="shared" si="10"/>
        <v>2455.3525046083637</v>
      </c>
      <c r="E13" s="39">
        <f t="shared" si="11"/>
        <v>5450.8825602305678</v>
      </c>
      <c r="F13" s="39">
        <f t="shared" si="12"/>
        <v>12099.977142710015</v>
      </c>
      <c r="G13" s="39">
        <f t="shared" si="13"/>
        <v>26859.101047910892</v>
      </c>
      <c r="H13" s="39">
        <f t="shared" si="14"/>
        <v>56615.518051259649</v>
      </c>
      <c r="I13" s="39">
        <f t="shared" si="15"/>
        <v>119010.93589836739</v>
      </c>
      <c r="J13" s="20">
        <f t="shared" si="0"/>
        <v>2062.4961038710253</v>
      </c>
      <c r="K13" s="19">
        <f t="shared" si="8"/>
        <v>247597.7465647074</v>
      </c>
      <c r="L13" s="12">
        <f t="shared" si="9"/>
        <v>222491.76720508689</v>
      </c>
    </row>
    <row r="14" spans="1:20" x14ac:dyDescent="0.35">
      <c r="A14" s="38"/>
      <c r="B14" s="30">
        <f>B13</f>
        <v>45386</v>
      </c>
      <c r="C14" s="49">
        <f t="shared" si="1"/>
        <v>12</v>
      </c>
      <c r="D14" s="39">
        <f t="shared" si="10"/>
        <v>2475.977465647074</v>
      </c>
      <c r="E14" s="39">
        <f t="shared" si="11"/>
        <v>5496.6699737365043</v>
      </c>
      <c r="F14" s="39">
        <f t="shared" si="12"/>
        <v>12201.61695070878</v>
      </c>
      <c r="G14" s="39">
        <f t="shared" si="13"/>
        <v>27084.717496713343</v>
      </c>
      <c r="H14" s="39">
        <f t="shared" si="14"/>
        <v>57091.088402890236</v>
      </c>
      <c r="I14" s="39">
        <f t="shared" si="15"/>
        <v>120010.62775991368</v>
      </c>
      <c r="J14" s="20">
        <f t="shared" si="0"/>
        <v>2079.8210711435422</v>
      </c>
      <c r="K14" s="19">
        <f t="shared" si="8"/>
        <v>249677.56763585095</v>
      </c>
      <c r="L14" s="12">
        <f t="shared" si="9"/>
        <v>224360.69804960961</v>
      </c>
    </row>
    <row r="15" spans="1:20" x14ac:dyDescent="0.35">
      <c r="A15" s="36">
        <f>A12+1</f>
        <v>5</v>
      </c>
      <c r="B15" s="30">
        <f>B14+1</f>
        <v>45387</v>
      </c>
      <c r="C15" s="49">
        <f>C14+1</f>
        <v>13</v>
      </c>
      <c r="D15" s="37">
        <f>K14*0.01</f>
        <v>2496.7756763585094</v>
      </c>
      <c r="E15" s="37">
        <f>K14*0.0222</f>
        <v>5542.8420015158918</v>
      </c>
      <c r="F15" s="37">
        <f>K14*0.04928</f>
        <v>12304.110533094734</v>
      </c>
      <c r="G15" s="37">
        <f>K14*0.10939</f>
        <v>27312.229123685735</v>
      </c>
      <c r="H15" s="37">
        <f>K14*0.23058</f>
        <v>57570.653545474517</v>
      </c>
      <c r="I15" s="37">
        <f>K14*0.4847</f>
        <v>121018.71703309697</v>
      </c>
      <c r="J15" s="20">
        <f t="shared" si="0"/>
        <v>2097.2915681411478</v>
      </c>
      <c r="K15" s="19">
        <f t="shared" si="8"/>
        <v>251774.85920399209</v>
      </c>
      <c r="L15" s="12">
        <f t="shared" si="9"/>
        <v>226245.32791322636</v>
      </c>
    </row>
    <row r="16" spans="1:20" x14ac:dyDescent="0.35">
      <c r="A16" s="36"/>
      <c r="B16" s="30">
        <f>B15</f>
        <v>45387</v>
      </c>
      <c r="C16" s="49">
        <f t="shared" si="1"/>
        <v>14</v>
      </c>
      <c r="D16" s="37">
        <f t="shared" ref="D16:D20" si="16">K15*0.01</f>
        <v>2517.7485920399208</v>
      </c>
      <c r="E16" s="37">
        <f t="shared" ref="E16:E20" si="17">K15*0.0222</f>
        <v>5589.4018743286251</v>
      </c>
      <c r="F16" s="37">
        <f t="shared" ref="F16:F20" si="18">K15*0.04928</f>
        <v>12407.46506157273</v>
      </c>
      <c r="G16" s="37">
        <f t="shared" ref="G16:G20" si="19">K15*0.10939</f>
        <v>27541.651848324695</v>
      </c>
      <c r="H16" s="37">
        <f t="shared" ref="H16:H20" si="20">K15*0.23058</f>
        <v>58054.2470352565</v>
      </c>
      <c r="I16" s="37">
        <f t="shared" ref="I16:I20" si="21">K15*0.4847</f>
        <v>122035.27425617498</v>
      </c>
      <c r="J16" s="20">
        <f t="shared" si="0"/>
        <v>2114.9088173135333</v>
      </c>
      <c r="K16" s="19">
        <f t="shared" si="8"/>
        <v>253889.76802130562</v>
      </c>
      <c r="L16" s="12">
        <f t="shared" si="9"/>
        <v>228145.78866769746</v>
      </c>
    </row>
    <row r="17" spans="1:13" x14ac:dyDescent="0.35">
      <c r="A17" s="36"/>
      <c r="B17" s="30">
        <f>B16</f>
        <v>45387</v>
      </c>
      <c r="C17" s="49">
        <f t="shared" si="1"/>
        <v>15</v>
      </c>
      <c r="D17" s="37">
        <f t="shared" si="16"/>
        <v>2538.897680213056</v>
      </c>
      <c r="E17" s="37">
        <f t="shared" si="17"/>
        <v>5636.3528500729853</v>
      </c>
      <c r="F17" s="37">
        <f t="shared" si="18"/>
        <v>12511.68776808994</v>
      </c>
      <c r="G17" s="37">
        <f t="shared" si="19"/>
        <v>27773.001723850623</v>
      </c>
      <c r="H17" s="37">
        <f t="shared" si="20"/>
        <v>58541.902710352653</v>
      </c>
      <c r="I17" s="37">
        <f t="shared" si="21"/>
        <v>123060.37055992684</v>
      </c>
      <c r="J17" s="20">
        <f t="shared" si="0"/>
        <v>2132.6740513789669</v>
      </c>
      <c r="K17" s="19">
        <f>K16+J17-M17</f>
        <v>251022.44207268459</v>
      </c>
      <c r="L17" s="12">
        <f t="shared" si="9"/>
        <v>230062.21329250609</v>
      </c>
      <c r="M17">
        <v>5000</v>
      </c>
    </row>
    <row r="18" spans="1:13" x14ac:dyDescent="0.35">
      <c r="A18" s="38">
        <f>A15+1</f>
        <v>6</v>
      </c>
      <c r="B18" s="30">
        <f>B17+1</f>
        <v>45388</v>
      </c>
      <c r="C18" s="49">
        <f t="shared" si="1"/>
        <v>16</v>
      </c>
      <c r="D18" s="39">
        <f t="shared" si="16"/>
        <v>2510.2244207268459</v>
      </c>
      <c r="E18" s="39">
        <f t="shared" si="17"/>
        <v>5572.6982140135979</v>
      </c>
      <c r="F18" s="39">
        <f t="shared" si="18"/>
        <v>12370.385945341895</v>
      </c>
      <c r="G18" s="39">
        <f t="shared" si="19"/>
        <v>27459.344938330967</v>
      </c>
      <c r="H18" s="39">
        <f t="shared" si="20"/>
        <v>57880.754693119612</v>
      </c>
      <c r="I18" s="39">
        <f t="shared" si="21"/>
        <v>121670.57767263023</v>
      </c>
      <c r="J18" s="20">
        <f t="shared" si="0"/>
        <v>2108.5885134105506</v>
      </c>
      <c r="K18" s="19">
        <f t="shared" si="8"/>
        <v>253131.03058609515</v>
      </c>
      <c r="L18" s="12">
        <f t="shared" si="9"/>
        <v>227463.98588416315</v>
      </c>
    </row>
    <row r="19" spans="1:13" x14ac:dyDescent="0.35">
      <c r="A19" s="38"/>
      <c r="B19" s="30">
        <f>B18</f>
        <v>45388</v>
      </c>
      <c r="C19" s="49">
        <f t="shared" si="1"/>
        <v>17</v>
      </c>
      <c r="D19" s="39">
        <f t="shared" si="16"/>
        <v>2531.3103058609518</v>
      </c>
      <c r="E19" s="39">
        <f t="shared" si="17"/>
        <v>5619.5088790113123</v>
      </c>
      <c r="F19" s="39">
        <f t="shared" si="18"/>
        <v>12474.297187282767</v>
      </c>
      <c r="G19" s="39">
        <f t="shared" si="19"/>
        <v>27690.003435812949</v>
      </c>
      <c r="H19" s="39">
        <f t="shared" si="20"/>
        <v>58366.953032541824</v>
      </c>
      <c r="I19" s="39">
        <f t="shared" si="21"/>
        <v>122692.61052508032</v>
      </c>
      <c r="J19" s="20">
        <f t="shared" si="0"/>
        <v>2126.3006569231993</v>
      </c>
      <c r="K19" s="19">
        <f t="shared" si="8"/>
        <v>255257.33124301836</v>
      </c>
      <c r="L19" s="12">
        <f t="shared" si="9"/>
        <v>229374.68336559011</v>
      </c>
    </row>
    <row r="20" spans="1:13" x14ac:dyDescent="0.35">
      <c r="A20" s="38"/>
      <c r="B20" s="30">
        <f>B19</f>
        <v>45388</v>
      </c>
      <c r="C20" s="49">
        <f t="shared" si="1"/>
        <v>18</v>
      </c>
      <c r="D20" s="39">
        <f t="shared" si="16"/>
        <v>2552.5733124301837</v>
      </c>
      <c r="E20" s="39">
        <f t="shared" si="17"/>
        <v>5666.7127535950076</v>
      </c>
      <c r="F20" s="39">
        <f t="shared" si="18"/>
        <v>12579.081283655943</v>
      </c>
      <c r="G20" s="39">
        <f t="shared" si="19"/>
        <v>27922.599464673778</v>
      </c>
      <c r="H20" s="39">
        <f t="shared" si="20"/>
        <v>58857.235438015174</v>
      </c>
      <c r="I20" s="39">
        <f t="shared" si="21"/>
        <v>123723.228453491</v>
      </c>
      <c r="J20" s="20">
        <f t="shared" si="0"/>
        <v>2144.1615824413543</v>
      </c>
      <c r="K20" s="19">
        <f t="shared" si="8"/>
        <v>257401.49282545972</v>
      </c>
      <c r="L20" s="12">
        <f t="shared" si="9"/>
        <v>231301.43070586107</v>
      </c>
    </row>
    <row r="21" spans="1:13" x14ac:dyDescent="0.35">
      <c r="A21" s="36">
        <f>A18+1</f>
        <v>7</v>
      </c>
      <c r="B21" s="30">
        <f>B20+1</f>
        <v>45389</v>
      </c>
      <c r="C21" s="49">
        <f>C20+1</f>
        <v>19</v>
      </c>
      <c r="D21" s="37">
        <f>K20*0.01</f>
        <v>2574.0149282545972</v>
      </c>
      <c r="E21" s="37">
        <f>K20*0.0222</f>
        <v>5714.3131407252058</v>
      </c>
      <c r="F21" s="37">
        <f>K20*0.04928</f>
        <v>12684.745566438654</v>
      </c>
      <c r="G21" s="37">
        <f>K20*0.10939</f>
        <v>28157.14930017704</v>
      </c>
      <c r="H21" s="37">
        <f>K20*0.23058</f>
        <v>59351.636215694503</v>
      </c>
      <c r="I21" s="37">
        <f>K20*0.4847</f>
        <v>124762.50357250033</v>
      </c>
      <c r="J21" s="20">
        <f t="shared" si="0"/>
        <v>2162.1725397338614</v>
      </c>
      <c r="K21" s="19">
        <f t="shared" si="8"/>
        <v>259563.66536519359</v>
      </c>
      <c r="L21" s="12">
        <f t="shared" si="9"/>
        <v>233244.36272379034</v>
      </c>
    </row>
    <row r="22" spans="1:13" x14ac:dyDescent="0.35">
      <c r="A22" s="36"/>
      <c r="B22" s="30">
        <f>B21</f>
        <v>45389</v>
      </c>
      <c r="C22" s="49">
        <f t="shared" si="1"/>
        <v>20</v>
      </c>
      <c r="D22" s="37">
        <f t="shared" ref="D22:D26" si="22">K21*0.01</f>
        <v>2595.6366536519358</v>
      </c>
      <c r="E22" s="37">
        <f t="shared" ref="E22:E26" si="23">K21*0.0222</f>
        <v>5762.3133711072978</v>
      </c>
      <c r="F22" s="37">
        <f t="shared" ref="F22:F26" si="24">K21*0.04928</f>
        <v>12791.29742919674</v>
      </c>
      <c r="G22" s="37">
        <f t="shared" ref="G22:G26" si="25">K21*0.10939</f>
        <v>28393.669354298527</v>
      </c>
      <c r="H22" s="37">
        <f t="shared" ref="H22:H26" si="26">K21*0.23058</f>
        <v>59850.18995990634</v>
      </c>
      <c r="I22" s="37">
        <f t="shared" ref="I22:I26" si="27">K21*0.4847</f>
        <v>125810.50860250933</v>
      </c>
      <c r="J22" s="20">
        <f t="shared" si="0"/>
        <v>2180.3347890676259</v>
      </c>
      <c r="K22" s="19">
        <f t="shared" si="8"/>
        <v>261744.00015426122</v>
      </c>
      <c r="L22" s="12">
        <f t="shared" si="9"/>
        <v>235203.61537067016</v>
      </c>
    </row>
    <row r="23" spans="1:13" x14ac:dyDescent="0.35">
      <c r="A23" s="36"/>
      <c r="B23" s="30">
        <f>B22</f>
        <v>45389</v>
      </c>
      <c r="C23" s="49">
        <f t="shared" si="1"/>
        <v>21</v>
      </c>
      <c r="D23" s="37">
        <f t="shared" si="22"/>
        <v>2617.4400015426122</v>
      </c>
      <c r="E23" s="37">
        <f t="shared" si="23"/>
        <v>5810.7168034245997</v>
      </c>
      <c r="F23" s="37">
        <f t="shared" si="24"/>
        <v>12898.744327601991</v>
      </c>
      <c r="G23" s="37">
        <f t="shared" si="25"/>
        <v>28632.176176874636</v>
      </c>
      <c r="H23" s="37">
        <f t="shared" si="26"/>
        <v>60352.93155556955</v>
      </c>
      <c r="I23" s="37">
        <f t="shared" si="27"/>
        <v>126867.31687477042</v>
      </c>
      <c r="J23" s="20">
        <f t="shared" si="0"/>
        <v>2198.6496012957941</v>
      </c>
      <c r="K23" s="19">
        <f t="shared" si="8"/>
        <v>263942.64975555701</v>
      </c>
      <c r="L23" s="12">
        <f t="shared" si="9"/>
        <v>237179.32573978382</v>
      </c>
    </row>
    <row r="24" spans="1:13" x14ac:dyDescent="0.35">
      <c r="A24" s="38">
        <f>A21+1</f>
        <v>8</v>
      </c>
      <c r="B24" s="30">
        <f>B23+1</f>
        <v>45390</v>
      </c>
      <c r="C24" s="49">
        <f t="shared" si="1"/>
        <v>22</v>
      </c>
      <c r="D24" s="39">
        <f t="shared" si="22"/>
        <v>2639.4264975555702</v>
      </c>
      <c r="E24" s="39">
        <f t="shared" si="23"/>
        <v>5859.526824573366</v>
      </c>
      <c r="F24" s="39">
        <f t="shared" si="24"/>
        <v>13007.093779953848</v>
      </c>
      <c r="G24" s="39">
        <f t="shared" si="25"/>
        <v>28872.686456760381</v>
      </c>
      <c r="H24" s="39">
        <f t="shared" si="26"/>
        <v>60859.896180636337</v>
      </c>
      <c r="I24" s="39">
        <f t="shared" si="27"/>
        <v>127933.00233651849</v>
      </c>
      <c r="J24" s="20">
        <f t="shared" si="0"/>
        <v>2217.118257946679</v>
      </c>
      <c r="K24" s="19">
        <f t="shared" si="8"/>
        <v>266159.76801350369</v>
      </c>
      <c r="L24" s="12">
        <f t="shared" si="9"/>
        <v>239171.632075998</v>
      </c>
    </row>
    <row r="25" spans="1:13" x14ac:dyDescent="0.35">
      <c r="A25" s="38"/>
      <c r="B25" s="30">
        <f>B24</f>
        <v>45390</v>
      </c>
      <c r="C25" s="49">
        <f t="shared" si="1"/>
        <v>23</v>
      </c>
      <c r="D25" s="39">
        <f t="shared" si="22"/>
        <v>2661.5976801350371</v>
      </c>
      <c r="E25" s="39">
        <f t="shared" si="23"/>
        <v>5908.7468498997823</v>
      </c>
      <c r="F25" s="39">
        <f t="shared" si="24"/>
        <v>13116.353367705462</v>
      </c>
      <c r="G25" s="39">
        <f t="shared" si="25"/>
        <v>29115.217022997171</v>
      </c>
      <c r="H25" s="39">
        <f t="shared" si="26"/>
        <v>61371.119308553687</v>
      </c>
      <c r="I25" s="39">
        <f t="shared" si="27"/>
        <v>129007.63955614525</v>
      </c>
      <c r="J25" s="20">
        <f t="shared" si="0"/>
        <v>2235.7420513134311</v>
      </c>
      <c r="K25" s="19">
        <f t="shared" si="8"/>
        <v>268395.51006481715</v>
      </c>
      <c r="L25" s="12">
        <f t="shared" si="9"/>
        <v>241180.67378543637</v>
      </c>
    </row>
    <row r="26" spans="1:13" x14ac:dyDescent="0.35">
      <c r="A26" s="38"/>
      <c r="B26" s="30">
        <f>B25</f>
        <v>45390</v>
      </c>
      <c r="C26" s="49">
        <f t="shared" si="1"/>
        <v>24</v>
      </c>
      <c r="D26" s="39">
        <f t="shared" si="22"/>
        <v>2683.9551006481715</v>
      </c>
      <c r="E26" s="39">
        <f t="shared" si="23"/>
        <v>5958.3803234389406</v>
      </c>
      <c r="F26" s="39">
        <f t="shared" si="24"/>
        <v>13226.530735994189</v>
      </c>
      <c r="G26" s="39">
        <f t="shared" si="25"/>
        <v>29359.784845990347</v>
      </c>
      <c r="H26" s="39">
        <f t="shared" si="26"/>
        <v>61886.636710745537</v>
      </c>
      <c r="I26" s="39">
        <f t="shared" si="27"/>
        <v>130091.30372841688</v>
      </c>
      <c r="J26" s="20">
        <f t="shared" si="0"/>
        <v>2254.5222845444641</v>
      </c>
      <c r="K26" s="19">
        <f t="shared" si="8"/>
        <v>270650.03234936163</v>
      </c>
      <c r="L26" s="12">
        <f t="shared" si="9"/>
        <v>243206.59144523408</v>
      </c>
    </row>
    <row r="27" spans="1:13" x14ac:dyDescent="0.35">
      <c r="A27" s="36">
        <f>A24+1</f>
        <v>9</v>
      </c>
      <c r="B27" s="30">
        <f>B26+1</f>
        <v>45391</v>
      </c>
      <c r="C27" s="49">
        <f>C26+1</f>
        <v>25</v>
      </c>
      <c r="D27" s="37">
        <f>K26*0.01</f>
        <v>2706.5003234936162</v>
      </c>
      <c r="E27" s="37">
        <f>K26*0.0222</f>
        <v>6008.4307181558288</v>
      </c>
      <c r="F27" s="37">
        <f>K26*0.04928</f>
        <v>13337.633594176541</v>
      </c>
      <c r="G27" s="37">
        <f>K26*0.10939</f>
        <v>29606.40703869667</v>
      </c>
      <c r="H27" s="37">
        <f>K26*0.23058</f>
        <v>62406.484459115803</v>
      </c>
      <c r="I27" s="37">
        <f>K26*0.4847</f>
        <v>131184.0706797356</v>
      </c>
      <c r="J27" s="20">
        <f t="shared" si="0"/>
        <v>2273.4602717346374</v>
      </c>
      <c r="K27" s="19">
        <f t="shared" si="8"/>
        <v>272923.49262109626</v>
      </c>
      <c r="L27" s="12">
        <f t="shared" si="9"/>
        <v>245249.52681337405</v>
      </c>
    </row>
    <row r="28" spans="1:13" x14ac:dyDescent="0.35">
      <c r="A28" s="36"/>
      <c r="B28" s="30">
        <f>B27</f>
        <v>45391</v>
      </c>
      <c r="C28" s="49">
        <f t="shared" si="1"/>
        <v>26</v>
      </c>
      <c r="D28" s="37">
        <f t="shared" ref="D28:D32" si="28">K27*0.01</f>
        <v>2729.2349262109628</v>
      </c>
      <c r="E28" s="37">
        <f t="shared" ref="E28:E32" si="29">K27*0.0222</f>
        <v>6058.9015361883376</v>
      </c>
      <c r="F28" s="37">
        <f t="shared" ref="F28:F32" si="30">K27*0.04928</f>
        <v>13449.669716367624</v>
      </c>
      <c r="G28" s="37">
        <f t="shared" ref="G28:G32" si="31">K27*0.10939</f>
        <v>29855.100857821719</v>
      </c>
      <c r="H28" s="37">
        <f t="shared" ref="H28:H32" si="32">K27*0.23058</f>
        <v>62930.698928572376</v>
      </c>
      <c r="I28" s="37">
        <f t="shared" ref="I28:I32" si="33">K27*0.4847</f>
        <v>132286.01687344536</v>
      </c>
      <c r="J28" s="20">
        <f t="shared" si="0"/>
        <v>2292.5573380172086</v>
      </c>
      <c r="K28" s="19">
        <f t="shared" si="8"/>
        <v>275216.04995911347</v>
      </c>
      <c r="L28" s="12">
        <f t="shared" si="9"/>
        <v>247309.62283860639</v>
      </c>
    </row>
    <row r="29" spans="1:13" x14ac:dyDescent="0.35">
      <c r="A29" s="36"/>
      <c r="B29" s="30">
        <f>B28</f>
        <v>45391</v>
      </c>
      <c r="C29" s="49">
        <f t="shared" si="1"/>
        <v>27</v>
      </c>
      <c r="D29" s="37">
        <f t="shared" si="28"/>
        <v>2752.1604995911348</v>
      </c>
      <c r="E29" s="37">
        <f t="shared" si="29"/>
        <v>6109.7963090923195</v>
      </c>
      <c r="F29" s="37">
        <f t="shared" si="30"/>
        <v>13562.646941985111</v>
      </c>
      <c r="G29" s="37">
        <f t="shared" si="31"/>
        <v>30105.883705027423</v>
      </c>
      <c r="H29" s="37">
        <f t="shared" si="32"/>
        <v>63459.316799572385</v>
      </c>
      <c r="I29" s="37">
        <f t="shared" si="33"/>
        <v>133397.21941518231</v>
      </c>
      <c r="J29" s="20">
        <f t="shared" si="0"/>
        <v>2311.814819656553</v>
      </c>
      <c r="K29" s="19">
        <f t="shared" si="8"/>
        <v>277527.86477877002</v>
      </c>
      <c r="L29" s="12">
        <f t="shared" si="9"/>
        <v>249387.02367045067</v>
      </c>
    </row>
    <row r="30" spans="1:13" x14ac:dyDescent="0.35">
      <c r="A30" s="38">
        <f>A27+1</f>
        <v>10</v>
      </c>
      <c r="B30" s="30">
        <f>B29+1</f>
        <v>45392</v>
      </c>
      <c r="C30" s="49">
        <f t="shared" si="1"/>
        <v>28</v>
      </c>
      <c r="D30" s="39">
        <f t="shared" si="28"/>
        <v>2775.2786477877003</v>
      </c>
      <c r="E30" s="39">
        <f t="shared" si="29"/>
        <v>6161.1185980886949</v>
      </c>
      <c r="F30" s="39">
        <f t="shared" si="30"/>
        <v>13676.573176297787</v>
      </c>
      <c r="G30" s="39">
        <f t="shared" si="31"/>
        <v>30358.773128149653</v>
      </c>
      <c r="H30" s="39">
        <f t="shared" si="32"/>
        <v>63992.375060688792</v>
      </c>
      <c r="I30" s="39">
        <f t="shared" si="33"/>
        <v>134517.75605826982</v>
      </c>
      <c r="J30" s="20">
        <f t="shared" si="0"/>
        <v>2331.2340641416681</v>
      </c>
      <c r="K30" s="19">
        <f t="shared" si="8"/>
        <v>279859.09884291171</v>
      </c>
      <c r="L30" s="12">
        <f t="shared" si="9"/>
        <v>251481.87466928246</v>
      </c>
    </row>
    <row r="31" spans="1:13" x14ac:dyDescent="0.35">
      <c r="A31" s="38"/>
      <c r="B31" s="30">
        <f>B30</f>
        <v>45392</v>
      </c>
      <c r="C31" s="49">
        <f t="shared" si="1"/>
        <v>29</v>
      </c>
      <c r="D31" s="39">
        <f t="shared" si="28"/>
        <v>2798.5909884291173</v>
      </c>
      <c r="E31" s="39">
        <f t="shared" si="29"/>
        <v>6212.8719943126407</v>
      </c>
      <c r="F31" s="39">
        <f t="shared" si="30"/>
        <v>13791.456390978688</v>
      </c>
      <c r="G31" s="39">
        <f t="shared" si="31"/>
        <v>30613.786822426111</v>
      </c>
      <c r="H31" s="39">
        <f t="shared" si="32"/>
        <v>64529.911011198586</v>
      </c>
      <c r="I31" s="39">
        <f t="shared" si="33"/>
        <v>135647.70520915932</v>
      </c>
      <c r="J31" s="20">
        <f t="shared" si="0"/>
        <v>2350.8164302804585</v>
      </c>
      <c r="K31" s="19">
        <f t="shared" si="8"/>
        <v>282209.91527319216</v>
      </c>
      <c r="L31" s="12">
        <f t="shared" si="9"/>
        <v>253594.32241650447</v>
      </c>
    </row>
    <row r="32" spans="1:13" x14ac:dyDescent="0.35">
      <c r="A32" s="38"/>
      <c r="B32" s="30">
        <f>B31</f>
        <v>45392</v>
      </c>
      <c r="C32" s="49">
        <f t="shared" si="1"/>
        <v>30</v>
      </c>
      <c r="D32" s="39">
        <f t="shared" si="28"/>
        <v>2822.0991527319215</v>
      </c>
      <c r="E32" s="39">
        <f t="shared" si="29"/>
        <v>6265.0601190648667</v>
      </c>
      <c r="F32" s="39">
        <f t="shared" si="30"/>
        <v>13907.304624662909</v>
      </c>
      <c r="G32" s="39">
        <f t="shared" si="31"/>
        <v>30870.942631734491</v>
      </c>
      <c r="H32" s="39">
        <f t="shared" si="32"/>
        <v>65071.962263692651</v>
      </c>
      <c r="I32" s="39">
        <f t="shared" si="33"/>
        <v>136787.14593291626</v>
      </c>
      <c r="J32" s="20">
        <f t="shared" si="0"/>
        <v>2370.5632882948139</v>
      </c>
      <c r="K32" s="19">
        <f>K31+J32-M32</f>
        <v>279580.47856148699</v>
      </c>
      <c r="L32" s="12">
        <f t="shared" si="9"/>
        <v>255724.5147248031</v>
      </c>
      <c r="M32">
        <v>5000</v>
      </c>
    </row>
    <row r="33" spans="1:13" x14ac:dyDescent="0.35">
      <c r="A33" s="36">
        <f>A30+1</f>
        <v>11</v>
      </c>
      <c r="B33" s="30">
        <f>B32+1</f>
        <v>45393</v>
      </c>
      <c r="C33" s="49">
        <f>C32+1</f>
        <v>31</v>
      </c>
      <c r="D33" s="37">
        <f>K32*0.01</f>
        <v>2795.8047856148701</v>
      </c>
      <c r="E33" s="37">
        <f>K32*0.0222</f>
        <v>6206.6866240650115</v>
      </c>
      <c r="F33" s="37">
        <f>K32*0.04928</f>
        <v>13777.725983510078</v>
      </c>
      <c r="G33" s="37">
        <f>K32*0.10939</f>
        <v>30583.308549841062</v>
      </c>
      <c r="H33" s="37">
        <f>K32*0.23058</f>
        <v>64465.66674670767</v>
      </c>
      <c r="I33" s="37">
        <f>K32*0.4847</f>
        <v>135512.65795875274</v>
      </c>
      <c r="J33" s="20">
        <f t="shared" si="0"/>
        <v>2348.4760199164907</v>
      </c>
      <c r="K33" s="19">
        <f t="shared" si="8"/>
        <v>281928.95458140346</v>
      </c>
      <c r="L33" s="12">
        <f t="shared" si="9"/>
        <v>253341.85064849144</v>
      </c>
    </row>
    <row r="34" spans="1:13" x14ac:dyDescent="0.35">
      <c r="A34" s="36"/>
      <c r="B34" s="30">
        <f>B33</f>
        <v>45393</v>
      </c>
      <c r="C34" s="49">
        <f t="shared" si="1"/>
        <v>32</v>
      </c>
      <c r="D34" s="37">
        <f t="shared" ref="D34:D38" si="34">K33*0.01</f>
        <v>2819.2895458140347</v>
      </c>
      <c r="E34" s="37">
        <f t="shared" ref="E34:E38" si="35">K33*0.0222</f>
        <v>6258.8227917071572</v>
      </c>
      <c r="F34" s="37">
        <f t="shared" ref="F34:F38" si="36">K33*0.04928</f>
        <v>13893.458881771561</v>
      </c>
      <c r="G34" s="37">
        <f t="shared" ref="G34:G38" si="37">K33*0.10939</f>
        <v>30840.208341659727</v>
      </c>
      <c r="H34" s="37">
        <f t="shared" ref="H34:H38" si="38">K33*0.23058</f>
        <v>65007.17834738001</v>
      </c>
      <c r="I34" s="37">
        <f t="shared" ref="I34:I38" si="39">K33*0.4847</f>
        <v>136650.96428560626</v>
      </c>
      <c r="J34" s="20">
        <f t="shared" si="0"/>
        <v>2368.203218483789</v>
      </c>
      <c r="K34" s="19">
        <f t="shared" si="8"/>
        <v>284297.15779988724</v>
      </c>
      <c r="L34" s="12">
        <f t="shared" si="9"/>
        <v>255469.92219393875</v>
      </c>
    </row>
    <row r="35" spans="1:13" x14ac:dyDescent="0.35">
      <c r="A35" s="36"/>
      <c r="B35" s="30">
        <f>B34</f>
        <v>45393</v>
      </c>
      <c r="C35" s="49">
        <f t="shared" si="1"/>
        <v>33</v>
      </c>
      <c r="D35" s="37">
        <f t="shared" si="34"/>
        <v>2842.9715779988724</v>
      </c>
      <c r="E35" s="37">
        <f t="shared" si="35"/>
        <v>6311.396903157497</v>
      </c>
      <c r="F35" s="37">
        <f t="shared" si="36"/>
        <v>14010.163936378442</v>
      </c>
      <c r="G35" s="37">
        <f t="shared" si="37"/>
        <v>31099.266091729667</v>
      </c>
      <c r="H35" s="37">
        <f t="shared" si="38"/>
        <v>65553.238645498001</v>
      </c>
      <c r="I35" s="37">
        <f t="shared" si="39"/>
        <v>137798.83238560535</v>
      </c>
      <c r="J35" s="20">
        <f t="shared" si="0"/>
        <v>2388.0961255190527</v>
      </c>
      <c r="K35" s="19">
        <f t="shared" si="8"/>
        <v>286685.25392540632</v>
      </c>
      <c r="L35" s="12">
        <f t="shared" si="9"/>
        <v>257615.86954036783</v>
      </c>
    </row>
    <row r="36" spans="1:13" x14ac:dyDescent="0.35">
      <c r="A36" s="38">
        <f>A33+1</f>
        <v>12</v>
      </c>
      <c r="B36" s="30">
        <f>B35+1</f>
        <v>45394</v>
      </c>
      <c r="C36" s="49">
        <f t="shared" si="1"/>
        <v>34</v>
      </c>
      <c r="D36" s="39">
        <f t="shared" si="34"/>
        <v>2866.8525392540632</v>
      </c>
      <c r="E36" s="39">
        <f t="shared" si="35"/>
        <v>6364.4126371440207</v>
      </c>
      <c r="F36" s="39">
        <f t="shared" si="36"/>
        <v>14127.849313444023</v>
      </c>
      <c r="G36" s="39">
        <f t="shared" si="37"/>
        <v>31360.499926900196</v>
      </c>
      <c r="H36" s="39">
        <f t="shared" si="38"/>
        <v>66103.88585012019</v>
      </c>
      <c r="I36" s="39">
        <f t="shared" si="39"/>
        <v>138956.34257764445</v>
      </c>
      <c r="J36" s="20">
        <f t="shared" si="0"/>
        <v>2408.1561329734132</v>
      </c>
      <c r="K36" s="19">
        <f t="shared" si="8"/>
        <v>289093.41005837976</v>
      </c>
      <c r="L36" s="12">
        <f t="shared" si="9"/>
        <v>259779.84284450696</v>
      </c>
    </row>
    <row r="37" spans="1:13" x14ac:dyDescent="0.35">
      <c r="A37" s="38"/>
      <c r="B37" s="30">
        <f>B36</f>
        <v>45394</v>
      </c>
      <c r="C37" s="49">
        <f t="shared" si="1"/>
        <v>35</v>
      </c>
      <c r="D37" s="39">
        <f t="shared" si="34"/>
        <v>2890.9341005837978</v>
      </c>
      <c r="E37" s="39">
        <f t="shared" si="35"/>
        <v>6417.8737032960307</v>
      </c>
      <c r="F37" s="39">
        <f t="shared" si="36"/>
        <v>14246.523247676954</v>
      </c>
      <c r="G37" s="39">
        <f t="shared" si="37"/>
        <v>31623.928126286162</v>
      </c>
      <c r="H37" s="39">
        <f t="shared" si="38"/>
        <v>66659.158491261202</v>
      </c>
      <c r="I37" s="39">
        <f t="shared" si="39"/>
        <v>140123.57585529669</v>
      </c>
      <c r="J37" s="20">
        <f t="shared" si="0"/>
        <v>2428.3846444903902</v>
      </c>
      <c r="K37" s="19">
        <f t="shared" si="8"/>
        <v>291521.79470287013</v>
      </c>
      <c r="L37" s="12">
        <f t="shared" si="9"/>
        <v>261961.99352440084</v>
      </c>
    </row>
    <row r="38" spans="1:13" x14ac:dyDescent="0.35">
      <c r="A38" s="38"/>
      <c r="B38" s="30">
        <f>B37</f>
        <v>45394</v>
      </c>
      <c r="C38" s="49">
        <f t="shared" si="1"/>
        <v>36</v>
      </c>
      <c r="D38" s="39">
        <f t="shared" si="34"/>
        <v>2915.2179470287015</v>
      </c>
      <c r="E38" s="39">
        <f t="shared" si="35"/>
        <v>6471.7838424037172</v>
      </c>
      <c r="F38" s="39">
        <f t="shared" si="36"/>
        <v>14366.194042957439</v>
      </c>
      <c r="G38" s="39">
        <f t="shared" si="37"/>
        <v>31889.569122546964</v>
      </c>
      <c r="H38" s="39">
        <f t="shared" si="38"/>
        <v>67219.095422587794</v>
      </c>
      <c r="I38" s="39">
        <f t="shared" si="39"/>
        <v>141300.61389248117</v>
      </c>
      <c r="J38" s="20">
        <f t="shared" si="0"/>
        <v>2448.7830755041091</v>
      </c>
      <c r="K38" s="19">
        <f t="shared" si="8"/>
        <v>293970.57777837425</v>
      </c>
      <c r="L38" s="12">
        <f t="shared" si="9"/>
        <v>264162.47427000577</v>
      </c>
    </row>
    <row r="39" spans="1:13" x14ac:dyDescent="0.35">
      <c r="A39" s="36">
        <f>A36+1</f>
        <v>13</v>
      </c>
      <c r="B39" s="30">
        <f>B38+1</f>
        <v>45395</v>
      </c>
      <c r="C39" s="49">
        <f>C38+1</f>
        <v>37</v>
      </c>
      <c r="D39" s="37">
        <f>K38*0.01</f>
        <v>2939.7057777837426</v>
      </c>
      <c r="E39" s="37">
        <f>K38*0.0222</f>
        <v>6526.1468266799084</v>
      </c>
      <c r="F39" s="37">
        <f>K38*0.04928</f>
        <v>14486.870072918282</v>
      </c>
      <c r="G39" s="37">
        <f>K38*0.10939</f>
        <v>32157.44150317636</v>
      </c>
      <c r="H39" s="37">
        <f>K38*0.23058</f>
        <v>67783.735824137533</v>
      </c>
      <c r="I39" s="37">
        <f>K38*0.4847</f>
        <v>142487.53904917801</v>
      </c>
      <c r="J39" s="20">
        <f t="shared" si="0"/>
        <v>2469.3528533383437</v>
      </c>
      <c r="K39" s="19">
        <f t="shared" si="8"/>
        <v>296439.9306317126</v>
      </c>
      <c r="L39" s="12">
        <f t="shared" si="9"/>
        <v>266381.43905387382</v>
      </c>
    </row>
    <row r="40" spans="1:13" x14ac:dyDescent="0.35">
      <c r="A40" s="36"/>
      <c r="B40" s="30">
        <f>B39</f>
        <v>45395</v>
      </c>
      <c r="C40" s="49">
        <f t="shared" si="1"/>
        <v>38</v>
      </c>
      <c r="D40" s="37">
        <f t="shared" ref="D40:D44" si="40">K39*0.01</f>
        <v>2964.399306317126</v>
      </c>
      <c r="E40" s="37">
        <f t="shared" ref="E40:E44" si="41">K39*0.0222</f>
        <v>6580.9664600240203</v>
      </c>
      <c r="F40" s="37">
        <f t="shared" ref="F40:F44" si="42">K39*0.04928</f>
        <v>14608.559781530796</v>
      </c>
      <c r="G40" s="37">
        <f t="shared" ref="G40:G44" si="43">K39*0.10939</f>
        <v>32427.564011803042</v>
      </c>
      <c r="H40" s="37">
        <f t="shared" ref="H40:H44" si="44">K39*0.23058</f>
        <v>68353.119205060299</v>
      </c>
      <c r="I40" s="37">
        <f t="shared" ref="I40:I44" si="45">K39*0.4847</f>
        <v>143684.43437719109</v>
      </c>
      <c r="J40" s="20">
        <f t="shared" si="0"/>
        <v>2490.0954173063856</v>
      </c>
      <c r="K40" s="19">
        <f t="shared" si="8"/>
        <v>298930.02604901901</v>
      </c>
      <c r="L40" s="12">
        <f t="shared" si="9"/>
        <v>268619.04314192641</v>
      </c>
    </row>
    <row r="41" spans="1:13" x14ac:dyDescent="0.35">
      <c r="A41" s="36"/>
      <c r="B41" s="30">
        <f>B40</f>
        <v>45395</v>
      </c>
      <c r="C41" s="49">
        <f t="shared" si="1"/>
        <v>39</v>
      </c>
      <c r="D41" s="37">
        <f t="shared" si="40"/>
        <v>2989.3002604901903</v>
      </c>
      <c r="E41" s="37">
        <f t="shared" si="41"/>
        <v>6636.2465782882227</v>
      </c>
      <c r="F41" s="37">
        <f t="shared" si="42"/>
        <v>14731.271683695657</v>
      </c>
      <c r="G41" s="37">
        <f t="shared" si="43"/>
        <v>32699.955549502189</v>
      </c>
      <c r="H41" s="37">
        <f t="shared" si="44"/>
        <v>68927.285406382813</v>
      </c>
      <c r="I41" s="37">
        <f t="shared" si="45"/>
        <v>144891.38362595951</v>
      </c>
      <c r="J41" s="20">
        <f t="shared" si="0"/>
        <v>2511.0122188117598</v>
      </c>
      <c r="K41" s="19">
        <f t="shared" si="8"/>
        <v>301441.03826783079</v>
      </c>
      <c r="L41" s="12">
        <f t="shared" si="9"/>
        <v>270875.44310431858</v>
      </c>
    </row>
    <row r="42" spans="1:13" x14ac:dyDescent="0.35">
      <c r="A42" s="38">
        <f>A39+1</f>
        <v>14</v>
      </c>
      <c r="B42" s="30">
        <f>B41+1</f>
        <v>45396</v>
      </c>
      <c r="C42" s="49">
        <f t="shared" si="1"/>
        <v>40</v>
      </c>
      <c r="D42" s="39">
        <f t="shared" si="40"/>
        <v>3014.410382678308</v>
      </c>
      <c r="E42" s="39">
        <f t="shared" si="41"/>
        <v>6691.9910495458444</v>
      </c>
      <c r="F42" s="39">
        <f t="shared" si="42"/>
        <v>14855.014365838701</v>
      </c>
      <c r="G42" s="39">
        <f t="shared" si="43"/>
        <v>32974.635176118012</v>
      </c>
      <c r="H42" s="39">
        <f t="shared" si="44"/>
        <v>69506.274603796424</v>
      </c>
      <c r="I42" s="39">
        <f t="shared" si="45"/>
        <v>146108.4712484176</v>
      </c>
      <c r="J42" s="20">
        <f t="shared" si="0"/>
        <v>2532.1047214497785</v>
      </c>
      <c r="K42" s="19">
        <f t="shared" si="8"/>
        <v>303973.14298928058</v>
      </c>
      <c r="L42" s="12">
        <f t="shared" si="9"/>
        <v>273150.79682639486</v>
      </c>
    </row>
    <row r="43" spans="1:13" x14ac:dyDescent="0.35">
      <c r="A43" s="38"/>
      <c r="B43" s="30">
        <f>B42</f>
        <v>45396</v>
      </c>
      <c r="C43" s="49">
        <f t="shared" si="1"/>
        <v>41</v>
      </c>
      <c r="D43" s="39">
        <f t="shared" si="40"/>
        <v>3039.7314298928059</v>
      </c>
      <c r="E43" s="39">
        <f t="shared" si="41"/>
        <v>6748.2037743620294</v>
      </c>
      <c r="F43" s="39">
        <f t="shared" si="42"/>
        <v>14979.796486511746</v>
      </c>
      <c r="G43" s="39">
        <f t="shared" si="43"/>
        <v>33251.622111597404</v>
      </c>
      <c r="H43" s="39">
        <f t="shared" si="44"/>
        <v>70090.127310468321</v>
      </c>
      <c r="I43" s="39">
        <f t="shared" si="45"/>
        <v>147335.7824069043</v>
      </c>
      <c r="J43" s="20">
        <f t="shared" si="0"/>
        <v>2553.374401109957</v>
      </c>
      <c r="K43" s="19">
        <f t="shared" si="8"/>
        <v>306526.51739039051</v>
      </c>
      <c r="L43" s="12">
        <f t="shared" si="9"/>
        <v>275445.26351973659</v>
      </c>
    </row>
    <row r="44" spans="1:13" x14ac:dyDescent="0.35">
      <c r="A44" s="38"/>
      <c r="B44" s="30">
        <f>B43</f>
        <v>45396</v>
      </c>
      <c r="C44" s="49">
        <f t="shared" si="1"/>
        <v>42</v>
      </c>
      <c r="D44" s="39">
        <f t="shared" si="40"/>
        <v>3065.2651739039052</v>
      </c>
      <c r="E44" s="39">
        <f t="shared" si="41"/>
        <v>6804.8886860666698</v>
      </c>
      <c r="F44" s="39">
        <f t="shared" si="42"/>
        <v>15105.626776998444</v>
      </c>
      <c r="G44" s="39">
        <f t="shared" si="43"/>
        <v>33530.935737334818</v>
      </c>
      <c r="H44" s="39">
        <f t="shared" si="44"/>
        <v>70678.884379876239</v>
      </c>
      <c r="I44" s="39">
        <f t="shared" si="45"/>
        <v>148573.4029791223</v>
      </c>
      <c r="J44" s="20">
        <f t="shared" si="0"/>
        <v>2574.8227460792805</v>
      </c>
      <c r="K44" s="19">
        <f t="shared" si="8"/>
        <v>309101.34013646981</v>
      </c>
      <c r="L44" s="12">
        <f t="shared" si="9"/>
        <v>277759.00373330235</v>
      </c>
    </row>
    <row r="45" spans="1:13" x14ac:dyDescent="0.35">
      <c r="A45" s="36">
        <f>A42+1</f>
        <v>15</v>
      </c>
      <c r="B45" s="30">
        <f>B44+1</f>
        <v>45397</v>
      </c>
      <c r="C45" s="49">
        <f>C44+1</f>
        <v>43</v>
      </c>
      <c r="D45" s="37">
        <f>K44*0.01</f>
        <v>3091.013401364698</v>
      </c>
      <c r="E45" s="37">
        <f>K44*0.0222</f>
        <v>6862.04975102963</v>
      </c>
      <c r="F45" s="37">
        <f>K44*0.04928</f>
        <v>15232.514041925231</v>
      </c>
      <c r="G45" s="37">
        <f>K44*0.10939</f>
        <v>33812.595597528431</v>
      </c>
      <c r="H45" s="37">
        <f>K44*0.23058</f>
        <v>71272.587008667208</v>
      </c>
      <c r="I45" s="37">
        <f>K44*0.4847</f>
        <v>149821.41956414693</v>
      </c>
      <c r="J45" s="20">
        <f t="shared" si="0"/>
        <v>2596.4512571463461</v>
      </c>
      <c r="K45" s="19">
        <f t="shared" si="8"/>
        <v>311697.79139361618</v>
      </c>
      <c r="L45" s="12">
        <f t="shared" si="9"/>
        <v>280092.17936466215</v>
      </c>
    </row>
    <row r="46" spans="1:13" x14ac:dyDescent="0.35">
      <c r="A46" s="36"/>
      <c r="B46" s="30">
        <f>B45</f>
        <v>45397</v>
      </c>
      <c r="C46" s="49">
        <f t="shared" si="1"/>
        <v>44</v>
      </c>
      <c r="D46" s="37">
        <f t="shared" ref="D46:D50" si="46">K45*0.01</f>
        <v>3116.9779139361617</v>
      </c>
      <c r="E46" s="37">
        <f t="shared" ref="E46:E50" si="47">K45*0.0222</f>
        <v>6919.6909689382792</v>
      </c>
      <c r="F46" s="37">
        <f t="shared" ref="F46:F50" si="48">K45*0.04928</f>
        <v>15360.467159877404</v>
      </c>
      <c r="G46" s="37">
        <f t="shared" ref="G46:G50" si="49">K45*0.10939</f>
        <v>34096.621400547672</v>
      </c>
      <c r="H46" s="37">
        <f t="shared" ref="H46:H50" si="50">K45*0.23058</f>
        <v>71871.276739540015</v>
      </c>
      <c r="I46" s="37">
        <f t="shared" ref="I46:I50" si="51">K45*0.4847</f>
        <v>151079.91948848576</v>
      </c>
      <c r="J46" s="20">
        <f t="shared" si="0"/>
        <v>2618.2614477063757</v>
      </c>
      <c r="K46" s="19">
        <f t="shared" si="8"/>
        <v>314316.05284132255</v>
      </c>
      <c r="L46" s="12">
        <f t="shared" si="9"/>
        <v>282444.95367132529</v>
      </c>
    </row>
    <row r="47" spans="1:13" x14ac:dyDescent="0.35">
      <c r="A47" s="36"/>
      <c r="B47" s="30">
        <f>B46</f>
        <v>45397</v>
      </c>
      <c r="C47" s="49">
        <f t="shared" si="1"/>
        <v>45</v>
      </c>
      <c r="D47" s="37">
        <f t="shared" si="46"/>
        <v>3143.1605284132256</v>
      </c>
      <c r="E47" s="37">
        <f t="shared" si="47"/>
        <v>6977.8163730773613</v>
      </c>
      <c r="F47" s="37">
        <f t="shared" si="48"/>
        <v>15489.495084020375</v>
      </c>
      <c r="G47" s="37">
        <f t="shared" si="49"/>
        <v>34383.033020312272</v>
      </c>
      <c r="H47" s="37">
        <f t="shared" si="50"/>
        <v>72474.995464152162</v>
      </c>
      <c r="I47" s="37">
        <f t="shared" si="51"/>
        <v>152348.99081218906</v>
      </c>
      <c r="J47" s="20">
        <f t="shared" si="0"/>
        <v>2640.2548438671092</v>
      </c>
      <c r="K47" s="19">
        <f>K46+J47-M47</f>
        <v>311956.30768518965</v>
      </c>
      <c r="L47" s="12">
        <f t="shared" si="9"/>
        <v>284817.49128216447</v>
      </c>
      <c r="M47">
        <v>5000</v>
      </c>
    </row>
    <row r="48" spans="1:13" x14ac:dyDescent="0.35">
      <c r="A48" s="38">
        <f>A45+1</f>
        <v>16</v>
      </c>
      <c r="B48" s="30">
        <f>B47+1</f>
        <v>45398</v>
      </c>
      <c r="C48" s="49">
        <f t="shared" si="1"/>
        <v>46</v>
      </c>
      <c r="D48" s="39">
        <f t="shared" si="46"/>
        <v>3119.5630768518968</v>
      </c>
      <c r="E48" s="39">
        <f t="shared" si="47"/>
        <v>6925.4300306112109</v>
      </c>
      <c r="F48" s="39">
        <f t="shared" si="48"/>
        <v>15373.206842726146</v>
      </c>
      <c r="G48" s="39">
        <f t="shared" si="49"/>
        <v>34124.900497682895</v>
      </c>
      <c r="H48" s="39">
        <f t="shared" si="50"/>
        <v>71930.885426051027</v>
      </c>
      <c r="I48" s="39">
        <f t="shared" si="51"/>
        <v>151205.22233501144</v>
      </c>
      <c r="J48" s="20">
        <f t="shared" si="0"/>
        <v>2620.4329845555931</v>
      </c>
      <c r="K48" s="19">
        <f t="shared" si="8"/>
        <v>314576.74066974525</v>
      </c>
      <c r="L48" s="12">
        <f t="shared" si="9"/>
        <v>282679.20820893464</v>
      </c>
    </row>
    <row r="49" spans="1:13" x14ac:dyDescent="0.35">
      <c r="A49" s="38"/>
      <c r="B49" s="30">
        <f>B48</f>
        <v>45398</v>
      </c>
      <c r="C49" s="49">
        <f t="shared" si="1"/>
        <v>47</v>
      </c>
      <c r="D49" s="39">
        <f t="shared" si="46"/>
        <v>3145.7674066974528</v>
      </c>
      <c r="E49" s="39">
        <f t="shared" si="47"/>
        <v>6983.6036428683447</v>
      </c>
      <c r="F49" s="39">
        <f t="shared" si="48"/>
        <v>15502.341780205044</v>
      </c>
      <c r="G49" s="39">
        <f t="shared" si="49"/>
        <v>34411.549661863435</v>
      </c>
      <c r="H49" s="39">
        <f t="shared" si="50"/>
        <v>72535.104863629866</v>
      </c>
      <c r="I49" s="39">
        <f t="shared" si="51"/>
        <v>152475.34620262554</v>
      </c>
      <c r="J49" s="20">
        <f t="shared" si="0"/>
        <v>2642.4446216258602</v>
      </c>
      <c r="K49" s="19">
        <f t="shared" si="8"/>
        <v>317219.18529137113</v>
      </c>
      <c r="L49" s="12">
        <f t="shared" si="9"/>
        <v>285053.71355788969</v>
      </c>
    </row>
    <row r="50" spans="1:13" x14ac:dyDescent="0.35">
      <c r="A50" s="38"/>
      <c r="B50" s="30">
        <f>B49</f>
        <v>45398</v>
      </c>
      <c r="C50" s="49">
        <f t="shared" si="1"/>
        <v>48</v>
      </c>
      <c r="D50" s="39">
        <f t="shared" si="46"/>
        <v>3172.1918529137115</v>
      </c>
      <c r="E50" s="39">
        <f t="shared" si="47"/>
        <v>7042.2659134684391</v>
      </c>
      <c r="F50" s="39">
        <f t="shared" si="48"/>
        <v>15632.561451158768</v>
      </c>
      <c r="G50" s="39">
        <f t="shared" si="49"/>
        <v>34700.606679023091</v>
      </c>
      <c r="H50" s="39">
        <f t="shared" si="50"/>
        <v>73144.399744484355</v>
      </c>
      <c r="I50" s="39">
        <f t="shared" si="51"/>
        <v>153756.13911072758</v>
      </c>
      <c r="J50" s="20">
        <f t="shared" si="0"/>
        <v>2664.6411564475175</v>
      </c>
      <c r="K50" s="19">
        <f t="shared" si="8"/>
        <v>319883.82644781866</v>
      </c>
      <c r="L50" s="12">
        <f t="shared" si="9"/>
        <v>287448.16475177591</v>
      </c>
    </row>
    <row r="51" spans="1:13" x14ac:dyDescent="0.35">
      <c r="A51" s="36">
        <f>A48+1</f>
        <v>17</v>
      </c>
      <c r="B51" s="30">
        <f>B50+1</f>
        <v>45399</v>
      </c>
      <c r="C51" s="49">
        <f>C50+1</f>
        <v>49</v>
      </c>
      <c r="D51" s="37">
        <f>K50*0.01</f>
        <v>3198.8382644781868</v>
      </c>
      <c r="E51" s="37">
        <f>K50*0.0222</f>
        <v>7101.4209471415743</v>
      </c>
      <c r="F51" s="37">
        <f>K50*0.04928</f>
        <v>15763.874967348504</v>
      </c>
      <c r="G51" s="37">
        <f>K50*0.10939</f>
        <v>34992.091775126886</v>
      </c>
      <c r="H51" s="37">
        <f>K50*0.23058</f>
        <v>73758.812702338022</v>
      </c>
      <c r="I51" s="37">
        <f>K50*0.4847</f>
        <v>155047.69067925771</v>
      </c>
      <c r="J51" s="20">
        <f t="shared" si="0"/>
        <v>2687.024142161677</v>
      </c>
      <c r="K51" s="19">
        <f t="shared" si="8"/>
        <v>322570.85058998031</v>
      </c>
      <c r="L51" s="12">
        <f t="shared" si="9"/>
        <v>289862.72933569085</v>
      </c>
    </row>
    <row r="52" spans="1:13" x14ac:dyDescent="0.35">
      <c r="A52" s="36"/>
      <c r="B52" s="30">
        <f>B51</f>
        <v>45399</v>
      </c>
      <c r="C52" s="49">
        <f t="shared" si="1"/>
        <v>50</v>
      </c>
      <c r="D52" s="37">
        <f t="shared" ref="D52:D56" si="52">K51*0.01</f>
        <v>3225.7085058998032</v>
      </c>
      <c r="E52" s="37">
        <f t="shared" ref="E52:E56" si="53">K51*0.0222</f>
        <v>7161.0728830975631</v>
      </c>
      <c r="F52" s="37">
        <f t="shared" ref="F52:F56" si="54">K51*0.04928</f>
        <v>15896.291517074229</v>
      </c>
      <c r="G52" s="37">
        <f t="shared" ref="G52:G56" si="55">K51*0.10939</f>
        <v>35286.025346037946</v>
      </c>
      <c r="H52" s="37">
        <f t="shared" ref="H52:H56" si="56">K51*0.23058</f>
        <v>74378.386729037666</v>
      </c>
      <c r="I52" s="37">
        <f t="shared" ref="I52:I56" si="57">K51*0.4847</f>
        <v>156350.09128096348</v>
      </c>
      <c r="J52" s="20">
        <f t="shared" si="0"/>
        <v>2709.5951449558347</v>
      </c>
      <c r="K52" s="19">
        <f t="shared" si="8"/>
        <v>325280.44573493616</v>
      </c>
      <c r="L52" s="12">
        <f t="shared" si="9"/>
        <v>292297.57626211073</v>
      </c>
    </row>
    <row r="53" spans="1:13" x14ac:dyDescent="0.35">
      <c r="A53" s="36"/>
      <c r="B53" s="30">
        <f>B52</f>
        <v>45399</v>
      </c>
      <c r="C53" s="49">
        <f t="shared" si="1"/>
        <v>51</v>
      </c>
      <c r="D53" s="37">
        <f t="shared" si="52"/>
        <v>3252.8044573493617</v>
      </c>
      <c r="E53" s="37">
        <f t="shared" si="53"/>
        <v>7221.2258953155833</v>
      </c>
      <c r="F53" s="37">
        <f t="shared" si="54"/>
        <v>16029.820365817654</v>
      </c>
      <c r="G53" s="37">
        <f t="shared" si="55"/>
        <v>35582.427958944667</v>
      </c>
      <c r="H53" s="37">
        <f t="shared" si="56"/>
        <v>75003.165177561576</v>
      </c>
      <c r="I53" s="37">
        <f t="shared" si="57"/>
        <v>157663.43204772356</v>
      </c>
      <c r="J53" s="20">
        <f t="shared" si="0"/>
        <v>2732.3557441734638</v>
      </c>
      <c r="K53" s="19">
        <f t="shared" si="8"/>
        <v>328012.80147910962</v>
      </c>
      <c r="L53" s="12">
        <f t="shared" si="9"/>
        <v>294752.8759027124</v>
      </c>
    </row>
    <row r="54" spans="1:13" x14ac:dyDescent="0.35">
      <c r="A54" s="38">
        <f>A51+1</f>
        <v>18</v>
      </c>
      <c r="B54" s="30">
        <f>B53+1</f>
        <v>45400</v>
      </c>
      <c r="C54" s="49">
        <f t="shared" si="1"/>
        <v>52</v>
      </c>
      <c r="D54" s="39">
        <f t="shared" si="52"/>
        <v>3280.1280147910961</v>
      </c>
      <c r="E54" s="39">
        <f t="shared" si="53"/>
        <v>7281.8841928362335</v>
      </c>
      <c r="F54" s="39">
        <f t="shared" si="54"/>
        <v>16164.470856890521</v>
      </c>
      <c r="G54" s="39">
        <f t="shared" si="55"/>
        <v>35881.320353799805</v>
      </c>
      <c r="H54" s="39">
        <f t="shared" si="56"/>
        <v>75633.191765053096</v>
      </c>
      <c r="I54" s="39">
        <f t="shared" si="57"/>
        <v>158987.80487692443</v>
      </c>
      <c r="J54" s="20">
        <f t="shared" si="0"/>
        <v>2755.3075324245206</v>
      </c>
      <c r="K54" s="19">
        <f t="shared" si="8"/>
        <v>330768.10901153414</v>
      </c>
      <c r="L54" s="12">
        <f t="shared" si="9"/>
        <v>297228.80006029515</v>
      </c>
    </row>
    <row r="55" spans="1:13" x14ac:dyDescent="0.35">
      <c r="A55" s="38"/>
      <c r="B55" s="30">
        <f>B54</f>
        <v>45400</v>
      </c>
      <c r="C55" s="49">
        <f t="shared" si="1"/>
        <v>53</v>
      </c>
      <c r="D55" s="39">
        <f t="shared" si="52"/>
        <v>3307.6810901153412</v>
      </c>
      <c r="E55" s="39">
        <f t="shared" si="53"/>
        <v>7343.0520200560577</v>
      </c>
      <c r="F55" s="39">
        <f t="shared" si="54"/>
        <v>16300.252412088401</v>
      </c>
      <c r="G55" s="39">
        <f t="shared" si="55"/>
        <v>36182.72344477172</v>
      </c>
      <c r="H55" s="39">
        <f t="shared" si="56"/>
        <v>76268.51057587954</v>
      </c>
      <c r="I55" s="39">
        <f t="shared" si="57"/>
        <v>160323.30243789061</v>
      </c>
      <c r="J55" s="20">
        <f t="shared" si="0"/>
        <v>2778.4521156968867</v>
      </c>
      <c r="K55" s="19">
        <f t="shared" si="8"/>
        <v>333546.56112723105</v>
      </c>
      <c r="L55" s="12">
        <f t="shared" si="9"/>
        <v>299725.52198080166</v>
      </c>
    </row>
    <row r="56" spans="1:13" x14ac:dyDescent="0.35">
      <c r="A56" s="38"/>
      <c r="B56" s="30">
        <f>B55</f>
        <v>45400</v>
      </c>
      <c r="C56" s="49">
        <f t="shared" si="1"/>
        <v>54</v>
      </c>
      <c r="D56" s="39">
        <f t="shared" si="52"/>
        <v>3335.4656112723105</v>
      </c>
      <c r="E56" s="39">
        <f t="shared" si="53"/>
        <v>7404.7336570245297</v>
      </c>
      <c r="F56" s="39">
        <f t="shared" si="54"/>
        <v>16437.174532349945</v>
      </c>
      <c r="G56" s="39">
        <f t="shared" si="55"/>
        <v>36486.658321707808</v>
      </c>
      <c r="H56" s="39">
        <f t="shared" si="56"/>
        <v>76909.166064716934</v>
      </c>
      <c r="I56" s="39">
        <f t="shared" si="57"/>
        <v>161670.01817836889</v>
      </c>
      <c r="J56" s="20">
        <f t="shared" si="0"/>
        <v>2801.7911134687406</v>
      </c>
      <c r="K56" s="19">
        <f t="shared" si="8"/>
        <v>336348.35224069981</v>
      </c>
      <c r="L56" s="12">
        <f t="shared" si="9"/>
        <v>302243.2163654404</v>
      </c>
    </row>
    <row r="57" spans="1:13" x14ac:dyDescent="0.35">
      <c r="A57" s="36">
        <f>A54+1</f>
        <v>19</v>
      </c>
      <c r="B57" s="30">
        <f>B56+1</f>
        <v>45401</v>
      </c>
      <c r="C57" s="49">
        <f>C56+1</f>
        <v>55</v>
      </c>
      <c r="D57" s="37">
        <f>K56*0.01</f>
        <v>3363.483522406998</v>
      </c>
      <c r="E57" s="37">
        <f>K56*0.0222</f>
        <v>7466.9334197435364</v>
      </c>
      <c r="F57" s="37">
        <f>K56*0.04928</f>
        <v>16575.246798421686</v>
      </c>
      <c r="G57" s="37">
        <f>K56*0.10939</f>
        <v>36793.146251610153</v>
      </c>
      <c r="H57" s="37">
        <f>K56*0.23058</f>
        <v>77555.203059660562</v>
      </c>
      <c r="I57" s="37">
        <f>K56*0.4847</f>
        <v>163028.04633106719</v>
      </c>
      <c r="J57" s="20">
        <f t="shared" si="0"/>
        <v>2825.3261588218784</v>
      </c>
      <c r="K57" s="19">
        <f t="shared" si="8"/>
        <v>339173.67839952168</v>
      </c>
      <c r="L57" s="12">
        <f t="shared" si="9"/>
        <v>304782.05938291014</v>
      </c>
    </row>
    <row r="58" spans="1:13" x14ac:dyDescent="0.35">
      <c r="A58" s="36"/>
      <c r="B58" s="30">
        <f>B57</f>
        <v>45401</v>
      </c>
      <c r="C58" s="49">
        <f t="shared" si="1"/>
        <v>56</v>
      </c>
      <c r="D58" s="37">
        <f t="shared" ref="D58:D62" si="58">K57*0.01</f>
        <v>3391.7367839952167</v>
      </c>
      <c r="E58" s="37">
        <f t="shared" ref="E58:E62" si="59">K57*0.0222</f>
        <v>7529.6556604693815</v>
      </c>
      <c r="F58" s="37">
        <f t="shared" ref="F58:F62" si="60">K57*0.04928</f>
        <v>16714.478871528427</v>
      </c>
      <c r="G58" s="37">
        <f t="shared" ref="G58:G62" si="61">K57*0.10939</f>
        <v>37102.20868012368</v>
      </c>
      <c r="H58" s="37">
        <f t="shared" ref="H58:H62" si="62">K57*0.23058</f>
        <v>78206.666765361719</v>
      </c>
      <c r="I58" s="37">
        <f t="shared" ref="I58:I62" si="63">K57*0.4847</f>
        <v>164397.48192024816</v>
      </c>
      <c r="J58" s="20">
        <f t="shared" si="0"/>
        <v>2849.0588985559821</v>
      </c>
      <c r="K58" s="19">
        <f t="shared" si="8"/>
        <v>342022.73729807767</v>
      </c>
      <c r="L58" s="12">
        <f t="shared" si="9"/>
        <v>307342.22868172661</v>
      </c>
    </row>
    <row r="59" spans="1:13" x14ac:dyDescent="0.35">
      <c r="A59" s="36"/>
      <c r="B59" s="30">
        <f>B58</f>
        <v>45401</v>
      </c>
      <c r="C59" s="49">
        <f t="shared" si="1"/>
        <v>57</v>
      </c>
      <c r="D59" s="37">
        <f t="shared" si="58"/>
        <v>3420.2273729807766</v>
      </c>
      <c r="E59" s="37">
        <f t="shared" si="59"/>
        <v>7592.9047680173244</v>
      </c>
      <c r="F59" s="37">
        <f t="shared" si="60"/>
        <v>16854.880494049266</v>
      </c>
      <c r="G59" s="37">
        <f t="shared" si="61"/>
        <v>37413.867233036719</v>
      </c>
      <c r="H59" s="37">
        <f t="shared" si="62"/>
        <v>78863.602766190757</v>
      </c>
      <c r="I59" s="37">
        <f t="shared" si="63"/>
        <v>165778.42076837824</v>
      </c>
      <c r="J59" s="20">
        <f t="shared" si="0"/>
        <v>2872.9909933038521</v>
      </c>
      <c r="K59" s="19">
        <f t="shared" si="8"/>
        <v>344895.7282913815</v>
      </c>
      <c r="L59" s="12">
        <f t="shared" si="9"/>
        <v>309923.90340265306</v>
      </c>
    </row>
    <row r="60" spans="1:13" x14ac:dyDescent="0.35">
      <c r="A60" s="38">
        <f>A57+1</f>
        <v>20</v>
      </c>
      <c r="B60" s="30">
        <f>B59+1</f>
        <v>45402</v>
      </c>
      <c r="C60" s="49">
        <f t="shared" si="1"/>
        <v>58</v>
      </c>
      <c r="D60" s="39">
        <f t="shared" si="58"/>
        <v>3448.9572829138151</v>
      </c>
      <c r="E60" s="39">
        <f t="shared" si="59"/>
        <v>7656.6851680686696</v>
      </c>
      <c r="F60" s="39">
        <f t="shared" si="60"/>
        <v>16996.461490199279</v>
      </c>
      <c r="G60" s="39">
        <f t="shared" si="61"/>
        <v>37728.143717794221</v>
      </c>
      <c r="H60" s="39">
        <f t="shared" si="62"/>
        <v>79526.057029426753</v>
      </c>
      <c r="I60" s="39">
        <f t="shared" si="63"/>
        <v>167170.95950283261</v>
      </c>
      <c r="J60" s="20">
        <f t="shared" si="0"/>
        <v>2897.1241176476046</v>
      </c>
      <c r="K60" s="19">
        <f t="shared" si="8"/>
        <v>347792.85240902909</v>
      </c>
      <c r="L60" s="12">
        <f t="shared" si="9"/>
        <v>312527.26419123536</v>
      </c>
    </row>
    <row r="61" spans="1:13" x14ac:dyDescent="0.35">
      <c r="A61" s="38"/>
      <c r="B61" s="30">
        <f>B60</f>
        <v>45402</v>
      </c>
      <c r="C61" s="49">
        <f t="shared" si="1"/>
        <v>59</v>
      </c>
      <c r="D61" s="39">
        <f t="shared" si="58"/>
        <v>3477.9285240902909</v>
      </c>
      <c r="E61" s="39">
        <f t="shared" si="59"/>
        <v>7721.0013234804464</v>
      </c>
      <c r="F61" s="39">
        <f t="shared" si="60"/>
        <v>17139.231766716952</v>
      </c>
      <c r="G61" s="39">
        <f t="shared" si="61"/>
        <v>38045.060125023694</v>
      </c>
      <c r="H61" s="39">
        <f t="shared" si="62"/>
        <v>80194.075908473926</v>
      </c>
      <c r="I61" s="39">
        <f t="shared" si="63"/>
        <v>168575.19556265642</v>
      </c>
      <c r="J61" s="20">
        <f t="shared" si="0"/>
        <v>2921.4599602358444</v>
      </c>
      <c r="K61" s="19">
        <f t="shared" si="8"/>
        <v>350714.31236926495</v>
      </c>
      <c r="L61" s="12">
        <f t="shared" si="9"/>
        <v>315152.49321044172</v>
      </c>
    </row>
    <row r="62" spans="1:13" x14ac:dyDescent="0.35">
      <c r="A62" s="38"/>
      <c r="B62" s="30">
        <f>B61</f>
        <v>45402</v>
      </c>
      <c r="C62" s="49">
        <f t="shared" si="1"/>
        <v>60</v>
      </c>
      <c r="D62" s="39">
        <f t="shared" si="58"/>
        <v>3507.1431236926496</v>
      </c>
      <c r="E62" s="39">
        <f t="shared" si="59"/>
        <v>7785.8577345976819</v>
      </c>
      <c r="F62" s="39">
        <f t="shared" si="60"/>
        <v>17283.201313557376</v>
      </c>
      <c r="G62" s="39">
        <f t="shared" si="61"/>
        <v>38364.638630073896</v>
      </c>
      <c r="H62" s="39">
        <f t="shared" si="62"/>
        <v>80867.70614610512</v>
      </c>
      <c r="I62" s="39">
        <f t="shared" si="63"/>
        <v>169991.22720538272</v>
      </c>
      <c r="J62" s="20">
        <f t="shared" si="0"/>
        <v>2946.0002239018254</v>
      </c>
      <c r="K62" s="19">
        <f>K61+J62-M62</f>
        <v>348660.31259316677</v>
      </c>
      <c r="L62" s="12">
        <f t="shared" si="9"/>
        <v>317799.77415340941</v>
      </c>
      <c r="M62">
        <v>5000</v>
      </c>
    </row>
    <row r="63" spans="1:13" x14ac:dyDescent="0.35">
      <c r="A63" s="36">
        <f>A60+1</f>
        <v>21</v>
      </c>
      <c r="B63" s="30">
        <f>B62+1</f>
        <v>45403</v>
      </c>
      <c r="C63" s="49">
        <f>C62+1</f>
        <v>61</v>
      </c>
      <c r="D63" s="37">
        <f>K62*0.01</f>
        <v>3486.6031259316678</v>
      </c>
      <c r="E63" s="37">
        <f>K62*0.0222</f>
        <v>7740.2589395683026</v>
      </c>
      <c r="F63" s="37">
        <f>K62*0.04928</f>
        <v>17181.980204591258</v>
      </c>
      <c r="G63" s="37">
        <f>K62*0.10939</f>
        <v>38139.951594566512</v>
      </c>
      <c r="H63" s="37">
        <f>K62*0.23058</f>
        <v>80394.094877732394</v>
      </c>
      <c r="I63" s="37">
        <f>K62*0.4847</f>
        <v>168995.65351390795</v>
      </c>
      <c r="J63" s="20">
        <f t="shared" si="0"/>
        <v>2928.7466257826009</v>
      </c>
      <c r="K63" s="19">
        <f t="shared" si="8"/>
        <v>351589.05921894935</v>
      </c>
      <c r="L63" s="12">
        <f t="shared" si="9"/>
        <v>315938.54225629813</v>
      </c>
    </row>
    <row r="64" spans="1:13" x14ac:dyDescent="0.35">
      <c r="A64" s="36"/>
      <c r="B64" s="30">
        <f>B63</f>
        <v>45403</v>
      </c>
      <c r="C64" s="49">
        <f t="shared" si="1"/>
        <v>62</v>
      </c>
      <c r="D64" s="37">
        <f t="shared" ref="D64:D68" si="64">K63*0.01</f>
        <v>3515.8905921894934</v>
      </c>
      <c r="E64" s="37">
        <f t="shared" ref="E64:E68" si="65">K63*0.0222</f>
        <v>7805.2771146606756</v>
      </c>
      <c r="F64" s="37">
        <f t="shared" ref="F64:F68" si="66">K63*0.04928</f>
        <v>17326.308838309822</v>
      </c>
      <c r="G64" s="37">
        <f t="shared" ref="G64:G68" si="67">K63*0.10939</f>
        <v>38460.327187960873</v>
      </c>
      <c r="H64" s="37">
        <f t="shared" ref="H64:H68" si="68">K63*0.23058</f>
        <v>81069.40527470535</v>
      </c>
      <c r="I64" s="37">
        <f t="shared" ref="I64:I68" si="69">K63*0.4847</f>
        <v>170415.21700342477</v>
      </c>
      <c r="J64" s="20">
        <f t="shared" si="0"/>
        <v>2953.3480974391746</v>
      </c>
      <c r="K64" s="19">
        <f t="shared" si="8"/>
        <v>354542.4073163885</v>
      </c>
      <c r="L64" s="12">
        <f t="shared" si="9"/>
        <v>318592.42601125099</v>
      </c>
    </row>
    <row r="65" spans="1:12" x14ac:dyDescent="0.35">
      <c r="A65" s="36"/>
      <c r="B65" s="30">
        <f>B64</f>
        <v>45403</v>
      </c>
      <c r="C65" s="49">
        <f t="shared" si="1"/>
        <v>63</v>
      </c>
      <c r="D65" s="37">
        <f t="shared" si="64"/>
        <v>3545.4240731638852</v>
      </c>
      <c r="E65" s="37">
        <f t="shared" si="65"/>
        <v>7870.8414424238254</v>
      </c>
      <c r="F65" s="37">
        <f t="shared" si="66"/>
        <v>17471.849832551623</v>
      </c>
      <c r="G65" s="37">
        <f t="shared" si="67"/>
        <v>38783.393936339737</v>
      </c>
      <c r="H65" s="37">
        <f t="shared" si="68"/>
        <v>81750.38827901287</v>
      </c>
      <c r="I65" s="37">
        <f t="shared" si="69"/>
        <v>171846.70482625352</v>
      </c>
      <c r="J65" s="20">
        <f t="shared" si="0"/>
        <v>2978.1562214576634</v>
      </c>
      <c r="K65" s="19">
        <f t="shared" si="8"/>
        <v>357520.56353784614</v>
      </c>
      <c r="L65" s="12">
        <f t="shared" si="9"/>
        <v>321268.60238974547</v>
      </c>
    </row>
    <row r="66" spans="1:12" x14ac:dyDescent="0.35">
      <c r="A66" s="38">
        <f>A63+1</f>
        <v>22</v>
      </c>
      <c r="B66" s="30">
        <f>B65+1</f>
        <v>45404</v>
      </c>
      <c r="C66" s="49">
        <f t="shared" si="1"/>
        <v>64</v>
      </c>
      <c r="D66" s="39">
        <f t="shared" si="64"/>
        <v>3575.2056353784615</v>
      </c>
      <c r="E66" s="39">
        <f t="shared" si="65"/>
        <v>7936.9565105401844</v>
      </c>
      <c r="F66" s="39">
        <f t="shared" si="66"/>
        <v>17618.613371145057</v>
      </c>
      <c r="G66" s="39">
        <f t="shared" si="67"/>
        <v>39109.174445404991</v>
      </c>
      <c r="H66" s="39">
        <f t="shared" si="68"/>
        <v>82437.091540556561</v>
      </c>
      <c r="I66" s="39">
        <f t="shared" si="69"/>
        <v>173290.21714679402</v>
      </c>
      <c r="J66" s="20">
        <f t="shared" si="0"/>
        <v>3003.1727337179077</v>
      </c>
      <c r="K66" s="19">
        <f t="shared" si="8"/>
        <v>360523.73627156403</v>
      </c>
      <c r="L66" s="12">
        <f t="shared" si="9"/>
        <v>323967.2586498193</v>
      </c>
    </row>
    <row r="67" spans="1:12" x14ac:dyDescent="0.35">
      <c r="A67" s="38"/>
      <c r="B67" s="30">
        <f>B66</f>
        <v>45404</v>
      </c>
      <c r="C67" s="49">
        <f t="shared" si="1"/>
        <v>65</v>
      </c>
      <c r="D67" s="39">
        <f t="shared" si="64"/>
        <v>3605.2373627156403</v>
      </c>
      <c r="E67" s="39">
        <f t="shared" si="65"/>
        <v>8003.6269452287215</v>
      </c>
      <c r="F67" s="39">
        <f t="shared" si="66"/>
        <v>17766.609723462676</v>
      </c>
      <c r="G67" s="39">
        <f t="shared" si="67"/>
        <v>39437.691510746386</v>
      </c>
      <c r="H67" s="39">
        <f t="shared" si="68"/>
        <v>83129.563109497234</v>
      </c>
      <c r="I67" s="39">
        <f t="shared" si="69"/>
        <v>174745.85497082709</v>
      </c>
      <c r="J67" s="20">
        <f t="shared" si="0"/>
        <v>3028.3993846811377</v>
      </c>
      <c r="K67" s="19">
        <f t="shared" si="8"/>
        <v>363552.13565624517</v>
      </c>
      <c r="L67" s="12">
        <f t="shared" si="9"/>
        <v>326688.58362247772</v>
      </c>
    </row>
    <row r="68" spans="1:12" x14ac:dyDescent="0.35">
      <c r="A68" s="38"/>
      <c r="B68" s="30">
        <f>B67</f>
        <v>45404</v>
      </c>
      <c r="C68" s="49">
        <f t="shared" si="1"/>
        <v>66</v>
      </c>
      <c r="D68" s="39">
        <f t="shared" si="64"/>
        <v>3635.5213565624517</v>
      </c>
      <c r="E68" s="39">
        <f t="shared" si="65"/>
        <v>8070.8574115686433</v>
      </c>
      <c r="F68" s="39">
        <f t="shared" si="66"/>
        <v>17915.849245139761</v>
      </c>
      <c r="G68" s="39">
        <f t="shared" si="67"/>
        <v>39768.968119436657</v>
      </c>
      <c r="H68" s="39">
        <f t="shared" si="68"/>
        <v>83827.851439617007</v>
      </c>
      <c r="I68" s="39">
        <f t="shared" si="69"/>
        <v>176213.72015258204</v>
      </c>
      <c r="J68" s="20">
        <f t="shared" ref="J68:J118" si="70">D68*0.84</f>
        <v>3053.8379395124593</v>
      </c>
      <c r="K68" s="19">
        <f t="shared" si="8"/>
        <v>366605.97359575762</v>
      </c>
      <c r="L68" s="12">
        <f t="shared" si="9"/>
        <v>329432.76772490656</v>
      </c>
    </row>
    <row r="69" spans="1:12" x14ac:dyDescent="0.35">
      <c r="A69" s="36">
        <f>A66+1</f>
        <v>23</v>
      </c>
      <c r="B69" s="30">
        <f>B68+1</f>
        <v>45405</v>
      </c>
      <c r="C69" s="49">
        <f>C68+1</f>
        <v>67</v>
      </c>
      <c r="D69" s="37">
        <f>K68*0.01</f>
        <v>3666.0597359575763</v>
      </c>
      <c r="E69" s="37">
        <f>K68*0.0222</f>
        <v>8138.6526138258196</v>
      </c>
      <c r="F69" s="37">
        <f>K68*0.04928</f>
        <v>18066.342378798934</v>
      </c>
      <c r="G69" s="37">
        <f>K68*0.10939</f>
        <v>40103.027451639929</v>
      </c>
      <c r="H69" s="37">
        <f>K68*0.23058</f>
        <v>84532.005391709798</v>
      </c>
      <c r="I69" s="37">
        <f>K68*0.4847</f>
        <v>177693.91540186372</v>
      </c>
      <c r="J69" s="20">
        <f t="shared" si="70"/>
        <v>3079.4901782043639</v>
      </c>
      <c r="K69" s="19">
        <f t="shared" ref="K69:K91" si="71">K68+J69</f>
        <v>369685.46377396199</v>
      </c>
      <c r="L69" s="12">
        <f t="shared" ref="L69:L119" si="72">SUM(D69:I69)</f>
        <v>332200.00297379575</v>
      </c>
    </row>
    <row r="70" spans="1:12" x14ac:dyDescent="0.35">
      <c r="A70" s="36"/>
      <c r="B70" s="30">
        <f>B69</f>
        <v>45405</v>
      </c>
      <c r="C70" s="49">
        <f t="shared" ref="C70:C92" si="73">C69+1</f>
        <v>68</v>
      </c>
      <c r="D70" s="37">
        <f t="shared" ref="D70:D74" si="74">K69*0.01</f>
        <v>3696.8546377396201</v>
      </c>
      <c r="E70" s="37">
        <f t="shared" ref="E70:E74" si="75">K69*0.0222</f>
        <v>8207.0172957819559</v>
      </c>
      <c r="F70" s="37">
        <f t="shared" ref="F70:F74" si="76">K69*0.04928</f>
        <v>18218.099654780846</v>
      </c>
      <c r="G70" s="37">
        <f t="shared" ref="G70:G74" si="77">K69*0.10939</f>
        <v>40439.892882233704</v>
      </c>
      <c r="H70" s="37">
        <f t="shared" ref="H70:H74" si="78">K69*0.23058</f>
        <v>85242.074237000154</v>
      </c>
      <c r="I70" s="37">
        <f t="shared" ref="I70:I74" si="79">K69*0.4847</f>
        <v>179186.54429123938</v>
      </c>
      <c r="J70" s="20">
        <f t="shared" si="70"/>
        <v>3105.357895701281</v>
      </c>
      <c r="K70" s="19">
        <f t="shared" si="71"/>
        <v>372790.8216696633</v>
      </c>
      <c r="L70" s="12">
        <f t="shared" si="72"/>
        <v>334990.48299877567</v>
      </c>
    </row>
    <row r="71" spans="1:12" x14ac:dyDescent="0.35">
      <c r="A71" s="36"/>
      <c r="B71" s="30">
        <f>B70</f>
        <v>45405</v>
      </c>
      <c r="C71" s="49">
        <f t="shared" si="73"/>
        <v>69</v>
      </c>
      <c r="D71" s="37">
        <f t="shared" si="74"/>
        <v>3727.9082166966332</v>
      </c>
      <c r="E71" s="37">
        <f t="shared" si="75"/>
        <v>8275.9562410665258</v>
      </c>
      <c r="F71" s="37">
        <f t="shared" si="76"/>
        <v>18371.131691881008</v>
      </c>
      <c r="G71" s="37">
        <f t="shared" si="77"/>
        <v>40779.587982444471</v>
      </c>
      <c r="H71" s="37">
        <f t="shared" si="78"/>
        <v>85958.107660590962</v>
      </c>
      <c r="I71" s="37">
        <f t="shared" si="79"/>
        <v>180691.7112632858</v>
      </c>
      <c r="J71" s="20">
        <f t="shared" si="70"/>
        <v>3131.4429020251719</v>
      </c>
      <c r="K71" s="19">
        <f t="shared" si="71"/>
        <v>375922.26457168849</v>
      </c>
      <c r="L71" s="12">
        <f t="shared" si="72"/>
        <v>337804.40305596543</v>
      </c>
    </row>
    <row r="72" spans="1:12" x14ac:dyDescent="0.35">
      <c r="A72" s="38">
        <f>A69+1</f>
        <v>24</v>
      </c>
      <c r="B72" s="30">
        <f>B71+1</f>
        <v>45406</v>
      </c>
      <c r="C72" s="49">
        <f t="shared" si="73"/>
        <v>70</v>
      </c>
      <c r="D72" s="39">
        <f t="shared" si="74"/>
        <v>3759.2226457168849</v>
      </c>
      <c r="E72" s="39">
        <f t="shared" si="75"/>
        <v>8345.4742734914853</v>
      </c>
      <c r="F72" s="39">
        <f t="shared" si="76"/>
        <v>18525.449198092807</v>
      </c>
      <c r="G72" s="39">
        <f t="shared" si="77"/>
        <v>41122.136521497006</v>
      </c>
      <c r="H72" s="39">
        <f t="shared" si="78"/>
        <v>86680.155764939933</v>
      </c>
      <c r="I72" s="39">
        <f t="shared" si="79"/>
        <v>182209.52163789741</v>
      </c>
      <c r="J72" s="20">
        <f t="shared" si="70"/>
        <v>3157.7470224021831</v>
      </c>
      <c r="K72" s="19">
        <f t="shared" si="71"/>
        <v>379080.01159409067</v>
      </c>
      <c r="L72" s="12">
        <f t="shared" si="72"/>
        <v>340641.96004163555</v>
      </c>
    </row>
    <row r="73" spans="1:12" x14ac:dyDescent="0.35">
      <c r="A73" s="38"/>
      <c r="B73" s="30">
        <f>B72</f>
        <v>45406</v>
      </c>
      <c r="C73" s="49">
        <f t="shared" si="73"/>
        <v>71</v>
      </c>
      <c r="D73" s="39">
        <f t="shared" si="74"/>
        <v>3790.8001159409068</v>
      </c>
      <c r="E73" s="39">
        <f t="shared" si="75"/>
        <v>8415.5762573888132</v>
      </c>
      <c r="F73" s="39">
        <f t="shared" si="76"/>
        <v>18681.062971356787</v>
      </c>
      <c r="G73" s="39">
        <f t="shared" si="77"/>
        <v>41467.562468277582</v>
      </c>
      <c r="H73" s="39">
        <f t="shared" si="78"/>
        <v>87408.269073365431</v>
      </c>
      <c r="I73" s="39">
        <f t="shared" si="79"/>
        <v>183740.08161965574</v>
      </c>
      <c r="J73" s="20">
        <f t="shared" si="70"/>
        <v>3184.2720973903615</v>
      </c>
      <c r="K73" s="19">
        <f t="shared" si="71"/>
        <v>382264.28369148105</v>
      </c>
      <c r="L73" s="12">
        <f t="shared" si="72"/>
        <v>343503.3525059853</v>
      </c>
    </row>
    <row r="74" spans="1:12" x14ac:dyDescent="0.35">
      <c r="A74" s="38"/>
      <c r="B74" s="30">
        <f>B73</f>
        <v>45406</v>
      </c>
      <c r="C74" s="49">
        <f t="shared" si="73"/>
        <v>72</v>
      </c>
      <c r="D74" s="39">
        <f t="shared" si="74"/>
        <v>3822.6428369148107</v>
      </c>
      <c r="E74" s="39">
        <f t="shared" si="75"/>
        <v>8486.2670979508803</v>
      </c>
      <c r="F74" s="39">
        <f t="shared" si="76"/>
        <v>18837.983900316183</v>
      </c>
      <c r="G74" s="39">
        <f t="shared" si="77"/>
        <v>41815.889993011115</v>
      </c>
      <c r="H74" s="39">
        <f t="shared" si="78"/>
        <v>88142.498533581704</v>
      </c>
      <c r="I74" s="39">
        <f t="shared" si="79"/>
        <v>185283.49830526087</v>
      </c>
      <c r="J74" s="20">
        <f t="shared" si="70"/>
        <v>3211.0199830084407</v>
      </c>
      <c r="K74" s="19">
        <f t="shared" si="71"/>
        <v>385475.30367448949</v>
      </c>
      <c r="L74" s="12">
        <f t="shared" si="72"/>
        <v>346388.78066703561</v>
      </c>
    </row>
    <row r="75" spans="1:12" x14ac:dyDescent="0.35">
      <c r="A75" s="36">
        <f>A72+1</f>
        <v>25</v>
      </c>
      <c r="B75" s="30">
        <f>B74+1</f>
        <v>45407</v>
      </c>
      <c r="C75" s="49">
        <f>C74+1</f>
        <v>73</v>
      </c>
      <c r="D75" s="37">
        <f>K74*0.01</f>
        <v>3854.7530367448949</v>
      </c>
      <c r="E75" s="37">
        <f>K74*0.0222</f>
        <v>8557.5517415736667</v>
      </c>
      <c r="F75" s="37">
        <f>K74*0.04928</f>
        <v>18996.222965078839</v>
      </c>
      <c r="G75" s="37">
        <f>K74*0.10939</f>
        <v>42167.143468952403</v>
      </c>
      <c r="H75" s="37">
        <f>K74*0.23058</f>
        <v>88882.895521263796</v>
      </c>
      <c r="I75" s="37">
        <f>K74*0.4847</f>
        <v>186839.87969102507</v>
      </c>
      <c r="J75" s="20">
        <f t="shared" si="70"/>
        <v>3237.9925508657116</v>
      </c>
      <c r="K75" s="19">
        <f t="shared" si="71"/>
        <v>388713.29622535518</v>
      </c>
      <c r="L75" s="12">
        <f t="shared" si="72"/>
        <v>349298.44642463868</v>
      </c>
    </row>
    <row r="76" spans="1:12" x14ac:dyDescent="0.35">
      <c r="A76" s="36"/>
      <c r="B76" s="30">
        <f>B75</f>
        <v>45407</v>
      </c>
      <c r="C76" s="49">
        <f t="shared" si="73"/>
        <v>74</v>
      </c>
      <c r="D76" s="37">
        <f t="shared" ref="D76:D80" si="80">K75*0.01</f>
        <v>3887.1329622535518</v>
      </c>
      <c r="E76" s="37">
        <f t="shared" ref="E76:E80" si="81">K75*0.0222</f>
        <v>8629.4351762028855</v>
      </c>
      <c r="F76" s="37">
        <f t="shared" ref="F76:F80" si="82">K75*0.04928</f>
        <v>19155.791237985501</v>
      </c>
      <c r="G76" s="37">
        <f t="shared" ref="G76:G80" si="83">K75*0.10939</f>
        <v>42521.347474091606</v>
      </c>
      <c r="H76" s="37">
        <f t="shared" ref="H76:H80" si="84">K75*0.23058</f>
        <v>89629.511843642395</v>
      </c>
      <c r="I76" s="37">
        <f t="shared" ref="I76:I80" si="85">K75*0.4847</f>
        <v>188409.33468042966</v>
      </c>
      <c r="J76" s="20">
        <f t="shared" si="70"/>
        <v>3265.1916882929836</v>
      </c>
      <c r="K76" s="19">
        <f t="shared" si="71"/>
        <v>391978.48791364819</v>
      </c>
      <c r="L76" s="12">
        <f t="shared" si="72"/>
        <v>352232.5533746056</v>
      </c>
    </row>
    <row r="77" spans="1:12" x14ac:dyDescent="0.35">
      <c r="A77" s="36"/>
      <c r="B77" s="30">
        <f>B76</f>
        <v>45407</v>
      </c>
      <c r="C77" s="49">
        <f t="shared" si="73"/>
        <v>75</v>
      </c>
      <c r="D77" s="37">
        <f t="shared" si="80"/>
        <v>3919.7848791364818</v>
      </c>
      <c r="E77" s="37">
        <f t="shared" si="81"/>
        <v>8701.9224316829896</v>
      </c>
      <c r="F77" s="37">
        <f t="shared" si="82"/>
        <v>19316.699884384583</v>
      </c>
      <c r="G77" s="37">
        <f t="shared" si="83"/>
        <v>42878.526792873978</v>
      </c>
      <c r="H77" s="37">
        <f t="shared" si="84"/>
        <v>90382.399743129004</v>
      </c>
      <c r="I77" s="37">
        <f t="shared" si="85"/>
        <v>189991.97309174528</v>
      </c>
      <c r="J77" s="20">
        <f t="shared" si="70"/>
        <v>3292.6192984746444</v>
      </c>
      <c r="K77" s="19">
        <f>K76+J77-M77</f>
        <v>395271.10721212282</v>
      </c>
      <c r="L77" s="12">
        <f t="shared" si="72"/>
        <v>355191.30682295235</v>
      </c>
    </row>
    <row r="78" spans="1:12" x14ac:dyDescent="0.35">
      <c r="A78" s="38">
        <f>A75+1</f>
        <v>26</v>
      </c>
      <c r="B78" s="30">
        <f>B77+1</f>
        <v>45408</v>
      </c>
      <c r="C78" s="49">
        <f t="shared" si="73"/>
        <v>76</v>
      </c>
      <c r="D78" s="39">
        <f t="shared" si="80"/>
        <v>3952.7110721212284</v>
      </c>
      <c r="E78" s="39">
        <f t="shared" si="81"/>
        <v>8775.0185801091266</v>
      </c>
      <c r="F78" s="39">
        <f t="shared" si="82"/>
        <v>19478.960163413412</v>
      </c>
      <c r="G78" s="39">
        <f t="shared" si="83"/>
        <v>43238.706417934118</v>
      </c>
      <c r="H78" s="39">
        <f t="shared" si="84"/>
        <v>91141.611900971286</v>
      </c>
      <c r="I78" s="39">
        <f t="shared" si="85"/>
        <v>191587.90566571595</v>
      </c>
      <c r="J78" s="20">
        <f t="shared" si="70"/>
        <v>3320.2773005818317</v>
      </c>
      <c r="K78" s="19">
        <f t="shared" si="71"/>
        <v>398591.38451270468</v>
      </c>
      <c r="L78" s="12">
        <f t="shared" si="72"/>
        <v>358174.91380026517</v>
      </c>
    </row>
    <row r="79" spans="1:12" x14ac:dyDescent="0.35">
      <c r="A79" s="38"/>
      <c r="B79" s="30">
        <f>B78</f>
        <v>45408</v>
      </c>
      <c r="C79" s="49">
        <f t="shared" si="73"/>
        <v>77</v>
      </c>
      <c r="D79" s="39">
        <f t="shared" si="80"/>
        <v>3985.9138451270469</v>
      </c>
      <c r="E79" s="39">
        <f t="shared" si="81"/>
        <v>8848.7287361820436</v>
      </c>
      <c r="F79" s="39">
        <f t="shared" si="82"/>
        <v>19642.583428786085</v>
      </c>
      <c r="G79" s="39">
        <f t="shared" si="83"/>
        <v>43601.911551844765</v>
      </c>
      <c r="H79" s="39">
        <f t="shared" si="84"/>
        <v>91907.201440939447</v>
      </c>
      <c r="I79" s="39">
        <f t="shared" si="85"/>
        <v>193197.24407330796</v>
      </c>
      <c r="J79" s="20">
        <f t="shared" si="70"/>
        <v>3348.1676299067194</v>
      </c>
      <c r="K79" s="19">
        <f t="shared" si="71"/>
        <v>401939.55214261141</v>
      </c>
      <c r="L79" s="12">
        <f t="shared" si="72"/>
        <v>361183.58307618735</v>
      </c>
    </row>
    <row r="80" spans="1:12" x14ac:dyDescent="0.35">
      <c r="A80" s="38"/>
      <c r="B80" s="30">
        <f>B79</f>
        <v>45408</v>
      </c>
      <c r="C80" s="49">
        <f t="shared" si="73"/>
        <v>78</v>
      </c>
      <c r="D80" s="39">
        <f t="shared" si="80"/>
        <v>4019.3955214261141</v>
      </c>
      <c r="E80" s="39">
        <f t="shared" si="81"/>
        <v>8923.0580575659733</v>
      </c>
      <c r="F80" s="39">
        <f t="shared" si="82"/>
        <v>19807.581129587888</v>
      </c>
      <c r="G80" s="39">
        <f t="shared" si="83"/>
        <v>43968.167608880263</v>
      </c>
      <c r="H80" s="39">
        <f t="shared" si="84"/>
        <v>92679.221933043344</v>
      </c>
      <c r="I80" s="39">
        <f t="shared" si="85"/>
        <v>194820.10092352377</v>
      </c>
      <c r="J80" s="20">
        <f t="shared" si="70"/>
        <v>3376.2922379979359</v>
      </c>
      <c r="K80" s="19">
        <f>K79+J80-M80</f>
        <v>405315.84438060934</v>
      </c>
      <c r="L80" s="12">
        <f t="shared" si="72"/>
        <v>364217.52517402737</v>
      </c>
    </row>
    <row r="81" spans="1:13" x14ac:dyDescent="0.35">
      <c r="A81" s="36">
        <f>A78+1</f>
        <v>27</v>
      </c>
      <c r="B81" s="30">
        <f>B80+1</f>
        <v>45409</v>
      </c>
      <c r="C81" s="49">
        <f>C80+1</f>
        <v>79</v>
      </c>
      <c r="D81" s="37">
        <f>K80*0.01</f>
        <v>4053.1584438060936</v>
      </c>
      <c r="E81" s="37">
        <f>K80*0.0222</f>
        <v>8998.0117452495269</v>
      </c>
      <c r="F81" s="37">
        <f>K80*0.04928</f>
        <v>19973.964811076428</v>
      </c>
      <c r="G81" s="37">
        <f>K80*0.10939</f>
        <v>44337.500216794855</v>
      </c>
      <c r="H81" s="37">
        <f>K80*0.23058</f>
        <v>93457.727397280905</v>
      </c>
      <c r="I81" s="37">
        <f>K80*0.4847</f>
        <v>196456.58977128135</v>
      </c>
      <c r="J81" s="20">
        <f t="shared" si="70"/>
        <v>3404.6530927971185</v>
      </c>
      <c r="K81" s="19">
        <f t="shared" si="71"/>
        <v>408720.49747340649</v>
      </c>
      <c r="L81" s="12">
        <f t="shared" si="72"/>
        <v>367276.95238548913</v>
      </c>
    </row>
    <row r="82" spans="1:13" x14ac:dyDescent="0.35">
      <c r="A82" s="36"/>
      <c r="B82" s="30">
        <f>B81</f>
        <v>45409</v>
      </c>
      <c r="C82" s="49">
        <f t="shared" si="73"/>
        <v>80</v>
      </c>
      <c r="D82" s="37">
        <f t="shared" ref="D82:D86" si="86">K81*0.01</f>
        <v>4087.2049747340648</v>
      </c>
      <c r="E82" s="37">
        <f t="shared" ref="E82:E86" si="87">K81*0.0222</f>
        <v>9073.595043909625</v>
      </c>
      <c r="F82" s="37">
        <f t="shared" ref="F82:F86" si="88">K81*0.04928</f>
        <v>20141.74611548947</v>
      </c>
      <c r="G82" s="37">
        <f t="shared" ref="G82:G86" si="89">K81*0.10939</f>
        <v>44709.935218615938</v>
      </c>
      <c r="H82" s="37">
        <f t="shared" ref="H82:H86" si="90">K81*0.23058</f>
        <v>94242.772307418069</v>
      </c>
      <c r="I82" s="37">
        <f t="shared" ref="I82:I86" si="91">K81*0.4847</f>
        <v>198106.82512536013</v>
      </c>
      <c r="J82" s="20">
        <f t="shared" si="70"/>
        <v>3433.2521787766141</v>
      </c>
      <c r="K82" s="19">
        <f t="shared" si="71"/>
        <v>412153.74965218309</v>
      </c>
      <c r="L82" s="12">
        <f t="shared" si="72"/>
        <v>370362.07878552726</v>
      </c>
    </row>
    <row r="83" spans="1:13" x14ac:dyDescent="0.35">
      <c r="A83" s="36"/>
      <c r="B83" s="30">
        <f>B82</f>
        <v>45409</v>
      </c>
      <c r="C83" s="49">
        <f t="shared" si="73"/>
        <v>81</v>
      </c>
      <c r="D83" s="37">
        <f t="shared" si="86"/>
        <v>4121.5374965218307</v>
      </c>
      <c r="E83" s="37">
        <f t="shared" si="87"/>
        <v>9149.8132422784656</v>
      </c>
      <c r="F83" s="37">
        <f t="shared" si="88"/>
        <v>20310.936782859582</v>
      </c>
      <c r="G83" s="37">
        <f t="shared" si="89"/>
        <v>45085.498674452312</v>
      </c>
      <c r="H83" s="37">
        <f t="shared" si="90"/>
        <v>95034.411594800375</v>
      </c>
      <c r="I83" s="37">
        <f t="shared" si="91"/>
        <v>199770.92245641316</v>
      </c>
      <c r="J83" s="20">
        <f t="shared" si="70"/>
        <v>3462.0914970783379</v>
      </c>
      <c r="K83" s="19">
        <f>K82+J83-M86</f>
        <v>383615.84114926145</v>
      </c>
      <c r="L83" s="12">
        <f t="shared" si="72"/>
        <v>373473.12024732574</v>
      </c>
      <c r="M83">
        <v>31000</v>
      </c>
    </row>
    <row r="84" spans="1:13" x14ac:dyDescent="0.35">
      <c r="A84" s="38">
        <f>A81+1</f>
        <v>28</v>
      </c>
      <c r="B84" s="30">
        <f>B83+1</f>
        <v>45410</v>
      </c>
      <c r="C84" s="49">
        <f t="shared" si="73"/>
        <v>82</v>
      </c>
      <c r="D84" s="39">
        <f t="shared" si="86"/>
        <v>3836.1584114926145</v>
      </c>
      <c r="E84" s="39">
        <f t="shared" si="87"/>
        <v>8516.2716735136055</v>
      </c>
      <c r="F84" s="39">
        <f t="shared" si="88"/>
        <v>18904.588651835602</v>
      </c>
      <c r="G84" s="39">
        <f t="shared" si="89"/>
        <v>41963.73686331771</v>
      </c>
      <c r="H84" s="39">
        <f t="shared" si="90"/>
        <v>88454.140652196715</v>
      </c>
      <c r="I84" s="39">
        <f t="shared" si="91"/>
        <v>185938.59820504705</v>
      </c>
      <c r="J84" s="20">
        <f t="shared" si="70"/>
        <v>3222.3730656537959</v>
      </c>
      <c r="K84" s="19">
        <f t="shared" si="71"/>
        <v>386838.21421491524</v>
      </c>
      <c r="L84" s="12">
        <f t="shared" si="72"/>
        <v>347613.49445740331</v>
      </c>
    </row>
    <row r="85" spans="1:13" x14ac:dyDescent="0.35">
      <c r="A85" s="38"/>
      <c r="B85" s="30">
        <f>B84</f>
        <v>45410</v>
      </c>
      <c r="C85" s="49">
        <f t="shared" si="73"/>
        <v>83</v>
      </c>
      <c r="D85" s="39">
        <f t="shared" si="86"/>
        <v>3868.3821421491525</v>
      </c>
      <c r="E85" s="39">
        <f t="shared" si="87"/>
        <v>8587.8083555711182</v>
      </c>
      <c r="F85" s="39">
        <f t="shared" si="88"/>
        <v>19063.387196511023</v>
      </c>
      <c r="G85" s="39">
        <f t="shared" si="89"/>
        <v>42316.232252969581</v>
      </c>
      <c r="H85" s="39">
        <f t="shared" si="90"/>
        <v>89197.155433675158</v>
      </c>
      <c r="I85" s="39">
        <f t="shared" si="91"/>
        <v>187500.48242996942</v>
      </c>
      <c r="J85" s="20">
        <f t="shared" si="70"/>
        <v>3249.440999405288</v>
      </c>
      <c r="K85" s="19">
        <f t="shared" si="71"/>
        <v>390087.65521432052</v>
      </c>
      <c r="L85" s="12">
        <f t="shared" si="72"/>
        <v>350533.44781084545</v>
      </c>
    </row>
    <row r="86" spans="1:13" x14ac:dyDescent="0.35">
      <c r="A86" s="38"/>
      <c r="B86" s="30">
        <f>B85</f>
        <v>45410</v>
      </c>
      <c r="C86" s="49">
        <f t="shared" si="73"/>
        <v>84</v>
      </c>
      <c r="D86" s="39">
        <f t="shared" si="86"/>
        <v>3900.8765521432051</v>
      </c>
      <c r="E86" s="39">
        <f t="shared" si="87"/>
        <v>8659.945945757916</v>
      </c>
      <c r="F86" s="39">
        <f t="shared" si="88"/>
        <v>19223.519648961716</v>
      </c>
      <c r="G86" s="39">
        <f t="shared" si="89"/>
        <v>42671.688603894523</v>
      </c>
      <c r="H86" s="39">
        <f t="shared" si="90"/>
        <v>89946.411539318025</v>
      </c>
      <c r="I86" s="39">
        <f t="shared" si="91"/>
        <v>189075.48648238115</v>
      </c>
      <c r="J86" s="20">
        <f t="shared" si="70"/>
        <v>3276.7363038002923</v>
      </c>
      <c r="K86" s="19">
        <f>K85+J86-M89</f>
        <v>360364.39151812083</v>
      </c>
      <c r="L86" s="12">
        <f t="shared" si="72"/>
        <v>353477.92877245654</v>
      </c>
      <c r="M86">
        <v>32000</v>
      </c>
    </row>
    <row r="87" spans="1:13" x14ac:dyDescent="0.35">
      <c r="A87" s="36">
        <f>A84+1</f>
        <v>29</v>
      </c>
      <c r="B87" s="30">
        <f>B86+1</f>
        <v>45411</v>
      </c>
      <c r="C87" s="49">
        <f>C86+1</f>
        <v>85</v>
      </c>
      <c r="D87" s="37">
        <f>K86*0.01</f>
        <v>3603.6439151812083</v>
      </c>
      <c r="E87" s="37">
        <f>K86*0.0222</f>
        <v>8000.0894917022824</v>
      </c>
      <c r="F87" s="37">
        <f>K86*0.04928</f>
        <v>17758.757214012992</v>
      </c>
      <c r="G87" s="37">
        <f>K86*0.10939</f>
        <v>39420.260788167237</v>
      </c>
      <c r="H87" s="37">
        <f>K86*0.23058</f>
        <v>83092.821396248299</v>
      </c>
      <c r="I87" s="37">
        <f>K86*0.4847</f>
        <v>174668.62056883317</v>
      </c>
      <c r="J87" s="20">
        <f t="shared" si="70"/>
        <v>3027.0608887522149</v>
      </c>
      <c r="K87" s="19">
        <f t="shared" si="71"/>
        <v>363391.45240687305</v>
      </c>
      <c r="L87" s="12">
        <f t="shared" si="72"/>
        <v>326544.19337414519</v>
      </c>
    </row>
    <row r="88" spans="1:13" x14ac:dyDescent="0.35">
      <c r="A88" s="36"/>
      <c r="B88" s="30">
        <f>B87</f>
        <v>45411</v>
      </c>
      <c r="C88" s="49">
        <f t="shared" si="73"/>
        <v>86</v>
      </c>
      <c r="D88" s="37">
        <f t="shared" ref="D88:D92" si="92">K87*0.01</f>
        <v>3633.9145240687308</v>
      </c>
      <c r="E88" s="37">
        <f t="shared" ref="E88:E92" si="93">K87*0.0222</f>
        <v>8067.2902434325824</v>
      </c>
      <c r="F88" s="37">
        <f t="shared" ref="F88:F92" si="94">K87*0.04928</f>
        <v>17907.930774610704</v>
      </c>
      <c r="G88" s="37">
        <f t="shared" ref="G88:G92" si="95">K87*0.10939</f>
        <v>39751.390978787844</v>
      </c>
      <c r="H88" s="37">
        <f t="shared" ref="H88:H92" si="96">K87*0.23058</f>
        <v>83790.801095976785</v>
      </c>
      <c r="I88" s="37">
        <f t="shared" ref="I88:I92" si="97">K87*0.4847</f>
        <v>176135.83698161138</v>
      </c>
      <c r="J88" s="20">
        <f t="shared" si="70"/>
        <v>3052.4882002177337</v>
      </c>
      <c r="K88" s="19">
        <f t="shared" si="71"/>
        <v>366443.94060709077</v>
      </c>
      <c r="L88" s="12">
        <f t="shared" si="72"/>
        <v>329287.16459848802</v>
      </c>
    </row>
    <row r="89" spans="1:13" x14ac:dyDescent="0.35">
      <c r="A89" s="36"/>
      <c r="B89" s="30">
        <f>B88</f>
        <v>45411</v>
      </c>
      <c r="C89" s="49">
        <f t="shared" si="73"/>
        <v>87</v>
      </c>
      <c r="D89" s="37">
        <f t="shared" si="92"/>
        <v>3664.4394060709078</v>
      </c>
      <c r="E89" s="37">
        <f t="shared" si="93"/>
        <v>8135.0554814774159</v>
      </c>
      <c r="F89" s="37">
        <f t="shared" si="94"/>
        <v>18058.357393117432</v>
      </c>
      <c r="G89" s="37">
        <f t="shared" si="95"/>
        <v>40085.302663009657</v>
      </c>
      <c r="H89" s="37">
        <f t="shared" si="96"/>
        <v>84494.643825182997</v>
      </c>
      <c r="I89" s="37">
        <f t="shared" si="97"/>
        <v>177615.3780122569</v>
      </c>
      <c r="J89" s="20">
        <f t="shared" si="70"/>
        <v>3078.1291010995624</v>
      </c>
      <c r="K89" s="19">
        <f>K88+J89-M92</f>
        <v>335522.06970819033</v>
      </c>
      <c r="L89" s="12">
        <f t="shared" si="72"/>
        <v>332053.17678111535</v>
      </c>
      <c r="M89">
        <v>33000</v>
      </c>
    </row>
    <row r="90" spans="1:13" x14ac:dyDescent="0.35">
      <c r="A90" s="38">
        <f>A87+1</f>
        <v>30</v>
      </c>
      <c r="B90" s="30">
        <f>B89+1</f>
        <v>45412</v>
      </c>
      <c r="C90" s="49">
        <f t="shared" si="73"/>
        <v>88</v>
      </c>
      <c r="D90" s="39">
        <f t="shared" si="92"/>
        <v>3355.2206970819034</v>
      </c>
      <c r="E90" s="39">
        <f t="shared" si="93"/>
        <v>7448.5899475218257</v>
      </c>
      <c r="F90" s="39">
        <f t="shared" si="94"/>
        <v>16534.527595219617</v>
      </c>
      <c r="G90" s="39">
        <f t="shared" si="95"/>
        <v>36702.759205378941</v>
      </c>
      <c r="H90" s="39">
        <f t="shared" si="96"/>
        <v>77364.678833314523</v>
      </c>
      <c r="I90" s="39">
        <f t="shared" si="97"/>
        <v>162627.54718755986</v>
      </c>
      <c r="J90" s="20">
        <f t="shared" si="70"/>
        <v>2818.3853855487987</v>
      </c>
      <c r="K90" s="19">
        <f t="shared" si="71"/>
        <v>338340.45509373915</v>
      </c>
      <c r="L90" s="12">
        <f t="shared" si="72"/>
        <v>304033.32346607663</v>
      </c>
    </row>
    <row r="91" spans="1:13" x14ac:dyDescent="0.35">
      <c r="A91" s="38"/>
      <c r="B91" s="30">
        <f>B90</f>
        <v>45412</v>
      </c>
      <c r="C91" s="49">
        <f t="shared" si="73"/>
        <v>89</v>
      </c>
      <c r="D91" s="39">
        <f t="shared" si="92"/>
        <v>3383.4045509373914</v>
      </c>
      <c r="E91" s="39">
        <f t="shared" si="93"/>
        <v>7511.1581030810094</v>
      </c>
      <c r="F91" s="39">
        <f t="shared" si="94"/>
        <v>16673.417627019466</v>
      </c>
      <c r="G91" s="39">
        <f t="shared" si="95"/>
        <v>37011.062382704127</v>
      </c>
      <c r="H91" s="39">
        <f t="shared" si="96"/>
        <v>78014.542135514377</v>
      </c>
      <c r="I91" s="39">
        <f t="shared" si="97"/>
        <v>163993.61858393537</v>
      </c>
      <c r="J91" s="20">
        <f t="shared" si="70"/>
        <v>2842.0598227874088</v>
      </c>
      <c r="K91" s="19">
        <f t="shared" si="71"/>
        <v>341182.51491652656</v>
      </c>
      <c r="L91" s="12">
        <f t="shared" si="72"/>
        <v>306587.20338319172</v>
      </c>
    </row>
    <row r="92" spans="1:13" x14ac:dyDescent="0.35">
      <c r="A92" s="38"/>
      <c r="B92" s="30">
        <f>B91</f>
        <v>45412</v>
      </c>
      <c r="C92" s="49">
        <f t="shared" si="73"/>
        <v>90</v>
      </c>
      <c r="D92" s="39">
        <f t="shared" si="92"/>
        <v>3411.8251491652659</v>
      </c>
      <c r="E92" s="39">
        <f t="shared" si="93"/>
        <v>7574.2518311468903</v>
      </c>
      <c r="F92" s="39">
        <f t="shared" si="94"/>
        <v>16813.474335086426</v>
      </c>
      <c r="G92" s="39">
        <f t="shared" si="95"/>
        <v>37321.955306718839</v>
      </c>
      <c r="H92" s="39">
        <f t="shared" si="96"/>
        <v>78669.8642894527</v>
      </c>
      <c r="I92" s="39">
        <f t="shared" si="97"/>
        <v>165371.16498004043</v>
      </c>
      <c r="J92" s="20">
        <f t="shared" si="70"/>
        <v>2865.9331252988231</v>
      </c>
      <c r="K92" s="19">
        <f>K91+J92-M92</f>
        <v>310048.44804182538</v>
      </c>
      <c r="L92" s="12">
        <f t="shared" si="72"/>
        <v>309162.53589161055</v>
      </c>
      <c r="M92">
        <v>34000</v>
      </c>
    </row>
  </sheetData>
  <mergeCells count="1">
    <mergeCell ref="F1:G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D959C-8AFF-4E05-B51C-8FF5CDF1D65E}">
  <sheetPr>
    <tabColor rgb="FF00B050"/>
  </sheetPr>
  <dimension ref="A1:T92"/>
  <sheetViews>
    <sheetView workbookViewId="0">
      <selection activeCell="C3" sqref="C3:C1048576"/>
    </sheetView>
  </sheetViews>
  <sheetFormatPr defaultRowHeight="14.5" x14ac:dyDescent="0.35"/>
  <cols>
    <col min="1" max="1" width="10.54296875" bestFit="1" customWidth="1"/>
    <col min="2" max="2" width="9.7265625" bestFit="1" customWidth="1"/>
    <col min="3" max="3" width="10.54296875" style="49" bestFit="1" customWidth="1"/>
    <col min="11" max="11" width="8.453125" customWidth="1"/>
    <col min="12" max="12" width="8.7265625" hidden="1" customWidth="1"/>
    <col min="13" max="13" width="8.453125" customWidth="1"/>
    <col min="15" max="15" width="9.6328125" bestFit="1" customWidth="1"/>
    <col min="17" max="17" width="9.36328125" bestFit="1" customWidth="1"/>
  </cols>
  <sheetData>
    <row r="1" spans="1:20" ht="20" thickBot="1" x14ac:dyDescent="0.5">
      <c r="A1" s="16" t="s">
        <v>25</v>
      </c>
      <c r="B1" s="17" t="s">
        <v>3</v>
      </c>
      <c r="C1" s="16">
        <v>310048</v>
      </c>
      <c r="D1" s="16"/>
      <c r="E1" s="16" t="s">
        <v>23</v>
      </c>
      <c r="F1" s="46">
        <f>SUM(M3:M797)</f>
        <v>250000</v>
      </c>
      <c r="G1" s="46"/>
      <c r="H1" s="23"/>
      <c r="I1" s="23"/>
      <c r="J1" s="16"/>
      <c r="K1" s="16" t="s">
        <v>13</v>
      </c>
      <c r="L1" s="16"/>
      <c r="M1" s="16"/>
      <c r="O1" t="s">
        <v>22</v>
      </c>
      <c r="P1" s="22"/>
      <c r="Q1" s="40">
        <f>SUM(M3:M797)</f>
        <v>250000</v>
      </c>
      <c r="R1" s="21"/>
      <c r="S1" s="21"/>
      <c r="T1" s="21"/>
    </row>
    <row r="2" spans="1:20" ht="15.5" thickTop="1" thickBot="1" x14ac:dyDescent="0.4">
      <c r="A2" s="1"/>
      <c r="B2" s="15" t="s">
        <v>1</v>
      </c>
      <c r="C2" s="1" t="s">
        <v>4</v>
      </c>
      <c r="D2" s="1" t="s">
        <v>5</v>
      </c>
      <c r="E2" s="1" t="s">
        <v>6</v>
      </c>
      <c r="F2" s="1" t="s">
        <v>8</v>
      </c>
      <c r="G2" s="1" t="s">
        <v>7</v>
      </c>
      <c r="H2" s="1" t="s">
        <v>20</v>
      </c>
      <c r="I2" s="1" t="s">
        <v>21</v>
      </c>
      <c r="J2" s="10" t="s">
        <v>9</v>
      </c>
      <c r="K2" s="18" t="s">
        <v>11</v>
      </c>
      <c r="L2" s="11" t="s">
        <v>12</v>
      </c>
      <c r="M2" s="48" t="s">
        <v>26</v>
      </c>
      <c r="S2" s="22"/>
    </row>
    <row r="3" spans="1:20" x14ac:dyDescent="0.35">
      <c r="A3" s="36">
        <v>1</v>
      </c>
      <c r="B3" s="30">
        <v>45413</v>
      </c>
      <c r="C3" s="49">
        <v>1</v>
      </c>
      <c r="D3" s="37">
        <f>C1*0.01</f>
        <v>3100.48</v>
      </c>
      <c r="E3" s="37">
        <f>C1*0.0222</f>
        <v>6883.0655999999999</v>
      </c>
      <c r="F3" s="37">
        <f>C1*0.04928</f>
        <v>15279.165439999999</v>
      </c>
      <c r="G3" s="37">
        <f>K3*0.10939</f>
        <v>34201.046386048001</v>
      </c>
      <c r="H3" s="37">
        <f>C1*0.23058</f>
        <v>71490.867840000006</v>
      </c>
      <c r="I3" s="37">
        <f>K3*0.4847</f>
        <v>151542.61983104001</v>
      </c>
      <c r="J3" s="20">
        <f>D3*0.84</f>
        <v>2604.4031999999997</v>
      </c>
      <c r="K3" s="19">
        <f>C1+J3</f>
        <v>312652.4032</v>
      </c>
      <c r="L3" s="12">
        <f>SUM(D3:I3)</f>
        <v>282497.24509708805</v>
      </c>
    </row>
    <row r="4" spans="1:20" x14ac:dyDescent="0.35">
      <c r="A4" s="36"/>
      <c r="B4" s="30">
        <f>B3</f>
        <v>45413</v>
      </c>
      <c r="C4" s="49">
        <f>C3+1</f>
        <v>2</v>
      </c>
      <c r="D4" s="37">
        <f>K3*0.01</f>
        <v>3126.5240320000003</v>
      </c>
      <c r="E4" s="37">
        <f>K3*0.0222</f>
        <v>6940.88335104</v>
      </c>
      <c r="F4" s="37">
        <f>K3*0.04928</f>
        <v>15407.510429696</v>
      </c>
      <c r="G4" s="37">
        <f>K3*0.10939</f>
        <v>34201.046386048001</v>
      </c>
      <c r="H4" s="37">
        <f>K3*0.23058</f>
        <v>72091.391129855998</v>
      </c>
      <c r="I4" s="37">
        <f>K3*0.4847</f>
        <v>151542.61983104001</v>
      </c>
      <c r="J4" s="20">
        <f t="shared" ref="J4:J67" si="0">D4*0.84</f>
        <v>2626.2801868800002</v>
      </c>
      <c r="K4" s="19">
        <f>K3+J4</f>
        <v>315278.68338687997</v>
      </c>
      <c r="L4" s="12">
        <f>SUM(D4:I4)</f>
        <v>283309.97515968001</v>
      </c>
    </row>
    <row r="5" spans="1:20" x14ac:dyDescent="0.35">
      <c r="A5" s="36"/>
      <c r="B5" s="30">
        <f>B4</f>
        <v>45413</v>
      </c>
      <c r="C5" s="49">
        <f t="shared" ref="C5:C68" si="1">C4+1</f>
        <v>3</v>
      </c>
      <c r="D5" s="37">
        <f t="shared" ref="D5:D8" si="2">K4*0.01</f>
        <v>3152.7868338687999</v>
      </c>
      <c r="E5" s="37">
        <f t="shared" ref="E5:E8" si="3">K4*0.0222</f>
        <v>6999.1867711887353</v>
      </c>
      <c r="F5" s="37">
        <f t="shared" ref="F5:F8" si="4">K4*0.04928</f>
        <v>15536.933517305444</v>
      </c>
      <c r="G5" s="37">
        <f t="shared" ref="G5:G8" si="5">K4*0.10939</f>
        <v>34488.335175690801</v>
      </c>
      <c r="H5" s="37">
        <f t="shared" ref="H5:H8" si="6">K4*0.23058</f>
        <v>72696.958815346792</v>
      </c>
      <c r="I5" s="37">
        <f t="shared" ref="I5:I8" si="7">K4*0.4847</f>
        <v>152815.57783762072</v>
      </c>
      <c r="J5" s="20">
        <f t="shared" si="0"/>
        <v>2648.340940449792</v>
      </c>
      <c r="K5" s="19">
        <f t="shared" ref="K5:K68" si="8">K4+J5</f>
        <v>317927.02432732977</v>
      </c>
      <c r="L5" s="12">
        <f t="shared" ref="L5:L68" si="9">SUM(D5:I5)</f>
        <v>285689.77895102126</v>
      </c>
    </row>
    <row r="6" spans="1:20" x14ac:dyDescent="0.35">
      <c r="A6" s="38">
        <f>A3+1</f>
        <v>2</v>
      </c>
      <c r="B6" s="30">
        <f>B5+1</f>
        <v>45414</v>
      </c>
      <c r="C6" s="49">
        <f t="shared" si="1"/>
        <v>4</v>
      </c>
      <c r="D6" s="39">
        <f t="shared" si="2"/>
        <v>3179.2702432732976</v>
      </c>
      <c r="E6" s="39">
        <f t="shared" si="3"/>
        <v>7057.9799400667207</v>
      </c>
      <c r="F6" s="39">
        <f t="shared" si="4"/>
        <v>15667.44375885081</v>
      </c>
      <c r="G6" s="39">
        <f t="shared" si="5"/>
        <v>34778.037191166601</v>
      </c>
      <c r="H6" s="39">
        <f t="shared" si="6"/>
        <v>73307.613269395704</v>
      </c>
      <c r="I6" s="39">
        <f t="shared" si="7"/>
        <v>154099.22869145675</v>
      </c>
      <c r="J6" s="20">
        <f t="shared" si="0"/>
        <v>2670.5870043495697</v>
      </c>
      <c r="K6" s="19">
        <f t="shared" si="8"/>
        <v>320597.61133167933</v>
      </c>
      <c r="L6" s="12">
        <f t="shared" si="9"/>
        <v>288089.57309420989</v>
      </c>
    </row>
    <row r="7" spans="1:20" x14ac:dyDescent="0.35">
      <c r="A7" s="38"/>
      <c r="B7" s="30">
        <f>B6</f>
        <v>45414</v>
      </c>
      <c r="C7" s="49">
        <f t="shared" si="1"/>
        <v>5</v>
      </c>
      <c r="D7" s="39">
        <f t="shared" si="2"/>
        <v>3205.9761133167935</v>
      </c>
      <c r="E7" s="39">
        <f t="shared" si="3"/>
        <v>7117.2669715632819</v>
      </c>
      <c r="F7" s="39">
        <f t="shared" si="4"/>
        <v>15799.050286425158</v>
      </c>
      <c r="G7" s="39">
        <f t="shared" si="5"/>
        <v>35070.172703572403</v>
      </c>
      <c r="H7" s="39">
        <f t="shared" si="6"/>
        <v>73923.39722085862</v>
      </c>
      <c r="I7" s="39">
        <f t="shared" si="7"/>
        <v>155393.66221246499</v>
      </c>
      <c r="J7" s="20">
        <f t="shared" si="0"/>
        <v>2693.0199351861065</v>
      </c>
      <c r="K7" s="19">
        <f t="shared" si="8"/>
        <v>323290.63126686541</v>
      </c>
      <c r="L7" s="12">
        <f t="shared" si="9"/>
        <v>290509.52550820122</v>
      </c>
    </row>
    <row r="8" spans="1:20" x14ac:dyDescent="0.35">
      <c r="A8" s="38"/>
      <c r="B8" s="30">
        <f>B7</f>
        <v>45414</v>
      </c>
      <c r="C8" s="49">
        <f t="shared" si="1"/>
        <v>6</v>
      </c>
      <c r="D8" s="39">
        <f t="shared" si="2"/>
        <v>3232.9063126686542</v>
      </c>
      <c r="E8" s="39">
        <f t="shared" si="3"/>
        <v>7177.0520141244124</v>
      </c>
      <c r="F8" s="39">
        <f t="shared" si="4"/>
        <v>15931.762308831127</v>
      </c>
      <c r="G8" s="39">
        <f t="shared" si="5"/>
        <v>35364.762154282405</v>
      </c>
      <c r="H8" s="39">
        <f t="shared" si="6"/>
        <v>74544.353757513833</v>
      </c>
      <c r="I8" s="39">
        <f t="shared" si="7"/>
        <v>156698.96897504968</v>
      </c>
      <c r="J8" s="20">
        <f t="shared" si="0"/>
        <v>2715.6413026416694</v>
      </c>
      <c r="K8" s="19">
        <f t="shared" si="8"/>
        <v>326006.27256950707</v>
      </c>
      <c r="L8" s="12">
        <f t="shared" si="9"/>
        <v>292949.80552247009</v>
      </c>
    </row>
    <row r="9" spans="1:20" x14ac:dyDescent="0.35">
      <c r="A9" s="36">
        <f>A6+1</f>
        <v>3</v>
      </c>
      <c r="B9" s="30">
        <f>B8+1</f>
        <v>45415</v>
      </c>
      <c r="C9" s="49">
        <f>C8+1</f>
        <v>7</v>
      </c>
      <c r="D9" s="37">
        <f>K8*0.01</f>
        <v>3260.0627256950706</v>
      </c>
      <c r="E9" s="37">
        <f>K8*0.0222</f>
        <v>7237.3392510430576</v>
      </c>
      <c r="F9" s="37">
        <f>K8*0.04928</f>
        <v>16065.589112225307</v>
      </c>
      <c r="G9" s="37">
        <f>K8*0.10939</f>
        <v>35661.826156378382</v>
      </c>
      <c r="H9" s="37">
        <f>K8*0.23058</f>
        <v>75170.526329076936</v>
      </c>
      <c r="I9" s="37">
        <f>K8*0.4847</f>
        <v>158015.24031444007</v>
      </c>
      <c r="J9" s="20">
        <f t="shared" si="0"/>
        <v>2738.4526895838594</v>
      </c>
      <c r="K9" s="19">
        <f t="shared" si="8"/>
        <v>328744.72525909095</v>
      </c>
      <c r="L9" s="12">
        <f t="shared" si="9"/>
        <v>295410.58388885879</v>
      </c>
    </row>
    <row r="10" spans="1:20" x14ac:dyDescent="0.35">
      <c r="A10" s="36"/>
      <c r="B10" s="30">
        <f>B9</f>
        <v>45415</v>
      </c>
      <c r="C10" s="49">
        <f t="shared" si="1"/>
        <v>8</v>
      </c>
      <c r="D10" s="37">
        <f t="shared" ref="D10:D14" si="10">K9*0.01</f>
        <v>3287.4472525909096</v>
      </c>
      <c r="E10" s="37">
        <f t="shared" ref="E10:E14" si="11">K9*0.0222</f>
        <v>7298.1329007518198</v>
      </c>
      <c r="F10" s="37">
        <f t="shared" ref="F10:F14" si="12">K9*0.04928</f>
        <v>16200.540060768</v>
      </c>
      <c r="G10" s="37">
        <f t="shared" ref="G10:G14" si="13">K9*0.10939</f>
        <v>35961.385496091956</v>
      </c>
      <c r="H10" s="37">
        <f t="shared" ref="H10:H14" si="14">K9*0.23058</f>
        <v>75801.958750241189</v>
      </c>
      <c r="I10" s="37">
        <f t="shared" ref="I10:I14" si="15">K9*0.4847</f>
        <v>159342.56833308138</v>
      </c>
      <c r="J10" s="20">
        <f t="shared" si="0"/>
        <v>2761.4556921763638</v>
      </c>
      <c r="K10" s="19">
        <f t="shared" si="8"/>
        <v>331506.18095126731</v>
      </c>
      <c r="L10" s="12">
        <f t="shared" si="9"/>
        <v>297892.03279352526</v>
      </c>
    </row>
    <row r="11" spans="1:20" x14ac:dyDescent="0.35">
      <c r="A11" s="36"/>
      <c r="B11" s="30">
        <f>B10</f>
        <v>45415</v>
      </c>
      <c r="C11" s="49">
        <f t="shared" si="1"/>
        <v>9</v>
      </c>
      <c r="D11" s="37">
        <f t="shared" si="10"/>
        <v>3315.0618095126733</v>
      </c>
      <c r="E11" s="37">
        <f t="shared" si="11"/>
        <v>7359.4372171181349</v>
      </c>
      <c r="F11" s="37">
        <f t="shared" si="12"/>
        <v>16336.624597278453</v>
      </c>
      <c r="G11" s="37">
        <f t="shared" si="13"/>
        <v>36263.461134259131</v>
      </c>
      <c r="H11" s="37">
        <f t="shared" si="14"/>
        <v>76438.69520374322</v>
      </c>
      <c r="I11" s="37">
        <f t="shared" si="15"/>
        <v>160681.04590707927</v>
      </c>
      <c r="J11" s="20">
        <f t="shared" si="0"/>
        <v>2784.6519199906456</v>
      </c>
      <c r="K11" s="19">
        <f t="shared" si="8"/>
        <v>334290.83287125797</v>
      </c>
      <c r="L11" s="12">
        <f t="shared" si="9"/>
        <v>300394.32586899085</v>
      </c>
    </row>
    <row r="12" spans="1:20" x14ac:dyDescent="0.35">
      <c r="A12" s="38">
        <f>A9+1</f>
        <v>4</v>
      </c>
      <c r="B12" s="30">
        <f>B11+1</f>
        <v>45416</v>
      </c>
      <c r="C12" s="49">
        <f t="shared" si="1"/>
        <v>10</v>
      </c>
      <c r="D12" s="39">
        <f t="shared" si="10"/>
        <v>3342.9083287125795</v>
      </c>
      <c r="E12" s="39">
        <f t="shared" si="11"/>
        <v>7421.256489741927</v>
      </c>
      <c r="F12" s="39">
        <f t="shared" si="12"/>
        <v>16473.852243895592</v>
      </c>
      <c r="G12" s="39">
        <f t="shared" si="13"/>
        <v>36568.074207786907</v>
      </c>
      <c r="H12" s="39">
        <f t="shared" si="14"/>
        <v>77080.780243454661</v>
      </c>
      <c r="I12" s="39">
        <f t="shared" si="15"/>
        <v>162030.76669269873</v>
      </c>
      <c r="J12" s="20">
        <f t="shared" si="0"/>
        <v>2808.0429961185669</v>
      </c>
      <c r="K12" s="19">
        <f t="shared" si="8"/>
        <v>337098.87586737651</v>
      </c>
      <c r="L12" s="12">
        <f t="shared" si="9"/>
        <v>302917.63820629043</v>
      </c>
    </row>
    <row r="13" spans="1:20" x14ac:dyDescent="0.35">
      <c r="A13" s="38"/>
      <c r="B13" s="30">
        <f>B12</f>
        <v>45416</v>
      </c>
      <c r="C13" s="49">
        <f t="shared" si="1"/>
        <v>11</v>
      </c>
      <c r="D13" s="39">
        <f t="shared" si="10"/>
        <v>3370.988758673765</v>
      </c>
      <c r="E13" s="39">
        <f t="shared" si="11"/>
        <v>7483.5950442557587</v>
      </c>
      <c r="F13" s="39">
        <f t="shared" si="12"/>
        <v>16612.232602744312</v>
      </c>
      <c r="G13" s="39">
        <f t="shared" si="13"/>
        <v>36875.246031132316</v>
      </c>
      <c r="H13" s="39">
        <f t="shared" si="14"/>
        <v>77728.258797499671</v>
      </c>
      <c r="I13" s="39">
        <f t="shared" si="15"/>
        <v>163391.82513291741</v>
      </c>
      <c r="J13" s="20">
        <f t="shared" si="0"/>
        <v>2831.6305572859624</v>
      </c>
      <c r="K13" s="19">
        <f t="shared" si="8"/>
        <v>339930.50642466248</v>
      </c>
      <c r="L13" s="12">
        <f t="shared" si="9"/>
        <v>305462.14636722323</v>
      </c>
    </row>
    <row r="14" spans="1:20" x14ac:dyDescent="0.35">
      <c r="A14" s="38"/>
      <c r="B14" s="30">
        <f>B13</f>
        <v>45416</v>
      </c>
      <c r="C14" s="49">
        <f t="shared" si="1"/>
        <v>12</v>
      </c>
      <c r="D14" s="39">
        <f t="shared" si="10"/>
        <v>3399.3050642466251</v>
      </c>
      <c r="E14" s="39">
        <f t="shared" si="11"/>
        <v>7546.4572426275072</v>
      </c>
      <c r="F14" s="39">
        <f t="shared" si="12"/>
        <v>16751.775356607366</v>
      </c>
      <c r="G14" s="39">
        <f t="shared" si="13"/>
        <v>37184.998097793832</v>
      </c>
      <c r="H14" s="39">
        <f t="shared" si="14"/>
        <v>78381.176171398678</v>
      </c>
      <c r="I14" s="39">
        <f t="shared" si="15"/>
        <v>164764.31646403391</v>
      </c>
      <c r="J14" s="20">
        <f t="shared" si="0"/>
        <v>2855.4162539671652</v>
      </c>
      <c r="K14" s="19">
        <f t="shared" si="8"/>
        <v>342785.92267862963</v>
      </c>
      <c r="L14" s="12">
        <f t="shared" si="9"/>
        <v>308028.0283967079</v>
      </c>
    </row>
    <row r="15" spans="1:20" x14ac:dyDescent="0.35">
      <c r="A15" s="36">
        <f>A12+1</f>
        <v>5</v>
      </c>
      <c r="B15" s="30">
        <f>B14+1</f>
        <v>45417</v>
      </c>
      <c r="C15" s="49">
        <f>C14+1</f>
        <v>13</v>
      </c>
      <c r="D15" s="37">
        <f>K14*0.01</f>
        <v>3427.8592267862964</v>
      </c>
      <c r="E15" s="37">
        <f>K14*0.0222</f>
        <v>7609.8474834655781</v>
      </c>
      <c r="F15" s="37">
        <f>K14*0.04928</f>
        <v>16892.490269602866</v>
      </c>
      <c r="G15" s="37">
        <f>K14*0.10939</f>
        <v>37497.352081815297</v>
      </c>
      <c r="H15" s="37">
        <f>K14*0.23058</f>
        <v>79039.578051238423</v>
      </c>
      <c r="I15" s="37">
        <f>K14*0.4847</f>
        <v>166148.33672233179</v>
      </c>
      <c r="J15" s="20">
        <f t="shared" si="0"/>
        <v>2879.401750500489</v>
      </c>
      <c r="K15" s="19">
        <f t="shared" si="8"/>
        <v>345665.32442913012</v>
      </c>
      <c r="L15" s="12">
        <f t="shared" si="9"/>
        <v>310615.46383524023</v>
      </c>
    </row>
    <row r="16" spans="1:20" x14ac:dyDescent="0.35">
      <c r="A16" s="36"/>
      <c r="B16" s="30">
        <f>B15</f>
        <v>45417</v>
      </c>
      <c r="C16" s="49">
        <f t="shared" si="1"/>
        <v>14</v>
      </c>
      <c r="D16" s="37">
        <f t="shared" ref="D16:D20" si="16">K15*0.01</f>
        <v>3456.6532442913012</v>
      </c>
      <c r="E16" s="37">
        <f t="shared" ref="E16:E20" si="17">K15*0.0222</f>
        <v>7673.7702023266893</v>
      </c>
      <c r="F16" s="37">
        <f t="shared" ref="F16:F20" si="18">K15*0.04928</f>
        <v>17034.387187867531</v>
      </c>
      <c r="G16" s="37">
        <f t="shared" ref="G16:G20" si="19">K15*0.10939</f>
        <v>37812.329839302547</v>
      </c>
      <c r="H16" s="37">
        <f t="shared" ref="H16:H20" si="20">K15*0.23058</f>
        <v>79703.510506868828</v>
      </c>
      <c r="I16" s="37">
        <f t="shared" ref="I16:I20" si="21">K15*0.4847</f>
        <v>167543.98275079939</v>
      </c>
      <c r="J16" s="20">
        <f t="shared" si="0"/>
        <v>2903.5887252046928</v>
      </c>
      <c r="K16" s="19">
        <f t="shared" si="8"/>
        <v>348568.91315433482</v>
      </c>
      <c r="L16" s="12">
        <f t="shared" si="9"/>
        <v>313224.6337314563</v>
      </c>
    </row>
    <row r="17" spans="1:13" x14ac:dyDescent="0.35">
      <c r="A17" s="36"/>
      <c r="B17" s="30">
        <f>B16</f>
        <v>45417</v>
      </c>
      <c r="C17" s="49">
        <f t="shared" si="1"/>
        <v>15</v>
      </c>
      <c r="D17" s="37">
        <f t="shared" si="16"/>
        <v>3485.6891315433481</v>
      </c>
      <c r="E17" s="37">
        <f t="shared" si="17"/>
        <v>7738.2298720262334</v>
      </c>
      <c r="F17" s="37">
        <f t="shared" si="18"/>
        <v>17177.47604024562</v>
      </c>
      <c r="G17" s="37">
        <f t="shared" si="19"/>
        <v>38129.953409952686</v>
      </c>
      <c r="H17" s="37">
        <f t="shared" si="20"/>
        <v>80373.019995126524</v>
      </c>
      <c r="I17" s="37">
        <f t="shared" si="21"/>
        <v>168951.35220590609</v>
      </c>
      <c r="J17" s="20">
        <f t="shared" si="0"/>
        <v>2927.9788704964121</v>
      </c>
      <c r="K17" s="19">
        <f>K16+J17-M17</f>
        <v>341496.89202483121</v>
      </c>
      <c r="L17" s="12">
        <f t="shared" si="9"/>
        <v>315855.72065480053</v>
      </c>
      <c r="M17">
        <v>10000</v>
      </c>
    </row>
    <row r="18" spans="1:13" x14ac:dyDescent="0.35">
      <c r="A18" s="38">
        <f>A15+1</f>
        <v>6</v>
      </c>
      <c r="B18" s="30">
        <f>B17+1</f>
        <v>45418</v>
      </c>
      <c r="C18" s="49">
        <f t="shared" si="1"/>
        <v>16</v>
      </c>
      <c r="D18" s="39">
        <f t="shared" si="16"/>
        <v>3414.9689202483123</v>
      </c>
      <c r="E18" s="39">
        <f t="shared" si="17"/>
        <v>7581.2310029512528</v>
      </c>
      <c r="F18" s="39">
        <f t="shared" si="18"/>
        <v>16828.966838983681</v>
      </c>
      <c r="G18" s="39">
        <f t="shared" si="19"/>
        <v>37356.345018596287</v>
      </c>
      <c r="H18" s="39">
        <f t="shared" si="20"/>
        <v>78742.353363085582</v>
      </c>
      <c r="I18" s="39">
        <f t="shared" si="21"/>
        <v>165523.54356443571</v>
      </c>
      <c r="J18" s="20">
        <f t="shared" si="0"/>
        <v>2868.5738930085822</v>
      </c>
      <c r="K18" s="19">
        <f t="shared" si="8"/>
        <v>344365.46591783979</v>
      </c>
      <c r="L18" s="12">
        <f t="shared" si="9"/>
        <v>309447.40870830079</v>
      </c>
    </row>
    <row r="19" spans="1:13" x14ac:dyDescent="0.35">
      <c r="A19" s="38"/>
      <c r="B19" s="30">
        <f>B18</f>
        <v>45418</v>
      </c>
      <c r="C19" s="49">
        <f t="shared" si="1"/>
        <v>17</v>
      </c>
      <c r="D19" s="39">
        <f t="shared" si="16"/>
        <v>3443.6546591783981</v>
      </c>
      <c r="E19" s="39">
        <f t="shared" si="17"/>
        <v>7644.9133433760435</v>
      </c>
      <c r="F19" s="39">
        <f t="shared" si="18"/>
        <v>16970.330160431145</v>
      </c>
      <c r="G19" s="39">
        <f t="shared" si="19"/>
        <v>37670.138316752491</v>
      </c>
      <c r="H19" s="39">
        <f t="shared" si="20"/>
        <v>79403.789131335507</v>
      </c>
      <c r="I19" s="39">
        <f t="shared" si="21"/>
        <v>166913.94133037695</v>
      </c>
      <c r="J19" s="20">
        <f t="shared" si="0"/>
        <v>2892.6699137098544</v>
      </c>
      <c r="K19" s="19">
        <f t="shared" si="8"/>
        <v>347258.13583154965</v>
      </c>
      <c r="L19" s="12">
        <f t="shared" si="9"/>
        <v>312046.76694145054</v>
      </c>
    </row>
    <row r="20" spans="1:13" x14ac:dyDescent="0.35">
      <c r="A20" s="38"/>
      <c r="B20" s="30">
        <f>B19</f>
        <v>45418</v>
      </c>
      <c r="C20" s="49">
        <f t="shared" si="1"/>
        <v>18</v>
      </c>
      <c r="D20" s="39">
        <f t="shared" si="16"/>
        <v>3472.5813583154963</v>
      </c>
      <c r="E20" s="39">
        <f t="shared" si="17"/>
        <v>7709.1306154604026</v>
      </c>
      <c r="F20" s="39">
        <f t="shared" si="18"/>
        <v>17112.880933778764</v>
      </c>
      <c r="G20" s="39">
        <f t="shared" si="19"/>
        <v>37986.567478613215</v>
      </c>
      <c r="H20" s="39">
        <f t="shared" si="20"/>
        <v>80070.780960038726</v>
      </c>
      <c r="I20" s="39">
        <f t="shared" si="21"/>
        <v>168316.01843755212</v>
      </c>
      <c r="J20" s="20">
        <f t="shared" si="0"/>
        <v>2916.9683409850168</v>
      </c>
      <c r="K20" s="19">
        <f t="shared" si="8"/>
        <v>350175.10417253466</v>
      </c>
      <c r="L20" s="12">
        <f t="shared" si="9"/>
        <v>314667.95978375874</v>
      </c>
    </row>
    <row r="21" spans="1:13" x14ac:dyDescent="0.35">
      <c r="A21" s="36">
        <f>A18+1</f>
        <v>7</v>
      </c>
      <c r="B21" s="30">
        <f>B20+1</f>
        <v>45419</v>
      </c>
      <c r="C21" s="49">
        <f>C20+1</f>
        <v>19</v>
      </c>
      <c r="D21" s="37">
        <f>K20*0.01</f>
        <v>3501.7510417253466</v>
      </c>
      <c r="E21" s="37">
        <f>K20*0.0222</f>
        <v>7773.8873126302697</v>
      </c>
      <c r="F21" s="37">
        <f>K20*0.04928</f>
        <v>17256.629133622508</v>
      </c>
      <c r="G21" s="37">
        <f>K20*0.10939</f>
        <v>38305.654645433569</v>
      </c>
      <c r="H21" s="37">
        <f>K20*0.23058</f>
        <v>80743.375520103044</v>
      </c>
      <c r="I21" s="37">
        <f>K20*0.4847</f>
        <v>169729.87299242755</v>
      </c>
      <c r="J21" s="20">
        <f t="shared" si="0"/>
        <v>2941.470875049291</v>
      </c>
      <c r="K21" s="19">
        <f t="shared" si="8"/>
        <v>353116.57504758396</v>
      </c>
      <c r="L21" s="12">
        <f t="shared" si="9"/>
        <v>317311.17064594227</v>
      </c>
    </row>
    <row r="22" spans="1:13" x14ac:dyDescent="0.35">
      <c r="A22" s="36"/>
      <c r="B22" s="30">
        <f>B21</f>
        <v>45419</v>
      </c>
      <c r="C22" s="49">
        <f t="shared" si="1"/>
        <v>20</v>
      </c>
      <c r="D22" s="37">
        <f t="shared" ref="D22:D26" si="22">K21*0.01</f>
        <v>3531.1657504758396</v>
      </c>
      <c r="E22" s="37">
        <f t="shared" ref="E22:E26" si="23">K21*0.0222</f>
        <v>7839.1879660563645</v>
      </c>
      <c r="F22" s="37">
        <f t="shared" ref="F22:F26" si="24">K21*0.04928</f>
        <v>17401.584818344938</v>
      </c>
      <c r="G22" s="37">
        <f t="shared" ref="G22:G26" si="25">K21*0.10939</f>
        <v>38627.422144455209</v>
      </c>
      <c r="H22" s="37">
        <f t="shared" ref="H22:H26" si="26">K21*0.23058</f>
        <v>81421.619874471915</v>
      </c>
      <c r="I22" s="37">
        <f t="shared" ref="I22:I26" si="27">K21*0.4847</f>
        <v>171155.60392556395</v>
      </c>
      <c r="J22" s="20">
        <f t="shared" si="0"/>
        <v>2966.1792303997049</v>
      </c>
      <c r="K22" s="19">
        <f t="shared" si="8"/>
        <v>356082.75427798368</v>
      </c>
      <c r="L22" s="12">
        <f t="shared" si="9"/>
        <v>319976.58447936818</v>
      </c>
    </row>
    <row r="23" spans="1:13" x14ac:dyDescent="0.35">
      <c r="A23" s="36"/>
      <c r="B23" s="30">
        <f>B22</f>
        <v>45419</v>
      </c>
      <c r="C23" s="49">
        <f t="shared" si="1"/>
        <v>21</v>
      </c>
      <c r="D23" s="37">
        <f t="shared" si="22"/>
        <v>3560.8275427798367</v>
      </c>
      <c r="E23" s="37">
        <f t="shared" si="23"/>
        <v>7905.0371449712384</v>
      </c>
      <c r="F23" s="37">
        <f t="shared" si="24"/>
        <v>17547.758130819035</v>
      </c>
      <c r="G23" s="37">
        <f t="shared" si="25"/>
        <v>38951.892490468636</v>
      </c>
      <c r="H23" s="37">
        <f t="shared" si="26"/>
        <v>82105.561481417477</v>
      </c>
      <c r="I23" s="37">
        <f t="shared" si="27"/>
        <v>172593.31099853868</v>
      </c>
      <c r="J23" s="20">
        <f t="shared" si="0"/>
        <v>2991.0951359350629</v>
      </c>
      <c r="K23" s="19">
        <f t="shared" si="8"/>
        <v>359073.84941391874</v>
      </c>
      <c r="L23" s="12">
        <f t="shared" si="9"/>
        <v>322664.38778899494</v>
      </c>
    </row>
    <row r="24" spans="1:13" x14ac:dyDescent="0.35">
      <c r="A24" s="38">
        <f>A21+1</f>
        <v>8</v>
      </c>
      <c r="B24" s="30">
        <f>B23+1</f>
        <v>45420</v>
      </c>
      <c r="C24" s="49">
        <f t="shared" si="1"/>
        <v>22</v>
      </c>
      <c r="D24" s="39">
        <f t="shared" si="22"/>
        <v>3590.7384941391874</v>
      </c>
      <c r="E24" s="39">
        <f t="shared" si="23"/>
        <v>7971.4394569889964</v>
      </c>
      <c r="F24" s="39">
        <f t="shared" si="24"/>
        <v>17695.159299117913</v>
      </c>
      <c r="G24" s="39">
        <f t="shared" si="25"/>
        <v>39279.088387388569</v>
      </c>
      <c r="H24" s="39">
        <f t="shared" si="26"/>
        <v>82795.24819786138</v>
      </c>
      <c r="I24" s="39">
        <f t="shared" si="27"/>
        <v>174043.09481092641</v>
      </c>
      <c r="J24" s="20">
        <f t="shared" si="0"/>
        <v>3016.2203350769173</v>
      </c>
      <c r="K24" s="19">
        <f t="shared" si="8"/>
        <v>362090.06974899565</v>
      </c>
      <c r="L24" s="12">
        <f t="shared" si="9"/>
        <v>325374.76864642248</v>
      </c>
    </row>
    <row r="25" spans="1:13" x14ac:dyDescent="0.35">
      <c r="A25" s="38"/>
      <c r="B25" s="30">
        <f>B24</f>
        <v>45420</v>
      </c>
      <c r="C25" s="49">
        <f t="shared" si="1"/>
        <v>23</v>
      </c>
      <c r="D25" s="39">
        <f t="shared" si="22"/>
        <v>3620.9006974899567</v>
      </c>
      <c r="E25" s="39">
        <f t="shared" si="23"/>
        <v>8038.3995484277038</v>
      </c>
      <c r="F25" s="39">
        <f t="shared" si="24"/>
        <v>17843.798637230506</v>
      </c>
      <c r="G25" s="39">
        <f t="shared" si="25"/>
        <v>39609.032729842635</v>
      </c>
      <c r="H25" s="39">
        <f t="shared" si="26"/>
        <v>83490.728282723416</v>
      </c>
      <c r="I25" s="39">
        <f t="shared" si="27"/>
        <v>175505.0568073382</v>
      </c>
      <c r="J25" s="20">
        <f t="shared" si="0"/>
        <v>3041.5565858915634</v>
      </c>
      <c r="K25" s="19">
        <f t="shared" si="8"/>
        <v>365131.62633488723</v>
      </c>
      <c r="L25" s="12">
        <f t="shared" si="9"/>
        <v>328107.91670305241</v>
      </c>
    </row>
    <row r="26" spans="1:13" x14ac:dyDescent="0.35">
      <c r="A26" s="38"/>
      <c r="B26" s="30">
        <f>B25</f>
        <v>45420</v>
      </c>
      <c r="C26" s="49">
        <f t="shared" si="1"/>
        <v>24</v>
      </c>
      <c r="D26" s="39">
        <f t="shared" si="22"/>
        <v>3651.3162633488723</v>
      </c>
      <c r="E26" s="39">
        <f t="shared" si="23"/>
        <v>8105.9221046344965</v>
      </c>
      <c r="F26" s="39">
        <f t="shared" si="24"/>
        <v>17993.686545783243</v>
      </c>
      <c r="G26" s="39">
        <f t="shared" si="25"/>
        <v>39941.748604773311</v>
      </c>
      <c r="H26" s="39">
        <f t="shared" si="26"/>
        <v>84192.050400298307</v>
      </c>
      <c r="I26" s="39">
        <f t="shared" si="27"/>
        <v>176979.29928451986</v>
      </c>
      <c r="J26" s="20">
        <f t="shared" si="0"/>
        <v>3067.1056612130528</v>
      </c>
      <c r="K26" s="19">
        <f t="shared" si="8"/>
        <v>368198.73199610028</v>
      </c>
      <c r="L26" s="12">
        <f t="shared" si="9"/>
        <v>330864.02320335811</v>
      </c>
    </row>
    <row r="27" spans="1:13" x14ac:dyDescent="0.35">
      <c r="A27" s="36">
        <f>A24+1</f>
        <v>9</v>
      </c>
      <c r="B27" s="30">
        <f>B26+1</f>
        <v>45421</v>
      </c>
      <c r="C27" s="49">
        <f>C26+1</f>
        <v>25</v>
      </c>
      <c r="D27" s="37">
        <f>K26*0.01</f>
        <v>3681.9873199610029</v>
      </c>
      <c r="E27" s="37">
        <f>K26*0.0222</f>
        <v>8174.0118503134263</v>
      </c>
      <c r="F27" s="37">
        <f>K26*0.04928</f>
        <v>18144.833512767822</v>
      </c>
      <c r="G27" s="37">
        <f>K26*0.10939</f>
        <v>40277.259293053408</v>
      </c>
      <c r="H27" s="37">
        <f>K26*0.23058</f>
        <v>84899.263623660809</v>
      </c>
      <c r="I27" s="37">
        <f>K26*0.4847</f>
        <v>178465.9253985098</v>
      </c>
      <c r="J27" s="20">
        <f t="shared" si="0"/>
        <v>3092.8693487672422</v>
      </c>
      <c r="K27" s="19">
        <f t="shared" si="8"/>
        <v>371291.60134486749</v>
      </c>
      <c r="L27" s="12">
        <f t="shared" si="9"/>
        <v>333643.2809982663</v>
      </c>
    </row>
    <row r="28" spans="1:13" x14ac:dyDescent="0.35">
      <c r="A28" s="36"/>
      <c r="B28" s="30">
        <f>B27</f>
        <v>45421</v>
      </c>
      <c r="C28" s="49">
        <f t="shared" si="1"/>
        <v>26</v>
      </c>
      <c r="D28" s="37">
        <f t="shared" ref="D28:D32" si="28">K27*0.01</f>
        <v>3712.9160134486751</v>
      </c>
      <c r="E28" s="37">
        <f t="shared" ref="E28:E32" si="29">K27*0.0222</f>
        <v>8242.6735498560593</v>
      </c>
      <c r="F28" s="37">
        <f t="shared" ref="F28:F32" si="30">K27*0.04928</f>
        <v>18297.25011427507</v>
      </c>
      <c r="G28" s="37">
        <f t="shared" ref="G28:G32" si="31">K27*0.10939</f>
        <v>40615.588271115055</v>
      </c>
      <c r="H28" s="37">
        <f t="shared" ref="H28:H32" si="32">K27*0.23058</f>
        <v>85612.417438099554</v>
      </c>
      <c r="I28" s="37">
        <f t="shared" ref="I28:I32" si="33">K27*0.4847</f>
        <v>179965.03917185729</v>
      </c>
      <c r="J28" s="20">
        <f t="shared" si="0"/>
        <v>3118.8494512968869</v>
      </c>
      <c r="K28" s="19">
        <f t="shared" si="8"/>
        <v>374410.4507961644</v>
      </c>
      <c r="L28" s="12">
        <f t="shared" si="9"/>
        <v>336445.88455865171</v>
      </c>
    </row>
    <row r="29" spans="1:13" x14ac:dyDescent="0.35">
      <c r="A29" s="36"/>
      <c r="B29" s="30">
        <f>B28</f>
        <v>45421</v>
      </c>
      <c r="C29" s="49">
        <f t="shared" si="1"/>
        <v>27</v>
      </c>
      <c r="D29" s="37">
        <f t="shared" si="28"/>
        <v>3744.1045079616442</v>
      </c>
      <c r="E29" s="37">
        <f t="shared" si="29"/>
        <v>8311.9120076748495</v>
      </c>
      <c r="F29" s="37">
        <f t="shared" si="30"/>
        <v>18450.947015234982</v>
      </c>
      <c r="G29" s="37">
        <f t="shared" si="31"/>
        <v>40956.759212592428</v>
      </c>
      <c r="H29" s="37">
        <f t="shared" si="32"/>
        <v>86331.561744579594</v>
      </c>
      <c r="I29" s="37">
        <f t="shared" si="33"/>
        <v>181476.7455009009</v>
      </c>
      <c r="J29" s="20">
        <f t="shared" si="0"/>
        <v>3145.0477866877809</v>
      </c>
      <c r="K29" s="19">
        <f t="shared" si="8"/>
        <v>377555.49858285219</v>
      </c>
      <c r="L29" s="12">
        <f t="shared" si="9"/>
        <v>339272.02998894441</v>
      </c>
    </row>
    <row r="30" spans="1:13" x14ac:dyDescent="0.35">
      <c r="A30" s="38">
        <f>A27+1</f>
        <v>10</v>
      </c>
      <c r="B30" s="30">
        <f>B29+1</f>
        <v>45422</v>
      </c>
      <c r="C30" s="49">
        <f t="shared" si="1"/>
        <v>28</v>
      </c>
      <c r="D30" s="39">
        <f t="shared" si="28"/>
        <v>3775.5549858285221</v>
      </c>
      <c r="E30" s="39">
        <f t="shared" si="29"/>
        <v>8381.7320685393188</v>
      </c>
      <c r="F30" s="39">
        <f t="shared" si="30"/>
        <v>18605.934970162954</v>
      </c>
      <c r="G30" s="39">
        <f t="shared" si="31"/>
        <v>41300.7959899782</v>
      </c>
      <c r="H30" s="39">
        <f t="shared" si="32"/>
        <v>87056.746863234061</v>
      </c>
      <c r="I30" s="39">
        <f t="shared" si="33"/>
        <v>183001.15016310845</v>
      </c>
      <c r="J30" s="20">
        <f t="shared" si="0"/>
        <v>3171.4661880959584</v>
      </c>
      <c r="K30" s="19">
        <f t="shared" si="8"/>
        <v>380726.96477094817</v>
      </c>
      <c r="L30" s="12">
        <f t="shared" si="9"/>
        <v>342121.91504085151</v>
      </c>
    </row>
    <row r="31" spans="1:13" x14ac:dyDescent="0.35">
      <c r="A31" s="38"/>
      <c r="B31" s="30">
        <f>B30</f>
        <v>45422</v>
      </c>
      <c r="C31" s="49">
        <f t="shared" si="1"/>
        <v>29</v>
      </c>
      <c r="D31" s="39">
        <f t="shared" si="28"/>
        <v>3807.2696477094819</v>
      </c>
      <c r="E31" s="39">
        <f t="shared" si="29"/>
        <v>8452.1386179150504</v>
      </c>
      <c r="F31" s="39">
        <f t="shared" si="30"/>
        <v>18762.224823912326</v>
      </c>
      <c r="G31" s="39">
        <f t="shared" si="31"/>
        <v>41647.722676294019</v>
      </c>
      <c r="H31" s="39">
        <f t="shared" si="32"/>
        <v>87788.02353688523</v>
      </c>
      <c r="I31" s="39">
        <f t="shared" si="33"/>
        <v>184538.3598244786</v>
      </c>
      <c r="J31" s="20">
        <f t="shared" si="0"/>
        <v>3198.1065040759645</v>
      </c>
      <c r="K31" s="19">
        <f t="shared" si="8"/>
        <v>383925.07127502415</v>
      </c>
      <c r="L31" s="12">
        <f t="shared" si="9"/>
        <v>344995.73912719474</v>
      </c>
    </row>
    <row r="32" spans="1:13" x14ac:dyDescent="0.35">
      <c r="A32" s="38"/>
      <c r="B32" s="30">
        <f>B31</f>
        <v>45422</v>
      </c>
      <c r="C32" s="49">
        <f t="shared" si="1"/>
        <v>30</v>
      </c>
      <c r="D32" s="39">
        <f t="shared" si="28"/>
        <v>3839.2507127502417</v>
      </c>
      <c r="E32" s="39">
        <f t="shared" si="29"/>
        <v>8523.1365823055366</v>
      </c>
      <c r="F32" s="39">
        <f t="shared" si="30"/>
        <v>18919.827512433189</v>
      </c>
      <c r="G32" s="39">
        <f t="shared" si="31"/>
        <v>41997.563546774894</v>
      </c>
      <c r="H32" s="39">
        <f t="shared" si="32"/>
        <v>88525.442934595078</v>
      </c>
      <c r="I32" s="39">
        <f t="shared" si="33"/>
        <v>186088.48204700422</v>
      </c>
      <c r="J32" s="20">
        <f t="shared" si="0"/>
        <v>3224.9705987102029</v>
      </c>
      <c r="K32" s="19">
        <f>K31+J32-M32</f>
        <v>377150.04187373433</v>
      </c>
      <c r="L32" s="12">
        <f t="shared" si="9"/>
        <v>347893.70333586319</v>
      </c>
      <c r="M32">
        <v>10000</v>
      </c>
    </row>
    <row r="33" spans="1:13" x14ac:dyDescent="0.35">
      <c r="A33" s="36">
        <f>A30+1</f>
        <v>11</v>
      </c>
      <c r="B33" s="30">
        <f>B32+1</f>
        <v>45423</v>
      </c>
      <c r="C33" s="49">
        <f>C32+1</f>
        <v>31</v>
      </c>
      <c r="D33" s="37">
        <f>K32*0.01</f>
        <v>3771.5004187373434</v>
      </c>
      <c r="E33" s="37">
        <f>K32*0.0222</f>
        <v>8372.7309295969026</v>
      </c>
      <c r="F33" s="37">
        <f>K32*0.04928</f>
        <v>18585.954063537625</v>
      </c>
      <c r="G33" s="37">
        <f>K32*0.10939</f>
        <v>41256.443080567798</v>
      </c>
      <c r="H33" s="37">
        <f>K32*0.23058</f>
        <v>86963.25665524567</v>
      </c>
      <c r="I33" s="37">
        <f>K32*0.4847</f>
        <v>182804.62529619902</v>
      </c>
      <c r="J33" s="20">
        <f t="shared" si="0"/>
        <v>3168.0603517393683</v>
      </c>
      <c r="K33" s="19">
        <f t="shared" si="8"/>
        <v>380318.10222547367</v>
      </c>
      <c r="L33" s="12">
        <f t="shared" si="9"/>
        <v>341754.51044388436</v>
      </c>
    </row>
    <row r="34" spans="1:13" x14ac:dyDescent="0.35">
      <c r="A34" s="36"/>
      <c r="B34" s="30">
        <f>B33</f>
        <v>45423</v>
      </c>
      <c r="C34" s="49">
        <f t="shared" si="1"/>
        <v>32</v>
      </c>
      <c r="D34" s="37">
        <f t="shared" ref="D34:D38" si="34">K33*0.01</f>
        <v>3803.1810222547369</v>
      </c>
      <c r="E34" s="37">
        <f t="shared" ref="E34:E38" si="35">K33*0.0222</f>
        <v>8443.0618694055156</v>
      </c>
      <c r="F34" s="37">
        <f t="shared" ref="F34:F38" si="36">K33*0.04928</f>
        <v>18742.076077671343</v>
      </c>
      <c r="G34" s="37">
        <f t="shared" ref="G34:G38" si="37">K33*0.10939</f>
        <v>41602.997202444567</v>
      </c>
      <c r="H34" s="37">
        <f t="shared" ref="H34:H38" si="38">K33*0.23058</f>
        <v>87693.748011149728</v>
      </c>
      <c r="I34" s="37">
        <f t="shared" ref="I34:I38" si="39">K33*0.4847</f>
        <v>184340.18414868708</v>
      </c>
      <c r="J34" s="20">
        <f t="shared" si="0"/>
        <v>3194.6720586939791</v>
      </c>
      <c r="K34" s="19">
        <f t="shared" si="8"/>
        <v>383512.77428416768</v>
      </c>
      <c r="L34" s="12">
        <f t="shared" si="9"/>
        <v>344625.24833161297</v>
      </c>
    </row>
    <row r="35" spans="1:13" x14ac:dyDescent="0.35">
      <c r="A35" s="36"/>
      <c r="B35" s="30">
        <f>B34</f>
        <v>45423</v>
      </c>
      <c r="C35" s="49">
        <f t="shared" si="1"/>
        <v>33</v>
      </c>
      <c r="D35" s="37">
        <f t="shared" si="34"/>
        <v>3835.127742841677</v>
      </c>
      <c r="E35" s="37">
        <f t="shared" si="35"/>
        <v>8513.9835891085222</v>
      </c>
      <c r="F35" s="37">
        <f t="shared" si="36"/>
        <v>18899.509516723781</v>
      </c>
      <c r="G35" s="37">
        <f t="shared" si="37"/>
        <v>41952.4623789451</v>
      </c>
      <c r="H35" s="37">
        <f t="shared" si="38"/>
        <v>88430.375494443389</v>
      </c>
      <c r="I35" s="37">
        <f t="shared" si="39"/>
        <v>185888.64169553609</v>
      </c>
      <c r="J35" s="20">
        <f t="shared" si="0"/>
        <v>3221.5073039870085</v>
      </c>
      <c r="K35" s="19">
        <f t="shared" si="8"/>
        <v>386734.28158815467</v>
      </c>
      <c r="L35" s="12">
        <f t="shared" si="9"/>
        <v>347520.10041759856</v>
      </c>
    </row>
    <row r="36" spans="1:13" x14ac:dyDescent="0.35">
      <c r="A36" s="38">
        <f>A33+1</f>
        <v>12</v>
      </c>
      <c r="B36" s="30">
        <f>B35+1</f>
        <v>45424</v>
      </c>
      <c r="C36" s="49">
        <f t="shared" si="1"/>
        <v>34</v>
      </c>
      <c r="D36" s="39">
        <f t="shared" si="34"/>
        <v>3867.3428158815468</v>
      </c>
      <c r="E36" s="39">
        <f t="shared" si="35"/>
        <v>8585.5010512570334</v>
      </c>
      <c r="F36" s="39">
        <f t="shared" si="36"/>
        <v>19058.265396664261</v>
      </c>
      <c r="G36" s="39">
        <f t="shared" si="37"/>
        <v>42304.863062928242</v>
      </c>
      <c r="H36" s="39">
        <f t="shared" si="38"/>
        <v>89173.190648596705</v>
      </c>
      <c r="I36" s="39">
        <f t="shared" si="39"/>
        <v>187450.10628577857</v>
      </c>
      <c r="J36" s="20">
        <f t="shared" si="0"/>
        <v>3248.5679653404991</v>
      </c>
      <c r="K36" s="19">
        <f t="shared" si="8"/>
        <v>389982.84955349518</v>
      </c>
      <c r="L36" s="12">
        <f t="shared" si="9"/>
        <v>350439.26926110638</v>
      </c>
    </row>
    <row r="37" spans="1:13" x14ac:dyDescent="0.35">
      <c r="A37" s="38"/>
      <c r="B37" s="30">
        <f>B36</f>
        <v>45424</v>
      </c>
      <c r="C37" s="49">
        <f t="shared" si="1"/>
        <v>35</v>
      </c>
      <c r="D37" s="39">
        <f t="shared" si="34"/>
        <v>3899.8284955349518</v>
      </c>
      <c r="E37" s="39">
        <f t="shared" si="35"/>
        <v>8657.6192600875929</v>
      </c>
      <c r="F37" s="39">
        <f t="shared" si="36"/>
        <v>19218.354825996241</v>
      </c>
      <c r="G37" s="39">
        <f t="shared" si="37"/>
        <v>42660.223912656838</v>
      </c>
      <c r="H37" s="39">
        <f t="shared" si="38"/>
        <v>89922.245450044924</v>
      </c>
      <c r="I37" s="39">
        <f t="shared" si="39"/>
        <v>189024.68717857913</v>
      </c>
      <c r="J37" s="20">
        <f t="shared" si="0"/>
        <v>3275.8559362493593</v>
      </c>
      <c r="K37" s="19">
        <f t="shared" si="8"/>
        <v>393258.70548974455</v>
      </c>
      <c r="L37" s="12">
        <f t="shared" si="9"/>
        <v>353382.95912289969</v>
      </c>
    </row>
    <row r="38" spans="1:13" x14ac:dyDescent="0.35">
      <c r="A38" s="38"/>
      <c r="B38" s="30">
        <f>B37</f>
        <v>45424</v>
      </c>
      <c r="C38" s="49">
        <f t="shared" si="1"/>
        <v>36</v>
      </c>
      <c r="D38" s="39">
        <f t="shared" si="34"/>
        <v>3932.5870548974453</v>
      </c>
      <c r="E38" s="39">
        <f t="shared" si="35"/>
        <v>8730.3432618723291</v>
      </c>
      <c r="F38" s="39">
        <f t="shared" si="36"/>
        <v>19379.789006534611</v>
      </c>
      <c r="G38" s="39">
        <f t="shared" si="37"/>
        <v>43018.569793523158</v>
      </c>
      <c r="H38" s="39">
        <f t="shared" si="38"/>
        <v>90677.592311825298</v>
      </c>
      <c r="I38" s="39">
        <f t="shared" si="39"/>
        <v>190612.4945508792</v>
      </c>
      <c r="J38" s="20">
        <f t="shared" si="0"/>
        <v>3303.3731261138541</v>
      </c>
      <c r="K38" s="19">
        <f t="shared" si="8"/>
        <v>396562.07861585839</v>
      </c>
      <c r="L38" s="12">
        <f t="shared" si="9"/>
        <v>356351.37597953202</v>
      </c>
    </row>
    <row r="39" spans="1:13" x14ac:dyDescent="0.35">
      <c r="A39" s="36">
        <f>A36+1</f>
        <v>13</v>
      </c>
      <c r="B39" s="30">
        <f>B38+1</f>
        <v>45425</v>
      </c>
      <c r="C39" s="49">
        <f>C38+1</f>
        <v>37</v>
      </c>
      <c r="D39" s="37">
        <f>K38*0.01</f>
        <v>3965.620786158584</v>
      </c>
      <c r="E39" s="37">
        <f>K38*0.0222</f>
        <v>8803.678145272057</v>
      </c>
      <c r="F39" s="37">
        <f>K38*0.04928</f>
        <v>19542.579234189499</v>
      </c>
      <c r="G39" s="37">
        <f>K38*0.10939</f>
        <v>43379.925779788748</v>
      </c>
      <c r="H39" s="37">
        <f>K38*0.23058</f>
        <v>91439.284087244625</v>
      </c>
      <c r="I39" s="37">
        <f>K38*0.4847</f>
        <v>192213.63950510658</v>
      </c>
      <c r="J39" s="20">
        <f t="shared" si="0"/>
        <v>3331.1214603732105</v>
      </c>
      <c r="K39" s="19">
        <f t="shared" si="8"/>
        <v>399893.20007623162</v>
      </c>
      <c r="L39" s="12">
        <f t="shared" si="9"/>
        <v>359344.72753776005</v>
      </c>
    </row>
    <row r="40" spans="1:13" x14ac:dyDescent="0.35">
      <c r="A40" s="36"/>
      <c r="B40" s="30">
        <f>B39</f>
        <v>45425</v>
      </c>
      <c r="C40" s="49">
        <f t="shared" si="1"/>
        <v>38</v>
      </c>
      <c r="D40" s="37">
        <f t="shared" ref="D40:D44" si="40">K39*0.01</f>
        <v>3998.9320007623164</v>
      </c>
      <c r="E40" s="37">
        <f t="shared" ref="E40:E44" si="41">K39*0.0222</f>
        <v>8877.6290416923421</v>
      </c>
      <c r="F40" s="37">
        <f t="shared" ref="F40:F44" si="42">K39*0.04928</f>
        <v>19706.736899756692</v>
      </c>
      <c r="G40" s="37">
        <f t="shared" ref="G40:G44" si="43">K39*0.10939</f>
        <v>43744.317156338977</v>
      </c>
      <c r="H40" s="37">
        <f t="shared" ref="H40:H44" si="44">K39*0.23058</f>
        <v>92207.374073577492</v>
      </c>
      <c r="I40" s="37">
        <f t="shared" ref="I40:I44" si="45">K39*0.4847</f>
        <v>193828.23407694948</v>
      </c>
      <c r="J40" s="20">
        <f t="shared" si="0"/>
        <v>3359.1028806403456</v>
      </c>
      <c r="K40" s="19">
        <f t="shared" si="8"/>
        <v>403252.30295687198</v>
      </c>
      <c r="L40" s="12">
        <f t="shared" si="9"/>
        <v>362363.22324907733</v>
      </c>
    </row>
    <row r="41" spans="1:13" x14ac:dyDescent="0.35">
      <c r="A41" s="36"/>
      <c r="B41" s="30">
        <f>B40</f>
        <v>45425</v>
      </c>
      <c r="C41" s="49">
        <f t="shared" si="1"/>
        <v>39</v>
      </c>
      <c r="D41" s="37">
        <f t="shared" si="40"/>
        <v>4032.5230295687197</v>
      </c>
      <c r="E41" s="37">
        <f t="shared" si="41"/>
        <v>8952.2011256425576</v>
      </c>
      <c r="F41" s="37">
        <f t="shared" si="42"/>
        <v>19872.273489714651</v>
      </c>
      <c r="G41" s="37">
        <f t="shared" si="43"/>
        <v>44111.769420452227</v>
      </c>
      <c r="H41" s="37">
        <f t="shared" si="44"/>
        <v>92981.916015795548</v>
      </c>
      <c r="I41" s="37">
        <f t="shared" si="45"/>
        <v>195456.39124319586</v>
      </c>
      <c r="J41" s="20">
        <f t="shared" si="0"/>
        <v>3387.3193448377247</v>
      </c>
      <c r="K41" s="19">
        <f t="shared" si="8"/>
        <v>406639.62230170972</v>
      </c>
      <c r="L41" s="12">
        <f t="shared" si="9"/>
        <v>365407.07432436955</v>
      </c>
    </row>
    <row r="42" spans="1:13" x14ac:dyDescent="0.35">
      <c r="A42" s="38">
        <f>A39+1</f>
        <v>14</v>
      </c>
      <c r="B42" s="30">
        <f>B41+1</f>
        <v>45426</v>
      </c>
      <c r="C42" s="49">
        <f t="shared" si="1"/>
        <v>40</v>
      </c>
      <c r="D42" s="39">
        <f t="shared" si="40"/>
        <v>4066.3962230170973</v>
      </c>
      <c r="E42" s="39">
        <f t="shared" si="41"/>
        <v>9027.3996150979565</v>
      </c>
      <c r="F42" s="39">
        <f t="shared" si="42"/>
        <v>20039.200587028256</v>
      </c>
      <c r="G42" s="39">
        <f t="shared" si="43"/>
        <v>44482.308283584025</v>
      </c>
      <c r="H42" s="39">
        <f t="shared" si="44"/>
        <v>93762.964110328234</v>
      </c>
      <c r="I42" s="39">
        <f t="shared" si="45"/>
        <v>197098.2249296387</v>
      </c>
      <c r="J42" s="20">
        <f t="shared" si="0"/>
        <v>3415.7728273343614</v>
      </c>
      <c r="K42" s="19">
        <f t="shared" si="8"/>
        <v>410055.39512904407</v>
      </c>
      <c r="L42" s="12">
        <f t="shared" si="9"/>
        <v>368476.49374869431</v>
      </c>
    </row>
    <row r="43" spans="1:13" x14ac:dyDescent="0.35">
      <c r="A43" s="38"/>
      <c r="B43" s="30">
        <f>B42</f>
        <v>45426</v>
      </c>
      <c r="C43" s="49">
        <f t="shared" si="1"/>
        <v>41</v>
      </c>
      <c r="D43" s="39">
        <f t="shared" si="40"/>
        <v>4100.5539512904406</v>
      </c>
      <c r="E43" s="39">
        <f t="shared" si="41"/>
        <v>9103.2297718647787</v>
      </c>
      <c r="F43" s="39">
        <f t="shared" si="42"/>
        <v>20207.52987195929</v>
      </c>
      <c r="G43" s="39">
        <f t="shared" si="43"/>
        <v>44855.95967316613</v>
      </c>
      <c r="H43" s="39">
        <f t="shared" si="44"/>
        <v>94550.57300885499</v>
      </c>
      <c r="I43" s="39">
        <f t="shared" si="45"/>
        <v>198753.85001904768</v>
      </c>
      <c r="J43" s="20">
        <f t="shared" si="0"/>
        <v>3444.4653190839699</v>
      </c>
      <c r="K43" s="19">
        <f t="shared" si="8"/>
        <v>413499.86044812802</v>
      </c>
      <c r="L43" s="12">
        <f t="shared" si="9"/>
        <v>371571.69629618328</v>
      </c>
    </row>
    <row r="44" spans="1:13" x14ac:dyDescent="0.35">
      <c r="A44" s="38"/>
      <c r="B44" s="30">
        <f>B43</f>
        <v>45426</v>
      </c>
      <c r="C44" s="49">
        <f t="shared" si="1"/>
        <v>42</v>
      </c>
      <c r="D44" s="39">
        <f t="shared" si="40"/>
        <v>4134.9986044812804</v>
      </c>
      <c r="E44" s="39">
        <f t="shared" si="41"/>
        <v>9179.6969019484422</v>
      </c>
      <c r="F44" s="39">
        <f t="shared" si="42"/>
        <v>20377.273122883747</v>
      </c>
      <c r="G44" s="39">
        <f t="shared" si="43"/>
        <v>45232.749734420722</v>
      </c>
      <c r="H44" s="39">
        <f t="shared" si="44"/>
        <v>95344.79782212936</v>
      </c>
      <c r="I44" s="39">
        <f t="shared" si="45"/>
        <v>200423.38235920767</v>
      </c>
      <c r="J44" s="20">
        <f t="shared" si="0"/>
        <v>3473.3988277642752</v>
      </c>
      <c r="K44" s="19">
        <f t="shared" si="8"/>
        <v>416973.25927589228</v>
      </c>
      <c r="L44" s="12">
        <f t="shared" si="9"/>
        <v>374692.89854507125</v>
      </c>
    </row>
    <row r="45" spans="1:13" x14ac:dyDescent="0.35">
      <c r="A45" s="36">
        <f>A42+1</f>
        <v>15</v>
      </c>
      <c r="B45" s="30">
        <f>B44+1</f>
        <v>45427</v>
      </c>
      <c r="C45" s="49">
        <f>C44+1</f>
        <v>43</v>
      </c>
      <c r="D45" s="37">
        <f>K44*0.01</f>
        <v>4169.7325927589227</v>
      </c>
      <c r="E45" s="37">
        <f>K44*0.0222</f>
        <v>9256.8063559248094</v>
      </c>
      <c r="F45" s="37">
        <f>K44*0.04928</f>
        <v>20548.442217115971</v>
      </c>
      <c r="G45" s="37">
        <f>K44*0.10939</f>
        <v>45612.704832189855</v>
      </c>
      <c r="H45" s="37">
        <f>K44*0.23058</f>
        <v>96145.694123835245</v>
      </c>
      <c r="I45" s="37">
        <f>K44*0.4847</f>
        <v>202106.93877102499</v>
      </c>
      <c r="J45" s="20">
        <f t="shared" si="0"/>
        <v>3502.5753779174947</v>
      </c>
      <c r="K45" s="19">
        <f t="shared" si="8"/>
        <v>420475.83465380978</v>
      </c>
      <c r="L45" s="12">
        <f t="shared" si="9"/>
        <v>377840.31889284978</v>
      </c>
    </row>
    <row r="46" spans="1:13" x14ac:dyDescent="0.35">
      <c r="A46" s="36"/>
      <c r="B46" s="30">
        <f>B45</f>
        <v>45427</v>
      </c>
      <c r="C46" s="49">
        <f t="shared" si="1"/>
        <v>44</v>
      </c>
      <c r="D46" s="37">
        <f t="shared" ref="D46:D50" si="46">K45*0.01</f>
        <v>4204.7583465380976</v>
      </c>
      <c r="E46" s="37">
        <f t="shared" ref="E46:E50" si="47">K45*0.0222</f>
        <v>9334.563529314577</v>
      </c>
      <c r="F46" s="37">
        <f t="shared" ref="F46:F50" si="48">K45*0.04928</f>
        <v>20721.049131739746</v>
      </c>
      <c r="G46" s="37">
        <f t="shared" ref="G46:G50" si="49">K45*0.10939</f>
        <v>45995.851552780252</v>
      </c>
      <c r="H46" s="37">
        <f t="shared" ref="H46:H50" si="50">K45*0.23058</f>
        <v>96953.317954475468</v>
      </c>
      <c r="I46" s="37">
        <f t="shared" ref="I46:I50" si="51">K45*0.4847</f>
        <v>203804.63705670161</v>
      </c>
      <c r="J46" s="20">
        <f t="shared" si="0"/>
        <v>3531.9970110920017</v>
      </c>
      <c r="K46" s="19">
        <f t="shared" si="8"/>
        <v>424007.83166490181</v>
      </c>
      <c r="L46" s="12">
        <f t="shared" si="9"/>
        <v>381014.17757154978</v>
      </c>
    </row>
    <row r="47" spans="1:13" x14ac:dyDescent="0.35">
      <c r="A47" s="36"/>
      <c r="B47" s="30">
        <f>B46</f>
        <v>45427</v>
      </c>
      <c r="C47" s="49">
        <f t="shared" si="1"/>
        <v>45</v>
      </c>
      <c r="D47" s="37">
        <f t="shared" si="46"/>
        <v>4240.0783166490182</v>
      </c>
      <c r="E47" s="37">
        <f t="shared" si="47"/>
        <v>9412.97386296082</v>
      </c>
      <c r="F47" s="37">
        <f t="shared" si="48"/>
        <v>20895.105944446361</v>
      </c>
      <c r="G47" s="37">
        <f t="shared" si="49"/>
        <v>46382.216705823608</v>
      </c>
      <c r="H47" s="37">
        <f t="shared" si="50"/>
        <v>97767.725825293062</v>
      </c>
      <c r="I47" s="37">
        <f t="shared" si="51"/>
        <v>205516.5960079779</v>
      </c>
      <c r="J47" s="20">
        <f t="shared" si="0"/>
        <v>3561.6657859851753</v>
      </c>
      <c r="K47" s="19">
        <f>K46+J47-M47</f>
        <v>417569.49745088699</v>
      </c>
      <c r="L47" s="12">
        <f t="shared" si="9"/>
        <v>384214.6966631508</v>
      </c>
      <c r="M47">
        <v>10000</v>
      </c>
    </row>
    <row r="48" spans="1:13" x14ac:dyDescent="0.35">
      <c r="A48" s="38">
        <f>A45+1</f>
        <v>16</v>
      </c>
      <c r="B48" s="30">
        <f>B47+1</f>
        <v>45428</v>
      </c>
      <c r="C48" s="49">
        <f t="shared" si="1"/>
        <v>46</v>
      </c>
      <c r="D48" s="39">
        <f t="shared" si="46"/>
        <v>4175.6949745088696</v>
      </c>
      <c r="E48" s="39">
        <f t="shared" si="47"/>
        <v>9270.0428434096921</v>
      </c>
      <c r="F48" s="39">
        <f t="shared" si="48"/>
        <v>20577.82483437971</v>
      </c>
      <c r="G48" s="39">
        <f t="shared" si="49"/>
        <v>45677.92732615253</v>
      </c>
      <c r="H48" s="39">
        <f t="shared" si="50"/>
        <v>96283.174722225522</v>
      </c>
      <c r="I48" s="39">
        <f t="shared" si="51"/>
        <v>202395.93541444495</v>
      </c>
      <c r="J48" s="20">
        <f t="shared" si="0"/>
        <v>3507.5837785874505</v>
      </c>
      <c r="K48" s="19">
        <f t="shared" si="8"/>
        <v>421077.08122947445</v>
      </c>
      <c r="L48" s="12">
        <f t="shared" si="9"/>
        <v>378380.60011512128</v>
      </c>
    </row>
    <row r="49" spans="1:13" x14ac:dyDescent="0.35">
      <c r="A49" s="38"/>
      <c r="B49" s="30">
        <f>B48</f>
        <v>45428</v>
      </c>
      <c r="C49" s="49">
        <f t="shared" si="1"/>
        <v>47</v>
      </c>
      <c r="D49" s="39">
        <f t="shared" si="46"/>
        <v>4210.7708122947442</v>
      </c>
      <c r="E49" s="39">
        <f t="shared" si="47"/>
        <v>9347.911203294334</v>
      </c>
      <c r="F49" s="39">
        <f t="shared" si="48"/>
        <v>20750.678562988502</v>
      </c>
      <c r="G49" s="39">
        <f t="shared" si="49"/>
        <v>46061.621915692209</v>
      </c>
      <c r="H49" s="39">
        <f t="shared" si="50"/>
        <v>97091.953389892224</v>
      </c>
      <c r="I49" s="39">
        <f t="shared" si="51"/>
        <v>204096.06127192627</v>
      </c>
      <c r="J49" s="20">
        <f t="shared" si="0"/>
        <v>3537.0474823275849</v>
      </c>
      <c r="K49" s="19">
        <f t="shared" si="8"/>
        <v>424614.12871180201</v>
      </c>
      <c r="L49" s="12">
        <f t="shared" si="9"/>
        <v>381558.9971560883</v>
      </c>
    </row>
    <row r="50" spans="1:13" x14ac:dyDescent="0.35">
      <c r="A50" s="38"/>
      <c r="B50" s="30">
        <f>B49</f>
        <v>45428</v>
      </c>
      <c r="C50" s="49">
        <f t="shared" si="1"/>
        <v>48</v>
      </c>
      <c r="D50" s="39">
        <f t="shared" si="46"/>
        <v>4246.14128711802</v>
      </c>
      <c r="E50" s="39">
        <f t="shared" si="47"/>
        <v>9426.4336574020053</v>
      </c>
      <c r="F50" s="39">
        <f t="shared" si="48"/>
        <v>20924.984262917602</v>
      </c>
      <c r="G50" s="39">
        <f t="shared" si="49"/>
        <v>46448.539539784026</v>
      </c>
      <c r="H50" s="39">
        <f t="shared" si="50"/>
        <v>97907.525798367307</v>
      </c>
      <c r="I50" s="39">
        <f t="shared" si="51"/>
        <v>205810.46818661044</v>
      </c>
      <c r="J50" s="20">
        <f t="shared" si="0"/>
        <v>3566.7586811791366</v>
      </c>
      <c r="K50" s="19">
        <f t="shared" si="8"/>
        <v>428180.88739298115</v>
      </c>
      <c r="L50" s="12">
        <f t="shared" si="9"/>
        <v>384764.09273219941</v>
      </c>
    </row>
    <row r="51" spans="1:13" x14ac:dyDescent="0.35">
      <c r="A51" s="36">
        <f>A48+1</f>
        <v>17</v>
      </c>
      <c r="B51" s="30">
        <f>B50+1</f>
        <v>45429</v>
      </c>
      <c r="C51" s="49">
        <f>C50+1</f>
        <v>49</v>
      </c>
      <c r="D51" s="37">
        <f>K50*0.01</f>
        <v>4281.8088739298119</v>
      </c>
      <c r="E51" s="37">
        <f>K50*0.0222</f>
        <v>9505.6157001241827</v>
      </c>
      <c r="F51" s="37">
        <f>K50*0.04928</f>
        <v>21100.754130726109</v>
      </c>
      <c r="G51" s="37">
        <f>K50*0.10939</f>
        <v>46838.707271918211</v>
      </c>
      <c r="H51" s="37">
        <f>K50*0.23058</f>
        <v>98729.949015073595</v>
      </c>
      <c r="I51" s="37">
        <f>K50*0.4847</f>
        <v>207539.27611937796</v>
      </c>
      <c r="J51" s="20">
        <f t="shared" si="0"/>
        <v>3596.7194541010417</v>
      </c>
      <c r="K51" s="19">
        <f t="shared" si="8"/>
        <v>431777.60684708221</v>
      </c>
      <c r="L51" s="12">
        <f t="shared" si="9"/>
        <v>387996.11111114989</v>
      </c>
    </row>
    <row r="52" spans="1:13" x14ac:dyDescent="0.35">
      <c r="A52" s="36"/>
      <c r="B52" s="30">
        <f>B51</f>
        <v>45429</v>
      </c>
      <c r="C52" s="49">
        <f t="shared" si="1"/>
        <v>50</v>
      </c>
      <c r="D52" s="37">
        <f t="shared" ref="D52:D56" si="52">K51*0.01</f>
        <v>4317.7760684708219</v>
      </c>
      <c r="E52" s="37">
        <f t="shared" ref="E52:E56" si="53">K51*0.0222</f>
        <v>9585.462872005226</v>
      </c>
      <c r="F52" s="37">
        <f t="shared" ref="F52:F56" si="54">K51*0.04928</f>
        <v>21278.000465424211</v>
      </c>
      <c r="G52" s="37">
        <f t="shared" ref="G52:G56" si="55">K51*0.10939</f>
        <v>47232.152413002324</v>
      </c>
      <c r="H52" s="37">
        <f t="shared" ref="H52:H56" si="56">K51*0.23058</f>
        <v>99559.280586800218</v>
      </c>
      <c r="I52" s="37">
        <f t="shared" ref="I52:I56" si="57">K51*0.4847</f>
        <v>209282.60603878077</v>
      </c>
      <c r="J52" s="20">
        <f t="shared" si="0"/>
        <v>3626.9318975154902</v>
      </c>
      <c r="K52" s="19">
        <f t="shared" si="8"/>
        <v>435404.5387445977</v>
      </c>
      <c r="L52" s="12">
        <f t="shared" si="9"/>
        <v>391255.27844448353</v>
      </c>
    </row>
    <row r="53" spans="1:13" x14ac:dyDescent="0.35">
      <c r="A53" s="36"/>
      <c r="B53" s="30">
        <f>B52</f>
        <v>45429</v>
      </c>
      <c r="C53" s="49">
        <f t="shared" si="1"/>
        <v>51</v>
      </c>
      <c r="D53" s="37">
        <f t="shared" si="52"/>
        <v>4354.0453874459772</v>
      </c>
      <c r="E53" s="37">
        <f t="shared" si="53"/>
        <v>9665.980760130069</v>
      </c>
      <c r="F53" s="37">
        <f t="shared" si="54"/>
        <v>21456.735669333772</v>
      </c>
      <c r="G53" s="37">
        <f t="shared" si="55"/>
        <v>47628.90249327154</v>
      </c>
      <c r="H53" s="37">
        <f t="shared" si="56"/>
        <v>100395.57854372934</v>
      </c>
      <c r="I53" s="37">
        <f t="shared" si="57"/>
        <v>211040.57992950652</v>
      </c>
      <c r="J53" s="20">
        <f t="shared" si="0"/>
        <v>3657.3981254546206</v>
      </c>
      <c r="K53" s="19">
        <f t="shared" si="8"/>
        <v>439061.9368700523</v>
      </c>
      <c r="L53" s="12">
        <f t="shared" si="9"/>
        <v>394541.82278341718</v>
      </c>
    </row>
    <row r="54" spans="1:13" x14ac:dyDescent="0.35">
      <c r="A54" s="38">
        <f>A51+1</f>
        <v>18</v>
      </c>
      <c r="B54" s="30">
        <f>B53+1</f>
        <v>45430</v>
      </c>
      <c r="C54" s="49">
        <f t="shared" si="1"/>
        <v>52</v>
      </c>
      <c r="D54" s="39">
        <f t="shared" si="52"/>
        <v>4390.6193687005234</v>
      </c>
      <c r="E54" s="39">
        <f t="shared" si="53"/>
        <v>9747.1749985151619</v>
      </c>
      <c r="F54" s="39">
        <f t="shared" si="54"/>
        <v>21636.972248956175</v>
      </c>
      <c r="G54" s="39">
        <f t="shared" si="55"/>
        <v>48028.985274215025</v>
      </c>
      <c r="H54" s="39">
        <f t="shared" si="56"/>
        <v>101238.90140349667</v>
      </c>
      <c r="I54" s="39">
        <f t="shared" si="57"/>
        <v>212813.32080091437</v>
      </c>
      <c r="J54" s="20">
        <f t="shared" si="0"/>
        <v>3688.1202697084395</v>
      </c>
      <c r="K54" s="19">
        <f t="shared" si="8"/>
        <v>442750.05713976076</v>
      </c>
      <c r="L54" s="12">
        <f t="shared" si="9"/>
        <v>397855.97409479792</v>
      </c>
    </row>
    <row r="55" spans="1:13" x14ac:dyDescent="0.35">
      <c r="A55" s="38"/>
      <c r="B55" s="30">
        <f>B54</f>
        <v>45430</v>
      </c>
      <c r="C55" s="49">
        <f t="shared" si="1"/>
        <v>53</v>
      </c>
      <c r="D55" s="39">
        <f t="shared" si="52"/>
        <v>4427.5005713976079</v>
      </c>
      <c r="E55" s="39">
        <f t="shared" si="53"/>
        <v>9829.0512685026897</v>
      </c>
      <c r="F55" s="39">
        <f t="shared" si="54"/>
        <v>21818.72281584741</v>
      </c>
      <c r="G55" s="39">
        <f t="shared" si="55"/>
        <v>48432.428750518433</v>
      </c>
      <c r="H55" s="39">
        <f t="shared" si="56"/>
        <v>102089.30817528605</v>
      </c>
      <c r="I55" s="39">
        <f t="shared" si="57"/>
        <v>214600.95269564205</v>
      </c>
      <c r="J55" s="20">
        <f t="shared" si="0"/>
        <v>3719.1004799739903</v>
      </c>
      <c r="K55" s="19">
        <f t="shared" si="8"/>
        <v>446469.15761973476</v>
      </c>
      <c r="L55" s="12">
        <f t="shared" si="9"/>
        <v>401197.96427719423</v>
      </c>
    </row>
    <row r="56" spans="1:13" x14ac:dyDescent="0.35">
      <c r="A56" s="38"/>
      <c r="B56" s="30">
        <f>B55</f>
        <v>45430</v>
      </c>
      <c r="C56" s="49">
        <f t="shared" si="1"/>
        <v>54</v>
      </c>
      <c r="D56" s="39">
        <f t="shared" si="52"/>
        <v>4464.6915761973478</v>
      </c>
      <c r="E56" s="39">
        <f t="shared" si="53"/>
        <v>9911.615299158113</v>
      </c>
      <c r="F56" s="39">
        <f t="shared" si="54"/>
        <v>22002.000087500528</v>
      </c>
      <c r="G56" s="39">
        <f t="shared" si="55"/>
        <v>48839.261152022787</v>
      </c>
      <c r="H56" s="39">
        <f t="shared" si="56"/>
        <v>102946.85836395844</v>
      </c>
      <c r="I56" s="39">
        <f t="shared" si="57"/>
        <v>216403.60069828545</v>
      </c>
      <c r="J56" s="20">
        <f t="shared" si="0"/>
        <v>3750.3409240057722</v>
      </c>
      <c r="K56" s="19">
        <f t="shared" si="8"/>
        <v>450219.49854374054</v>
      </c>
      <c r="L56" s="12">
        <f t="shared" si="9"/>
        <v>404568.02717712265</v>
      </c>
    </row>
    <row r="57" spans="1:13" x14ac:dyDescent="0.35">
      <c r="A57" s="36">
        <f>A54+1</f>
        <v>19</v>
      </c>
      <c r="B57" s="30">
        <f>B56+1</f>
        <v>45431</v>
      </c>
      <c r="C57" s="49">
        <f>C56+1</f>
        <v>55</v>
      </c>
      <c r="D57" s="37">
        <f>K56*0.01</f>
        <v>4502.1949854374052</v>
      </c>
      <c r="E57" s="37">
        <f>K56*0.0222</f>
        <v>9994.8728676710398</v>
      </c>
      <c r="F57" s="37">
        <f>K56*0.04928</f>
        <v>22186.816888235531</v>
      </c>
      <c r="G57" s="37">
        <f>K56*0.10939</f>
        <v>49249.510945699782</v>
      </c>
      <c r="H57" s="37">
        <f>K56*0.23058</f>
        <v>103811.6119742157</v>
      </c>
      <c r="I57" s="37">
        <f>K56*0.4847</f>
        <v>218221.39094415106</v>
      </c>
      <c r="J57" s="20">
        <f t="shared" si="0"/>
        <v>3781.8437877674201</v>
      </c>
      <c r="K57" s="19">
        <f t="shared" si="8"/>
        <v>454001.34233150794</v>
      </c>
      <c r="L57" s="12">
        <f t="shared" si="9"/>
        <v>407966.39860541048</v>
      </c>
    </row>
    <row r="58" spans="1:13" x14ac:dyDescent="0.35">
      <c r="A58" s="36"/>
      <c r="B58" s="30">
        <f>B57</f>
        <v>45431</v>
      </c>
      <c r="C58" s="49">
        <f t="shared" si="1"/>
        <v>56</v>
      </c>
      <c r="D58" s="37">
        <f t="shared" ref="D58:D62" si="58">K57*0.01</f>
        <v>4540.0134233150793</v>
      </c>
      <c r="E58" s="37">
        <f t="shared" ref="E58:E62" si="59">K57*0.0222</f>
        <v>10078.829799759476</v>
      </c>
      <c r="F58" s="37">
        <f t="shared" ref="F58:F62" si="60">K57*0.04928</f>
        <v>22373.18615009671</v>
      </c>
      <c r="G58" s="37">
        <f t="shared" ref="G58:G62" si="61">K57*0.10939</f>
        <v>49663.206837643651</v>
      </c>
      <c r="H58" s="37">
        <f t="shared" ref="H58:H62" si="62">K57*0.23058</f>
        <v>104683.6295147991</v>
      </c>
      <c r="I58" s="37">
        <f t="shared" ref="I58:I62" si="63">K57*0.4847</f>
        <v>220054.45062808192</v>
      </c>
      <c r="J58" s="20">
        <f t="shared" si="0"/>
        <v>3813.6112755846666</v>
      </c>
      <c r="K58" s="19">
        <f t="shared" si="8"/>
        <v>457814.95360709261</v>
      </c>
      <c r="L58" s="12">
        <f t="shared" si="9"/>
        <v>411393.31635369593</v>
      </c>
    </row>
    <row r="59" spans="1:13" x14ac:dyDescent="0.35">
      <c r="A59" s="36"/>
      <c r="B59" s="30">
        <f>B58</f>
        <v>45431</v>
      </c>
      <c r="C59" s="49">
        <f t="shared" si="1"/>
        <v>57</v>
      </c>
      <c r="D59" s="37">
        <f t="shared" si="58"/>
        <v>4578.1495360709259</v>
      </c>
      <c r="E59" s="37">
        <f t="shared" si="59"/>
        <v>10163.491970077457</v>
      </c>
      <c r="F59" s="37">
        <f t="shared" si="60"/>
        <v>22561.120913757524</v>
      </c>
      <c r="G59" s="37">
        <f t="shared" si="61"/>
        <v>50080.377775079862</v>
      </c>
      <c r="H59" s="37">
        <f t="shared" si="62"/>
        <v>105562.97200272341</v>
      </c>
      <c r="I59" s="37">
        <f t="shared" si="63"/>
        <v>221902.90801335781</v>
      </c>
      <c r="J59" s="20">
        <f t="shared" si="0"/>
        <v>3845.6456102995776</v>
      </c>
      <c r="K59" s="19">
        <f t="shared" si="8"/>
        <v>461660.59921739221</v>
      </c>
      <c r="L59" s="12">
        <f t="shared" si="9"/>
        <v>414849.02021106699</v>
      </c>
    </row>
    <row r="60" spans="1:13" x14ac:dyDescent="0.35">
      <c r="A60" s="38">
        <f>A57+1</f>
        <v>20</v>
      </c>
      <c r="B60" s="30">
        <f>B59+1</f>
        <v>45432</v>
      </c>
      <c r="C60" s="49">
        <f t="shared" si="1"/>
        <v>58</v>
      </c>
      <c r="D60" s="39">
        <f t="shared" si="58"/>
        <v>4616.6059921739225</v>
      </c>
      <c r="E60" s="39">
        <f t="shared" si="59"/>
        <v>10248.865302626107</v>
      </c>
      <c r="F60" s="39">
        <f t="shared" si="60"/>
        <v>22750.634329433087</v>
      </c>
      <c r="G60" s="39">
        <f t="shared" si="61"/>
        <v>50501.052948390534</v>
      </c>
      <c r="H60" s="39">
        <f t="shared" si="62"/>
        <v>106449.70096754631</v>
      </c>
      <c r="I60" s="39">
        <f t="shared" si="63"/>
        <v>223766.89244067002</v>
      </c>
      <c r="J60" s="20">
        <f t="shared" si="0"/>
        <v>3877.9490334260945</v>
      </c>
      <c r="K60" s="19">
        <f t="shared" si="8"/>
        <v>465538.54825081833</v>
      </c>
      <c r="L60" s="12">
        <f t="shared" si="9"/>
        <v>418333.75198084</v>
      </c>
    </row>
    <row r="61" spans="1:13" x14ac:dyDescent="0.35">
      <c r="A61" s="38"/>
      <c r="B61" s="30">
        <f>B60</f>
        <v>45432</v>
      </c>
      <c r="C61" s="49">
        <f t="shared" si="1"/>
        <v>59</v>
      </c>
      <c r="D61" s="39">
        <f t="shared" si="58"/>
        <v>4655.3854825081835</v>
      </c>
      <c r="E61" s="39">
        <f t="shared" si="59"/>
        <v>10334.955771168168</v>
      </c>
      <c r="F61" s="39">
        <f t="shared" si="60"/>
        <v>22941.739657800324</v>
      </c>
      <c r="G61" s="39">
        <f t="shared" si="61"/>
        <v>50925.26179315702</v>
      </c>
      <c r="H61" s="39">
        <f t="shared" si="62"/>
        <v>107343.87845567369</v>
      </c>
      <c r="I61" s="39">
        <f t="shared" si="63"/>
        <v>225646.53433717164</v>
      </c>
      <c r="J61" s="20">
        <f t="shared" si="0"/>
        <v>3910.5238053068738</v>
      </c>
      <c r="K61" s="19">
        <f t="shared" si="8"/>
        <v>469449.07205612521</v>
      </c>
      <c r="L61" s="12">
        <f t="shared" si="9"/>
        <v>421847.755497479</v>
      </c>
    </row>
    <row r="62" spans="1:13" x14ac:dyDescent="0.35">
      <c r="A62" s="38"/>
      <c r="B62" s="30">
        <f>B61</f>
        <v>45432</v>
      </c>
      <c r="C62" s="49">
        <f t="shared" si="1"/>
        <v>60</v>
      </c>
      <c r="D62" s="39">
        <f t="shared" si="58"/>
        <v>4694.4907205612526</v>
      </c>
      <c r="E62" s="39">
        <f t="shared" si="59"/>
        <v>10421.76939964598</v>
      </c>
      <c r="F62" s="39">
        <f t="shared" si="60"/>
        <v>23134.450270925849</v>
      </c>
      <c r="G62" s="39">
        <f t="shared" si="61"/>
        <v>51353.033992219534</v>
      </c>
      <c r="H62" s="39">
        <f t="shared" si="62"/>
        <v>108245.56703470135</v>
      </c>
      <c r="I62" s="39">
        <f t="shared" si="63"/>
        <v>227541.9652256039</v>
      </c>
      <c r="J62" s="20">
        <f t="shared" si="0"/>
        <v>3943.372205271452</v>
      </c>
      <c r="K62" s="19">
        <f>K61+J62-M62</f>
        <v>463392.44426139665</v>
      </c>
      <c r="L62" s="12">
        <f t="shared" si="9"/>
        <v>425391.27664365782</v>
      </c>
      <c r="M62">
        <v>10000</v>
      </c>
    </row>
    <row r="63" spans="1:13" x14ac:dyDescent="0.35">
      <c r="A63" s="36">
        <f>A60+1</f>
        <v>21</v>
      </c>
      <c r="B63" s="30">
        <f>B62+1</f>
        <v>45433</v>
      </c>
      <c r="C63" s="49">
        <f>C62+1</f>
        <v>61</v>
      </c>
      <c r="D63" s="37">
        <f>K62*0.01</f>
        <v>4633.9244426139667</v>
      </c>
      <c r="E63" s="37">
        <f>K62*0.0222</f>
        <v>10287.312262603005</v>
      </c>
      <c r="F63" s="37">
        <f>K62*0.04928</f>
        <v>22835.979653201626</v>
      </c>
      <c r="G63" s="37">
        <f>K62*0.10939</f>
        <v>50690.49947775418</v>
      </c>
      <c r="H63" s="37">
        <f>K62*0.23058</f>
        <v>106849.02979779284</v>
      </c>
      <c r="I63" s="37">
        <f>K62*0.4847</f>
        <v>224606.31773349896</v>
      </c>
      <c r="J63" s="20">
        <f t="shared" si="0"/>
        <v>3892.4965317957317</v>
      </c>
      <c r="K63" s="19">
        <f t="shared" si="8"/>
        <v>467284.94079319236</v>
      </c>
      <c r="L63" s="12">
        <f t="shared" si="9"/>
        <v>419903.06336746458</v>
      </c>
    </row>
    <row r="64" spans="1:13" x14ac:dyDescent="0.35">
      <c r="A64" s="36"/>
      <c r="B64" s="30">
        <f>B63</f>
        <v>45433</v>
      </c>
      <c r="C64" s="49">
        <f t="shared" si="1"/>
        <v>62</v>
      </c>
      <c r="D64" s="37">
        <f t="shared" ref="D64:D68" si="64">K63*0.01</f>
        <v>4672.8494079319235</v>
      </c>
      <c r="E64" s="37">
        <f t="shared" ref="E64:E68" si="65">K63*0.0222</f>
        <v>10373.725685608872</v>
      </c>
      <c r="F64" s="37">
        <f t="shared" ref="F64:F68" si="66">K63*0.04928</f>
        <v>23027.801882288517</v>
      </c>
      <c r="G64" s="37">
        <f t="shared" ref="G64:G68" si="67">K63*0.10939</f>
        <v>51116.299673367314</v>
      </c>
      <c r="H64" s="37">
        <f t="shared" ref="H64:H68" si="68">K63*0.23058</f>
        <v>107746.5616480943</v>
      </c>
      <c r="I64" s="37">
        <f t="shared" ref="I64:I68" si="69">K63*0.4847</f>
        <v>226493.01080246034</v>
      </c>
      <c r="J64" s="20">
        <f t="shared" si="0"/>
        <v>3925.1935026628157</v>
      </c>
      <c r="K64" s="19">
        <f t="shared" si="8"/>
        <v>471210.13429585518</v>
      </c>
      <c r="L64" s="12">
        <f t="shared" si="9"/>
        <v>423430.24909975124</v>
      </c>
    </row>
    <row r="65" spans="1:13" x14ac:dyDescent="0.35">
      <c r="A65" s="36"/>
      <c r="B65" s="30">
        <f>B64</f>
        <v>45433</v>
      </c>
      <c r="C65" s="49">
        <f t="shared" si="1"/>
        <v>63</v>
      </c>
      <c r="D65" s="37">
        <f t="shared" si="64"/>
        <v>4712.1013429585519</v>
      </c>
      <c r="E65" s="37">
        <f t="shared" si="65"/>
        <v>10460.864981367986</v>
      </c>
      <c r="F65" s="37">
        <f t="shared" si="66"/>
        <v>23221.235418099743</v>
      </c>
      <c r="G65" s="37">
        <f t="shared" si="67"/>
        <v>51545.676590623596</v>
      </c>
      <c r="H65" s="37">
        <f t="shared" si="68"/>
        <v>108651.6327659383</v>
      </c>
      <c r="I65" s="37">
        <f t="shared" si="69"/>
        <v>228395.55209320103</v>
      </c>
      <c r="J65" s="20">
        <f t="shared" si="0"/>
        <v>3958.1651280851834</v>
      </c>
      <c r="K65" s="19">
        <f t="shared" si="8"/>
        <v>475168.29942394036</v>
      </c>
      <c r="L65" s="12">
        <f t="shared" si="9"/>
        <v>426987.06319218921</v>
      </c>
    </row>
    <row r="66" spans="1:13" x14ac:dyDescent="0.35">
      <c r="A66" s="38">
        <f>A63+1</f>
        <v>22</v>
      </c>
      <c r="B66" s="30">
        <f>B65+1</f>
        <v>45434</v>
      </c>
      <c r="C66" s="49">
        <f t="shared" si="1"/>
        <v>64</v>
      </c>
      <c r="D66" s="39">
        <f t="shared" si="64"/>
        <v>4751.6829942394033</v>
      </c>
      <c r="E66" s="39">
        <f t="shared" si="65"/>
        <v>10548.736247211476</v>
      </c>
      <c r="F66" s="39">
        <f t="shared" si="66"/>
        <v>23416.293795611778</v>
      </c>
      <c r="G66" s="39">
        <f t="shared" si="67"/>
        <v>51978.660273984839</v>
      </c>
      <c r="H66" s="39">
        <f t="shared" si="68"/>
        <v>109564.30648117217</v>
      </c>
      <c r="I66" s="39">
        <f t="shared" si="69"/>
        <v>230314.0747307839</v>
      </c>
      <c r="J66" s="20">
        <f t="shared" si="0"/>
        <v>3991.4137151610985</v>
      </c>
      <c r="K66" s="19">
        <f t="shared" si="8"/>
        <v>479159.71313910146</v>
      </c>
      <c r="L66" s="12">
        <f t="shared" si="9"/>
        <v>430573.75452300359</v>
      </c>
    </row>
    <row r="67" spans="1:13" x14ac:dyDescent="0.35">
      <c r="A67" s="38"/>
      <c r="B67" s="30">
        <f>B66</f>
        <v>45434</v>
      </c>
      <c r="C67" s="49">
        <f t="shared" si="1"/>
        <v>65</v>
      </c>
      <c r="D67" s="39">
        <f t="shared" si="64"/>
        <v>4791.597131391015</v>
      </c>
      <c r="E67" s="39">
        <f t="shared" si="65"/>
        <v>10637.345631688053</v>
      </c>
      <c r="F67" s="39">
        <f t="shared" si="66"/>
        <v>23612.990663494918</v>
      </c>
      <c r="G67" s="39">
        <f t="shared" si="67"/>
        <v>52415.281020286311</v>
      </c>
      <c r="H67" s="39">
        <f t="shared" si="68"/>
        <v>110484.64665561402</v>
      </c>
      <c r="I67" s="39">
        <f t="shared" si="69"/>
        <v>232248.71295852249</v>
      </c>
      <c r="J67" s="20">
        <f t="shared" si="0"/>
        <v>4024.9415903684526</v>
      </c>
      <c r="K67" s="19">
        <f t="shared" si="8"/>
        <v>483184.65472946991</v>
      </c>
      <c r="L67" s="12">
        <f t="shared" si="9"/>
        <v>434190.57406099682</v>
      </c>
    </row>
    <row r="68" spans="1:13" x14ac:dyDescent="0.35">
      <c r="A68" s="38"/>
      <c r="B68" s="30">
        <f>B67</f>
        <v>45434</v>
      </c>
      <c r="C68" s="49">
        <f t="shared" si="1"/>
        <v>66</v>
      </c>
      <c r="D68" s="39">
        <f t="shared" si="64"/>
        <v>4831.8465472946991</v>
      </c>
      <c r="E68" s="39">
        <f t="shared" si="65"/>
        <v>10726.699334994233</v>
      </c>
      <c r="F68" s="39">
        <f t="shared" si="66"/>
        <v>23811.339785068278</v>
      </c>
      <c r="G68" s="39">
        <f t="shared" si="67"/>
        <v>52855.569380856716</v>
      </c>
      <c r="H68" s="39">
        <f t="shared" si="68"/>
        <v>111412.71768752117</v>
      </c>
      <c r="I68" s="39">
        <f t="shared" si="69"/>
        <v>234199.60214737407</v>
      </c>
      <c r="J68" s="20">
        <f t="shared" ref="J68:J118" si="70">D68*0.84</f>
        <v>4058.7510997275472</v>
      </c>
      <c r="K68" s="19">
        <f t="shared" si="8"/>
        <v>487243.40582919744</v>
      </c>
      <c r="L68" s="12">
        <f t="shared" si="9"/>
        <v>437837.77488310914</v>
      </c>
    </row>
    <row r="69" spans="1:13" x14ac:dyDescent="0.35">
      <c r="A69" s="36">
        <f>A66+1</f>
        <v>23</v>
      </c>
      <c r="B69" s="30">
        <f>B68+1</f>
        <v>45435</v>
      </c>
      <c r="C69" s="49">
        <f>C68+1</f>
        <v>67</v>
      </c>
      <c r="D69" s="37">
        <f>K68*0.01</f>
        <v>4872.4340582919749</v>
      </c>
      <c r="E69" s="37">
        <f>K68*0.0222</f>
        <v>10816.803609408184</v>
      </c>
      <c r="F69" s="37">
        <f>K68*0.04928</f>
        <v>24011.355039262849</v>
      </c>
      <c r="G69" s="37">
        <f>K68*0.10939</f>
        <v>53299.556163655907</v>
      </c>
      <c r="H69" s="37">
        <f>K68*0.23058</f>
        <v>112348.58451609635</v>
      </c>
      <c r="I69" s="37">
        <f>K68*0.4847</f>
        <v>236166.87880541201</v>
      </c>
      <c r="J69" s="20">
        <f t="shared" si="70"/>
        <v>4092.8446089652589</v>
      </c>
      <c r="K69" s="19">
        <f t="shared" ref="K69:K91" si="71">K68+J69</f>
        <v>491336.25043816271</v>
      </c>
      <c r="L69" s="12">
        <f t="shared" ref="L69:L119" si="72">SUM(D69:I69)</f>
        <v>441515.61219212727</v>
      </c>
    </row>
    <row r="70" spans="1:13" x14ac:dyDescent="0.35">
      <c r="A70" s="36"/>
      <c r="B70" s="30">
        <f>B69</f>
        <v>45435</v>
      </c>
      <c r="C70" s="49">
        <f t="shared" ref="C70:C92" si="73">C69+1</f>
        <v>68</v>
      </c>
      <c r="D70" s="37">
        <f t="shared" ref="D70:D74" si="74">K69*0.01</f>
        <v>4913.3625043816273</v>
      </c>
      <c r="E70" s="37">
        <f t="shared" ref="E70:E74" si="75">K69*0.0222</f>
        <v>10907.664759727213</v>
      </c>
      <c r="F70" s="37">
        <f t="shared" ref="F70:F74" si="76">K69*0.04928</f>
        <v>24213.050421592656</v>
      </c>
      <c r="G70" s="37">
        <f t="shared" ref="G70:G74" si="77">K69*0.10939</f>
        <v>53747.272435430619</v>
      </c>
      <c r="H70" s="37">
        <f t="shared" ref="H70:H74" si="78">K69*0.23058</f>
        <v>113292.31262603156</v>
      </c>
      <c r="I70" s="37">
        <f t="shared" ref="I70:I74" si="79">K69*0.4847</f>
        <v>238150.68058737749</v>
      </c>
      <c r="J70" s="20">
        <f t="shared" si="70"/>
        <v>4127.2245036805671</v>
      </c>
      <c r="K70" s="19">
        <f t="shared" si="71"/>
        <v>495463.47494184325</v>
      </c>
      <c r="L70" s="12">
        <f t="shared" si="72"/>
        <v>445224.34333454119</v>
      </c>
    </row>
    <row r="71" spans="1:13" x14ac:dyDescent="0.35">
      <c r="A71" s="36"/>
      <c r="B71" s="30">
        <f>B70</f>
        <v>45435</v>
      </c>
      <c r="C71" s="49">
        <f t="shared" si="73"/>
        <v>69</v>
      </c>
      <c r="D71" s="37">
        <f t="shared" si="74"/>
        <v>4954.6347494184329</v>
      </c>
      <c r="E71" s="37">
        <f t="shared" si="75"/>
        <v>10999.28914370892</v>
      </c>
      <c r="F71" s="37">
        <f t="shared" si="76"/>
        <v>24416.440045134033</v>
      </c>
      <c r="G71" s="37">
        <f t="shared" si="77"/>
        <v>54198.749523888233</v>
      </c>
      <c r="H71" s="37">
        <f t="shared" si="78"/>
        <v>114243.96805209022</v>
      </c>
      <c r="I71" s="37">
        <f t="shared" si="79"/>
        <v>240151.14630431143</v>
      </c>
      <c r="J71" s="20">
        <f t="shared" si="70"/>
        <v>4161.8931895114838</v>
      </c>
      <c r="K71" s="19">
        <f t="shared" si="71"/>
        <v>499625.36813135474</v>
      </c>
      <c r="L71" s="12">
        <f t="shared" si="72"/>
        <v>448964.22781855124</v>
      </c>
    </row>
    <row r="72" spans="1:13" x14ac:dyDescent="0.35">
      <c r="A72" s="38">
        <f>A69+1</f>
        <v>24</v>
      </c>
      <c r="B72" s="30">
        <f>B71+1</f>
        <v>45436</v>
      </c>
      <c r="C72" s="49">
        <f t="shared" si="73"/>
        <v>70</v>
      </c>
      <c r="D72" s="39">
        <f t="shared" si="74"/>
        <v>4996.2536813135475</v>
      </c>
      <c r="E72" s="39">
        <f t="shared" si="75"/>
        <v>11091.683172516076</v>
      </c>
      <c r="F72" s="39">
        <f t="shared" si="76"/>
        <v>24621.53814151316</v>
      </c>
      <c r="G72" s="39">
        <f t="shared" si="77"/>
        <v>54654.019019888896</v>
      </c>
      <c r="H72" s="39">
        <f t="shared" si="78"/>
        <v>115203.61738372777</v>
      </c>
      <c r="I72" s="39">
        <f t="shared" si="79"/>
        <v>242168.41593326765</v>
      </c>
      <c r="J72" s="20">
        <f t="shared" si="70"/>
        <v>4196.8530923033795</v>
      </c>
      <c r="K72" s="19">
        <f t="shared" si="71"/>
        <v>503822.22122365813</v>
      </c>
      <c r="L72" s="12">
        <f t="shared" si="72"/>
        <v>452735.5273322271</v>
      </c>
    </row>
    <row r="73" spans="1:13" x14ac:dyDescent="0.35">
      <c r="A73" s="38"/>
      <c r="B73" s="30">
        <f>B72</f>
        <v>45436</v>
      </c>
      <c r="C73" s="49">
        <f t="shared" si="73"/>
        <v>71</v>
      </c>
      <c r="D73" s="39">
        <f t="shared" si="74"/>
        <v>5038.2222122365811</v>
      </c>
      <c r="E73" s="39">
        <f t="shared" si="75"/>
        <v>11184.85331116521</v>
      </c>
      <c r="F73" s="39">
        <f t="shared" si="76"/>
        <v>24828.359061901872</v>
      </c>
      <c r="G73" s="39">
        <f t="shared" si="77"/>
        <v>55113.112779655959</v>
      </c>
      <c r="H73" s="39">
        <f t="shared" si="78"/>
        <v>116171.32776975109</v>
      </c>
      <c r="I73" s="39">
        <f t="shared" si="79"/>
        <v>244202.63062710711</v>
      </c>
      <c r="J73" s="20">
        <f t="shared" si="70"/>
        <v>4232.106658278728</v>
      </c>
      <c r="K73" s="19">
        <f t="shared" si="71"/>
        <v>508054.32788193686</v>
      </c>
      <c r="L73" s="12">
        <f t="shared" si="72"/>
        <v>456538.5057618178</v>
      </c>
    </row>
    <row r="74" spans="1:13" x14ac:dyDescent="0.35">
      <c r="A74" s="38"/>
      <c r="B74" s="30">
        <f>B73</f>
        <v>45436</v>
      </c>
      <c r="C74" s="49">
        <f t="shared" si="73"/>
        <v>72</v>
      </c>
      <c r="D74" s="39">
        <f t="shared" si="74"/>
        <v>5080.5432788193684</v>
      </c>
      <c r="E74" s="39">
        <f t="shared" si="75"/>
        <v>11278.806078978998</v>
      </c>
      <c r="F74" s="39">
        <f t="shared" si="76"/>
        <v>25036.917278021847</v>
      </c>
      <c r="G74" s="39">
        <f t="shared" si="77"/>
        <v>55576.06292700507</v>
      </c>
      <c r="H74" s="39">
        <f t="shared" si="78"/>
        <v>117147.16692301701</v>
      </c>
      <c r="I74" s="39">
        <f t="shared" si="79"/>
        <v>246253.93272437481</v>
      </c>
      <c r="J74" s="20">
        <f t="shared" si="70"/>
        <v>4267.6563542082695</v>
      </c>
      <c r="K74" s="19">
        <f t="shared" si="71"/>
        <v>512321.9842361451</v>
      </c>
      <c r="L74" s="12">
        <f t="shared" si="72"/>
        <v>460373.42921021709</v>
      </c>
    </row>
    <row r="75" spans="1:13" x14ac:dyDescent="0.35">
      <c r="A75" s="36">
        <f>A72+1</f>
        <v>25</v>
      </c>
      <c r="B75" s="30">
        <f>B74+1</f>
        <v>45437</v>
      </c>
      <c r="C75" s="49">
        <f>C74+1</f>
        <v>73</v>
      </c>
      <c r="D75" s="37">
        <f>K74*0.01</f>
        <v>5123.2198423614509</v>
      </c>
      <c r="E75" s="37">
        <f>K74*0.0222</f>
        <v>11373.548050042422</v>
      </c>
      <c r="F75" s="37">
        <f>K74*0.04928</f>
        <v>25247.227383157227</v>
      </c>
      <c r="G75" s="37">
        <f>K74*0.10939</f>
        <v>56042.90185559191</v>
      </c>
      <c r="H75" s="37">
        <f>K74*0.23058</f>
        <v>118131.20312517034</v>
      </c>
      <c r="I75" s="37">
        <f>K74*0.4847</f>
        <v>248322.46575925953</v>
      </c>
      <c r="J75" s="20">
        <f t="shared" si="70"/>
        <v>4303.5046675836184</v>
      </c>
      <c r="K75" s="19">
        <f t="shared" si="71"/>
        <v>516625.48890372872</v>
      </c>
      <c r="L75" s="12">
        <f t="shared" si="72"/>
        <v>464240.56601558288</v>
      </c>
    </row>
    <row r="76" spans="1:13" x14ac:dyDescent="0.35">
      <c r="A76" s="36"/>
      <c r="B76" s="30">
        <f>B75</f>
        <v>45437</v>
      </c>
      <c r="C76" s="49">
        <f t="shared" si="73"/>
        <v>74</v>
      </c>
      <c r="D76" s="37">
        <f t="shared" ref="D76:D80" si="80">K75*0.01</f>
        <v>5166.2548890372873</v>
      </c>
      <c r="E76" s="37">
        <f t="shared" ref="E76:E80" si="81">K75*0.0222</f>
        <v>11469.085853662778</v>
      </c>
      <c r="F76" s="37">
        <f t="shared" ref="F76:F80" si="82">K75*0.04928</f>
        <v>25459.30409317575</v>
      </c>
      <c r="G76" s="37">
        <f t="shared" ref="G76:G80" si="83">K75*0.10939</f>
        <v>56513.662231178889</v>
      </c>
      <c r="H76" s="37">
        <f t="shared" ref="H76:H80" si="84">K75*0.23058</f>
        <v>119123.50523142178</v>
      </c>
      <c r="I76" s="37">
        <f t="shared" ref="I76:I80" si="85">K75*0.4847</f>
        <v>250408.37447163733</v>
      </c>
      <c r="J76" s="20">
        <f t="shared" si="70"/>
        <v>4339.6541067913213</v>
      </c>
      <c r="K76" s="19">
        <f t="shared" si="71"/>
        <v>520965.14301052003</v>
      </c>
      <c r="L76" s="12">
        <f t="shared" si="72"/>
        <v>468140.18677011377</v>
      </c>
    </row>
    <row r="77" spans="1:13" x14ac:dyDescent="0.35">
      <c r="A77" s="36"/>
      <c r="B77" s="30">
        <f>B76</f>
        <v>45437</v>
      </c>
      <c r="C77" s="49">
        <f t="shared" si="73"/>
        <v>75</v>
      </c>
      <c r="D77" s="37">
        <f t="shared" si="80"/>
        <v>5209.6514301052002</v>
      </c>
      <c r="E77" s="37">
        <f t="shared" si="81"/>
        <v>11565.426174833545</v>
      </c>
      <c r="F77" s="37">
        <f t="shared" si="82"/>
        <v>25673.162247558426</v>
      </c>
      <c r="G77" s="37">
        <f t="shared" si="83"/>
        <v>56988.376993920785</v>
      </c>
      <c r="H77" s="37">
        <f t="shared" si="84"/>
        <v>120124.14267536571</v>
      </c>
      <c r="I77" s="37">
        <f t="shared" si="85"/>
        <v>252511.80481719907</v>
      </c>
      <c r="J77" s="20">
        <f t="shared" si="70"/>
        <v>4376.1072012883678</v>
      </c>
      <c r="K77" s="19">
        <f>K76+J77-M77</f>
        <v>525341.25021180836</v>
      </c>
      <c r="L77" s="12">
        <f t="shared" si="72"/>
        <v>472072.56433898275</v>
      </c>
    </row>
    <row r="78" spans="1:13" x14ac:dyDescent="0.35">
      <c r="A78" s="38">
        <f>A75+1</f>
        <v>26</v>
      </c>
      <c r="B78" s="30">
        <f>B77+1</f>
        <v>45438</v>
      </c>
      <c r="C78" s="49">
        <f t="shared" si="73"/>
        <v>76</v>
      </c>
      <c r="D78" s="39">
        <f t="shared" si="80"/>
        <v>5253.4125021180835</v>
      </c>
      <c r="E78" s="39">
        <f t="shared" si="81"/>
        <v>11662.575754702146</v>
      </c>
      <c r="F78" s="39">
        <f t="shared" si="82"/>
        <v>25888.816810437915</v>
      </c>
      <c r="G78" s="39">
        <f t="shared" si="83"/>
        <v>57467.079360669719</v>
      </c>
      <c r="H78" s="39">
        <f t="shared" si="84"/>
        <v>121133.18547383878</v>
      </c>
      <c r="I78" s="39">
        <f t="shared" si="85"/>
        <v>254632.90397766352</v>
      </c>
      <c r="J78" s="20">
        <f t="shared" si="70"/>
        <v>4412.86650177919</v>
      </c>
      <c r="K78" s="19">
        <f t="shared" si="71"/>
        <v>529754.11671358754</v>
      </c>
      <c r="L78" s="12">
        <f t="shared" si="72"/>
        <v>476037.97387943021</v>
      </c>
    </row>
    <row r="79" spans="1:13" x14ac:dyDescent="0.35">
      <c r="A79" s="38"/>
      <c r="B79" s="30">
        <f>B78</f>
        <v>45438</v>
      </c>
      <c r="C79" s="49">
        <f t="shared" si="73"/>
        <v>77</v>
      </c>
      <c r="D79" s="39">
        <f t="shared" si="80"/>
        <v>5297.5411671358752</v>
      </c>
      <c r="E79" s="39">
        <f t="shared" si="81"/>
        <v>11760.541391041645</v>
      </c>
      <c r="F79" s="39">
        <f t="shared" si="82"/>
        <v>26106.282871645592</v>
      </c>
      <c r="G79" s="39">
        <f t="shared" si="83"/>
        <v>57949.80282729934</v>
      </c>
      <c r="H79" s="39">
        <f t="shared" si="84"/>
        <v>122150.70423181902</v>
      </c>
      <c r="I79" s="39">
        <f t="shared" si="85"/>
        <v>256771.82037107588</v>
      </c>
      <c r="J79" s="20">
        <f t="shared" si="70"/>
        <v>4449.9345803941351</v>
      </c>
      <c r="K79" s="19">
        <f t="shared" si="71"/>
        <v>534204.05129398173</v>
      </c>
      <c r="L79" s="12">
        <f t="shared" si="72"/>
        <v>480036.69286001736</v>
      </c>
    </row>
    <row r="80" spans="1:13" x14ac:dyDescent="0.35">
      <c r="A80" s="38"/>
      <c r="B80" s="30">
        <f>B79</f>
        <v>45438</v>
      </c>
      <c r="C80" s="49">
        <f t="shared" si="73"/>
        <v>78</v>
      </c>
      <c r="D80" s="39">
        <f t="shared" si="80"/>
        <v>5342.0405129398177</v>
      </c>
      <c r="E80" s="39">
        <f t="shared" si="81"/>
        <v>11859.329938726394</v>
      </c>
      <c r="F80" s="39">
        <f t="shared" si="82"/>
        <v>26325.575647767419</v>
      </c>
      <c r="G80" s="39">
        <f t="shared" si="83"/>
        <v>58436.58117104866</v>
      </c>
      <c r="H80" s="39">
        <f t="shared" si="84"/>
        <v>123176.7701473663</v>
      </c>
      <c r="I80" s="39">
        <f t="shared" si="85"/>
        <v>258928.70366219294</v>
      </c>
      <c r="J80" s="20">
        <f t="shared" si="70"/>
        <v>4487.3140308694465</v>
      </c>
      <c r="K80" s="19">
        <f>K79+J80-M80</f>
        <v>498691.36532485113</v>
      </c>
      <c r="L80" s="12">
        <f t="shared" si="72"/>
        <v>484069.00108004152</v>
      </c>
      <c r="M80">
        <v>40000</v>
      </c>
    </row>
    <row r="81" spans="1:13" x14ac:dyDescent="0.35">
      <c r="A81" s="36">
        <f>A78+1</f>
        <v>27</v>
      </c>
      <c r="B81" s="30">
        <f>B80+1</f>
        <v>45439</v>
      </c>
      <c r="C81" s="49">
        <f>C80+1</f>
        <v>79</v>
      </c>
      <c r="D81" s="37">
        <f>K80*0.01</f>
        <v>4986.9136532485118</v>
      </c>
      <c r="E81" s="37">
        <f>K80*0.0222</f>
        <v>11070.948310211696</v>
      </c>
      <c r="F81" s="37">
        <f>K80*0.04928</f>
        <v>24575.510483208662</v>
      </c>
      <c r="G81" s="37">
        <f>K80*0.10939</f>
        <v>54551.848452885468</v>
      </c>
      <c r="H81" s="37">
        <f>K80*0.23058</f>
        <v>114988.25501660418</v>
      </c>
      <c r="I81" s="37">
        <f>K80*0.4847</f>
        <v>241715.70477295536</v>
      </c>
      <c r="J81" s="20">
        <f t="shared" si="70"/>
        <v>4189.0074687287497</v>
      </c>
      <c r="K81" s="19">
        <f t="shared" si="71"/>
        <v>502880.37279357988</v>
      </c>
      <c r="L81" s="12">
        <f t="shared" si="72"/>
        <v>451889.18068911391</v>
      </c>
    </row>
    <row r="82" spans="1:13" x14ac:dyDescent="0.35">
      <c r="A82" s="36"/>
      <c r="B82" s="30">
        <f>B81</f>
        <v>45439</v>
      </c>
      <c r="C82" s="49">
        <f t="shared" si="73"/>
        <v>80</v>
      </c>
      <c r="D82" s="37">
        <f t="shared" ref="D82:D86" si="86">K81*0.01</f>
        <v>5028.8037279357986</v>
      </c>
      <c r="E82" s="37">
        <f t="shared" ref="E82:E86" si="87">K81*0.0222</f>
        <v>11163.944276017473</v>
      </c>
      <c r="F82" s="37">
        <f t="shared" ref="F82:F86" si="88">K81*0.04928</f>
        <v>24781.944771267616</v>
      </c>
      <c r="G82" s="37">
        <f t="shared" ref="G82:G86" si="89">K81*0.10939</f>
        <v>55010.083979889707</v>
      </c>
      <c r="H82" s="37">
        <f t="shared" ref="H82:H86" si="90">K81*0.23058</f>
        <v>115954.15635874365</v>
      </c>
      <c r="I82" s="37">
        <f t="shared" ref="I82:I86" si="91">K81*0.4847</f>
        <v>243746.11669304818</v>
      </c>
      <c r="J82" s="20">
        <f t="shared" si="70"/>
        <v>4224.195131466071</v>
      </c>
      <c r="K82" s="19">
        <f t="shared" si="71"/>
        <v>507104.56792504597</v>
      </c>
      <c r="L82" s="12">
        <f t="shared" si="72"/>
        <v>455685.04980690242</v>
      </c>
    </row>
    <row r="83" spans="1:13" x14ac:dyDescent="0.35">
      <c r="A83" s="36"/>
      <c r="B83" s="30">
        <f>B82</f>
        <v>45439</v>
      </c>
      <c r="C83" s="49">
        <f t="shared" si="73"/>
        <v>81</v>
      </c>
      <c r="D83" s="37">
        <f t="shared" si="86"/>
        <v>5071.0456792504601</v>
      </c>
      <c r="E83" s="37">
        <f t="shared" si="87"/>
        <v>11257.72140793602</v>
      </c>
      <c r="F83" s="37">
        <f t="shared" si="88"/>
        <v>24990.113107346264</v>
      </c>
      <c r="G83" s="37">
        <f t="shared" si="89"/>
        <v>55472.168685320779</v>
      </c>
      <c r="H83" s="37">
        <f t="shared" si="90"/>
        <v>116928.17127215711</v>
      </c>
      <c r="I83" s="37">
        <f t="shared" si="91"/>
        <v>245793.5840732698</v>
      </c>
      <c r="J83" s="20">
        <f t="shared" si="70"/>
        <v>4259.6783705703865</v>
      </c>
      <c r="K83" s="19">
        <f>K82+J83-M86</f>
        <v>469364.24629561638</v>
      </c>
      <c r="L83" s="12">
        <f t="shared" si="72"/>
        <v>459512.80422528042</v>
      </c>
      <c r="M83">
        <v>41000</v>
      </c>
    </row>
    <row r="84" spans="1:13" x14ac:dyDescent="0.35">
      <c r="A84" s="38">
        <f>A81+1</f>
        <v>28</v>
      </c>
      <c r="B84" s="30">
        <f>B83+1</f>
        <v>45440</v>
      </c>
      <c r="C84" s="49">
        <f t="shared" si="73"/>
        <v>82</v>
      </c>
      <c r="D84" s="39">
        <f t="shared" si="86"/>
        <v>4693.6424629561643</v>
      </c>
      <c r="E84" s="39">
        <f t="shared" si="87"/>
        <v>10419.886267762684</v>
      </c>
      <c r="F84" s="39">
        <f t="shared" si="88"/>
        <v>23130.270057447975</v>
      </c>
      <c r="G84" s="39">
        <f t="shared" si="89"/>
        <v>51343.754902277477</v>
      </c>
      <c r="H84" s="39">
        <f t="shared" si="90"/>
        <v>108226.00791084323</v>
      </c>
      <c r="I84" s="39">
        <f t="shared" si="91"/>
        <v>227500.85017948528</v>
      </c>
      <c r="J84" s="20">
        <f t="shared" si="70"/>
        <v>3942.6596688831778</v>
      </c>
      <c r="K84" s="19">
        <f t="shared" si="71"/>
        <v>473306.90596449957</v>
      </c>
      <c r="L84" s="12">
        <f t="shared" si="72"/>
        <v>425314.41178077279</v>
      </c>
    </row>
    <row r="85" spans="1:13" x14ac:dyDescent="0.35">
      <c r="A85" s="38"/>
      <c r="B85" s="30">
        <f>B84</f>
        <v>45440</v>
      </c>
      <c r="C85" s="49">
        <f t="shared" si="73"/>
        <v>83</v>
      </c>
      <c r="D85" s="39">
        <f t="shared" si="86"/>
        <v>4733.0690596449958</v>
      </c>
      <c r="E85" s="39">
        <f t="shared" si="87"/>
        <v>10507.413312411891</v>
      </c>
      <c r="F85" s="39">
        <f t="shared" si="88"/>
        <v>23324.564325930536</v>
      </c>
      <c r="G85" s="39">
        <f t="shared" si="89"/>
        <v>51775.042443456608</v>
      </c>
      <c r="H85" s="39">
        <f t="shared" si="90"/>
        <v>109135.10637729432</v>
      </c>
      <c r="I85" s="39">
        <f t="shared" si="91"/>
        <v>229411.85732099295</v>
      </c>
      <c r="J85" s="20">
        <f t="shared" si="70"/>
        <v>3975.7780101017966</v>
      </c>
      <c r="K85" s="19">
        <f t="shared" si="71"/>
        <v>477282.68397460139</v>
      </c>
      <c r="L85" s="12">
        <f t="shared" si="72"/>
        <v>428887.05283973133</v>
      </c>
    </row>
    <row r="86" spans="1:13" x14ac:dyDescent="0.35">
      <c r="A86" s="38"/>
      <c r="B86" s="30">
        <f>B85</f>
        <v>45440</v>
      </c>
      <c r="C86" s="49">
        <f t="shared" si="73"/>
        <v>84</v>
      </c>
      <c r="D86" s="39">
        <f t="shared" si="86"/>
        <v>4772.8268397460142</v>
      </c>
      <c r="E86" s="39">
        <f t="shared" si="87"/>
        <v>10595.675584236151</v>
      </c>
      <c r="F86" s="39">
        <f t="shared" si="88"/>
        <v>23520.490666268353</v>
      </c>
      <c r="G86" s="39">
        <f t="shared" si="89"/>
        <v>52209.952799981649</v>
      </c>
      <c r="H86" s="39">
        <f t="shared" si="90"/>
        <v>110051.84127086359</v>
      </c>
      <c r="I86" s="39">
        <f t="shared" si="91"/>
        <v>231338.9169224893</v>
      </c>
      <c r="J86" s="20">
        <f t="shared" si="70"/>
        <v>4009.174545386652</v>
      </c>
      <c r="K86" s="19">
        <f>K85+J86-M89</f>
        <v>438291.85851998802</v>
      </c>
      <c r="L86" s="12">
        <f t="shared" si="72"/>
        <v>432489.70408358506</v>
      </c>
      <c r="M86">
        <v>42000</v>
      </c>
    </row>
    <row r="87" spans="1:13" x14ac:dyDescent="0.35">
      <c r="A87" s="36">
        <f>A84+1</f>
        <v>29</v>
      </c>
      <c r="B87" s="30">
        <f>B86+1</f>
        <v>45441</v>
      </c>
      <c r="C87" s="49">
        <f>C86+1</f>
        <v>85</v>
      </c>
      <c r="D87" s="37">
        <f>K86*0.01</f>
        <v>4382.91858519988</v>
      </c>
      <c r="E87" s="37">
        <f>K86*0.0222</f>
        <v>9730.0792591437348</v>
      </c>
      <c r="F87" s="37">
        <f>K86*0.04928</f>
        <v>21599.022787865008</v>
      </c>
      <c r="G87" s="37">
        <f>K86*0.10939</f>
        <v>47944.746403501493</v>
      </c>
      <c r="H87" s="37">
        <f>K86*0.23058</f>
        <v>101061.33673753883</v>
      </c>
      <c r="I87" s="37">
        <f>K86*0.4847</f>
        <v>212440.0638246382</v>
      </c>
      <c r="J87" s="20">
        <f t="shared" si="70"/>
        <v>3681.6516115678992</v>
      </c>
      <c r="K87" s="19">
        <f t="shared" si="71"/>
        <v>441973.5101315559</v>
      </c>
      <c r="L87" s="12">
        <f t="shared" si="72"/>
        <v>397158.16759788716</v>
      </c>
    </row>
    <row r="88" spans="1:13" x14ac:dyDescent="0.35">
      <c r="A88" s="36"/>
      <c r="B88" s="30">
        <f>B87</f>
        <v>45441</v>
      </c>
      <c r="C88" s="49">
        <f t="shared" si="73"/>
        <v>86</v>
      </c>
      <c r="D88" s="37">
        <f t="shared" ref="D88:D92" si="92">K87*0.01</f>
        <v>4419.7351013155594</v>
      </c>
      <c r="E88" s="37">
        <f t="shared" ref="E88:E92" si="93">K87*0.0222</f>
        <v>9811.8119249205411</v>
      </c>
      <c r="F88" s="37">
        <f t="shared" ref="F88:F92" si="94">K87*0.04928</f>
        <v>21780.454579283072</v>
      </c>
      <c r="G88" s="37">
        <f t="shared" ref="G88:G92" si="95">K87*0.10939</f>
        <v>48347.482273290902</v>
      </c>
      <c r="H88" s="37">
        <f t="shared" ref="H88:H92" si="96">K87*0.23058</f>
        <v>101910.25196613416</v>
      </c>
      <c r="I88" s="37">
        <f t="shared" ref="I88:I92" si="97">K87*0.4847</f>
        <v>214224.56036076514</v>
      </c>
      <c r="J88" s="20">
        <f t="shared" si="70"/>
        <v>3712.5774851050696</v>
      </c>
      <c r="K88" s="19">
        <f t="shared" si="71"/>
        <v>445686.08761666098</v>
      </c>
      <c r="L88" s="12">
        <f t="shared" si="72"/>
        <v>400494.2962057094</v>
      </c>
    </row>
    <row r="89" spans="1:13" x14ac:dyDescent="0.35">
      <c r="A89" s="36"/>
      <c r="B89" s="30">
        <f>B88</f>
        <v>45441</v>
      </c>
      <c r="C89" s="49">
        <f t="shared" si="73"/>
        <v>87</v>
      </c>
      <c r="D89" s="37">
        <f t="shared" si="92"/>
        <v>4456.8608761666101</v>
      </c>
      <c r="E89" s="37">
        <f t="shared" si="93"/>
        <v>9894.2311450898742</v>
      </c>
      <c r="F89" s="37">
        <f t="shared" si="94"/>
        <v>21963.410397749052</v>
      </c>
      <c r="G89" s="37">
        <f t="shared" si="95"/>
        <v>48753.601124386543</v>
      </c>
      <c r="H89" s="37">
        <f t="shared" si="96"/>
        <v>102766.29808264969</v>
      </c>
      <c r="I89" s="37">
        <f t="shared" si="97"/>
        <v>216024.0466677956</v>
      </c>
      <c r="J89" s="20">
        <f t="shared" si="70"/>
        <v>3743.7631359799525</v>
      </c>
      <c r="K89" s="19">
        <f>K88+J89-M92</f>
        <v>405429.85075264092</v>
      </c>
      <c r="L89" s="12">
        <f t="shared" si="72"/>
        <v>403858.44829383737</v>
      </c>
      <c r="M89">
        <v>43000</v>
      </c>
    </row>
    <row r="90" spans="1:13" x14ac:dyDescent="0.35">
      <c r="A90" s="38">
        <f>A87+1</f>
        <v>30</v>
      </c>
      <c r="B90" s="30">
        <f>B89+1</f>
        <v>45442</v>
      </c>
      <c r="C90" s="49">
        <f t="shared" si="73"/>
        <v>88</v>
      </c>
      <c r="D90" s="39">
        <f t="shared" si="92"/>
        <v>4054.2985075264091</v>
      </c>
      <c r="E90" s="39">
        <f t="shared" si="93"/>
        <v>9000.542686708628</v>
      </c>
      <c r="F90" s="39">
        <f t="shared" si="94"/>
        <v>19979.583045090145</v>
      </c>
      <c r="G90" s="39">
        <f t="shared" si="95"/>
        <v>44349.971373831388</v>
      </c>
      <c r="H90" s="39">
        <f t="shared" si="96"/>
        <v>93484.014986543945</v>
      </c>
      <c r="I90" s="39">
        <f t="shared" si="97"/>
        <v>196511.84865980505</v>
      </c>
      <c r="J90" s="20">
        <f t="shared" si="70"/>
        <v>3405.6107463221833</v>
      </c>
      <c r="K90" s="19">
        <f t="shared" si="71"/>
        <v>408835.46149896312</v>
      </c>
      <c r="L90" s="12">
        <f t="shared" si="72"/>
        <v>367380.25925950555</v>
      </c>
    </row>
    <row r="91" spans="1:13" x14ac:dyDescent="0.35">
      <c r="A91" s="38"/>
      <c r="B91" s="30">
        <f>B90</f>
        <v>45442</v>
      </c>
      <c r="C91" s="49">
        <f t="shared" si="73"/>
        <v>89</v>
      </c>
      <c r="D91" s="39">
        <f t="shared" si="92"/>
        <v>4088.3546149896315</v>
      </c>
      <c r="E91" s="39">
        <f t="shared" si="93"/>
        <v>9076.1472452769813</v>
      </c>
      <c r="F91" s="39">
        <f t="shared" si="94"/>
        <v>20147.411542668902</v>
      </c>
      <c r="G91" s="39">
        <f t="shared" si="95"/>
        <v>44722.511133371576</v>
      </c>
      <c r="H91" s="39">
        <f t="shared" si="96"/>
        <v>94269.280712430918</v>
      </c>
      <c r="I91" s="39">
        <f t="shared" si="97"/>
        <v>198162.54818854743</v>
      </c>
      <c r="J91" s="20">
        <f t="shared" si="70"/>
        <v>3434.2178765912904</v>
      </c>
      <c r="K91" s="19">
        <f t="shared" si="71"/>
        <v>412269.67937555443</v>
      </c>
      <c r="L91" s="12">
        <f t="shared" si="72"/>
        <v>370466.25343728543</v>
      </c>
    </row>
    <row r="92" spans="1:13" x14ac:dyDescent="0.35">
      <c r="A92" s="38"/>
      <c r="B92" s="30">
        <f>B91</f>
        <v>45442</v>
      </c>
      <c r="C92" s="49">
        <f t="shared" si="73"/>
        <v>90</v>
      </c>
      <c r="D92" s="39">
        <f t="shared" si="92"/>
        <v>4122.6967937555446</v>
      </c>
      <c r="E92" s="39">
        <f t="shared" si="93"/>
        <v>9152.3868821373089</v>
      </c>
      <c r="F92" s="39">
        <f t="shared" si="94"/>
        <v>20316.649799627321</v>
      </c>
      <c r="G92" s="39">
        <f t="shared" si="95"/>
        <v>45098.180226891898</v>
      </c>
      <c r="H92" s="39">
        <f t="shared" si="96"/>
        <v>95061.142670415342</v>
      </c>
      <c r="I92" s="39">
        <f t="shared" si="97"/>
        <v>199827.11359333125</v>
      </c>
      <c r="J92" s="20">
        <f t="shared" si="70"/>
        <v>3463.0653067546573</v>
      </c>
      <c r="K92" s="19">
        <f>K91+J92-M92</f>
        <v>371732.7446823091</v>
      </c>
      <c r="L92" s="12">
        <f t="shared" si="72"/>
        <v>373578.16996615869</v>
      </c>
      <c r="M92">
        <v>44000</v>
      </c>
    </row>
  </sheetData>
  <mergeCells count="1">
    <mergeCell ref="F1:G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6C27-B319-40C6-AD52-A352DAF4198A}">
  <sheetPr>
    <tabColor rgb="FF00B050"/>
  </sheetPr>
  <dimension ref="A1:T92"/>
  <sheetViews>
    <sheetView workbookViewId="0">
      <selection activeCell="K1" sqref="K1"/>
    </sheetView>
  </sheetViews>
  <sheetFormatPr defaultRowHeight="14.5" x14ac:dyDescent="0.35"/>
  <cols>
    <col min="1" max="1" width="10.54296875" bestFit="1" customWidth="1"/>
    <col min="2" max="2" width="9.7265625" bestFit="1" customWidth="1"/>
    <col min="3" max="3" width="10.54296875" style="49" bestFit="1" customWidth="1"/>
    <col min="11" max="11" width="8.36328125" customWidth="1"/>
    <col min="12" max="12" width="0.36328125" hidden="1" customWidth="1"/>
    <col min="15" max="15" width="9.6328125" bestFit="1" customWidth="1"/>
    <col min="17" max="17" width="9.36328125" bestFit="1" customWidth="1"/>
  </cols>
  <sheetData>
    <row r="1" spans="1:20" ht="20" thickBot="1" x14ac:dyDescent="0.5">
      <c r="A1" s="16" t="s">
        <v>25</v>
      </c>
      <c r="B1" s="17" t="s">
        <v>3</v>
      </c>
      <c r="C1" s="16">
        <v>371733</v>
      </c>
      <c r="D1" s="16"/>
      <c r="E1" s="16" t="s">
        <v>23</v>
      </c>
      <c r="F1" s="46">
        <f>SUM(M3:M797)</f>
        <v>250000</v>
      </c>
      <c r="G1" s="46"/>
      <c r="H1" s="23"/>
      <c r="I1" s="23"/>
      <c r="J1" s="16"/>
      <c r="K1" s="16" t="s">
        <v>13</v>
      </c>
      <c r="L1" s="16"/>
      <c r="M1" s="16"/>
      <c r="O1" t="s">
        <v>22</v>
      </c>
      <c r="P1" s="22"/>
      <c r="Q1" s="40">
        <f>SUM(M3:M797)</f>
        <v>250000</v>
      </c>
      <c r="R1" s="21"/>
      <c r="S1" s="21"/>
      <c r="T1" s="21"/>
    </row>
    <row r="2" spans="1:20" ht="15.5" thickTop="1" thickBot="1" x14ac:dyDescent="0.4">
      <c r="A2" s="1"/>
      <c r="B2" s="15" t="s">
        <v>1</v>
      </c>
      <c r="C2" s="1" t="s">
        <v>4</v>
      </c>
      <c r="D2" s="1" t="s">
        <v>5</v>
      </c>
      <c r="E2" s="1" t="s">
        <v>6</v>
      </c>
      <c r="F2" s="1" t="s">
        <v>8</v>
      </c>
      <c r="G2" s="1" t="s">
        <v>7</v>
      </c>
      <c r="H2" s="1" t="s">
        <v>20</v>
      </c>
      <c r="I2" s="1" t="s">
        <v>21</v>
      </c>
      <c r="J2" s="10" t="s">
        <v>9</v>
      </c>
      <c r="K2" s="18" t="s">
        <v>11</v>
      </c>
      <c r="L2" s="11" t="s">
        <v>12</v>
      </c>
      <c r="M2" s="48" t="s">
        <v>26</v>
      </c>
      <c r="S2" s="22"/>
    </row>
    <row r="3" spans="1:20" x14ac:dyDescent="0.35">
      <c r="A3" s="36">
        <v>1</v>
      </c>
      <c r="B3" s="30">
        <v>45444</v>
      </c>
      <c r="C3" s="49">
        <v>1</v>
      </c>
      <c r="D3" s="37">
        <f>C1*0.01</f>
        <v>3717.33</v>
      </c>
      <c r="E3" s="37">
        <f>C1*0.0222</f>
        <v>8252.472600000001</v>
      </c>
      <c r="F3" s="37">
        <f>C1*0.04928</f>
        <v>18319.002239999998</v>
      </c>
      <c r="G3" s="37">
        <f>K3*0.10939</f>
        <v>41005.449402107995</v>
      </c>
      <c r="H3" s="37">
        <f>C1*0.23058</f>
        <v>85714.195139999996</v>
      </c>
      <c r="I3" s="37">
        <f>K3*0.4847</f>
        <v>181692.48857484001</v>
      </c>
      <c r="J3" s="20">
        <f>D3*0.84</f>
        <v>3122.5571999999997</v>
      </c>
      <c r="K3" s="19">
        <f>C1+J3</f>
        <v>374855.55719999998</v>
      </c>
      <c r="L3" s="12">
        <f>SUM(D3:I3)</f>
        <v>338700.93795694801</v>
      </c>
    </row>
    <row r="4" spans="1:20" x14ac:dyDescent="0.35">
      <c r="A4" s="36"/>
      <c r="B4" s="30">
        <f>B3</f>
        <v>45444</v>
      </c>
      <c r="C4" s="49">
        <f>C3+1</f>
        <v>2</v>
      </c>
      <c r="D4" s="37">
        <f>K3*0.01</f>
        <v>3748.5555719999998</v>
      </c>
      <c r="E4" s="37">
        <f>K3*0.0222</f>
        <v>8321.7933698399993</v>
      </c>
      <c r="F4" s="37">
        <f>K3*0.04928</f>
        <v>18472.881858815999</v>
      </c>
      <c r="G4" s="37">
        <f>K3*0.10939</f>
        <v>41005.449402107995</v>
      </c>
      <c r="H4" s="37">
        <f>K3*0.23058</f>
        <v>86434.194379175999</v>
      </c>
      <c r="I4" s="37">
        <f>K3*0.4847</f>
        <v>181692.48857484001</v>
      </c>
      <c r="J4" s="20">
        <f t="shared" ref="J4:J67" si="0">D4*0.84</f>
        <v>3148.7866804799996</v>
      </c>
      <c r="K4" s="19">
        <f>K3+J4</f>
        <v>378004.34388047998</v>
      </c>
      <c r="L4" s="12">
        <f>SUM(D4:I4)</f>
        <v>339675.36315678002</v>
      </c>
    </row>
    <row r="5" spans="1:20" x14ac:dyDescent="0.35">
      <c r="A5" s="36"/>
      <c r="B5" s="30">
        <f>B4</f>
        <v>45444</v>
      </c>
      <c r="C5" s="49">
        <f t="shared" ref="C5:C68" si="1">C4+1</f>
        <v>3</v>
      </c>
      <c r="D5" s="37">
        <f t="shared" ref="D5:D8" si="2">K4*0.01</f>
        <v>3780.0434388047997</v>
      </c>
      <c r="E5" s="37">
        <f t="shared" ref="E5:E8" si="3">K4*0.0222</f>
        <v>8391.6964341466555</v>
      </c>
      <c r="F5" s="37">
        <f t="shared" ref="F5:F8" si="4">K4*0.04928</f>
        <v>18628.054066430053</v>
      </c>
      <c r="G5" s="37">
        <f t="shared" ref="G5:G8" si="5">K4*0.10939</f>
        <v>41349.895177085702</v>
      </c>
      <c r="H5" s="37">
        <f t="shared" ref="H5:H8" si="6">K4*0.23058</f>
        <v>87160.241611961072</v>
      </c>
      <c r="I5" s="37">
        <f t="shared" ref="I5:I8" si="7">K4*0.4847</f>
        <v>183218.70547886865</v>
      </c>
      <c r="J5" s="20">
        <f t="shared" si="0"/>
        <v>3175.2364885960314</v>
      </c>
      <c r="K5" s="19">
        <f t="shared" ref="K5:K68" si="8">K4+J5</f>
        <v>381179.58036907599</v>
      </c>
      <c r="L5" s="12">
        <f t="shared" ref="L5:L68" si="9">SUM(D5:I5)</f>
        <v>342528.63620729698</v>
      </c>
    </row>
    <row r="6" spans="1:20" x14ac:dyDescent="0.35">
      <c r="A6" s="38">
        <f>A3+1</f>
        <v>2</v>
      </c>
      <c r="B6" s="30">
        <f>B5+1</f>
        <v>45445</v>
      </c>
      <c r="C6" s="49">
        <f t="shared" si="1"/>
        <v>4</v>
      </c>
      <c r="D6" s="39">
        <f t="shared" si="2"/>
        <v>3811.7958036907598</v>
      </c>
      <c r="E6" s="39">
        <f t="shared" si="3"/>
        <v>8462.186684193488</v>
      </c>
      <c r="F6" s="39">
        <f t="shared" si="4"/>
        <v>18784.529720588063</v>
      </c>
      <c r="G6" s="39">
        <f t="shared" si="5"/>
        <v>41697.234296573224</v>
      </c>
      <c r="H6" s="39">
        <f t="shared" si="6"/>
        <v>87892.38764150154</v>
      </c>
      <c r="I6" s="39">
        <f t="shared" si="7"/>
        <v>184757.74260489113</v>
      </c>
      <c r="J6" s="20">
        <f t="shared" si="0"/>
        <v>3201.9084751002383</v>
      </c>
      <c r="K6" s="19">
        <f t="shared" si="8"/>
        <v>384381.48884417623</v>
      </c>
      <c r="L6" s="12">
        <f t="shared" si="9"/>
        <v>345405.87675143819</v>
      </c>
    </row>
    <row r="7" spans="1:20" x14ac:dyDescent="0.35">
      <c r="A7" s="38"/>
      <c r="B7" s="30">
        <f>B6</f>
        <v>45445</v>
      </c>
      <c r="C7" s="49">
        <f t="shared" si="1"/>
        <v>5</v>
      </c>
      <c r="D7" s="39">
        <f t="shared" si="2"/>
        <v>3843.8148884417624</v>
      </c>
      <c r="E7" s="39">
        <f t="shared" si="3"/>
        <v>8533.2690523407127</v>
      </c>
      <c r="F7" s="39">
        <f t="shared" si="4"/>
        <v>18942.319770241003</v>
      </c>
      <c r="G7" s="39">
        <f t="shared" si="5"/>
        <v>42047.491064664435</v>
      </c>
      <c r="H7" s="39">
        <f t="shared" si="6"/>
        <v>88630.683697690154</v>
      </c>
      <c r="I7" s="39">
        <f t="shared" si="7"/>
        <v>186309.70764277223</v>
      </c>
      <c r="J7" s="20">
        <f t="shared" si="0"/>
        <v>3228.8045062910801</v>
      </c>
      <c r="K7" s="19">
        <f t="shared" si="8"/>
        <v>387610.29335046728</v>
      </c>
      <c r="L7" s="12">
        <f t="shared" si="9"/>
        <v>348307.28611615032</v>
      </c>
    </row>
    <row r="8" spans="1:20" x14ac:dyDescent="0.35">
      <c r="A8" s="38"/>
      <c r="B8" s="30">
        <f>B7</f>
        <v>45445</v>
      </c>
      <c r="C8" s="49">
        <f t="shared" si="1"/>
        <v>6</v>
      </c>
      <c r="D8" s="39">
        <f t="shared" si="2"/>
        <v>3876.1029335046728</v>
      </c>
      <c r="E8" s="39">
        <f t="shared" si="3"/>
        <v>8604.9485123803734</v>
      </c>
      <c r="F8" s="39">
        <f t="shared" si="4"/>
        <v>19101.435256311026</v>
      </c>
      <c r="G8" s="39">
        <f t="shared" si="5"/>
        <v>42400.689989607614</v>
      </c>
      <c r="H8" s="39">
        <f t="shared" si="6"/>
        <v>89375.181440750748</v>
      </c>
      <c r="I8" s="39">
        <f t="shared" si="7"/>
        <v>187874.70918697151</v>
      </c>
      <c r="J8" s="20">
        <f t="shared" si="0"/>
        <v>3255.9264641439249</v>
      </c>
      <c r="K8" s="19">
        <f t="shared" si="8"/>
        <v>390866.21981461119</v>
      </c>
      <c r="L8" s="12">
        <f t="shared" si="9"/>
        <v>351233.06731952599</v>
      </c>
    </row>
    <row r="9" spans="1:20" x14ac:dyDescent="0.35">
      <c r="A9" s="36">
        <f>A6+1</f>
        <v>3</v>
      </c>
      <c r="B9" s="30">
        <f>B8+1</f>
        <v>45446</v>
      </c>
      <c r="C9" s="49">
        <f>C8+1</f>
        <v>7</v>
      </c>
      <c r="D9" s="37">
        <f>K8*0.01</f>
        <v>3908.6621981461121</v>
      </c>
      <c r="E9" s="37">
        <f>K8*0.0222</f>
        <v>8677.230079884368</v>
      </c>
      <c r="F9" s="37">
        <f>K8*0.04928</f>
        <v>19261.887312464038</v>
      </c>
      <c r="G9" s="37">
        <f>K8*0.10939</f>
        <v>42756.855785520318</v>
      </c>
      <c r="H9" s="37">
        <f>K8*0.23058</f>
        <v>90125.932964853055</v>
      </c>
      <c r="I9" s="37">
        <f>K8*0.4847</f>
        <v>189452.85674414205</v>
      </c>
      <c r="J9" s="20">
        <f t="shared" si="0"/>
        <v>3283.2762464427342</v>
      </c>
      <c r="K9" s="19">
        <f t="shared" si="8"/>
        <v>394149.49606105394</v>
      </c>
      <c r="L9" s="12">
        <f t="shared" si="9"/>
        <v>354183.42508500989</v>
      </c>
    </row>
    <row r="10" spans="1:20" x14ac:dyDescent="0.35">
      <c r="A10" s="36"/>
      <c r="B10" s="30">
        <f>B9</f>
        <v>45446</v>
      </c>
      <c r="C10" s="49">
        <f t="shared" si="1"/>
        <v>8</v>
      </c>
      <c r="D10" s="37">
        <f t="shared" ref="D10:D14" si="10">K9*0.01</f>
        <v>3941.4949606105397</v>
      </c>
      <c r="E10" s="37">
        <f t="shared" ref="E10:E14" si="11">K9*0.0222</f>
        <v>8750.1188125553981</v>
      </c>
      <c r="F10" s="37">
        <f t="shared" ref="F10:F14" si="12">K9*0.04928</f>
        <v>19423.687165888736</v>
      </c>
      <c r="G10" s="37">
        <f t="shared" ref="G10:G14" si="13">K9*0.10939</f>
        <v>43116.013374118695</v>
      </c>
      <c r="H10" s="37">
        <f t="shared" ref="H10:H14" si="14">K9*0.23058</f>
        <v>90882.990801757827</v>
      </c>
      <c r="I10" s="37">
        <f t="shared" ref="I10:I14" si="15">K9*0.4847</f>
        <v>191044.26074079284</v>
      </c>
      <c r="J10" s="20">
        <f t="shared" si="0"/>
        <v>3310.8557669128531</v>
      </c>
      <c r="K10" s="19">
        <f t="shared" si="8"/>
        <v>397460.35182796681</v>
      </c>
      <c r="L10" s="12">
        <f t="shared" si="9"/>
        <v>357158.56585572404</v>
      </c>
    </row>
    <row r="11" spans="1:20" x14ac:dyDescent="0.35">
      <c r="A11" s="36"/>
      <c r="B11" s="30">
        <f>B10</f>
        <v>45446</v>
      </c>
      <c r="C11" s="49">
        <f t="shared" si="1"/>
        <v>9</v>
      </c>
      <c r="D11" s="37">
        <f t="shared" si="10"/>
        <v>3974.6035182796682</v>
      </c>
      <c r="E11" s="37">
        <f t="shared" si="11"/>
        <v>8823.6198105808635</v>
      </c>
      <c r="F11" s="37">
        <f t="shared" si="12"/>
        <v>19586.846138082205</v>
      </c>
      <c r="G11" s="37">
        <f t="shared" si="13"/>
        <v>43478.187886461288</v>
      </c>
      <c r="H11" s="37">
        <f t="shared" si="14"/>
        <v>91646.407924492596</v>
      </c>
      <c r="I11" s="37">
        <f t="shared" si="15"/>
        <v>192649.03253101552</v>
      </c>
      <c r="J11" s="20">
        <f t="shared" si="0"/>
        <v>3338.6669553549209</v>
      </c>
      <c r="K11" s="19">
        <f t="shared" si="8"/>
        <v>400799.01878332172</v>
      </c>
      <c r="L11" s="12">
        <f t="shared" si="9"/>
        <v>360158.69780891214</v>
      </c>
    </row>
    <row r="12" spans="1:20" x14ac:dyDescent="0.35">
      <c r="A12" s="38">
        <f>A9+1</f>
        <v>4</v>
      </c>
      <c r="B12" s="30">
        <f>B11+1</f>
        <v>45447</v>
      </c>
      <c r="C12" s="49">
        <f t="shared" si="1"/>
        <v>10</v>
      </c>
      <c r="D12" s="39">
        <f t="shared" si="10"/>
        <v>4007.9901878332171</v>
      </c>
      <c r="E12" s="39">
        <f t="shared" si="11"/>
        <v>8897.7382169897428</v>
      </c>
      <c r="F12" s="39">
        <f t="shared" si="12"/>
        <v>19751.375645642092</v>
      </c>
      <c r="G12" s="39">
        <f t="shared" si="13"/>
        <v>43843.404664707567</v>
      </c>
      <c r="H12" s="39">
        <f t="shared" si="14"/>
        <v>92416.237751058332</v>
      </c>
      <c r="I12" s="39">
        <f t="shared" si="15"/>
        <v>194267.28440427606</v>
      </c>
      <c r="J12" s="20">
        <f t="shared" si="0"/>
        <v>3366.7117577799022</v>
      </c>
      <c r="K12" s="19">
        <f t="shared" si="8"/>
        <v>404165.7305411016</v>
      </c>
      <c r="L12" s="12">
        <f t="shared" si="9"/>
        <v>363184.03087050701</v>
      </c>
    </row>
    <row r="13" spans="1:20" x14ac:dyDescent="0.35">
      <c r="A13" s="38"/>
      <c r="B13" s="30">
        <f>B12</f>
        <v>45447</v>
      </c>
      <c r="C13" s="49">
        <f t="shared" si="1"/>
        <v>11</v>
      </c>
      <c r="D13" s="39">
        <f t="shared" si="10"/>
        <v>4041.6573054110163</v>
      </c>
      <c r="E13" s="39">
        <f t="shared" si="11"/>
        <v>8972.479218012455</v>
      </c>
      <c r="F13" s="39">
        <f t="shared" si="12"/>
        <v>19917.287201065486</v>
      </c>
      <c r="G13" s="39">
        <f t="shared" si="13"/>
        <v>44211.689263891101</v>
      </c>
      <c r="H13" s="39">
        <f t="shared" si="14"/>
        <v>93192.534148167208</v>
      </c>
      <c r="I13" s="39">
        <f t="shared" si="15"/>
        <v>195899.12959327197</v>
      </c>
      <c r="J13" s="20">
        <f t="shared" si="0"/>
        <v>3394.9921365452537</v>
      </c>
      <c r="K13" s="19">
        <f t="shared" si="8"/>
        <v>407560.72267764685</v>
      </c>
      <c r="L13" s="12">
        <f t="shared" si="9"/>
        <v>366234.77672981925</v>
      </c>
    </row>
    <row r="14" spans="1:20" x14ac:dyDescent="0.35">
      <c r="A14" s="38"/>
      <c r="B14" s="30">
        <f>B13</f>
        <v>45447</v>
      </c>
      <c r="C14" s="49">
        <f t="shared" si="1"/>
        <v>12</v>
      </c>
      <c r="D14" s="39">
        <f t="shared" si="10"/>
        <v>4075.6072267764685</v>
      </c>
      <c r="E14" s="39">
        <f t="shared" si="11"/>
        <v>9047.8480434437606</v>
      </c>
      <c r="F14" s="39">
        <f t="shared" si="12"/>
        <v>20084.592413554434</v>
      </c>
      <c r="G14" s="39">
        <f t="shared" si="13"/>
        <v>44583.067453707787</v>
      </c>
      <c r="H14" s="39">
        <f t="shared" si="14"/>
        <v>93975.351435011806</v>
      </c>
      <c r="I14" s="39">
        <f t="shared" si="15"/>
        <v>197544.68228185544</v>
      </c>
      <c r="J14" s="20">
        <f t="shared" si="0"/>
        <v>3423.5100704922334</v>
      </c>
      <c r="K14" s="19">
        <f t="shared" si="8"/>
        <v>410984.23274813907</v>
      </c>
      <c r="L14" s="12">
        <f t="shared" si="9"/>
        <v>369311.14885434968</v>
      </c>
    </row>
    <row r="15" spans="1:20" x14ac:dyDescent="0.35">
      <c r="A15" s="36">
        <f>A12+1</f>
        <v>5</v>
      </c>
      <c r="B15" s="30">
        <f>B14+1</f>
        <v>45448</v>
      </c>
      <c r="C15" s="49">
        <f>C14+1</f>
        <v>13</v>
      </c>
      <c r="D15" s="37">
        <f>K14*0.01</f>
        <v>4109.8423274813904</v>
      </c>
      <c r="E15" s="37">
        <f>K14*0.0222</f>
        <v>9123.8499670086876</v>
      </c>
      <c r="F15" s="37">
        <f>K14*0.04928</f>
        <v>20253.302989828291</v>
      </c>
      <c r="G15" s="37">
        <f>K14*0.10939</f>
        <v>44957.565220318931</v>
      </c>
      <c r="H15" s="37">
        <f>K14*0.23058</f>
        <v>94764.744387065904</v>
      </c>
      <c r="I15" s="37">
        <f>K14*0.4847</f>
        <v>199204.057613023</v>
      </c>
      <c r="J15" s="20">
        <f t="shared" si="0"/>
        <v>3452.2675550843678</v>
      </c>
      <c r="K15" s="19">
        <f t="shared" si="8"/>
        <v>414436.50030322344</v>
      </c>
      <c r="L15" s="12">
        <f t="shared" si="9"/>
        <v>372413.36250472622</v>
      </c>
    </row>
    <row r="16" spans="1:20" x14ac:dyDescent="0.35">
      <c r="A16" s="36"/>
      <c r="B16" s="30">
        <f>B15</f>
        <v>45448</v>
      </c>
      <c r="C16" s="49">
        <f t="shared" si="1"/>
        <v>14</v>
      </c>
      <c r="D16" s="37">
        <f t="shared" ref="D16:D20" si="16">K15*0.01</f>
        <v>4144.3650030322342</v>
      </c>
      <c r="E16" s="37">
        <f t="shared" ref="E16:E20" si="17">K15*0.0222</f>
        <v>9200.4903067315608</v>
      </c>
      <c r="F16" s="37">
        <f t="shared" ref="F16:F20" si="18">K15*0.04928</f>
        <v>20423.430734942849</v>
      </c>
      <c r="G16" s="37">
        <f t="shared" ref="G16:G20" si="19">K15*0.10939</f>
        <v>45335.208768169614</v>
      </c>
      <c r="H16" s="37">
        <f t="shared" ref="H16:H20" si="20">K15*0.23058</f>
        <v>95560.768239917263</v>
      </c>
      <c r="I16" s="37">
        <f t="shared" ref="I16:I20" si="21">K15*0.4847</f>
        <v>200877.3716969724</v>
      </c>
      <c r="J16" s="20">
        <f t="shared" si="0"/>
        <v>3481.2666025470767</v>
      </c>
      <c r="K16" s="19">
        <f t="shared" si="8"/>
        <v>417917.76690577052</v>
      </c>
      <c r="L16" s="12">
        <f t="shared" si="9"/>
        <v>375541.63474976592</v>
      </c>
    </row>
    <row r="17" spans="1:13" x14ac:dyDescent="0.35">
      <c r="A17" s="36"/>
      <c r="B17" s="30">
        <f>B16</f>
        <v>45448</v>
      </c>
      <c r="C17" s="49">
        <f t="shared" si="1"/>
        <v>15</v>
      </c>
      <c r="D17" s="37">
        <f t="shared" si="16"/>
        <v>4179.1776690577053</v>
      </c>
      <c r="E17" s="37">
        <f t="shared" si="17"/>
        <v>9277.7744253081055</v>
      </c>
      <c r="F17" s="37">
        <f t="shared" si="18"/>
        <v>20594.987553116371</v>
      </c>
      <c r="G17" s="37">
        <f t="shared" si="19"/>
        <v>45716.024521822241</v>
      </c>
      <c r="H17" s="37">
        <f t="shared" si="20"/>
        <v>96363.478693132565</v>
      </c>
      <c r="I17" s="37">
        <f t="shared" si="21"/>
        <v>202564.74161922699</v>
      </c>
      <c r="J17" s="20">
        <f t="shared" si="0"/>
        <v>3510.5092420084725</v>
      </c>
      <c r="K17" s="19">
        <f>K16+J17-M17</f>
        <v>411428.27614777902</v>
      </c>
      <c r="L17" s="12">
        <f t="shared" si="9"/>
        <v>378696.18448166398</v>
      </c>
      <c r="M17">
        <v>10000</v>
      </c>
    </row>
    <row r="18" spans="1:13" x14ac:dyDescent="0.35">
      <c r="A18" s="38">
        <f>A15+1</f>
        <v>6</v>
      </c>
      <c r="B18" s="30">
        <f>B17+1</f>
        <v>45449</v>
      </c>
      <c r="C18" s="49">
        <f t="shared" si="1"/>
        <v>16</v>
      </c>
      <c r="D18" s="39">
        <f t="shared" si="16"/>
        <v>4114.2827614777907</v>
      </c>
      <c r="E18" s="39">
        <f t="shared" si="17"/>
        <v>9133.7077304806953</v>
      </c>
      <c r="F18" s="39">
        <f t="shared" si="18"/>
        <v>20275.185448562548</v>
      </c>
      <c r="G18" s="39">
        <f t="shared" si="19"/>
        <v>45006.139127805545</v>
      </c>
      <c r="H18" s="39">
        <f t="shared" si="20"/>
        <v>94867.131914154888</v>
      </c>
      <c r="I18" s="39">
        <f t="shared" si="21"/>
        <v>199419.28544882851</v>
      </c>
      <c r="J18" s="20">
        <f t="shared" si="0"/>
        <v>3455.9975196413438</v>
      </c>
      <c r="K18" s="19">
        <f t="shared" si="8"/>
        <v>414884.27366742038</v>
      </c>
      <c r="L18" s="12">
        <f t="shared" si="9"/>
        <v>372815.73243131</v>
      </c>
    </row>
    <row r="19" spans="1:13" x14ac:dyDescent="0.35">
      <c r="A19" s="38"/>
      <c r="B19" s="30">
        <f>B18</f>
        <v>45449</v>
      </c>
      <c r="C19" s="49">
        <f t="shared" si="1"/>
        <v>17</v>
      </c>
      <c r="D19" s="39">
        <f t="shared" si="16"/>
        <v>4148.8427366742035</v>
      </c>
      <c r="E19" s="39">
        <f t="shared" si="17"/>
        <v>9210.4308754167323</v>
      </c>
      <c r="F19" s="39">
        <f t="shared" si="18"/>
        <v>20445.497006330475</v>
      </c>
      <c r="G19" s="39">
        <f t="shared" si="19"/>
        <v>45384.190696479112</v>
      </c>
      <c r="H19" s="39">
        <f t="shared" si="20"/>
        <v>95664.015822233792</v>
      </c>
      <c r="I19" s="39">
        <f t="shared" si="21"/>
        <v>201094.40744659866</v>
      </c>
      <c r="J19" s="20">
        <f t="shared" si="0"/>
        <v>3485.027898806331</v>
      </c>
      <c r="K19" s="19">
        <f t="shared" si="8"/>
        <v>418369.3015662267</v>
      </c>
      <c r="L19" s="12">
        <f t="shared" si="9"/>
        <v>375947.38458373293</v>
      </c>
    </row>
    <row r="20" spans="1:13" x14ac:dyDescent="0.35">
      <c r="A20" s="38"/>
      <c r="B20" s="30">
        <f>B19</f>
        <v>45449</v>
      </c>
      <c r="C20" s="49">
        <f t="shared" si="1"/>
        <v>18</v>
      </c>
      <c r="D20" s="39">
        <f t="shared" si="16"/>
        <v>4183.6930156622675</v>
      </c>
      <c r="E20" s="39">
        <f t="shared" si="17"/>
        <v>9287.7984947702334</v>
      </c>
      <c r="F20" s="39">
        <f t="shared" si="18"/>
        <v>20617.23918118365</v>
      </c>
      <c r="G20" s="39">
        <f t="shared" si="19"/>
        <v>45765.417898329542</v>
      </c>
      <c r="H20" s="39">
        <f t="shared" si="20"/>
        <v>96467.593555140556</v>
      </c>
      <c r="I20" s="39">
        <f t="shared" si="21"/>
        <v>202783.60046915009</v>
      </c>
      <c r="J20" s="20">
        <f t="shared" si="0"/>
        <v>3514.3021331563045</v>
      </c>
      <c r="K20" s="19">
        <f t="shared" si="8"/>
        <v>421883.60369938298</v>
      </c>
      <c r="L20" s="12">
        <f t="shared" si="9"/>
        <v>379105.34261423629</v>
      </c>
    </row>
    <row r="21" spans="1:13" x14ac:dyDescent="0.35">
      <c r="A21" s="36">
        <f>A18+1</f>
        <v>7</v>
      </c>
      <c r="B21" s="30">
        <f>B20+1</f>
        <v>45450</v>
      </c>
      <c r="C21" s="49">
        <f>C20+1</f>
        <v>19</v>
      </c>
      <c r="D21" s="37">
        <f>K20*0.01</f>
        <v>4218.83603699383</v>
      </c>
      <c r="E21" s="37">
        <f>K20*0.0222</f>
        <v>9365.8160021263029</v>
      </c>
      <c r="F21" s="37">
        <f>K20*0.04928</f>
        <v>20790.423990305593</v>
      </c>
      <c r="G21" s="37">
        <f>K20*0.10939</f>
        <v>46149.847408675501</v>
      </c>
      <c r="H21" s="37">
        <f>K20*0.23058</f>
        <v>97277.921341003734</v>
      </c>
      <c r="I21" s="37">
        <f>K20*0.4847</f>
        <v>204486.98271309093</v>
      </c>
      <c r="J21" s="20">
        <f t="shared" si="0"/>
        <v>3543.8222710748173</v>
      </c>
      <c r="K21" s="19">
        <f t="shared" si="8"/>
        <v>425427.42597045779</v>
      </c>
      <c r="L21" s="12">
        <f t="shared" si="9"/>
        <v>382289.82749219588</v>
      </c>
    </row>
    <row r="22" spans="1:13" x14ac:dyDescent="0.35">
      <c r="A22" s="36"/>
      <c r="B22" s="30">
        <f>B21</f>
        <v>45450</v>
      </c>
      <c r="C22" s="49">
        <f t="shared" si="1"/>
        <v>20</v>
      </c>
      <c r="D22" s="37">
        <f t="shared" ref="D22:D26" si="22">K21*0.01</f>
        <v>4254.2742597045781</v>
      </c>
      <c r="E22" s="37">
        <f t="shared" ref="E22:E26" si="23">K21*0.0222</f>
        <v>9444.4888565441634</v>
      </c>
      <c r="F22" s="37">
        <f t="shared" ref="F22:F26" si="24">K21*0.04928</f>
        <v>20965.063551824158</v>
      </c>
      <c r="G22" s="37">
        <f t="shared" ref="G22:G26" si="25">K21*0.10939</f>
        <v>46537.506126908374</v>
      </c>
      <c r="H22" s="37">
        <f t="shared" ref="H22:H26" si="26">K21*0.23058</f>
        <v>98095.055880268163</v>
      </c>
      <c r="I22" s="37">
        <f t="shared" ref="I22:I26" si="27">K21*0.4847</f>
        <v>206204.6733678809</v>
      </c>
      <c r="J22" s="20">
        <f t="shared" si="0"/>
        <v>3573.5903781518455</v>
      </c>
      <c r="K22" s="19">
        <f t="shared" si="8"/>
        <v>429001.01634860964</v>
      </c>
      <c r="L22" s="12">
        <f t="shared" si="9"/>
        <v>385501.06204313034</v>
      </c>
    </row>
    <row r="23" spans="1:13" x14ac:dyDescent="0.35">
      <c r="A23" s="36"/>
      <c r="B23" s="30">
        <f>B22</f>
        <v>45450</v>
      </c>
      <c r="C23" s="49">
        <f t="shared" si="1"/>
        <v>21</v>
      </c>
      <c r="D23" s="37">
        <f t="shared" si="22"/>
        <v>4290.0101634860966</v>
      </c>
      <c r="E23" s="37">
        <f t="shared" si="23"/>
        <v>9523.8225629391345</v>
      </c>
      <c r="F23" s="37">
        <f t="shared" si="24"/>
        <v>21141.170085659483</v>
      </c>
      <c r="G23" s="37">
        <f t="shared" si="25"/>
        <v>46928.42117837441</v>
      </c>
      <c r="H23" s="37">
        <f t="shared" si="26"/>
        <v>98919.054349662416</v>
      </c>
      <c r="I23" s="37">
        <f t="shared" si="27"/>
        <v>207936.7926241711</v>
      </c>
      <c r="J23" s="20">
        <f t="shared" si="0"/>
        <v>3603.6085373283208</v>
      </c>
      <c r="K23" s="19">
        <f t="shared" si="8"/>
        <v>432604.62488593796</v>
      </c>
      <c r="L23" s="12">
        <f t="shared" si="9"/>
        <v>388739.27096429263</v>
      </c>
    </row>
    <row r="24" spans="1:13" x14ac:dyDescent="0.35">
      <c r="A24" s="38">
        <f>A21+1</f>
        <v>8</v>
      </c>
      <c r="B24" s="30">
        <f>B23+1</f>
        <v>45451</v>
      </c>
      <c r="C24" s="49">
        <f t="shared" si="1"/>
        <v>22</v>
      </c>
      <c r="D24" s="39">
        <f t="shared" si="22"/>
        <v>4326.0462488593794</v>
      </c>
      <c r="E24" s="39">
        <f t="shared" si="23"/>
        <v>9603.8226724678225</v>
      </c>
      <c r="F24" s="39">
        <f t="shared" si="24"/>
        <v>21318.75591437902</v>
      </c>
      <c r="G24" s="39">
        <f t="shared" si="25"/>
        <v>47322.61991627275</v>
      </c>
      <c r="H24" s="39">
        <f t="shared" si="26"/>
        <v>99749.974406199573</v>
      </c>
      <c r="I24" s="39">
        <f t="shared" si="27"/>
        <v>209683.46168221414</v>
      </c>
      <c r="J24" s="20">
        <f t="shared" si="0"/>
        <v>3633.8788490418788</v>
      </c>
      <c r="K24" s="19">
        <f t="shared" si="8"/>
        <v>436238.50373497984</v>
      </c>
      <c r="L24" s="12">
        <f t="shared" si="9"/>
        <v>392004.68084039271</v>
      </c>
    </row>
    <row r="25" spans="1:13" x14ac:dyDescent="0.35">
      <c r="A25" s="38"/>
      <c r="B25" s="30">
        <f>B24</f>
        <v>45451</v>
      </c>
      <c r="C25" s="49">
        <f t="shared" si="1"/>
        <v>23</v>
      </c>
      <c r="D25" s="39">
        <f t="shared" si="22"/>
        <v>4362.385037349798</v>
      </c>
      <c r="E25" s="39">
        <f t="shared" si="23"/>
        <v>9684.4947829165521</v>
      </c>
      <c r="F25" s="39">
        <f t="shared" si="24"/>
        <v>21497.833464059804</v>
      </c>
      <c r="G25" s="39">
        <f t="shared" si="25"/>
        <v>47720.129923569446</v>
      </c>
      <c r="H25" s="39">
        <f t="shared" si="26"/>
        <v>100587.87419121165</v>
      </c>
      <c r="I25" s="39">
        <f t="shared" si="27"/>
        <v>211444.80276034473</v>
      </c>
      <c r="J25" s="20">
        <f t="shared" si="0"/>
        <v>3664.4034313738302</v>
      </c>
      <c r="K25" s="19">
        <f t="shared" si="8"/>
        <v>439902.90716635366</v>
      </c>
      <c r="L25" s="12">
        <f t="shared" si="9"/>
        <v>395297.52015945199</v>
      </c>
    </row>
    <row r="26" spans="1:13" x14ac:dyDescent="0.35">
      <c r="A26" s="38"/>
      <c r="B26" s="30">
        <f>B25</f>
        <v>45451</v>
      </c>
      <c r="C26" s="49">
        <f t="shared" si="1"/>
        <v>24</v>
      </c>
      <c r="D26" s="39">
        <f t="shared" si="22"/>
        <v>4399.0290716635363</v>
      </c>
      <c r="E26" s="39">
        <f t="shared" si="23"/>
        <v>9765.8445390930519</v>
      </c>
      <c r="F26" s="39">
        <f t="shared" si="24"/>
        <v>21678.415265157906</v>
      </c>
      <c r="G26" s="39">
        <f t="shared" si="25"/>
        <v>48120.979014927427</v>
      </c>
      <c r="H26" s="39">
        <f t="shared" si="26"/>
        <v>101432.81233441783</v>
      </c>
      <c r="I26" s="39">
        <f t="shared" si="27"/>
        <v>213220.93910353162</v>
      </c>
      <c r="J26" s="20">
        <f t="shared" si="0"/>
        <v>3695.1844201973704</v>
      </c>
      <c r="K26" s="19">
        <f t="shared" si="8"/>
        <v>443598.09158655105</v>
      </c>
      <c r="L26" s="12">
        <f t="shared" si="9"/>
        <v>398618.01932879142</v>
      </c>
    </row>
    <row r="27" spans="1:13" x14ac:dyDescent="0.35">
      <c r="A27" s="36">
        <f>A24+1</f>
        <v>9</v>
      </c>
      <c r="B27" s="30">
        <f>B26+1</f>
        <v>45452</v>
      </c>
      <c r="C27" s="49">
        <f>C26+1</f>
        <v>25</v>
      </c>
      <c r="D27" s="37">
        <f>K26*0.01</f>
        <v>4435.9809158655107</v>
      </c>
      <c r="E27" s="37">
        <f>K26*0.0222</f>
        <v>9847.8776332214329</v>
      </c>
      <c r="F27" s="37">
        <f>K26*0.04928</f>
        <v>21860.513953385234</v>
      </c>
      <c r="G27" s="37">
        <f>K26*0.10939</f>
        <v>48525.195238652821</v>
      </c>
      <c r="H27" s="37">
        <f>K26*0.23058</f>
        <v>102284.84795802695</v>
      </c>
      <c r="I27" s="37">
        <f>K26*0.4847</f>
        <v>215011.9949920013</v>
      </c>
      <c r="J27" s="20">
        <f t="shared" si="0"/>
        <v>3726.223969327029</v>
      </c>
      <c r="K27" s="19">
        <f t="shared" si="8"/>
        <v>447324.3155558781</v>
      </c>
      <c r="L27" s="12">
        <f t="shared" si="9"/>
        <v>401966.41069115326</v>
      </c>
    </row>
    <row r="28" spans="1:13" x14ac:dyDescent="0.35">
      <c r="A28" s="36"/>
      <c r="B28" s="30">
        <f>B27</f>
        <v>45452</v>
      </c>
      <c r="C28" s="49">
        <f t="shared" si="1"/>
        <v>26</v>
      </c>
      <c r="D28" s="37">
        <f t="shared" ref="D28:D32" si="28">K27*0.01</f>
        <v>4473.2431555587809</v>
      </c>
      <c r="E28" s="37">
        <f t="shared" ref="E28:E32" si="29">K27*0.0222</f>
        <v>9930.5998053404946</v>
      </c>
      <c r="F28" s="37">
        <f t="shared" ref="F28:F32" si="30">K27*0.04928</f>
        <v>22044.142270593671</v>
      </c>
      <c r="G28" s="37">
        <f t="shared" ref="G28:G32" si="31">K27*0.10939</f>
        <v>48932.806878657502</v>
      </c>
      <c r="H28" s="37">
        <f t="shared" ref="H28:H32" si="32">K27*0.23058</f>
        <v>103144.04068087437</v>
      </c>
      <c r="I28" s="37">
        <f t="shared" ref="I28:I32" si="33">K27*0.4847</f>
        <v>216818.09574993412</v>
      </c>
      <c r="J28" s="20">
        <f t="shared" si="0"/>
        <v>3757.5242506693758</v>
      </c>
      <c r="K28" s="19">
        <f t="shared" si="8"/>
        <v>451081.8398065475</v>
      </c>
      <c r="L28" s="12">
        <f t="shared" si="9"/>
        <v>405342.92854095891</v>
      </c>
    </row>
    <row r="29" spans="1:13" x14ac:dyDescent="0.35">
      <c r="A29" s="36"/>
      <c r="B29" s="30">
        <f>B28</f>
        <v>45452</v>
      </c>
      <c r="C29" s="49">
        <f t="shared" si="1"/>
        <v>27</v>
      </c>
      <c r="D29" s="37">
        <f t="shared" si="28"/>
        <v>4510.8183980654749</v>
      </c>
      <c r="E29" s="37">
        <f t="shared" si="29"/>
        <v>10014.016843705354</v>
      </c>
      <c r="F29" s="37">
        <f t="shared" si="30"/>
        <v>22229.313065666658</v>
      </c>
      <c r="G29" s="37">
        <f t="shared" si="31"/>
        <v>49343.842456438229</v>
      </c>
      <c r="H29" s="37">
        <f t="shared" si="32"/>
        <v>104010.45062259372</v>
      </c>
      <c r="I29" s="37">
        <f t="shared" si="33"/>
        <v>218639.36775423359</v>
      </c>
      <c r="J29" s="20">
        <f t="shared" si="0"/>
        <v>3789.0874543749987</v>
      </c>
      <c r="K29" s="19">
        <f t="shared" si="8"/>
        <v>454870.9272609225</v>
      </c>
      <c r="L29" s="12">
        <f t="shared" si="9"/>
        <v>408747.80914070306</v>
      </c>
    </row>
    <row r="30" spans="1:13" x14ac:dyDescent="0.35">
      <c r="A30" s="38">
        <f>A27+1</f>
        <v>10</v>
      </c>
      <c r="B30" s="30">
        <f>B29+1</f>
        <v>45453</v>
      </c>
      <c r="C30" s="49">
        <f t="shared" si="1"/>
        <v>28</v>
      </c>
      <c r="D30" s="39">
        <f t="shared" si="28"/>
        <v>4548.7092726092251</v>
      </c>
      <c r="E30" s="39">
        <f t="shared" si="29"/>
        <v>10098.13458519248</v>
      </c>
      <c r="F30" s="39">
        <f t="shared" si="30"/>
        <v>22416.039295418261</v>
      </c>
      <c r="G30" s="39">
        <f t="shared" si="31"/>
        <v>49758.330733072311</v>
      </c>
      <c r="H30" s="39">
        <f t="shared" si="32"/>
        <v>104884.13840782351</v>
      </c>
      <c r="I30" s="39">
        <f t="shared" si="33"/>
        <v>220475.93844336914</v>
      </c>
      <c r="J30" s="20">
        <f t="shared" si="0"/>
        <v>3820.9157889917487</v>
      </c>
      <c r="K30" s="19">
        <f t="shared" si="8"/>
        <v>458691.84304991423</v>
      </c>
      <c r="L30" s="12">
        <f t="shared" si="9"/>
        <v>412181.29073748493</v>
      </c>
    </row>
    <row r="31" spans="1:13" x14ac:dyDescent="0.35">
      <c r="A31" s="38"/>
      <c r="B31" s="30">
        <f>B30</f>
        <v>45453</v>
      </c>
      <c r="C31" s="49">
        <f t="shared" si="1"/>
        <v>29</v>
      </c>
      <c r="D31" s="39">
        <f t="shared" si="28"/>
        <v>4586.9184304991422</v>
      </c>
      <c r="E31" s="39">
        <f t="shared" si="29"/>
        <v>10182.958915708095</v>
      </c>
      <c r="F31" s="39">
        <f t="shared" si="30"/>
        <v>22604.334025499771</v>
      </c>
      <c r="G31" s="39">
        <f t="shared" si="31"/>
        <v>50176.30071123012</v>
      </c>
      <c r="H31" s="39">
        <f t="shared" si="32"/>
        <v>105765.16517044923</v>
      </c>
      <c r="I31" s="39">
        <f t="shared" si="33"/>
        <v>222327.93632629342</v>
      </c>
      <c r="J31" s="20">
        <f t="shared" si="0"/>
        <v>3853.0114816192795</v>
      </c>
      <c r="K31" s="19">
        <f t="shared" si="8"/>
        <v>462544.85453153349</v>
      </c>
      <c r="L31" s="12">
        <f t="shared" si="9"/>
        <v>415643.61357967975</v>
      </c>
    </row>
    <row r="32" spans="1:13" x14ac:dyDescent="0.35">
      <c r="A32" s="38"/>
      <c r="B32" s="30">
        <f>B31</f>
        <v>45453</v>
      </c>
      <c r="C32" s="49">
        <f t="shared" si="1"/>
        <v>30</v>
      </c>
      <c r="D32" s="39">
        <f t="shared" si="28"/>
        <v>4625.4485453153347</v>
      </c>
      <c r="E32" s="39">
        <f t="shared" si="29"/>
        <v>10268.495770600044</v>
      </c>
      <c r="F32" s="39">
        <f t="shared" si="30"/>
        <v>22794.210431313968</v>
      </c>
      <c r="G32" s="39">
        <f t="shared" si="31"/>
        <v>50597.781637204447</v>
      </c>
      <c r="H32" s="39">
        <f t="shared" si="32"/>
        <v>106653.592557881</v>
      </c>
      <c r="I32" s="39">
        <f t="shared" si="33"/>
        <v>224195.49099143429</v>
      </c>
      <c r="J32" s="20">
        <f t="shared" si="0"/>
        <v>3885.3767780648809</v>
      </c>
      <c r="K32" s="19">
        <f>K31+J32-M32</f>
        <v>456430.23130959837</v>
      </c>
      <c r="L32" s="12">
        <f t="shared" si="9"/>
        <v>419135.01993374911</v>
      </c>
      <c r="M32">
        <v>10000</v>
      </c>
    </row>
    <row r="33" spans="1:13" x14ac:dyDescent="0.35">
      <c r="A33" s="36">
        <f>A30+1</f>
        <v>11</v>
      </c>
      <c r="B33" s="30">
        <f>B32+1</f>
        <v>45454</v>
      </c>
      <c r="C33" s="49">
        <f>C32+1</f>
        <v>31</v>
      </c>
      <c r="D33" s="37">
        <f>K32*0.01</f>
        <v>4564.3023130959837</v>
      </c>
      <c r="E33" s="37">
        <f>K32*0.0222</f>
        <v>10132.751135073084</v>
      </c>
      <c r="F33" s="37">
        <f>K32*0.04928</f>
        <v>22492.881798937007</v>
      </c>
      <c r="G33" s="37">
        <f>K32*0.10939</f>
        <v>49928.903002956969</v>
      </c>
      <c r="H33" s="37">
        <f>K32*0.23058</f>
        <v>105243.6827353672</v>
      </c>
      <c r="I33" s="37">
        <f>K32*0.4847</f>
        <v>221231.73311576233</v>
      </c>
      <c r="J33" s="20">
        <f t="shared" si="0"/>
        <v>3834.0139430006261</v>
      </c>
      <c r="K33" s="19">
        <f t="shared" si="8"/>
        <v>460264.24525259901</v>
      </c>
      <c r="L33" s="12">
        <f t="shared" si="9"/>
        <v>413594.25410119258</v>
      </c>
    </row>
    <row r="34" spans="1:13" x14ac:dyDescent="0.35">
      <c r="A34" s="36"/>
      <c r="B34" s="30">
        <f>B33</f>
        <v>45454</v>
      </c>
      <c r="C34" s="49">
        <f t="shared" si="1"/>
        <v>32</v>
      </c>
      <c r="D34" s="37">
        <f t="shared" ref="D34:D38" si="34">K33*0.01</f>
        <v>4602.6424525259899</v>
      </c>
      <c r="E34" s="37">
        <f t="shared" ref="E34:E38" si="35">K33*0.0222</f>
        <v>10217.866244607698</v>
      </c>
      <c r="F34" s="37">
        <f t="shared" ref="F34:F38" si="36">K33*0.04928</f>
        <v>22681.822006048078</v>
      </c>
      <c r="G34" s="37">
        <f t="shared" ref="G34:G38" si="37">K33*0.10939</f>
        <v>50348.305788181809</v>
      </c>
      <c r="H34" s="37">
        <f t="shared" ref="H34:H38" si="38">K33*0.23058</f>
        <v>106127.72967034428</v>
      </c>
      <c r="I34" s="37">
        <f t="shared" ref="I34:I38" si="39">K33*0.4847</f>
        <v>223090.07967393476</v>
      </c>
      <c r="J34" s="20">
        <f t="shared" si="0"/>
        <v>3866.2196601218316</v>
      </c>
      <c r="K34" s="19">
        <f t="shared" si="8"/>
        <v>464130.46491272084</v>
      </c>
      <c r="L34" s="12">
        <f t="shared" si="9"/>
        <v>417068.44583564263</v>
      </c>
    </row>
    <row r="35" spans="1:13" x14ac:dyDescent="0.35">
      <c r="A35" s="36"/>
      <c r="B35" s="30">
        <f>B34</f>
        <v>45454</v>
      </c>
      <c r="C35" s="49">
        <f t="shared" si="1"/>
        <v>33</v>
      </c>
      <c r="D35" s="37">
        <f t="shared" si="34"/>
        <v>4641.3046491272089</v>
      </c>
      <c r="E35" s="37">
        <f t="shared" si="35"/>
        <v>10303.696321062404</v>
      </c>
      <c r="F35" s="37">
        <f t="shared" si="36"/>
        <v>22872.349310898881</v>
      </c>
      <c r="G35" s="37">
        <f t="shared" si="37"/>
        <v>50771.23155680253</v>
      </c>
      <c r="H35" s="37">
        <f t="shared" si="38"/>
        <v>107019.20259957518</v>
      </c>
      <c r="I35" s="37">
        <f t="shared" si="39"/>
        <v>224964.0363431958</v>
      </c>
      <c r="J35" s="20">
        <f t="shared" si="0"/>
        <v>3898.6959052668553</v>
      </c>
      <c r="K35" s="19">
        <f t="shared" si="8"/>
        <v>468029.16081798769</v>
      </c>
      <c r="L35" s="12">
        <f t="shared" si="9"/>
        <v>420571.820780662</v>
      </c>
    </row>
    <row r="36" spans="1:13" x14ac:dyDescent="0.35">
      <c r="A36" s="38">
        <f>A33+1</f>
        <v>12</v>
      </c>
      <c r="B36" s="30">
        <f>B35+1</f>
        <v>45455</v>
      </c>
      <c r="C36" s="49">
        <f t="shared" si="1"/>
        <v>34</v>
      </c>
      <c r="D36" s="39">
        <f t="shared" si="34"/>
        <v>4680.2916081798767</v>
      </c>
      <c r="E36" s="39">
        <f t="shared" si="35"/>
        <v>10390.247370159328</v>
      </c>
      <c r="F36" s="39">
        <f t="shared" si="36"/>
        <v>23064.477045110434</v>
      </c>
      <c r="G36" s="39">
        <f t="shared" si="37"/>
        <v>51197.709901879673</v>
      </c>
      <c r="H36" s="39">
        <f t="shared" si="38"/>
        <v>107918.16390141161</v>
      </c>
      <c r="I36" s="39">
        <f t="shared" si="39"/>
        <v>226853.73424847863</v>
      </c>
      <c r="J36" s="20">
        <f t="shared" si="0"/>
        <v>3931.4449508710964</v>
      </c>
      <c r="K36" s="19">
        <f t="shared" si="8"/>
        <v>471960.6057688588</v>
      </c>
      <c r="L36" s="12">
        <f t="shared" si="9"/>
        <v>424104.62407521956</v>
      </c>
    </row>
    <row r="37" spans="1:13" x14ac:dyDescent="0.35">
      <c r="A37" s="38"/>
      <c r="B37" s="30">
        <f>B36</f>
        <v>45455</v>
      </c>
      <c r="C37" s="49">
        <f t="shared" si="1"/>
        <v>35</v>
      </c>
      <c r="D37" s="39">
        <f t="shared" si="34"/>
        <v>4719.6060576885884</v>
      </c>
      <c r="E37" s="39">
        <f t="shared" si="35"/>
        <v>10477.525448068665</v>
      </c>
      <c r="F37" s="39">
        <f t="shared" si="36"/>
        <v>23258.218652289361</v>
      </c>
      <c r="G37" s="39">
        <f t="shared" si="37"/>
        <v>51627.770665055468</v>
      </c>
      <c r="H37" s="39">
        <f t="shared" si="38"/>
        <v>108824.67647818346</v>
      </c>
      <c r="I37" s="39">
        <f t="shared" si="39"/>
        <v>228759.30561616586</v>
      </c>
      <c r="J37" s="20">
        <f t="shared" si="0"/>
        <v>3964.4690884584143</v>
      </c>
      <c r="K37" s="19">
        <f t="shared" si="8"/>
        <v>475925.0748573172</v>
      </c>
      <c r="L37" s="12">
        <f t="shared" si="9"/>
        <v>427667.10291745141</v>
      </c>
    </row>
    <row r="38" spans="1:13" x14ac:dyDescent="0.35">
      <c r="A38" s="38"/>
      <c r="B38" s="30">
        <f>B37</f>
        <v>45455</v>
      </c>
      <c r="C38" s="49">
        <f t="shared" si="1"/>
        <v>36</v>
      </c>
      <c r="D38" s="39">
        <f t="shared" si="34"/>
        <v>4759.2507485731721</v>
      </c>
      <c r="E38" s="39">
        <f t="shared" si="35"/>
        <v>10565.536661832442</v>
      </c>
      <c r="F38" s="39">
        <f t="shared" si="36"/>
        <v>23453.58768896859</v>
      </c>
      <c r="G38" s="39">
        <f t="shared" si="37"/>
        <v>52061.443938641933</v>
      </c>
      <c r="H38" s="39">
        <f t="shared" si="38"/>
        <v>109738.8037606002</v>
      </c>
      <c r="I38" s="39">
        <f t="shared" si="39"/>
        <v>230680.88378334165</v>
      </c>
      <c r="J38" s="20">
        <f t="shared" si="0"/>
        <v>3997.7706288014642</v>
      </c>
      <c r="K38" s="19">
        <f t="shared" si="8"/>
        <v>479922.84548611869</v>
      </c>
      <c r="L38" s="12">
        <f t="shared" si="9"/>
        <v>431259.50658195803</v>
      </c>
    </row>
    <row r="39" spans="1:13" x14ac:dyDescent="0.35">
      <c r="A39" s="36">
        <f>A36+1</f>
        <v>13</v>
      </c>
      <c r="B39" s="30">
        <f>B38+1</f>
        <v>45456</v>
      </c>
      <c r="C39" s="49">
        <f>C38+1</f>
        <v>37</v>
      </c>
      <c r="D39" s="37">
        <f>K38*0.01</f>
        <v>4799.2284548611869</v>
      </c>
      <c r="E39" s="37">
        <f>K38*0.0222</f>
        <v>10654.287169791836</v>
      </c>
      <c r="F39" s="37">
        <f>K38*0.04928</f>
        <v>23650.597825555928</v>
      </c>
      <c r="G39" s="37">
        <f>K38*0.10939</f>
        <v>52498.760067726522</v>
      </c>
      <c r="H39" s="37">
        <f>K38*0.23058</f>
        <v>110660.60971218925</v>
      </c>
      <c r="I39" s="37">
        <f>K38*0.4847</f>
        <v>232618.60320712175</v>
      </c>
      <c r="J39" s="20">
        <f t="shared" si="0"/>
        <v>4031.3519020833969</v>
      </c>
      <c r="K39" s="19">
        <f t="shared" si="8"/>
        <v>483954.19738820207</v>
      </c>
      <c r="L39" s="12">
        <f t="shared" si="9"/>
        <v>434882.08643724653</v>
      </c>
    </row>
    <row r="40" spans="1:13" x14ac:dyDescent="0.35">
      <c r="A40" s="36"/>
      <c r="B40" s="30">
        <f>B39</f>
        <v>45456</v>
      </c>
      <c r="C40" s="49">
        <f t="shared" si="1"/>
        <v>38</v>
      </c>
      <c r="D40" s="37">
        <f t="shared" ref="D40:D44" si="40">K39*0.01</f>
        <v>4839.541973882021</v>
      </c>
      <c r="E40" s="37">
        <f t="shared" ref="E40:E44" si="41">K39*0.0222</f>
        <v>10743.783182018087</v>
      </c>
      <c r="F40" s="37">
        <f t="shared" ref="F40:F44" si="42">K39*0.04928</f>
        <v>23849.262847290596</v>
      </c>
      <c r="G40" s="37">
        <f t="shared" ref="G40:G44" si="43">K39*0.10939</f>
        <v>52939.749652295424</v>
      </c>
      <c r="H40" s="37">
        <f t="shared" ref="H40:H44" si="44">K39*0.23058</f>
        <v>111590.15883377164</v>
      </c>
      <c r="I40" s="37">
        <f t="shared" ref="I40:I44" si="45">K39*0.4847</f>
        <v>234572.59947406154</v>
      </c>
      <c r="J40" s="20">
        <f t="shared" si="0"/>
        <v>4065.2152580608977</v>
      </c>
      <c r="K40" s="19">
        <f t="shared" si="8"/>
        <v>488019.41264626296</v>
      </c>
      <c r="L40" s="12">
        <f t="shared" si="9"/>
        <v>438535.0959633193</v>
      </c>
    </row>
    <row r="41" spans="1:13" x14ac:dyDescent="0.35">
      <c r="A41" s="36"/>
      <c r="B41" s="30">
        <f>B40</f>
        <v>45456</v>
      </c>
      <c r="C41" s="49">
        <f t="shared" si="1"/>
        <v>39</v>
      </c>
      <c r="D41" s="37">
        <f t="shared" si="40"/>
        <v>4880.1941264626294</v>
      </c>
      <c r="E41" s="37">
        <f t="shared" si="41"/>
        <v>10834.030960747039</v>
      </c>
      <c r="F41" s="37">
        <f t="shared" si="42"/>
        <v>24049.596655207839</v>
      </c>
      <c r="G41" s="37">
        <f t="shared" si="43"/>
        <v>53384.443549374708</v>
      </c>
      <c r="H41" s="37">
        <f t="shared" si="44"/>
        <v>112527.51616797532</v>
      </c>
      <c r="I41" s="37">
        <f t="shared" si="45"/>
        <v>236543.00930964368</v>
      </c>
      <c r="J41" s="20">
        <f t="shared" si="0"/>
        <v>4099.3630662286087</v>
      </c>
      <c r="K41" s="19">
        <f t="shared" si="8"/>
        <v>492118.7757124916</v>
      </c>
      <c r="L41" s="12">
        <f t="shared" si="9"/>
        <v>442218.79076941125</v>
      </c>
    </row>
    <row r="42" spans="1:13" x14ac:dyDescent="0.35">
      <c r="A42" s="38">
        <f>A39+1</f>
        <v>14</v>
      </c>
      <c r="B42" s="30">
        <f>B41+1</f>
        <v>45457</v>
      </c>
      <c r="C42" s="49">
        <f t="shared" si="1"/>
        <v>40</v>
      </c>
      <c r="D42" s="39">
        <f t="shared" si="40"/>
        <v>4921.1877571249161</v>
      </c>
      <c r="E42" s="39">
        <f t="shared" si="41"/>
        <v>10925.036820817313</v>
      </c>
      <c r="F42" s="39">
        <f t="shared" si="42"/>
        <v>24251.613267111585</v>
      </c>
      <c r="G42" s="39">
        <f t="shared" si="43"/>
        <v>53832.87287518946</v>
      </c>
      <c r="H42" s="39">
        <f t="shared" si="44"/>
        <v>113472.74730378631</v>
      </c>
      <c r="I42" s="39">
        <f t="shared" si="45"/>
        <v>238529.9705878447</v>
      </c>
      <c r="J42" s="20">
        <f t="shared" si="0"/>
        <v>4133.7977159849297</v>
      </c>
      <c r="K42" s="19">
        <f t="shared" si="8"/>
        <v>496252.57342847652</v>
      </c>
      <c r="L42" s="12">
        <f t="shared" si="9"/>
        <v>445933.42861187429</v>
      </c>
    </row>
    <row r="43" spans="1:13" x14ac:dyDescent="0.35">
      <c r="A43" s="38"/>
      <c r="B43" s="30">
        <f>B42</f>
        <v>45457</v>
      </c>
      <c r="C43" s="49">
        <f t="shared" si="1"/>
        <v>41</v>
      </c>
      <c r="D43" s="39">
        <f t="shared" si="40"/>
        <v>4962.5257342847653</v>
      </c>
      <c r="E43" s="39">
        <f t="shared" si="41"/>
        <v>11016.80713011218</v>
      </c>
      <c r="F43" s="39">
        <f t="shared" si="42"/>
        <v>24455.326818555321</v>
      </c>
      <c r="G43" s="39">
        <f t="shared" si="43"/>
        <v>54285.069007341044</v>
      </c>
      <c r="H43" s="39">
        <f t="shared" si="44"/>
        <v>114425.91838113812</v>
      </c>
      <c r="I43" s="39">
        <f t="shared" si="45"/>
        <v>240533.62234078257</v>
      </c>
      <c r="J43" s="20">
        <f t="shared" si="0"/>
        <v>4168.521616799203</v>
      </c>
      <c r="K43" s="19">
        <f t="shared" si="8"/>
        <v>500421.0950452757</v>
      </c>
      <c r="L43" s="12">
        <f t="shared" si="9"/>
        <v>449679.26941221405</v>
      </c>
    </row>
    <row r="44" spans="1:13" x14ac:dyDescent="0.35">
      <c r="A44" s="38"/>
      <c r="B44" s="30">
        <f>B43</f>
        <v>45457</v>
      </c>
      <c r="C44" s="49">
        <f t="shared" si="1"/>
        <v>42</v>
      </c>
      <c r="D44" s="39">
        <f t="shared" si="40"/>
        <v>5004.2109504527571</v>
      </c>
      <c r="E44" s="39">
        <f t="shared" si="41"/>
        <v>11109.348310005122</v>
      </c>
      <c r="F44" s="39">
        <f t="shared" si="42"/>
        <v>24660.751563831185</v>
      </c>
      <c r="G44" s="39">
        <f t="shared" si="43"/>
        <v>54741.063587002711</v>
      </c>
      <c r="H44" s="39">
        <f t="shared" si="44"/>
        <v>115387.09609553967</v>
      </c>
      <c r="I44" s="39">
        <f t="shared" si="45"/>
        <v>242554.10476844513</v>
      </c>
      <c r="J44" s="20">
        <f t="shared" si="0"/>
        <v>4203.5371983803161</v>
      </c>
      <c r="K44" s="19">
        <f t="shared" si="8"/>
        <v>504624.63224365603</v>
      </c>
      <c r="L44" s="12">
        <f t="shared" si="9"/>
        <v>453456.57527527655</v>
      </c>
    </row>
    <row r="45" spans="1:13" x14ac:dyDescent="0.35">
      <c r="A45" s="36">
        <f>A42+1</f>
        <v>15</v>
      </c>
      <c r="B45" s="30">
        <f>B44+1</f>
        <v>45458</v>
      </c>
      <c r="C45" s="49">
        <f>C44+1</f>
        <v>43</v>
      </c>
      <c r="D45" s="37">
        <f>K44*0.01</f>
        <v>5046.2463224365601</v>
      </c>
      <c r="E45" s="37">
        <f>K44*0.0222</f>
        <v>11202.666835809165</v>
      </c>
      <c r="F45" s="37">
        <f>K44*0.04928</f>
        <v>24867.901876967368</v>
      </c>
      <c r="G45" s="37">
        <f>K44*0.10939</f>
        <v>55200.888521133536</v>
      </c>
      <c r="H45" s="37">
        <f>K44*0.23058</f>
        <v>116356.34770274221</v>
      </c>
      <c r="I45" s="37">
        <f>K44*0.4847</f>
        <v>244591.5592485001</v>
      </c>
      <c r="J45" s="20">
        <f t="shared" si="0"/>
        <v>4238.8469108467107</v>
      </c>
      <c r="K45" s="19">
        <f t="shared" si="8"/>
        <v>508863.47915450274</v>
      </c>
      <c r="L45" s="12">
        <f t="shared" si="9"/>
        <v>457265.61050758895</v>
      </c>
    </row>
    <row r="46" spans="1:13" x14ac:dyDescent="0.35">
      <c r="A46" s="36"/>
      <c r="B46" s="30">
        <f>B45</f>
        <v>45458</v>
      </c>
      <c r="C46" s="49">
        <f t="shared" si="1"/>
        <v>44</v>
      </c>
      <c r="D46" s="37">
        <f t="shared" ref="D46:D50" si="46">K45*0.01</f>
        <v>5088.6347915450278</v>
      </c>
      <c r="E46" s="37">
        <f t="shared" ref="E46:E50" si="47">K45*0.0222</f>
        <v>11296.769237229961</v>
      </c>
      <c r="F46" s="37">
        <f t="shared" ref="F46:F50" si="48">K45*0.04928</f>
        <v>25076.792252733892</v>
      </c>
      <c r="G46" s="37">
        <f t="shared" ref="G46:G50" si="49">K45*0.10939</f>
        <v>55664.575984711053</v>
      </c>
      <c r="H46" s="37">
        <f t="shared" ref="H46:H50" si="50">K45*0.23058</f>
        <v>117333.74102344524</v>
      </c>
      <c r="I46" s="37">
        <f t="shared" ref="I46:I50" si="51">K45*0.4847</f>
        <v>246646.1283461875</v>
      </c>
      <c r="J46" s="20">
        <f t="shared" si="0"/>
        <v>4274.453224897823</v>
      </c>
      <c r="K46" s="19">
        <f t="shared" si="8"/>
        <v>513137.93237940059</v>
      </c>
      <c r="L46" s="12">
        <f t="shared" si="9"/>
        <v>461106.64163585263</v>
      </c>
    </row>
    <row r="47" spans="1:13" x14ac:dyDescent="0.35">
      <c r="A47" s="36"/>
      <c r="B47" s="30">
        <f>B46</f>
        <v>45458</v>
      </c>
      <c r="C47" s="49">
        <f t="shared" si="1"/>
        <v>45</v>
      </c>
      <c r="D47" s="37">
        <f t="shared" si="46"/>
        <v>5131.3793237940063</v>
      </c>
      <c r="E47" s="37">
        <f t="shared" si="47"/>
        <v>11391.662098822693</v>
      </c>
      <c r="F47" s="37">
        <f t="shared" si="48"/>
        <v>25287.437307656859</v>
      </c>
      <c r="G47" s="37">
        <f t="shared" si="49"/>
        <v>56132.158422982633</v>
      </c>
      <c r="H47" s="37">
        <f t="shared" si="50"/>
        <v>118319.34444804219</v>
      </c>
      <c r="I47" s="37">
        <f t="shared" si="51"/>
        <v>248717.95582429547</v>
      </c>
      <c r="J47" s="20">
        <f t="shared" si="0"/>
        <v>4310.3586319869655</v>
      </c>
      <c r="K47" s="19">
        <f>K46+J47-M47</f>
        <v>507448.29101138754</v>
      </c>
      <c r="L47" s="12">
        <f t="shared" si="9"/>
        <v>464979.93742559385</v>
      </c>
      <c r="M47">
        <v>10000</v>
      </c>
    </row>
    <row r="48" spans="1:13" x14ac:dyDescent="0.35">
      <c r="A48" s="38">
        <f>A45+1</f>
        <v>16</v>
      </c>
      <c r="B48" s="30">
        <f>B47+1</f>
        <v>45459</v>
      </c>
      <c r="C48" s="49">
        <f t="shared" si="1"/>
        <v>46</v>
      </c>
      <c r="D48" s="39">
        <f t="shared" si="46"/>
        <v>5074.4829101138757</v>
      </c>
      <c r="E48" s="39">
        <f t="shared" si="47"/>
        <v>11265.352060452804</v>
      </c>
      <c r="F48" s="39">
        <f t="shared" si="48"/>
        <v>25007.051781041177</v>
      </c>
      <c r="G48" s="39">
        <f t="shared" si="49"/>
        <v>55509.768553735681</v>
      </c>
      <c r="H48" s="39">
        <f t="shared" si="50"/>
        <v>117007.42694140575</v>
      </c>
      <c r="I48" s="39">
        <f t="shared" si="51"/>
        <v>245960.18665321954</v>
      </c>
      <c r="J48" s="20">
        <f t="shared" si="0"/>
        <v>4262.5656444956558</v>
      </c>
      <c r="K48" s="19">
        <f t="shared" si="8"/>
        <v>511710.8566558832</v>
      </c>
      <c r="L48" s="12">
        <f t="shared" si="9"/>
        <v>459824.26889996883</v>
      </c>
    </row>
    <row r="49" spans="1:13" x14ac:dyDescent="0.35">
      <c r="A49" s="38"/>
      <c r="B49" s="30">
        <f>B48</f>
        <v>45459</v>
      </c>
      <c r="C49" s="49">
        <f t="shared" si="1"/>
        <v>47</v>
      </c>
      <c r="D49" s="39">
        <f t="shared" si="46"/>
        <v>5117.1085665588316</v>
      </c>
      <c r="E49" s="39">
        <f t="shared" si="47"/>
        <v>11359.981017760607</v>
      </c>
      <c r="F49" s="39">
        <f t="shared" si="48"/>
        <v>25217.111016001923</v>
      </c>
      <c r="G49" s="39">
        <f t="shared" si="49"/>
        <v>55976.050609587066</v>
      </c>
      <c r="H49" s="39">
        <f t="shared" si="50"/>
        <v>117990.28932771354</v>
      </c>
      <c r="I49" s="39">
        <f t="shared" si="51"/>
        <v>248026.25222110658</v>
      </c>
      <c r="J49" s="20">
        <f t="shared" si="0"/>
        <v>4298.371195909418</v>
      </c>
      <c r="K49" s="19">
        <f t="shared" si="8"/>
        <v>516009.22785179259</v>
      </c>
      <c r="L49" s="12">
        <f t="shared" si="9"/>
        <v>463686.79275872855</v>
      </c>
    </row>
    <row r="50" spans="1:13" x14ac:dyDescent="0.35">
      <c r="A50" s="38"/>
      <c r="B50" s="30">
        <f>B49</f>
        <v>45459</v>
      </c>
      <c r="C50" s="49">
        <f t="shared" si="1"/>
        <v>48</v>
      </c>
      <c r="D50" s="39">
        <f t="shared" si="46"/>
        <v>5160.0922785179264</v>
      </c>
      <c r="E50" s="39">
        <f t="shared" si="47"/>
        <v>11455.404858309796</v>
      </c>
      <c r="F50" s="39">
        <f t="shared" si="48"/>
        <v>25428.934748536336</v>
      </c>
      <c r="G50" s="39">
        <f t="shared" si="49"/>
        <v>56446.249434707592</v>
      </c>
      <c r="H50" s="39">
        <f t="shared" si="50"/>
        <v>118981.40775806634</v>
      </c>
      <c r="I50" s="39">
        <f t="shared" si="51"/>
        <v>250109.67273976389</v>
      </c>
      <c r="J50" s="20">
        <f t="shared" si="0"/>
        <v>4334.4775139550584</v>
      </c>
      <c r="K50" s="19">
        <f t="shared" si="8"/>
        <v>520343.70536574762</v>
      </c>
      <c r="L50" s="12">
        <f t="shared" si="9"/>
        <v>467581.76181790186</v>
      </c>
    </row>
    <row r="51" spans="1:13" x14ac:dyDescent="0.35">
      <c r="A51" s="36">
        <f>A48+1</f>
        <v>17</v>
      </c>
      <c r="B51" s="30">
        <f>B50+1</f>
        <v>45460</v>
      </c>
      <c r="C51" s="49">
        <f>C50+1</f>
        <v>49</v>
      </c>
      <c r="D51" s="37">
        <f>K50*0.01</f>
        <v>5203.4370536574761</v>
      </c>
      <c r="E51" s="37">
        <f>K50*0.0222</f>
        <v>11551.630259119598</v>
      </c>
      <c r="F51" s="37">
        <f>K50*0.04928</f>
        <v>25642.537800424041</v>
      </c>
      <c r="G51" s="37">
        <f>K50*0.10939</f>
        <v>56920.39792995913</v>
      </c>
      <c r="H51" s="37">
        <f>K50*0.23058</f>
        <v>119980.85158323409</v>
      </c>
      <c r="I51" s="37">
        <f>K50*0.4847</f>
        <v>252210.59399077788</v>
      </c>
      <c r="J51" s="20">
        <f t="shared" si="0"/>
        <v>4370.8871250722796</v>
      </c>
      <c r="K51" s="19">
        <f t="shared" si="8"/>
        <v>524714.59249081986</v>
      </c>
      <c r="L51" s="12">
        <f t="shared" si="9"/>
        <v>471509.44861717219</v>
      </c>
    </row>
    <row r="52" spans="1:13" x14ac:dyDescent="0.35">
      <c r="A52" s="36"/>
      <c r="B52" s="30">
        <f>B51</f>
        <v>45460</v>
      </c>
      <c r="C52" s="49">
        <f t="shared" si="1"/>
        <v>50</v>
      </c>
      <c r="D52" s="37">
        <f t="shared" ref="D52:D56" si="52">K51*0.01</f>
        <v>5247.145924908199</v>
      </c>
      <c r="E52" s="37">
        <f t="shared" ref="E52:E56" si="53">K51*0.0222</f>
        <v>11648.663953296202</v>
      </c>
      <c r="F52" s="37">
        <f t="shared" ref="F52:F56" si="54">K51*0.04928</f>
        <v>25857.9351179476</v>
      </c>
      <c r="G52" s="37">
        <f t="shared" ref="G52:G56" si="55">K51*0.10939</f>
        <v>57398.529272570784</v>
      </c>
      <c r="H52" s="37">
        <f t="shared" ref="H52:H56" si="56">K51*0.23058</f>
        <v>120988.69073653324</v>
      </c>
      <c r="I52" s="37">
        <f t="shared" ref="I52:I56" si="57">K51*0.4847</f>
        <v>254329.1629803004</v>
      </c>
      <c r="J52" s="20">
        <f t="shared" si="0"/>
        <v>4407.6025769228872</v>
      </c>
      <c r="K52" s="19">
        <f t="shared" si="8"/>
        <v>529122.19506774272</v>
      </c>
      <c r="L52" s="12">
        <f t="shared" si="9"/>
        <v>475470.12798555644</v>
      </c>
    </row>
    <row r="53" spans="1:13" x14ac:dyDescent="0.35">
      <c r="A53" s="36"/>
      <c r="B53" s="30">
        <f>B52</f>
        <v>45460</v>
      </c>
      <c r="C53" s="49">
        <f t="shared" si="1"/>
        <v>51</v>
      </c>
      <c r="D53" s="37">
        <f t="shared" si="52"/>
        <v>5291.2219506774272</v>
      </c>
      <c r="E53" s="37">
        <f t="shared" si="53"/>
        <v>11746.51273050389</v>
      </c>
      <c r="F53" s="37">
        <f t="shared" si="54"/>
        <v>26075.141772938361</v>
      </c>
      <c r="G53" s="37">
        <f t="shared" si="55"/>
        <v>57880.676918460376</v>
      </c>
      <c r="H53" s="37">
        <f t="shared" si="56"/>
        <v>122004.99573872011</v>
      </c>
      <c r="I53" s="37">
        <f t="shared" si="57"/>
        <v>256465.52794933491</v>
      </c>
      <c r="J53" s="20">
        <f t="shared" si="0"/>
        <v>4444.6264385690383</v>
      </c>
      <c r="K53" s="19">
        <f t="shared" si="8"/>
        <v>533566.82150631177</v>
      </c>
      <c r="L53" s="12">
        <f t="shared" si="9"/>
        <v>479464.07706063509</v>
      </c>
    </row>
    <row r="54" spans="1:13" x14ac:dyDescent="0.35">
      <c r="A54" s="38">
        <f>A51+1</f>
        <v>18</v>
      </c>
      <c r="B54" s="30">
        <f>B53+1</f>
        <v>45461</v>
      </c>
      <c r="C54" s="49">
        <f t="shared" si="1"/>
        <v>52</v>
      </c>
      <c r="D54" s="39">
        <f t="shared" si="52"/>
        <v>5335.6682150631177</v>
      </c>
      <c r="E54" s="39">
        <f t="shared" si="53"/>
        <v>11845.183437440122</v>
      </c>
      <c r="F54" s="39">
        <f t="shared" si="54"/>
        <v>26294.172963831043</v>
      </c>
      <c r="G54" s="39">
        <f t="shared" si="55"/>
        <v>58366.874604575445</v>
      </c>
      <c r="H54" s="39">
        <f t="shared" si="56"/>
        <v>123029.83770292538</v>
      </c>
      <c r="I54" s="39">
        <f t="shared" si="57"/>
        <v>258619.83838410932</v>
      </c>
      <c r="J54" s="20">
        <f t="shared" si="0"/>
        <v>4481.961300653019</v>
      </c>
      <c r="K54" s="19">
        <f t="shared" si="8"/>
        <v>538048.78280696482</v>
      </c>
      <c r="L54" s="12">
        <f t="shared" si="9"/>
        <v>483491.57530794444</v>
      </c>
    </row>
    <row r="55" spans="1:13" x14ac:dyDescent="0.35">
      <c r="A55" s="38"/>
      <c r="B55" s="30">
        <f>B54</f>
        <v>45461</v>
      </c>
      <c r="C55" s="49">
        <f t="shared" si="1"/>
        <v>53</v>
      </c>
      <c r="D55" s="39">
        <f t="shared" si="52"/>
        <v>5380.4878280696485</v>
      </c>
      <c r="E55" s="39">
        <f t="shared" si="53"/>
        <v>11944.68297831462</v>
      </c>
      <c r="F55" s="39">
        <f t="shared" si="54"/>
        <v>26515.044016727225</v>
      </c>
      <c r="G55" s="39">
        <f t="shared" si="55"/>
        <v>58857.156351253885</v>
      </c>
      <c r="H55" s="39">
        <f t="shared" si="56"/>
        <v>124063.28833962996</v>
      </c>
      <c r="I55" s="39">
        <f t="shared" si="57"/>
        <v>260792.24502653585</v>
      </c>
      <c r="J55" s="20">
        <f t="shared" si="0"/>
        <v>4519.6097755785049</v>
      </c>
      <c r="K55" s="19">
        <f t="shared" si="8"/>
        <v>542568.39258254331</v>
      </c>
      <c r="L55" s="12">
        <f t="shared" si="9"/>
        <v>487552.90454053122</v>
      </c>
    </row>
    <row r="56" spans="1:13" x14ac:dyDescent="0.35">
      <c r="A56" s="38"/>
      <c r="B56" s="30">
        <f>B55</f>
        <v>45461</v>
      </c>
      <c r="C56" s="49">
        <f t="shared" si="1"/>
        <v>54</v>
      </c>
      <c r="D56" s="39">
        <f t="shared" si="52"/>
        <v>5425.6839258254331</v>
      </c>
      <c r="E56" s="39">
        <f t="shared" si="53"/>
        <v>12045.018315332461</v>
      </c>
      <c r="F56" s="39">
        <f t="shared" si="54"/>
        <v>26737.770386467731</v>
      </c>
      <c r="G56" s="39">
        <f t="shared" si="55"/>
        <v>59351.556464604415</v>
      </c>
      <c r="H56" s="39">
        <f t="shared" si="56"/>
        <v>125105.41996168284</v>
      </c>
      <c r="I56" s="39">
        <f t="shared" si="57"/>
        <v>262982.89988475875</v>
      </c>
      <c r="J56" s="20">
        <f t="shared" si="0"/>
        <v>4557.5744976933638</v>
      </c>
      <c r="K56" s="19">
        <f t="shared" si="8"/>
        <v>547125.96708023665</v>
      </c>
      <c r="L56" s="12">
        <f t="shared" si="9"/>
        <v>491648.34893867164</v>
      </c>
    </row>
    <row r="57" spans="1:13" x14ac:dyDescent="0.35">
      <c r="A57" s="36">
        <f>A54+1</f>
        <v>19</v>
      </c>
      <c r="B57" s="30">
        <f>B56+1</f>
        <v>45462</v>
      </c>
      <c r="C57" s="49">
        <f>C56+1</f>
        <v>55</v>
      </c>
      <c r="D57" s="37">
        <f>K56*0.01</f>
        <v>5471.2596708023666</v>
      </c>
      <c r="E57" s="37">
        <f>K56*0.0222</f>
        <v>12146.196469181254</v>
      </c>
      <c r="F57" s="37">
        <f>K56*0.04928</f>
        <v>26962.367657714061</v>
      </c>
      <c r="G57" s="37">
        <f>K56*0.10939</f>
        <v>59850.109538907091</v>
      </c>
      <c r="H57" s="37">
        <f>K56*0.23058</f>
        <v>126156.30548936097</v>
      </c>
      <c r="I57" s="37">
        <f>K56*0.4847</f>
        <v>265191.95624379069</v>
      </c>
      <c r="J57" s="20">
        <f t="shared" si="0"/>
        <v>4595.8581234739877</v>
      </c>
      <c r="K57" s="19">
        <f t="shared" si="8"/>
        <v>551721.82520371058</v>
      </c>
      <c r="L57" s="12">
        <f t="shared" si="9"/>
        <v>495778.19506975642</v>
      </c>
    </row>
    <row r="58" spans="1:13" x14ac:dyDescent="0.35">
      <c r="A58" s="36"/>
      <c r="B58" s="30">
        <f>B57</f>
        <v>45462</v>
      </c>
      <c r="C58" s="49">
        <f t="shared" si="1"/>
        <v>56</v>
      </c>
      <c r="D58" s="37">
        <f t="shared" ref="D58:D62" si="58">K57*0.01</f>
        <v>5517.2182520371061</v>
      </c>
      <c r="E58" s="37">
        <f t="shared" ref="E58:E62" si="59">K57*0.0222</f>
        <v>12248.224519522375</v>
      </c>
      <c r="F58" s="37">
        <f t="shared" ref="F58:F62" si="60">K57*0.04928</f>
        <v>27188.851546038855</v>
      </c>
      <c r="G58" s="37">
        <f t="shared" ref="G58:G62" si="61">K57*0.10939</f>
        <v>60352.8504590339</v>
      </c>
      <c r="H58" s="37">
        <f t="shared" ref="H58:H62" si="62">K57*0.23058</f>
        <v>127216.0184554716</v>
      </c>
      <c r="I58" s="37">
        <f t="shared" ref="I58:I62" si="63">K57*0.4847</f>
        <v>267419.56867623853</v>
      </c>
      <c r="J58" s="20">
        <f t="shared" si="0"/>
        <v>4634.4633317111693</v>
      </c>
      <c r="K58" s="19">
        <f t="shared" si="8"/>
        <v>556356.28853542171</v>
      </c>
      <c r="L58" s="12">
        <f t="shared" si="9"/>
        <v>499942.73190834234</v>
      </c>
    </row>
    <row r="59" spans="1:13" x14ac:dyDescent="0.35">
      <c r="A59" s="36"/>
      <c r="B59" s="30">
        <f>B58</f>
        <v>45462</v>
      </c>
      <c r="C59" s="49">
        <f t="shared" si="1"/>
        <v>57</v>
      </c>
      <c r="D59" s="37">
        <f t="shared" si="58"/>
        <v>5563.5628853542175</v>
      </c>
      <c r="E59" s="37">
        <f t="shared" si="59"/>
        <v>12351.109605486363</v>
      </c>
      <c r="F59" s="37">
        <f t="shared" si="60"/>
        <v>27417.237899025582</v>
      </c>
      <c r="G59" s="37">
        <f t="shared" si="61"/>
        <v>60859.81440288978</v>
      </c>
      <c r="H59" s="37">
        <f t="shared" si="62"/>
        <v>128284.63301049755</v>
      </c>
      <c r="I59" s="37">
        <f t="shared" si="63"/>
        <v>269665.8930531189</v>
      </c>
      <c r="J59" s="20">
        <f t="shared" si="0"/>
        <v>4673.3928236975426</v>
      </c>
      <c r="K59" s="19">
        <f t="shared" si="8"/>
        <v>561029.68135911925</v>
      </c>
      <c r="L59" s="12">
        <f t="shared" si="9"/>
        <v>504142.25085637241</v>
      </c>
    </row>
    <row r="60" spans="1:13" x14ac:dyDescent="0.35">
      <c r="A60" s="38">
        <f>A57+1</f>
        <v>20</v>
      </c>
      <c r="B60" s="30">
        <f>B59+1</f>
        <v>45463</v>
      </c>
      <c r="C60" s="49">
        <f t="shared" si="1"/>
        <v>58</v>
      </c>
      <c r="D60" s="39">
        <f t="shared" si="58"/>
        <v>5610.2968135911924</v>
      </c>
      <c r="E60" s="39">
        <f t="shared" si="59"/>
        <v>12454.858926172448</v>
      </c>
      <c r="F60" s="39">
        <f t="shared" si="60"/>
        <v>27647.542697377394</v>
      </c>
      <c r="G60" s="39">
        <f t="shared" si="61"/>
        <v>61371.036843874055</v>
      </c>
      <c r="H60" s="39">
        <f t="shared" si="62"/>
        <v>129362.22392778572</v>
      </c>
      <c r="I60" s="39">
        <f t="shared" si="63"/>
        <v>271931.08655476512</v>
      </c>
      <c r="J60" s="20">
        <f t="shared" si="0"/>
        <v>4712.6493234166019</v>
      </c>
      <c r="K60" s="19">
        <f t="shared" si="8"/>
        <v>565742.33068253589</v>
      </c>
      <c r="L60" s="12">
        <f t="shared" si="9"/>
        <v>508377.04576356593</v>
      </c>
    </row>
    <row r="61" spans="1:13" x14ac:dyDescent="0.35">
      <c r="A61" s="38"/>
      <c r="B61" s="30">
        <f>B60</f>
        <v>45463</v>
      </c>
      <c r="C61" s="49">
        <f t="shared" si="1"/>
        <v>59</v>
      </c>
      <c r="D61" s="39">
        <f t="shared" si="58"/>
        <v>5657.4233068253588</v>
      </c>
      <c r="E61" s="39">
        <f t="shared" si="59"/>
        <v>12559.479741152298</v>
      </c>
      <c r="F61" s="39">
        <f t="shared" si="60"/>
        <v>27879.782056035368</v>
      </c>
      <c r="G61" s="39">
        <f t="shared" si="61"/>
        <v>61886.553553362603</v>
      </c>
      <c r="H61" s="39">
        <f t="shared" si="62"/>
        <v>130448.86660877914</v>
      </c>
      <c r="I61" s="39">
        <f t="shared" si="63"/>
        <v>274215.30768182513</v>
      </c>
      <c r="J61" s="20">
        <f t="shared" si="0"/>
        <v>4752.2355777333014</v>
      </c>
      <c r="K61" s="19">
        <f t="shared" si="8"/>
        <v>570494.56626026914</v>
      </c>
      <c r="L61" s="12">
        <f t="shared" si="9"/>
        <v>512647.41294797987</v>
      </c>
    </row>
    <row r="62" spans="1:13" x14ac:dyDescent="0.35">
      <c r="A62" s="38"/>
      <c r="B62" s="30">
        <f>B61</f>
        <v>45463</v>
      </c>
      <c r="C62" s="49">
        <f t="shared" si="1"/>
        <v>60</v>
      </c>
      <c r="D62" s="39">
        <f t="shared" si="58"/>
        <v>5704.9456626026913</v>
      </c>
      <c r="E62" s="39">
        <f t="shared" si="59"/>
        <v>12664.979370977975</v>
      </c>
      <c r="F62" s="39">
        <f t="shared" si="60"/>
        <v>28113.972225306061</v>
      </c>
      <c r="G62" s="39">
        <f t="shared" si="61"/>
        <v>62406.400603210845</v>
      </c>
      <c r="H62" s="39">
        <f t="shared" si="62"/>
        <v>131544.63708829286</v>
      </c>
      <c r="I62" s="39">
        <f t="shared" si="63"/>
        <v>276518.71626635245</v>
      </c>
      <c r="J62" s="20">
        <f t="shared" si="0"/>
        <v>4792.1543565862603</v>
      </c>
      <c r="K62" s="19">
        <f>K61+J62-M62</f>
        <v>565286.72061685543</v>
      </c>
      <c r="L62" s="12">
        <f t="shared" si="9"/>
        <v>516953.65121674287</v>
      </c>
      <c r="M62">
        <v>10000</v>
      </c>
    </row>
    <row r="63" spans="1:13" x14ac:dyDescent="0.35">
      <c r="A63" s="36">
        <f>A60+1</f>
        <v>21</v>
      </c>
      <c r="B63" s="30">
        <f>B62+1</f>
        <v>45464</v>
      </c>
      <c r="C63" s="49">
        <f>C62+1</f>
        <v>61</v>
      </c>
      <c r="D63" s="37">
        <f>K62*0.01</f>
        <v>5652.8672061685547</v>
      </c>
      <c r="E63" s="37">
        <f>K62*0.0222</f>
        <v>12549.365197694191</v>
      </c>
      <c r="F63" s="37">
        <f>K62*0.04928</f>
        <v>27857.329591998634</v>
      </c>
      <c r="G63" s="37">
        <f>K62*0.10939</f>
        <v>61836.714368277819</v>
      </c>
      <c r="H63" s="37">
        <f>K62*0.23058</f>
        <v>130343.81203983453</v>
      </c>
      <c r="I63" s="37">
        <f>K62*0.4847</f>
        <v>273994.47348298982</v>
      </c>
      <c r="J63" s="20">
        <f t="shared" si="0"/>
        <v>4748.4084531815861</v>
      </c>
      <c r="K63" s="19">
        <f t="shared" si="8"/>
        <v>570035.12907003704</v>
      </c>
      <c r="L63" s="12">
        <f t="shared" si="9"/>
        <v>512234.56188696355</v>
      </c>
    </row>
    <row r="64" spans="1:13" x14ac:dyDescent="0.35">
      <c r="A64" s="36"/>
      <c r="B64" s="30">
        <f>B63</f>
        <v>45464</v>
      </c>
      <c r="C64" s="49">
        <f t="shared" si="1"/>
        <v>62</v>
      </c>
      <c r="D64" s="37">
        <f t="shared" ref="D64:D68" si="64">K63*0.01</f>
        <v>5700.3512907003706</v>
      </c>
      <c r="E64" s="37">
        <f t="shared" ref="E64:E68" si="65">K63*0.0222</f>
        <v>12654.779865354823</v>
      </c>
      <c r="F64" s="37">
        <f t="shared" ref="F64:F68" si="66">K63*0.04928</f>
        <v>28091.331160571423</v>
      </c>
      <c r="G64" s="37">
        <f t="shared" ref="G64:G68" si="67">K63*0.10939</f>
        <v>62356.142768971353</v>
      </c>
      <c r="H64" s="37">
        <f t="shared" ref="H64:H68" si="68">K63*0.23058</f>
        <v>131438.70006096913</v>
      </c>
      <c r="I64" s="37">
        <f t="shared" ref="I64:I68" si="69">K63*0.4847</f>
        <v>276296.02706024697</v>
      </c>
      <c r="J64" s="20">
        <f t="shared" si="0"/>
        <v>4788.2950841883112</v>
      </c>
      <c r="K64" s="19">
        <f t="shared" si="8"/>
        <v>574823.42415422539</v>
      </c>
      <c r="L64" s="12">
        <f t="shared" si="9"/>
        <v>516537.33220681408</v>
      </c>
    </row>
    <row r="65" spans="1:13" x14ac:dyDescent="0.35">
      <c r="A65" s="36"/>
      <c r="B65" s="30">
        <f>B64</f>
        <v>45464</v>
      </c>
      <c r="C65" s="49">
        <f t="shared" si="1"/>
        <v>63</v>
      </c>
      <c r="D65" s="37">
        <f t="shared" si="64"/>
        <v>5748.2342415422536</v>
      </c>
      <c r="E65" s="37">
        <f t="shared" si="65"/>
        <v>12761.080016223805</v>
      </c>
      <c r="F65" s="37">
        <f t="shared" si="66"/>
        <v>28327.298342320224</v>
      </c>
      <c r="G65" s="37">
        <f t="shared" si="67"/>
        <v>62879.934368230715</v>
      </c>
      <c r="H65" s="37">
        <f t="shared" si="68"/>
        <v>132542.78514148129</v>
      </c>
      <c r="I65" s="37">
        <f t="shared" si="69"/>
        <v>278616.91368755308</v>
      </c>
      <c r="J65" s="20">
        <f t="shared" si="0"/>
        <v>4828.5167628954932</v>
      </c>
      <c r="K65" s="19">
        <f t="shared" si="8"/>
        <v>579651.9409171209</v>
      </c>
      <c r="L65" s="12">
        <f t="shared" si="9"/>
        <v>520876.24579735135</v>
      </c>
    </row>
    <row r="66" spans="1:13" x14ac:dyDescent="0.35">
      <c r="A66" s="38">
        <f>A63+1</f>
        <v>22</v>
      </c>
      <c r="B66" s="30">
        <f>B65+1</f>
        <v>45465</v>
      </c>
      <c r="C66" s="49">
        <f t="shared" si="1"/>
        <v>64</v>
      </c>
      <c r="D66" s="39">
        <f t="shared" si="64"/>
        <v>5796.5194091712092</v>
      </c>
      <c r="E66" s="39">
        <f t="shared" si="65"/>
        <v>12868.273088360085</v>
      </c>
      <c r="F66" s="39">
        <f t="shared" si="66"/>
        <v>28565.247648395718</v>
      </c>
      <c r="G66" s="39">
        <f t="shared" si="67"/>
        <v>63408.125816923857</v>
      </c>
      <c r="H66" s="39">
        <f t="shared" si="68"/>
        <v>133656.14453666974</v>
      </c>
      <c r="I66" s="39">
        <f t="shared" si="69"/>
        <v>280957.29576252849</v>
      </c>
      <c r="J66" s="20">
        <f t="shared" si="0"/>
        <v>4869.0763037038159</v>
      </c>
      <c r="K66" s="19">
        <f t="shared" si="8"/>
        <v>584521.01722082472</v>
      </c>
      <c r="L66" s="12">
        <f t="shared" si="9"/>
        <v>525251.60626204917</v>
      </c>
    </row>
    <row r="67" spans="1:13" x14ac:dyDescent="0.35">
      <c r="A67" s="38"/>
      <c r="B67" s="30">
        <f>B66</f>
        <v>45465</v>
      </c>
      <c r="C67" s="49">
        <f t="shared" si="1"/>
        <v>65</v>
      </c>
      <c r="D67" s="39">
        <f t="shared" si="64"/>
        <v>5845.2101722082471</v>
      </c>
      <c r="E67" s="39">
        <f t="shared" si="65"/>
        <v>12976.366582302309</v>
      </c>
      <c r="F67" s="39">
        <f t="shared" si="66"/>
        <v>28805.19572864224</v>
      </c>
      <c r="G67" s="39">
        <f t="shared" si="67"/>
        <v>63940.754073786018</v>
      </c>
      <c r="H67" s="39">
        <f t="shared" si="68"/>
        <v>134778.85615077778</v>
      </c>
      <c r="I67" s="39">
        <f t="shared" si="69"/>
        <v>283317.33704693377</v>
      </c>
      <c r="J67" s="20">
        <f t="shared" si="0"/>
        <v>4909.9765446549272</v>
      </c>
      <c r="K67" s="19">
        <f t="shared" si="8"/>
        <v>589430.99376547965</v>
      </c>
      <c r="L67" s="12">
        <f t="shared" si="9"/>
        <v>529663.71975465037</v>
      </c>
    </row>
    <row r="68" spans="1:13" x14ac:dyDescent="0.35">
      <c r="A68" s="38"/>
      <c r="B68" s="30">
        <f>B67</f>
        <v>45465</v>
      </c>
      <c r="C68" s="49">
        <f t="shared" si="1"/>
        <v>66</v>
      </c>
      <c r="D68" s="39">
        <f t="shared" si="64"/>
        <v>5894.3099376547971</v>
      </c>
      <c r="E68" s="39">
        <f t="shared" si="65"/>
        <v>13085.368061593648</v>
      </c>
      <c r="F68" s="39">
        <f t="shared" si="66"/>
        <v>29047.159372762835</v>
      </c>
      <c r="G68" s="39">
        <f t="shared" si="67"/>
        <v>64477.85640800582</v>
      </c>
      <c r="H68" s="39">
        <f t="shared" si="68"/>
        <v>135910.99854244431</v>
      </c>
      <c r="I68" s="39">
        <f t="shared" si="69"/>
        <v>285697.20267812797</v>
      </c>
      <c r="J68" s="20">
        <f t="shared" ref="J68:J118" si="70">D68*0.84</f>
        <v>4951.2203476300292</v>
      </c>
      <c r="K68" s="19">
        <f t="shared" si="8"/>
        <v>594382.21411310963</v>
      </c>
      <c r="L68" s="12">
        <f t="shared" si="9"/>
        <v>534112.89500058931</v>
      </c>
    </row>
    <row r="69" spans="1:13" x14ac:dyDescent="0.35">
      <c r="A69" s="36">
        <f>A66+1</f>
        <v>23</v>
      </c>
      <c r="B69" s="30">
        <f>B68+1</f>
        <v>45466</v>
      </c>
      <c r="C69" s="49">
        <f>C68+1</f>
        <v>67</v>
      </c>
      <c r="D69" s="37">
        <f>K68*0.01</f>
        <v>5943.822141131096</v>
      </c>
      <c r="E69" s="37">
        <f>K68*0.0222</f>
        <v>13195.285153311035</v>
      </c>
      <c r="F69" s="37">
        <f>K68*0.04928</f>
        <v>29291.155511494042</v>
      </c>
      <c r="G69" s="37">
        <f>K68*0.10939</f>
        <v>65019.470401833059</v>
      </c>
      <c r="H69" s="37">
        <f>K68*0.23058</f>
        <v>137052.65093020082</v>
      </c>
      <c r="I69" s="37">
        <f>K68*0.4847</f>
        <v>288097.05918062426</v>
      </c>
      <c r="J69" s="20">
        <f t="shared" si="70"/>
        <v>4992.8105985501206</v>
      </c>
      <c r="K69" s="19">
        <f t="shared" ref="K69:K91" si="71">K68+J69</f>
        <v>599375.02471165976</v>
      </c>
      <c r="L69" s="12">
        <f t="shared" ref="L69:L119" si="72">SUM(D69:I69)</f>
        <v>538599.44331859425</v>
      </c>
    </row>
    <row r="70" spans="1:13" x14ac:dyDescent="0.35">
      <c r="A70" s="36"/>
      <c r="B70" s="30">
        <f>B69</f>
        <v>45466</v>
      </c>
      <c r="C70" s="49">
        <f t="shared" ref="C70:C92" si="73">C69+1</f>
        <v>68</v>
      </c>
      <c r="D70" s="37">
        <f t="shared" ref="D70:D74" si="74">K69*0.01</f>
        <v>5993.7502471165981</v>
      </c>
      <c r="E70" s="37">
        <f t="shared" ref="E70:E74" si="75">K69*0.0222</f>
        <v>13306.125548598848</v>
      </c>
      <c r="F70" s="37">
        <f t="shared" ref="F70:F74" si="76">K69*0.04928</f>
        <v>29537.201217790593</v>
      </c>
      <c r="G70" s="37">
        <f t="shared" ref="G70:G74" si="77">K69*0.10939</f>
        <v>65565.633953208468</v>
      </c>
      <c r="H70" s="37">
        <f t="shared" ref="H70:H74" si="78">K69*0.23058</f>
        <v>138203.8931980145</v>
      </c>
      <c r="I70" s="37">
        <f t="shared" ref="I70:I74" si="79">K69*0.4847</f>
        <v>290517.07447774149</v>
      </c>
      <c r="J70" s="20">
        <f t="shared" si="70"/>
        <v>5034.7502075779421</v>
      </c>
      <c r="K70" s="19">
        <f t="shared" si="71"/>
        <v>604409.77491923771</v>
      </c>
      <c r="L70" s="12">
        <f t="shared" si="72"/>
        <v>543123.67864247051</v>
      </c>
    </row>
    <row r="71" spans="1:13" x14ac:dyDescent="0.35">
      <c r="A71" s="36"/>
      <c r="B71" s="30">
        <f>B70</f>
        <v>45466</v>
      </c>
      <c r="C71" s="49">
        <f t="shared" si="73"/>
        <v>69</v>
      </c>
      <c r="D71" s="37">
        <f t="shared" si="74"/>
        <v>6044.0977491923768</v>
      </c>
      <c r="E71" s="37">
        <f t="shared" si="75"/>
        <v>13417.897003207077</v>
      </c>
      <c r="F71" s="37">
        <f t="shared" si="76"/>
        <v>29785.313708020032</v>
      </c>
      <c r="G71" s="37">
        <f t="shared" si="77"/>
        <v>66116.385278415415</v>
      </c>
      <c r="H71" s="37">
        <f t="shared" si="78"/>
        <v>139364.80590087784</v>
      </c>
      <c r="I71" s="37">
        <f t="shared" si="79"/>
        <v>292957.41790335451</v>
      </c>
      <c r="J71" s="20">
        <f t="shared" si="70"/>
        <v>5077.0421093215964</v>
      </c>
      <c r="K71" s="19">
        <f t="shared" si="71"/>
        <v>609486.81702855928</v>
      </c>
      <c r="L71" s="12">
        <f t="shared" si="72"/>
        <v>547685.91754306725</v>
      </c>
    </row>
    <row r="72" spans="1:13" x14ac:dyDescent="0.35">
      <c r="A72" s="38">
        <f>A69+1</f>
        <v>24</v>
      </c>
      <c r="B72" s="30">
        <f>B71+1</f>
        <v>45467</v>
      </c>
      <c r="C72" s="49">
        <f t="shared" si="73"/>
        <v>70</v>
      </c>
      <c r="D72" s="39">
        <f t="shared" si="74"/>
        <v>6094.8681702855929</v>
      </c>
      <c r="E72" s="39">
        <f t="shared" si="75"/>
        <v>13530.607338034017</v>
      </c>
      <c r="F72" s="39">
        <f t="shared" si="76"/>
        <v>30035.5103431674</v>
      </c>
      <c r="G72" s="39">
        <f t="shared" si="77"/>
        <v>66671.762914754101</v>
      </c>
      <c r="H72" s="39">
        <f t="shared" si="78"/>
        <v>140535.47027044519</v>
      </c>
      <c r="I72" s="39">
        <f t="shared" si="79"/>
        <v>295418.26021374267</v>
      </c>
      <c r="J72" s="20">
        <f t="shared" si="70"/>
        <v>5119.6892630398979</v>
      </c>
      <c r="K72" s="19">
        <f t="shared" si="71"/>
        <v>614606.50629159913</v>
      </c>
      <c r="L72" s="12">
        <f t="shared" si="72"/>
        <v>552286.47925042897</v>
      </c>
    </row>
    <row r="73" spans="1:13" x14ac:dyDescent="0.35">
      <c r="A73" s="38"/>
      <c r="B73" s="30">
        <f>B72</f>
        <v>45467</v>
      </c>
      <c r="C73" s="49">
        <f t="shared" si="73"/>
        <v>71</v>
      </c>
      <c r="D73" s="39">
        <f t="shared" si="74"/>
        <v>6146.0650629159918</v>
      </c>
      <c r="E73" s="39">
        <f t="shared" si="75"/>
        <v>13644.264439673501</v>
      </c>
      <c r="F73" s="39">
        <f t="shared" si="76"/>
        <v>30287.808630050004</v>
      </c>
      <c r="G73" s="39">
        <f t="shared" si="77"/>
        <v>67231.805723238023</v>
      </c>
      <c r="H73" s="39">
        <f t="shared" si="78"/>
        <v>141715.96822071692</v>
      </c>
      <c r="I73" s="39">
        <f t="shared" si="79"/>
        <v>297899.77359953814</v>
      </c>
      <c r="J73" s="20">
        <f t="shared" si="70"/>
        <v>5162.6946528494327</v>
      </c>
      <c r="K73" s="19">
        <f t="shared" si="71"/>
        <v>619769.20094444859</v>
      </c>
      <c r="L73" s="12">
        <f t="shared" si="72"/>
        <v>556925.68567613256</v>
      </c>
    </row>
    <row r="74" spans="1:13" x14ac:dyDescent="0.35">
      <c r="A74" s="38"/>
      <c r="B74" s="30">
        <f>B73</f>
        <v>45467</v>
      </c>
      <c r="C74" s="49">
        <f t="shared" si="73"/>
        <v>72</v>
      </c>
      <c r="D74" s="39">
        <f t="shared" si="74"/>
        <v>6197.6920094444858</v>
      </c>
      <c r="E74" s="39">
        <f t="shared" si="75"/>
        <v>13758.876260966759</v>
      </c>
      <c r="F74" s="39">
        <f t="shared" si="76"/>
        <v>30542.226222542424</v>
      </c>
      <c r="G74" s="39">
        <f t="shared" si="77"/>
        <v>67796.552891313229</v>
      </c>
      <c r="H74" s="39">
        <f t="shared" si="78"/>
        <v>142906.38235377095</v>
      </c>
      <c r="I74" s="39">
        <f t="shared" si="79"/>
        <v>300402.13169777422</v>
      </c>
      <c r="J74" s="20">
        <f t="shared" si="70"/>
        <v>5206.0612879333676</v>
      </c>
      <c r="K74" s="19">
        <f t="shared" si="71"/>
        <v>624975.26223238197</v>
      </c>
      <c r="L74" s="12">
        <f t="shared" si="72"/>
        <v>561603.86143581208</v>
      </c>
    </row>
    <row r="75" spans="1:13" x14ac:dyDescent="0.35">
      <c r="A75" s="36">
        <f>A72+1</f>
        <v>25</v>
      </c>
      <c r="B75" s="30">
        <f>B74+1</f>
        <v>45468</v>
      </c>
      <c r="C75" s="49">
        <f>C74+1</f>
        <v>73</v>
      </c>
      <c r="D75" s="37">
        <f>K74*0.01</f>
        <v>6249.7526223238201</v>
      </c>
      <c r="E75" s="37">
        <f>K74*0.0222</f>
        <v>13874.450821558879</v>
      </c>
      <c r="F75" s="37">
        <f>K74*0.04928</f>
        <v>30798.78092281178</v>
      </c>
      <c r="G75" s="37">
        <f>K74*0.10939</f>
        <v>68366.043935600261</v>
      </c>
      <c r="H75" s="37">
        <f>K74*0.23058</f>
        <v>144106.79596554264</v>
      </c>
      <c r="I75" s="37">
        <f>K74*0.4847</f>
        <v>302925.50960403553</v>
      </c>
      <c r="J75" s="20">
        <f t="shared" si="70"/>
        <v>5249.792202752009</v>
      </c>
      <c r="K75" s="19">
        <f t="shared" si="71"/>
        <v>630225.05443513393</v>
      </c>
      <c r="L75" s="12">
        <f t="shared" si="72"/>
        <v>566321.33387187286</v>
      </c>
    </row>
    <row r="76" spans="1:13" x14ac:dyDescent="0.35">
      <c r="A76" s="36"/>
      <c r="B76" s="30">
        <f>B75</f>
        <v>45468</v>
      </c>
      <c r="C76" s="49">
        <f t="shared" si="73"/>
        <v>74</v>
      </c>
      <c r="D76" s="37">
        <f t="shared" ref="D76:D80" si="80">K75*0.01</f>
        <v>6302.2505443513392</v>
      </c>
      <c r="E76" s="37">
        <f t="shared" ref="E76:E80" si="81">K75*0.0222</f>
        <v>13990.996208459974</v>
      </c>
      <c r="F76" s="37">
        <f t="shared" ref="F76:F80" si="82">K75*0.04928</f>
        <v>31057.490682563399</v>
      </c>
      <c r="G76" s="37">
        <f t="shared" ref="G76:G80" si="83">K75*0.10939</f>
        <v>68940.318704659308</v>
      </c>
      <c r="H76" s="37">
        <f t="shared" ref="H76:H80" si="84">K75*0.23058</f>
        <v>145317.29305165319</v>
      </c>
      <c r="I76" s="37">
        <f t="shared" ref="I76:I80" si="85">K75*0.4847</f>
        <v>305470.08388470946</v>
      </c>
      <c r="J76" s="20">
        <f t="shared" si="70"/>
        <v>5293.8904572551246</v>
      </c>
      <c r="K76" s="19">
        <f t="shared" si="71"/>
        <v>635518.944892389</v>
      </c>
      <c r="L76" s="12">
        <f t="shared" si="72"/>
        <v>571078.43307639658</v>
      </c>
    </row>
    <row r="77" spans="1:13" x14ac:dyDescent="0.35">
      <c r="A77" s="36"/>
      <c r="B77" s="30">
        <f>B76</f>
        <v>45468</v>
      </c>
      <c r="C77" s="49">
        <f t="shared" si="73"/>
        <v>75</v>
      </c>
      <c r="D77" s="37">
        <f t="shared" si="80"/>
        <v>6355.1894489238903</v>
      </c>
      <c r="E77" s="37">
        <f t="shared" si="81"/>
        <v>14108.520576611036</v>
      </c>
      <c r="F77" s="37">
        <f t="shared" si="82"/>
        <v>31318.373604296929</v>
      </c>
      <c r="G77" s="37">
        <f t="shared" si="83"/>
        <v>69519.417381778432</v>
      </c>
      <c r="H77" s="37">
        <f t="shared" si="84"/>
        <v>146537.95831328706</v>
      </c>
      <c r="I77" s="37">
        <f t="shared" si="85"/>
        <v>308036.03258934099</v>
      </c>
      <c r="J77" s="20">
        <f t="shared" si="70"/>
        <v>5338.3591370960676</v>
      </c>
      <c r="K77" s="19">
        <f>K76+J77-M77</f>
        <v>640857.30402948509</v>
      </c>
      <c r="L77" s="12">
        <f t="shared" si="72"/>
        <v>575875.49191423832</v>
      </c>
    </row>
    <row r="78" spans="1:13" x14ac:dyDescent="0.35">
      <c r="A78" s="38">
        <f>A75+1</f>
        <v>26</v>
      </c>
      <c r="B78" s="30">
        <f>B77+1</f>
        <v>45469</v>
      </c>
      <c r="C78" s="49">
        <f t="shared" si="73"/>
        <v>76</v>
      </c>
      <c r="D78" s="39">
        <f t="shared" si="80"/>
        <v>6408.5730402948511</v>
      </c>
      <c r="E78" s="39">
        <f t="shared" si="81"/>
        <v>14227.03214945457</v>
      </c>
      <c r="F78" s="39">
        <f t="shared" si="82"/>
        <v>31581.447942573024</v>
      </c>
      <c r="G78" s="39">
        <f t="shared" si="83"/>
        <v>70103.380487785369</v>
      </c>
      <c r="H78" s="39">
        <f t="shared" si="84"/>
        <v>147768.87716311868</v>
      </c>
      <c r="I78" s="39">
        <f t="shared" si="85"/>
        <v>310623.53526309144</v>
      </c>
      <c r="J78" s="20">
        <f t="shared" si="70"/>
        <v>5383.2013538476749</v>
      </c>
      <c r="K78" s="19">
        <f t="shared" si="71"/>
        <v>646240.50538333273</v>
      </c>
      <c r="L78" s="12">
        <f t="shared" si="72"/>
        <v>580712.84604631795</v>
      </c>
    </row>
    <row r="79" spans="1:13" x14ac:dyDescent="0.35">
      <c r="A79" s="38"/>
      <c r="B79" s="30">
        <f>B78</f>
        <v>45469</v>
      </c>
      <c r="C79" s="49">
        <f t="shared" si="73"/>
        <v>77</v>
      </c>
      <c r="D79" s="39">
        <f t="shared" si="80"/>
        <v>6462.4050538333277</v>
      </c>
      <c r="E79" s="39">
        <f t="shared" si="81"/>
        <v>14346.539219509987</v>
      </c>
      <c r="F79" s="39">
        <f t="shared" si="82"/>
        <v>31846.732105290634</v>
      </c>
      <c r="G79" s="39">
        <f t="shared" si="83"/>
        <v>70692.24888388277</v>
      </c>
      <c r="H79" s="39">
        <f t="shared" si="84"/>
        <v>149010.13573128887</v>
      </c>
      <c r="I79" s="39">
        <f t="shared" si="85"/>
        <v>313232.77295930136</v>
      </c>
      <c r="J79" s="20">
        <f t="shared" si="70"/>
        <v>5428.4202452199952</v>
      </c>
      <c r="K79" s="19">
        <f t="shared" si="71"/>
        <v>651668.92562855268</v>
      </c>
      <c r="L79" s="12">
        <f t="shared" si="72"/>
        <v>585590.83395310701</v>
      </c>
    </row>
    <row r="80" spans="1:13" x14ac:dyDescent="0.35">
      <c r="A80" s="38"/>
      <c r="B80" s="30">
        <f>B79</f>
        <v>45469</v>
      </c>
      <c r="C80" s="49">
        <f t="shared" si="73"/>
        <v>78</v>
      </c>
      <c r="D80" s="39">
        <f t="shared" si="80"/>
        <v>6516.6892562855273</v>
      </c>
      <c r="E80" s="39">
        <f t="shared" si="81"/>
        <v>14467.050148953869</v>
      </c>
      <c r="F80" s="39">
        <f t="shared" si="82"/>
        <v>32114.244654975075</v>
      </c>
      <c r="G80" s="39">
        <f t="shared" si="83"/>
        <v>71286.063774507376</v>
      </c>
      <c r="H80" s="39">
        <f t="shared" si="84"/>
        <v>150261.82087143167</v>
      </c>
      <c r="I80" s="39">
        <f t="shared" si="85"/>
        <v>315863.9282521595</v>
      </c>
      <c r="J80" s="20">
        <f t="shared" si="70"/>
        <v>5474.0189752798424</v>
      </c>
      <c r="K80" s="19">
        <f>K79+J80-M80</f>
        <v>617142.94460383256</v>
      </c>
      <c r="L80" s="12">
        <f t="shared" si="72"/>
        <v>590509.79695831309</v>
      </c>
      <c r="M80">
        <v>40000</v>
      </c>
    </row>
    <row r="81" spans="1:13" x14ac:dyDescent="0.35">
      <c r="A81" s="36">
        <f>A78+1</f>
        <v>27</v>
      </c>
      <c r="B81" s="30">
        <f>B80+1</f>
        <v>45470</v>
      </c>
      <c r="C81" s="49">
        <f>C80+1</f>
        <v>79</v>
      </c>
      <c r="D81" s="37">
        <f>K80*0.01</f>
        <v>6171.4294460383253</v>
      </c>
      <c r="E81" s="37">
        <f>K80*0.0222</f>
        <v>13700.573370205084</v>
      </c>
      <c r="F81" s="37">
        <f>K80*0.04928</f>
        <v>30412.804310076866</v>
      </c>
      <c r="G81" s="37">
        <f>K80*0.10939</f>
        <v>67509.26671021324</v>
      </c>
      <c r="H81" s="37">
        <f>K80*0.23058</f>
        <v>142300.82016675171</v>
      </c>
      <c r="I81" s="37">
        <f>K80*0.4847</f>
        <v>299129.18524947762</v>
      </c>
      <c r="J81" s="20">
        <f t="shared" si="70"/>
        <v>5184.0007346721932</v>
      </c>
      <c r="K81" s="19">
        <f t="shared" si="71"/>
        <v>622326.94533850474</v>
      </c>
      <c r="L81" s="12">
        <f t="shared" si="72"/>
        <v>559224.07925276284</v>
      </c>
    </row>
    <row r="82" spans="1:13" x14ac:dyDescent="0.35">
      <c r="A82" s="36"/>
      <c r="B82" s="30">
        <f>B81</f>
        <v>45470</v>
      </c>
      <c r="C82" s="49">
        <f t="shared" si="73"/>
        <v>80</v>
      </c>
      <c r="D82" s="37">
        <f t="shared" ref="D82:D86" si="86">K81*0.01</f>
        <v>6223.2694533850472</v>
      </c>
      <c r="E82" s="37">
        <f t="shared" ref="E82:E86" si="87">K81*0.0222</f>
        <v>13815.658186514805</v>
      </c>
      <c r="F82" s="37">
        <f t="shared" ref="F82:F86" si="88">K81*0.04928</f>
        <v>30668.271866281513</v>
      </c>
      <c r="G82" s="37">
        <f t="shared" ref="G82:G86" si="89">K81*0.10939</f>
        <v>68076.34455057903</v>
      </c>
      <c r="H82" s="37">
        <f t="shared" ref="H82:H86" si="90">K81*0.23058</f>
        <v>143496.14705615243</v>
      </c>
      <c r="I82" s="37">
        <f t="shared" ref="I82:I86" si="91">K81*0.4847</f>
        <v>301641.87040557328</v>
      </c>
      <c r="J82" s="20">
        <f t="shared" si="70"/>
        <v>5227.5463408434398</v>
      </c>
      <c r="K82" s="19">
        <f t="shared" si="71"/>
        <v>627554.49167934817</v>
      </c>
      <c r="L82" s="12">
        <f t="shared" si="72"/>
        <v>563921.56151848612</v>
      </c>
    </row>
    <row r="83" spans="1:13" x14ac:dyDescent="0.35">
      <c r="A83" s="36"/>
      <c r="B83" s="30">
        <f>B82</f>
        <v>45470</v>
      </c>
      <c r="C83" s="49">
        <f t="shared" si="73"/>
        <v>81</v>
      </c>
      <c r="D83" s="37">
        <f t="shared" si="86"/>
        <v>6275.5449167934821</v>
      </c>
      <c r="E83" s="37">
        <f t="shared" si="87"/>
        <v>13931.709715281529</v>
      </c>
      <c r="F83" s="37">
        <f t="shared" si="88"/>
        <v>30925.885349958276</v>
      </c>
      <c r="G83" s="37">
        <f t="shared" si="89"/>
        <v>68648.185844803898</v>
      </c>
      <c r="H83" s="37">
        <f t="shared" si="90"/>
        <v>144701.51469142412</v>
      </c>
      <c r="I83" s="37">
        <f t="shared" si="91"/>
        <v>304175.66211698006</v>
      </c>
      <c r="J83" s="20">
        <f t="shared" si="70"/>
        <v>5271.4577301065247</v>
      </c>
      <c r="K83" s="19">
        <f>K82+J83-M86</f>
        <v>590825.94940945471</v>
      </c>
      <c r="L83" s="12">
        <f t="shared" si="72"/>
        <v>568658.50263524137</v>
      </c>
      <c r="M83">
        <v>41000</v>
      </c>
    </row>
    <row r="84" spans="1:13" x14ac:dyDescent="0.35">
      <c r="A84" s="38">
        <f>A81+1</f>
        <v>28</v>
      </c>
      <c r="B84" s="30">
        <f>B83+1</f>
        <v>45471</v>
      </c>
      <c r="C84" s="49">
        <f t="shared" si="73"/>
        <v>82</v>
      </c>
      <c r="D84" s="39">
        <f t="shared" si="86"/>
        <v>5908.2594940945473</v>
      </c>
      <c r="E84" s="39">
        <f t="shared" si="87"/>
        <v>13116.336076889895</v>
      </c>
      <c r="F84" s="39">
        <f t="shared" si="88"/>
        <v>29115.902786897928</v>
      </c>
      <c r="G84" s="39">
        <f t="shared" si="89"/>
        <v>64630.450605900252</v>
      </c>
      <c r="H84" s="39">
        <f t="shared" si="90"/>
        <v>136232.64741483208</v>
      </c>
      <c r="I84" s="39">
        <f t="shared" si="91"/>
        <v>286373.33767876273</v>
      </c>
      <c r="J84" s="20">
        <f t="shared" si="70"/>
        <v>4962.9379750394191</v>
      </c>
      <c r="K84" s="19">
        <f t="shared" si="71"/>
        <v>595788.88738449418</v>
      </c>
      <c r="L84" s="12">
        <f t="shared" si="72"/>
        <v>535376.93405737751</v>
      </c>
    </row>
    <row r="85" spans="1:13" x14ac:dyDescent="0.35">
      <c r="A85" s="38"/>
      <c r="B85" s="30">
        <f>B84</f>
        <v>45471</v>
      </c>
      <c r="C85" s="49">
        <f t="shared" si="73"/>
        <v>83</v>
      </c>
      <c r="D85" s="39">
        <f t="shared" si="86"/>
        <v>5957.8888738449423</v>
      </c>
      <c r="E85" s="39">
        <f t="shared" si="87"/>
        <v>13226.513299935772</v>
      </c>
      <c r="F85" s="39">
        <f t="shared" si="88"/>
        <v>29360.476370307872</v>
      </c>
      <c r="G85" s="39">
        <f t="shared" si="89"/>
        <v>65173.34639098982</v>
      </c>
      <c r="H85" s="39">
        <f t="shared" si="90"/>
        <v>137377.00165311666</v>
      </c>
      <c r="I85" s="39">
        <f t="shared" si="91"/>
        <v>288778.87371526432</v>
      </c>
      <c r="J85" s="20">
        <f t="shared" si="70"/>
        <v>5004.6266540297511</v>
      </c>
      <c r="K85" s="19">
        <f t="shared" si="71"/>
        <v>600793.51403852389</v>
      </c>
      <c r="L85" s="12">
        <f t="shared" si="72"/>
        <v>539874.10030345945</v>
      </c>
    </row>
    <row r="86" spans="1:13" x14ac:dyDescent="0.35">
      <c r="A86" s="38"/>
      <c r="B86" s="30">
        <f>B85</f>
        <v>45471</v>
      </c>
      <c r="C86" s="49">
        <f t="shared" si="73"/>
        <v>84</v>
      </c>
      <c r="D86" s="39">
        <f t="shared" si="86"/>
        <v>6007.9351403852388</v>
      </c>
      <c r="E86" s="39">
        <f t="shared" si="87"/>
        <v>13337.616011655231</v>
      </c>
      <c r="F86" s="39">
        <f t="shared" si="88"/>
        <v>29607.104371818456</v>
      </c>
      <c r="G86" s="39">
        <f t="shared" si="89"/>
        <v>65720.802500674123</v>
      </c>
      <c r="H86" s="39">
        <f t="shared" si="90"/>
        <v>138530.96846700285</v>
      </c>
      <c r="I86" s="39">
        <f t="shared" si="91"/>
        <v>291204.61625447252</v>
      </c>
      <c r="J86" s="20">
        <f t="shared" si="70"/>
        <v>5046.6655179236004</v>
      </c>
      <c r="K86" s="19">
        <f>K85+J86-M89</f>
        <v>562840.17955644755</v>
      </c>
      <c r="L86" s="12">
        <f t="shared" si="72"/>
        <v>544409.04274600837</v>
      </c>
      <c r="M86">
        <v>42000</v>
      </c>
    </row>
    <row r="87" spans="1:13" x14ac:dyDescent="0.35">
      <c r="A87" s="36">
        <f>A84+1</f>
        <v>29</v>
      </c>
      <c r="B87" s="30">
        <f>B86+1</f>
        <v>45472</v>
      </c>
      <c r="C87" s="49">
        <f>C86+1</f>
        <v>85</v>
      </c>
      <c r="D87" s="37">
        <f>K86*0.01</f>
        <v>5628.4017955644758</v>
      </c>
      <c r="E87" s="37">
        <f>K86*0.0222</f>
        <v>12495.051986153136</v>
      </c>
      <c r="F87" s="37">
        <f>K86*0.04928</f>
        <v>27736.764048541732</v>
      </c>
      <c r="G87" s="37">
        <f>K86*0.10939</f>
        <v>61569.087241679801</v>
      </c>
      <c r="H87" s="37">
        <f>K86*0.23058</f>
        <v>129779.68860212568</v>
      </c>
      <c r="I87" s="37">
        <f>K86*0.4847</f>
        <v>272808.63503101014</v>
      </c>
      <c r="J87" s="20">
        <f t="shared" si="70"/>
        <v>4727.85750827416</v>
      </c>
      <c r="K87" s="19">
        <f t="shared" si="71"/>
        <v>567568.03706472169</v>
      </c>
      <c r="L87" s="12">
        <f t="shared" si="72"/>
        <v>510017.62870507495</v>
      </c>
    </row>
    <row r="88" spans="1:13" x14ac:dyDescent="0.35">
      <c r="A88" s="36"/>
      <c r="B88" s="30">
        <f>B87</f>
        <v>45472</v>
      </c>
      <c r="C88" s="49">
        <f t="shared" si="73"/>
        <v>86</v>
      </c>
      <c r="D88" s="37">
        <f t="shared" ref="D88:D92" si="92">K87*0.01</f>
        <v>5675.6803706472174</v>
      </c>
      <c r="E88" s="37">
        <f t="shared" ref="E88:E92" si="93">K87*0.0222</f>
        <v>12600.010422836822</v>
      </c>
      <c r="F88" s="37">
        <f t="shared" ref="F88:F92" si="94">K87*0.04928</f>
        <v>27969.752866549483</v>
      </c>
      <c r="G88" s="37">
        <f t="shared" ref="G88:G92" si="95">K87*0.10939</f>
        <v>62086.267574509904</v>
      </c>
      <c r="H88" s="37">
        <f t="shared" ref="H88:H92" si="96">K87*0.23058</f>
        <v>130869.83798638353</v>
      </c>
      <c r="I88" s="37">
        <f t="shared" ref="I88:I92" si="97">K87*0.4847</f>
        <v>275100.22756527062</v>
      </c>
      <c r="J88" s="20">
        <f t="shared" si="70"/>
        <v>4767.5715113436627</v>
      </c>
      <c r="K88" s="19">
        <f t="shared" si="71"/>
        <v>572335.6085760654</v>
      </c>
      <c r="L88" s="12">
        <f t="shared" si="72"/>
        <v>514301.77678619756</v>
      </c>
    </row>
    <row r="89" spans="1:13" x14ac:dyDescent="0.35">
      <c r="A89" s="36"/>
      <c r="B89" s="30">
        <f>B88</f>
        <v>45472</v>
      </c>
      <c r="C89" s="49">
        <f t="shared" si="73"/>
        <v>87</v>
      </c>
      <c r="D89" s="37">
        <f t="shared" si="92"/>
        <v>5723.3560857606544</v>
      </c>
      <c r="E89" s="37">
        <f t="shared" si="93"/>
        <v>12705.850510388653</v>
      </c>
      <c r="F89" s="37">
        <f t="shared" si="94"/>
        <v>28204.698790628499</v>
      </c>
      <c r="G89" s="37">
        <f t="shared" si="95"/>
        <v>62607.792222135795</v>
      </c>
      <c r="H89" s="37">
        <f t="shared" si="96"/>
        <v>131969.14462546917</v>
      </c>
      <c r="I89" s="37">
        <f t="shared" si="97"/>
        <v>277411.0694768189</v>
      </c>
      <c r="J89" s="20">
        <f t="shared" si="70"/>
        <v>4807.6191120389494</v>
      </c>
      <c r="K89" s="19">
        <f>K88+J89-M92</f>
        <v>533143.22768810438</v>
      </c>
      <c r="L89" s="12">
        <f t="shared" si="72"/>
        <v>518621.91171120165</v>
      </c>
      <c r="M89">
        <v>43000</v>
      </c>
    </row>
    <row r="90" spans="1:13" x14ac:dyDescent="0.35">
      <c r="A90" s="38">
        <f>A87+1</f>
        <v>30</v>
      </c>
      <c r="B90" s="30">
        <f>B89+1</f>
        <v>45473</v>
      </c>
      <c r="C90" s="49">
        <f t="shared" si="73"/>
        <v>88</v>
      </c>
      <c r="D90" s="39">
        <f t="shared" si="92"/>
        <v>5331.4322768810443</v>
      </c>
      <c r="E90" s="39">
        <f t="shared" si="93"/>
        <v>11835.779654675918</v>
      </c>
      <c r="F90" s="39">
        <f t="shared" si="94"/>
        <v>26273.298260469783</v>
      </c>
      <c r="G90" s="39">
        <f t="shared" si="95"/>
        <v>58320.537676801738</v>
      </c>
      <c r="H90" s="39">
        <f t="shared" si="96"/>
        <v>122932.16544032311</v>
      </c>
      <c r="I90" s="39">
        <f t="shared" si="97"/>
        <v>258414.5224604242</v>
      </c>
      <c r="J90" s="20">
        <f t="shared" si="70"/>
        <v>4478.4031125800775</v>
      </c>
      <c r="K90" s="19">
        <f t="shared" si="71"/>
        <v>537621.63080068445</v>
      </c>
      <c r="L90" s="12">
        <f t="shared" si="72"/>
        <v>483107.73576957581</v>
      </c>
    </row>
    <row r="91" spans="1:13" x14ac:dyDescent="0.35">
      <c r="A91" s="38"/>
      <c r="B91" s="30">
        <f>B90</f>
        <v>45473</v>
      </c>
      <c r="C91" s="49">
        <f t="shared" si="73"/>
        <v>89</v>
      </c>
      <c r="D91" s="39">
        <f t="shared" si="92"/>
        <v>5376.2163080068449</v>
      </c>
      <c r="E91" s="39">
        <f t="shared" si="93"/>
        <v>11935.200203775195</v>
      </c>
      <c r="F91" s="39">
        <f t="shared" si="94"/>
        <v>26493.993965857728</v>
      </c>
      <c r="G91" s="39">
        <f t="shared" si="95"/>
        <v>58810.430193286869</v>
      </c>
      <c r="H91" s="39">
        <f t="shared" si="96"/>
        <v>123964.79563002182</v>
      </c>
      <c r="I91" s="39">
        <f t="shared" si="97"/>
        <v>260585.20444909178</v>
      </c>
      <c r="J91" s="20">
        <f t="shared" si="70"/>
        <v>4516.02169872575</v>
      </c>
      <c r="K91" s="19">
        <f t="shared" si="71"/>
        <v>542137.65249941021</v>
      </c>
      <c r="L91" s="12">
        <f t="shared" si="72"/>
        <v>487165.84075004025</v>
      </c>
    </row>
    <row r="92" spans="1:13" x14ac:dyDescent="0.35">
      <c r="A92" s="38"/>
      <c r="B92" s="30">
        <f>B91</f>
        <v>45473</v>
      </c>
      <c r="C92" s="49">
        <f t="shared" si="73"/>
        <v>90</v>
      </c>
      <c r="D92" s="39">
        <f t="shared" si="92"/>
        <v>5421.3765249941025</v>
      </c>
      <c r="E92" s="39">
        <f t="shared" si="93"/>
        <v>12035.455885486906</v>
      </c>
      <c r="F92" s="39">
        <f t="shared" si="94"/>
        <v>26716.543515170935</v>
      </c>
      <c r="G92" s="39">
        <f t="shared" si="95"/>
        <v>59304.437806910486</v>
      </c>
      <c r="H92" s="39">
        <f t="shared" si="96"/>
        <v>125006.09991331401</v>
      </c>
      <c r="I92" s="39">
        <f t="shared" si="97"/>
        <v>262774.12016646413</v>
      </c>
      <c r="J92" s="20">
        <f t="shared" si="70"/>
        <v>4553.9562809950457</v>
      </c>
      <c r="K92" s="19">
        <f>K91+J92-M92</f>
        <v>502691.60878040525</v>
      </c>
      <c r="L92" s="12">
        <f t="shared" si="72"/>
        <v>491258.03381234058</v>
      </c>
      <c r="M92">
        <v>44000</v>
      </c>
    </row>
  </sheetData>
  <mergeCells count="1">
    <mergeCell ref="F1:G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213B-EB9E-4C93-8855-74DE709D7F52}">
  <sheetPr>
    <tabColor rgb="FF0070C0"/>
  </sheetPr>
  <dimension ref="A1:T92"/>
  <sheetViews>
    <sheetView workbookViewId="0">
      <selection activeCell="C3" sqref="C3:C1048576"/>
    </sheetView>
  </sheetViews>
  <sheetFormatPr defaultRowHeight="14.5" x14ac:dyDescent="0.35"/>
  <cols>
    <col min="1" max="1" width="10.54296875" bestFit="1" customWidth="1"/>
    <col min="2" max="2" width="9.7265625" bestFit="1" customWidth="1"/>
    <col min="3" max="3" width="10.54296875" style="49" bestFit="1" customWidth="1"/>
    <col min="12" max="12" width="8.984375E-2" customWidth="1"/>
    <col min="13" max="13" width="7.453125" customWidth="1"/>
    <col min="15" max="15" width="9.6328125" bestFit="1" customWidth="1"/>
    <col min="17" max="17" width="9.36328125" bestFit="1" customWidth="1"/>
  </cols>
  <sheetData>
    <row r="1" spans="1:20" ht="20" thickBot="1" x14ac:dyDescent="0.5">
      <c r="A1" s="16" t="s">
        <v>25</v>
      </c>
      <c r="B1" s="17" t="s">
        <v>3</v>
      </c>
      <c r="C1" s="16">
        <v>502692</v>
      </c>
      <c r="D1" s="16"/>
      <c r="E1" s="16" t="s">
        <v>23</v>
      </c>
      <c r="F1" s="46">
        <f>SUM(M3:M797)</f>
        <v>375000</v>
      </c>
      <c r="G1" s="46"/>
      <c r="H1" s="23"/>
      <c r="I1" s="23"/>
      <c r="J1" s="16"/>
      <c r="K1" s="16" t="s">
        <v>13</v>
      </c>
      <c r="L1" s="16"/>
      <c r="M1" s="16"/>
      <c r="O1" t="s">
        <v>28</v>
      </c>
      <c r="P1" s="22"/>
      <c r="Q1" s="40">
        <f>SUM(M3:M797)</f>
        <v>375000</v>
      </c>
      <c r="R1" s="21"/>
      <c r="S1" s="21"/>
      <c r="T1" s="21"/>
    </row>
    <row r="2" spans="1:20" ht="15.5" thickTop="1" thickBot="1" x14ac:dyDescent="0.4">
      <c r="A2" s="1"/>
      <c r="B2" s="15" t="s">
        <v>1</v>
      </c>
      <c r="C2" s="1" t="s">
        <v>4</v>
      </c>
      <c r="D2" s="1" t="s">
        <v>5</v>
      </c>
      <c r="E2" s="1" t="s">
        <v>6</v>
      </c>
      <c r="F2" s="1" t="s">
        <v>8</v>
      </c>
      <c r="G2" s="1" t="s">
        <v>7</v>
      </c>
      <c r="H2" s="1" t="s">
        <v>20</v>
      </c>
      <c r="I2" s="1" t="s">
        <v>21</v>
      </c>
      <c r="J2" s="10" t="s">
        <v>9</v>
      </c>
      <c r="K2" s="18" t="s">
        <v>11</v>
      </c>
      <c r="L2" s="11" t="s">
        <v>12</v>
      </c>
      <c r="M2" s="48" t="s">
        <v>26</v>
      </c>
      <c r="S2" s="22"/>
    </row>
    <row r="3" spans="1:20" x14ac:dyDescent="0.35">
      <c r="A3" s="36">
        <v>1</v>
      </c>
      <c r="B3" s="30">
        <v>45413</v>
      </c>
      <c r="C3" s="49">
        <v>1</v>
      </c>
      <c r="D3" s="37">
        <f>C1*0.01</f>
        <v>5026.92</v>
      </c>
      <c r="E3" s="37">
        <f>C1*0.0222</f>
        <v>11159.7624</v>
      </c>
      <c r="F3" s="37">
        <f>C1*0.04928</f>
        <v>24772.661759999999</v>
      </c>
      <c r="G3" s="37">
        <f>K3*0.10939</f>
        <v>55451.389494192001</v>
      </c>
      <c r="H3" s="37">
        <f>C1*0.23058</f>
        <v>115910.72136000001</v>
      </c>
      <c r="I3" s="37">
        <f>K3*0.4847</f>
        <v>245701.51282416002</v>
      </c>
      <c r="J3" s="20">
        <f>D3*0.84</f>
        <v>4222.6127999999999</v>
      </c>
      <c r="K3" s="19">
        <f>C1+J3</f>
        <v>506914.6128</v>
      </c>
      <c r="L3" s="12">
        <f>SUM(D3:I3)</f>
        <v>458022.96783835208</v>
      </c>
    </row>
    <row r="4" spans="1:20" x14ac:dyDescent="0.35">
      <c r="A4" s="36"/>
      <c r="B4" s="30">
        <f>B3</f>
        <v>45413</v>
      </c>
      <c r="C4" s="49">
        <f>C3+1</f>
        <v>2</v>
      </c>
      <c r="D4" s="37">
        <f>K3*0.01</f>
        <v>5069.1461280000003</v>
      </c>
      <c r="E4" s="37">
        <f>K3*0.0222</f>
        <v>11253.504404160001</v>
      </c>
      <c r="F4" s="37">
        <f>K3*0.04928</f>
        <v>24980.752118783999</v>
      </c>
      <c r="G4" s="37">
        <f>K3*0.10939</f>
        <v>55451.389494192001</v>
      </c>
      <c r="H4" s="37">
        <f>K3*0.23058</f>
        <v>116884.371419424</v>
      </c>
      <c r="I4" s="37">
        <f>K3*0.4847</f>
        <v>245701.51282416002</v>
      </c>
      <c r="J4" s="20">
        <f t="shared" ref="J4:J67" si="0">D4*0.84</f>
        <v>4258.0827475200003</v>
      </c>
      <c r="K4" s="19">
        <f>K3+J4</f>
        <v>511172.69554752001</v>
      </c>
      <c r="L4" s="12">
        <f>SUM(D4:I4)</f>
        <v>459340.67638872005</v>
      </c>
    </row>
    <row r="5" spans="1:20" x14ac:dyDescent="0.35">
      <c r="A5" s="36"/>
      <c r="B5" s="30">
        <f>B4</f>
        <v>45413</v>
      </c>
      <c r="C5" s="49">
        <f t="shared" ref="C5:C68" si="1">C4+1</f>
        <v>3</v>
      </c>
      <c r="D5" s="37">
        <f t="shared" ref="D5:D8" si="2">K4*0.01</f>
        <v>5111.7269554752002</v>
      </c>
      <c r="E5" s="37">
        <f t="shared" ref="E5:E8" si="3">K4*0.0222</f>
        <v>11348.033841154946</v>
      </c>
      <c r="F5" s="37">
        <f t="shared" ref="F5:F8" si="4">K4*0.04928</f>
        <v>25190.590436581784</v>
      </c>
      <c r="G5" s="37">
        <f t="shared" ref="G5:G8" si="5">K4*0.10939</f>
        <v>55917.181165943213</v>
      </c>
      <c r="H5" s="37">
        <f t="shared" ref="H5:H8" si="6">K4*0.23058</f>
        <v>117866.20013934717</v>
      </c>
      <c r="I5" s="37">
        <f t="shared" ref="I5:I8" si="7">K4*0.4847</f>
        <v>247765.40553188295</v>
      </c>
      <c r="J5" s="20">
        <f t="shared" si="0"/>
        <v>4293.8506425991682</v>
      </c>
      <c r="K5" s="19">
        <f t="shared" ref="K5:K68" si="8">K4+J5</f>
        <v>515466.54619011917</v>
      </c>
      <c r="L5" s="12">
        <f t="shared" ref="L5:L68" si="9">SUM(D5:I5)</f>
        <v>463199.13807038526</v>
      </c>
    </row>
    <row r="6" spans="1:20" x14ac:dyDescent="0.35">
      <c r="A6" s="38">
        <f>A3+1</f>
        <v>2</v>
      </c>
      <c r="B6" s="30">
        <f>B5+1</f>
        <v>45414</v>
      </c>
      <c r="C6" s="49">
        <f t="shared" si="1"/>
        <v>4</v>
      </c>
      <c r="D6" s="39">
        <f t="shared" si="2"/>
        <v>5154.6654619011915</v>
      </c>
      <c r="E6" s="39">
        <f t="shared" si="3"/>
        <v>11443.357325420646</v>
      </c>
      <c r="F6" s="39">
        <f t="shared" si="4"/>
        <v>25402.191396249073</v>
      </c>
      <c r="G6" s="39">
        <f t="shared" si="5"/>
        <v>56386.885487737134</v>
      </c>
      <c r="H6" s="39">
        <f t="shared" si="6"/>
        <v>118856.27622051768</v>
      </c>
      <c r="I6" s="39">
        <f t="shared" si="7"/>
        <v>249846.63493835076</v>
      </c>
      <c r="J6" s="20">
        <f t="shared" si="0"/>
        <v>4329.9189879970008</v>
      </c>
      <c r="K6" s="19">
        <f t="shared" si="8"/>
        <v>519796.46517811617</v>
      </c>
      <c r="L6" s="12">
        <f t="shared" si="9"/>
        <v>467090.01083017647</v>
      </c>
    </row>
    <row r="7" spans="1:20" x14ac:dyDescent="0.35">
      <c r="A7" s="38"/>
      <c r="B7" s="30">
        <f>B6</f>
        <v>45414</v>
      </c>
      <c r="C7" s="49">
        <f t="shared" si="1"/>
        <v>5</v>
      </c>
      <c r="D7" s="39">
        <f t="shared" si="2"/>
        <v>5197.9646517811616</v>
      </c>
      <c r="E7" s="39">
        <f t="shared" si="3"/>
        <v>11539.48152695418</v>
      </c>
      <c r="F7" s="39">
        <f t="shared" si="4"/>
        <v>25615.569803977563</v>
      </c>
      <c r="G7" s="39">
        <f t="shared" si="5"/>
        <v>56860.535325834127</v>
      </c>
      <c r="H7" s="39">
        <f t="shared" si="6"/>
        <v>119854.66894077003</v>
      </c>
      <c r="I7" s="39">
        <f t="shared" si="7"/>
        <v>251945.34667183293</v>
      </c>
      <c r="J7" s="20">
        <f t="shared" si="0"/>
        <v>4366.290307496176</v>
      </c>
      <c r="K7" s="19">
        <f t="shared" si="8"/>
        <v>524162.75548561232</v>
      </c>
      <c r="L7" s="12">
        <f t="shared" si="9"/>
        <v>471013.56692114996</v>
      </c>
    </row>
    <row r="8" spans="1:20" x14ac:dyDescent="0.35">
      <c r="A8" s="38"/>
      <c r="B8" s="30">
        <f>B7</f>
        <v>45414</v>
      </c>
      <c r="C8" s="49">
        <f t="shared" si="1"/>
        <v>6</v>
      </c>
      <c r="D8" s="39">
        <f t="shared" si="2"/>
        <v>5241.6275548561234</v>
      </c>
      <c r="E8" s="39">
        <f t="shared" si="3"/>
        <v>11636.413171780594</v>
      </c>
      <c r="F8" s="39">
        <f t="shared" si="4"/>
        <v>25830.740590330974</v>
      </c>
      <c r="G8" s="39">
        <f t="shared" si="5"/>
        <v>57338.163822571129</v>
      </c>
      <c r="H8" s="39">
        <f t="shared" si="6"/>
        <v>120861.4481598725</v>
      </c>
      <c r="I8" s="39">
        <f t="shared" si="7"/>
        <v>254061.68758387631</v>
      </c>
      <c r="J8" s="20">
        <f t="shared" si="0"/>
        <v>4402.9671460791433</v>
      </c>
      <c r="K8" s="19">
        <f t="shared" si="8"/>
        <v>528565.72263169149</v>
      </c>
      <c r="L8" s="12">
        <f t="shared" si="9"/>
        <v>474970.08088328759</v>
      </c>
    </row>
    <row r="9" spans="1:20" x14ac:dyDescent="0.35">
      <c r="A9" s="36">
        <f>A6+1</f>
        <v>3</v>
      </c>
      <c r="B9" s="30">
        <f>B8+1</f>
        <v>45415</v>
      </c>
      <c r="C9" s="49">
        <f>C8+1</f>
        <v>7</v>
      </c>
      <c r="D9" s="37">
        <f>K8*0.01</f>
        <v>5285.6572263169146</v>
      </c>
      <c r="E9" s="37">
        <f>K8*0.0222</f>
        <v>11734.159042423551</v>
      </c>
      <c r="F9" s="37">
        <f>K8*0.04928</f>
        <v>26047.718811289757</v>
      </c>
      <c r="G9" s="37">
        <f>K8*0.10939</f>
        <v>57819.804398680732</v>
      </c>
      <c r="H9" s="37">
        <f>K8*0.23058</f>
        <v>121876.68432441543</v>
      </c>
      <c r="I9" s="37">
        <f>K8*0.4847</f>
        <v>256195.80575958086</v>
      </c>
      <c r="J9" s="20">
        <f t="shared" si="0"/>
        <v>4439.9520701062083</v>
      </c>
      <c r="K9" s="19">
        <f t="shared" si="8"/>
        <v>533005.67470179766</v>
      </c>
      <c r="L9" s="12">
        <f t="shared" si="9"/>
        <v>478959.82956270722</v>
      </c>
    </row>
    <row r="10" spans="1:20" x14ac:dyDescent="0.35">
      <c r="A10" s="36"/>
      <c r="B10" s="30">
        <f>B9</f>
        <v>45415</v>
      </c>
      <c r="C10" s="49">
        <f t="shared" si="1"/>
        <v>8</v>
      </c>
      <c r="D10" s="37">
        <f t="shared" ref="D10:D14" si="10">K9*0.01</f>
        <v>5330.0567470179767</v>
      </c>
      <c r="E10" s="37">
        <f t="shared" ref="E10:E14" si="11">K9*0.0222</f>
        <v>11832.725978379909</v>
      </c>
      <c r="F10" s="37">
        <f t="shared" ref="F10:F14" si="12">K9*0.04928</f>
        <v>26266.519649304588</v>
      </c>
      <c r="G10" s="37">
        <f t="shared" ref="G10:G14" si="13">K9*0.10939</f>
        <v>58305.490755629646</v>
      </c>
      <c r="H10" s="37">
        <f t="shared" ref="H10:H14" si="14">K9*0.23058</f>
        <v>122900.44847274051</v>
      </c>
      <c r="I10" s="37">
        <f t="shared" ref="I10:I14" si="15">K9*0.4847</f>
        <v>258347.85052796133</v>
      </c>
      <c r="J10" s="20">
        <f t="shared" si="0"/>
        <v>4477.2476674951004</v>
      </c>
      <c r="K10" s="19">
        <f t="shared" si="8"/>
        <v>537482.9223692927</v>
      </c>
      <c r="L10" s="12">
        <f t="shared" si="9"/>
        <v>482983.09213103395</v>
      </c>
    </row>
    <row r="11" spans="1:20" x14ac:dyDescent="0.35">
      <c r="A11" s="36"/>
      <c r="B11" s="30">
        <f>B10</f>
        <v>45415</v>
      </c>
      <c r="C11" s="49">
        <f t="shared" si="1"/>
        <v>9</v>
      </c>
      <c r="D11" s="37">
        <f t="shared" si="10"/>
        <v>5374.8292236929274</v>
      </c>
      <c r="E11" s="37">
        <f t="shared" si="11"/>
        <v>11932.120876598299</v>
      </c>
      <c r="F11" s="37">
        <f t="shared" si="12"/>
        <v>26487.158414358742</v>
      </c>
      <c r="G11" s="37">
        <f t="shared" si="13"/>
        <v>58795.256877976928</v>
      </c>
      <c r="H11" s="37">
        <f t="shared" si="14"/>
        <v>123932.81223991151</v>
      </c>
      <c r="I11" s="37">
        <f t="shared" si="15"/>
        <v>260517.97247239618</v>
      </c>
      <c r="J11" s="20">
        <f t="shared" si="0"/>
        <v>4514.856547902059</v>
      </c>
      <c r="K11" s="19">
        <f t="shared" si="8"/>
        <v>541997.77891719481</v>
      </c>
      <c r="L11" s="12">
        <f t="shared" si="9"/>
        <v>487040.15010493458</v>
      </c>
    </row>
    <row r="12" spans="1:20" x14ac:dyDescent="0.35">
      <c r="A12" s="38">
        <f>A9+1</f>
        <v>4</v>
      </c>
      <c r="B12" s="30">
        <f>B11+1</f>
        <v>45416</v>
      </c>
      <c r="C12" s="49">
        <f t="shared" si="1"/>
        <v>10</v>
      </c>
      <c r="D12" s="39">
        <f t="shared" si="10"/>
        <v>5419.9777891719486</v>
      </c>
      <c r="E12" s="39">
        <f t="shared" si="11"/>
        <v>12032.350691961725</v>
      </c>
      <c r="F12" s="39">
        <f t="shared" si="12"/>
        <v>26709.65054503936</v>
      </c>
      <c r="G12" s="39">
        <f t="shared" si="13"/>
        <v>59289.137035751941</v>
      </c>
      <c r="H12" s="39">
        <f t="shared" si="14"/>
        <v>124973.84786272678</v>
      </c>
      <c r="I12" s="39">
        <f t="shared" si="15"/>
        <v>262706.32344116434</v>
      </c>
      <c r="J12" s="20">
        <f t="shared" si="0"/>
        <v>4552.7813429044363</v>
      </c>
      <c r="K12" s="19">
        <f t="shared" si="8"/>
        <v>546550.56026009924</v>
      </c>
      <c r="L12" s="12">
        <f t="shared" si="9"/>
        <v>491131.28736581607</v>
      </c>
    </row>
    <row r="13" spans="1:20" x14ac:dyDescent="0.35">
      <c r="A13" s="38"/>
      <c r="B13" s="30">
        <f>B12</f>
        <v>45416</v>
      </c>
      <c r="C13" s="49">
        <f t="shared" si="1"/>
        <v>11</v>
      </c>
      <c r="D13" s="39">
        <f t="shared" si="10"/>
        <v>5465.5056026009925</v>
      </c>
      <c r="E13" s="39">
        <f t="shared" si="11"/>
        <v>12133.422437774203</v>
      </c>
      <c r="F13" s="39">
        <f t="shared" si="12"/>
        <v>26934.01160961769</v>
      </c>
      <c r="G13" s="39">
        <f t="shared" si="13"/>
        <v>59787.16578685226</v>
      </c>
      <c r="H13" s="39">
        <f t="shared" si="14"/>
        <v>126023.62818477368</v>
      </c>
      <c r="I13" s="39">
        <f t="shared" si="15"/>
        <v>264913.05655807012</v>
      </c>
      <c r="J13" s="20">
        <f t="shared" si="0"/>
        <v>4591.0247061848331</v>
      </c>
      <c r="K13" s="19">
        <f t="shared" si="8"/>
        <v>551141.58496628411</v>
      </c>
      <c r="L13" s="12">
        <f t="shared" si="9"/>
        <v>495256.79017968895</v>
      </c>
    </row>
    <row r="14" spans="1:20" x14ac:dyDescent="0.35">
      <c r="A14" s="38"/>
      <c r="B14" s="30">
        <f>B13</f>
        <v>45416</v>
      </c>
      <c r="C14" s="49">
        <f t="shared" si="1"/>
        <v>12</v>
      </c>
      <c r="D14" s="39">
        <f t="shared" si="10"/>
        <v>5511.4158496628415</v>
      </c>
      <c r="E14" s="39">
        <f t="shared" si="11"/>
        <v>12235.343186251508</v>
      </c>
      <c r="F14" s="39">
        <f t="shared" si="12"/>
        <v>27160.25730713848</v>
      </c>
      <c r="G14" s="39">
        <f t="shared" si="13"/>
        <v>60289.377979461817</v>
      </c>
      <c r="H14" s="39">
        <f t="shared" si="14"/>
        <v>127082.2266615258</v>
      </c>
      <c r="I14" s="39">
        <f t="shared" si="15"/>
        <v>267138.32623315795</v>
      </c>
      <c r="J14" s="20">
        <f t="shared" si="0"/>
        <v>4629.5893137167868</v>
      </c>
      <c r="K14" s="19">
        <f t="shared" si="8"/>
        <v>555771.17428000085</v>
      </c>
      <c r="L14" s="12">
        <f t="shared" si="9"/>
        <v>499416.94721719838</v>
      </c>
    </row>
    <row r="15" spans="1:20" x14ac:dyDescent="0.35">
      <c r="A15" s="36">
        <f>A12+1</f>
        <v>5</v>
      </c>
      <c r="B15" s="30">
        <f>B14+1</f>
        <v>45417</v>
      </c>
      <c r="C15" s="49">
        <f>C14+1</f>
        <v>13</v>
      </c>
      <c r="D15" s="37">
        <f>K14*0.01</f>
        <v>5557.7117428000083</v>
      </c>
      <c r="E15" s="37">
        <f>K14*0.0222</f>
        <v>12338.120069016019</v>
      </c>
      <c r="F15" s="37">
        <f>K14*0.04928</f>
        <v>27388.403468518442</v>
      </c>
      <c r="G15" s="37">
        <f>K14*0.10939</f>
        <v>60795.808754489291</v>
      </c>
      <c r="H15" s="37">
        <f>K14*0.23058</f>
        <v>128149.7173654826</v>
      </c>
      <c r="I15" s="37">
        <f>K14*0.4847</f>
        <v>269382.2881735164</v>
      </c>
      <c r="J15" s="20">
        <f t="shared" si="0"/>
        <v>4668.4778639520064</v>
      </c>
      <c r="K15" s="19">
        <f t="shared" si="8"/>
        <v>560439.6521439529</v>
      </c>
      <c r="L15" s="12">
        <f t="shared" si="9"/>
        <v>503612.04957382276</v>
      </c>
    </row>
    <row r="16" spans="1:20" x14ac:dyDescent="0.35">
      <c r="A16" s="36"/>
      <c r="B16" s="30">
        <f>B15</f>
        <v>45417</v>
      </c>
      <c r="C16" s="49">
        <f t="shared" si="1"/>
        <v>14</v>
      </c>
      <c r="D16" s="37">
        <f t="shared" ref="D16:D20" si="16">K15*0.01</f>
        <v>5604.3965214395294</v>
      </c>
      <c r="E16" s="37">
        <f t="shared" ref="E16:E20" si="17">K15*0.0222</f>
        <v>12441.760277595755</v>
      </c>
      <c r="F16" s="37">
        <f t="shared" ref="F16:F20" si="18">K15*0.04928</f>
        <v>27618.466057653997</v>
      </c>
      <c r="G16" s="37">
        <f t="shared" ref="G16:G20" si="19">K15*0.10939</f>
        <v>61306.493548027007</v>
      </c>
      <c r="H16" s="37">
        <f t="shared" ref="H16:H20" si="20">K15*0.23058</f>
        <v>129226.17499135266</v>
      </c>
      <c r="I16" s="37">
        <f t="shared" ref="I16:I20" si="21">K15*0.4847</f>
        <v>271645.099394174</v>
      </c>
      <c r="J16" s="20">
        <f t="shared" si="0"/>
        <v>4707.6930780092043</v>
      </c>
      <c r="K16" s="19">
        <f t="shared" si="8"/>
        <v>565147.34522196208</v>
      </c>
      <c r="L16" s="12">
        <f t="shared" si="9"/>
        <v>507842.39079024293</v>
      </c>
    </row>
    <row r="17" spans="1:13" x14ac:dyDescent="0.35">
      <c r="A17" s="36"/>
      <c r="B17" s="30">
        <f>B16</f>
        <v>45417</v>
      </c>
      <c r="C17" s="49">
        <f t="shared" si="1"/>
        <v>15</v>
      </c>
      <c r="D17" s="37">
        <f t="shared" si="16"/>
        <v>5651.4734522196213</v>
      </c>
      <c r="E17" s="37">
        <f t="shared" si="17"/>
        <v>12546.271063927559</v>
      </c>
      <c r="F17" s="37">
        <f t="shared" si="18"/>
        <v>27850.461172538289</v>
      </c>
      <c r="G17" s="37">
        <f t="shared" si="19"/>
        <v>61821.46809383043</v>
      </c>
      <c r="H17" s="37">
        <f t="shared" si="20"/>
        <v>130311.67486128001</v>
      </c>
      <c r="I17" s="37">
        <f t="shared" si="21"/>
        <v>273926.91822908504</v>
      </c>
      <c r="J17" s="20">
        <f t="shared" si="0"/>
        <v>4747.2376998644813</v>
      </c>
      <c r="K17" s="19">
        <f>K16+J17-M17</f>
        <v>539894.58292182651</v>
      </c>
      <c r="L17" s="12">
        <f t="shared" si="9"/>
        <v>512108.26687288098</v>
      </c>
      <c r="M17">
        <v>30000</v>
      </c>
    </row>
    <row r="18" spans="1:13" x14ac:dyDescent="0.35">
      <c r="A18" s="38">
        <f>A15+1</f>
        <v>6</v>
      </c>
      <c r="B18" s="30">
        <f>B17+1</f>
        <v>45418</v>
      </c>
      <c r="C18" s="49">
        <f t="shared" si="1"/>
        <v>16</v>
      </c>
      <c r="D18" s="39">
        <f t="shared" si="16"/>
        <v>5398.9458292182653</v>
      </c>
      <c r="E18" s="39">
        <f t="shared" si="17"/>
        <v>11985.659740864548</v>
      </c>
      <c r="F18" s="39">
        <f t="shared" si="18"/>
        <v>26606.00504638761</v>
      </c>
      <c r="G18" s="39">
        <f t="shared" si="19"/>
        <v>59059.068425818601</v>
      </c>
      <c r="H18" s="39">
        <f t="shared" si="20"/>
        <v>124488.89293011476</v>
      </c>
      <c r="I18" s="39">
        <f t="shared" si="21"/>
        <v>261686.90434220931</v>
      </c>
      <c r="J18" s="20">
        <f t="shared" si="0"/>
        <v>4535.1144965433423</v>
      </c>
      <c r="K18" s="19">
        <f t="shared" si="8"/>
        <v>544429.69741836982</v>
      </c>
      <c r="L18" s="12">
        <f t="shared" si="9"/>
        <v>489225.47631461313</v>
      </c>
    </row>
    <row r="19" spans="1:13" x14ac:dyDescent="0.35">
      <c r="A19" s="38"/>
      <c r="B19" s="30">
        <f>B18</f>
        <v>45418</v>
      </c>
      <c r="C19" s="49">
        <f t="shared" si="1"/>
        <v>17</v>
      </c>
      <c r="D19" s="39">
        <f t="shared" si="16"/>
        <v>5444.2969741836987</v>
      </c>
      <c r="E19" s="39">
        <f t="shared" si="17"/>
        <v>12086.33928268781</v>
      </c>
      <c r="F19" s="39">
        <f t="shared" si="18"/>
        <v>26829.495488777262</v>
      </c>
      <c r="G19" s="39">
        <f t="shared" si="19"/>
        <v>59555.164600595475</v>
      </c>
      <c r="H19" s="39">
        <f t="shared" si="20"/>
        <v>125534.59963072772</v>
      </c>
      <c r="I19" s="39">
        <f t="shared" si="21"/>
        <v>263885.07433868386</v>
      </c>
      <c r="J19" s="20">
        <f t="shared" si="0"/>
        <v>4573.2094583143071</v>
      </c>
      <c r="K19" s="19">
        <f t="shared" si="8"/>
        <v>549002.90687668417</v>
      </c>
      <c r="L19" s="12">
        <f t="shared" si="9"/>
        <v>493334.97031565581</v>
      </c>
    </row>
    <row r="20" spans="1:13" x14ac:dyDescent="0.35">
      <c r="A20" s="38"/>
      <c r="B20" s="30">
        <f>B19</f>
        <v>45418</v>
      </c>
      <c r="C20" s="49">
        <f t="shared" si="1"/>
        <v>18</v>
      </c>
      <c r="D20" s="39">
        <f t="shared" si="16"/>
        <v>5490.0290687668421</v>
      </c>
      <c r="E20" s="39">
        <f t="shared" si="17"/>
        <v>12187.864532662388</v>
      </c>
      <c r="F20" s="39">
        <f t="shared" si="18"/>
        <v>27054.863250882994</v>
      </c>
      <c r="G20" s="39">
        <f t="shared" si="19"/>
        <v>60055.427983240479</v>
      </c>
      <c r="H20" s="39">
        <f t="shared" si="20"/>
        <v>126589.09026762584</v>
      </c>
      <c r="I20" s="39">
        <f t="shared" si="21"/>
        <v>266101.70896312885</v>
      </c>
      <c r="J20" s="20">
        <f t="shared" si="0"/>
        <v>4611.6244177641474</v>
      </c>
      <c r="K20" s="19">
        <f t="shared" si="8"/>
        <v>553614.5312944483</v>
      </c>
      <c r="L20" s="12">
        <f t="shared" si="9"/>
        <v>497478.98406630743</v>
      </c>
    </row>
    <row r="21" spans="1:13" x14ac:dyDescent="0.35">
      <c r="A21" s="36">
        <f>A18+1</f>
        <v>7</v>
      </c>
      <c r="B21" s="30">
        <f>B20+1</f>
        <v>45419</v>
      </c>
      <c r="C21" s="49">
        <f>C20+1</f>
        <v>19</v>
      </c>
      <c r="D21" s="37">
        <f>K20*0.01</f>
        <v>5536.1453129444835</v>
      </c>
      <c r="E21" s="37">
        <f>K20*0.0222</f>
        <v>12290.242594736752</v>
      </c>
      <c r="F21" s="37">
        <f>K20*0.04928</f>
        <v>27282.12410219041</v>
      </c>
      <c r="G21" s="37">
        <f>K20*0.10939</f>
        <v>60559.8935782997</v>
      </c>
      <c r="H21" s="37">
        <f>K20*0.23058</f>
        <v>127652.4386258739</v>
      </c>
      <c r="I21" s="37">
        <f>K20*0.4847</f>
        <v>268336.96331841912</v>
      </c>
      <c r="J21" s="20">
        <f t="shared" si="0"/>
        <v>4650.3620628733661</v>
      </c>
      <c r="K21" s="19">
        <f t="shared" si="8"/>
        <v>558264.89335732162</v>
      </c>
      <c r="L21" s="12">
        <f t="shared" si="9"/>
        <v>501657.80753246439</v>
      </c>
    </row>
    <row r="22" spans="1:13" x14ac:dyDescent="0.35">
      <c r="A22" s="36"/>
      <c r="B22" s="30">
        <f>B21</f>
        <v>45419</v>
      </c>
      <c r="C22" s="49">
        <f t="shared" si="1"/>
        <v>20</v>
      </c>
      <c r="D22" s="37">
        <f t="shared" ref="D22:D26" si="22">K21*0.01</f>
        <v>5582.6489335732167</v>
      </c>
      <c r="E22" s="37">
        <f t="shared" ref="E22:E26" si="23">K21*0.0222</f>
        <v>12393.480632532541</v>
      </c>
      <c r="F22" s="37">
        <f t="shared" ref="F22:F26" si="24">K21*0.04928</f>
        <v>27511.293944648809</v>
      </c>
      <c r="G22" s="37">
        <f t="shared" ref="G22:G26" si="25">K21*0.10939</f>
        <v>61068.596684357413</v>
      </c>
      <c r="H22" s="37">
        <f t="shared" ref="H22:H26" si="26">K21*0.23058</f>
        <v>128724.71911033122</v>
      </c>
      <c r="I22" s="37">
        <f t="shared" ref="I22:I26" si="27">K21*0.4847</f>
        <v>270590.99381029379</v>
      </c>
      <c r="J22" s="20">
        <f t="shared" si="0"/>
        <v>4689.4251042015021</v>
      </c>
      <c r="K22" s="19">
        <f t="shared" si="8"/>
        <v>562954.31846152316</v>
      </c>
      <c r="L22" s="12">
        <f t="shared" si="9"/>
        <v>505871.73311573698</v>
      </c>
    </row>
    <row r="23" spans="1:13" x14ac:dyDescent="0.35">
      <c r="A23" s="36"/>
      <c r="B23" s="30">
        <f>B22</f>
        <v>45419</v>
      </c>
      <c r="C23" s="49">
        <f t="shared" si="1"/>
        <v>21</v>
      </c>
      <c r="D23" s="37">
        <f t="shared" si="22"/>
        <v>5629.5431846152314</v>
      </c>
      <c r="E23" s="37">
        <f t="shared" si="23"/>
        <v>12497.585869845814</v>
      </c>
      <c r="F23" s="37">
        <f t="shared" si="24"/>
        <v>27742.388813783858</v>
      </c>
      <c r="G23" s="37">
        <f t="shared" si="25"/>
        <v>61581.572896506019</v>
      </c>
      <c r="H23" s="37">
        <f t="shared" si="26"/>
        <v>129806.00675085801</v>
      </c>
      <c r="I23" s="37">
        <f t="shared" si="27"/>
        <v>272863.95815830026</v>
      </c>
      <c r="J23" s="20">
        <f t="shared" si="0"/>
        <v>4728.8162750767942</v>
      </c>
      <c r="K23" s="19">
        <f t="shared" si="8"/>
        <v>567683.13473659998</v>
      </c>
      <c r="L23" s="12">
        <f t="shared" si="9"/>
        <v>510121.0556739092</v>
      </c>
    </row>
    <row r="24" spans="1:13" x14ac:dyDescent="0.35">
      <c r="A24" s="38">
        <f>A21+1</f>
        <v>8</v>
      </c>
      <c r="B24" s="30">
        <f>B23+1</f>
        <v>45420</v>
      </c>
      <c r="C24" s="49">
        <f t="shared" si="1"/>
        <v>22</v>
      </c>
      <c r="D24" s="39">
        <f t="shared" si="22"/>
        <v>5676.831347366</v>
      </c>
      <c r="E24" s="39">
        <f t="shared" si="23"/>
        <v>12602.565591152521</v>
      </c>
      <c r="F24" s="39">
        <f t="shared" si="24"/>
        <v>27975.424879819646</v>
      </c>
      <c r="G24" s="39">
        <f t="shared" si="25"/>
        <v>62098.85810883667</v>
      </c>
      <c r="H24" s="39">
        <f t="shared" si="26"/>
        <v>130896.37720756522</v>
      </c>
      <c r="I24" s="39">
        <f t="shared" si="27"/>
        <v>275156.01540683</v>
      </c>
      <c r="J24" s="20">
        <f t="shared" si="0"/>
        <v>4768.5383317874403</v>
      </c>
      <c r="K24" s="19">
        <f t="shared" si="8"/>
        <v>572451.67306838743</v>
      </c>
      <c r="L24" s="12">
        <f t="shared" si="9"/>
        <v>514406.07254157006</v>
      </c>
    </row>
    <row r="25" spans="1:13" x14ac:dyDescent="0.35">
      <c r="A25" s="38"/>
      <c r="B25" s="30">
        <f>B24</f>
        <v>45420</v>
      </c>
      <c r="C25" s="49">
        <f t="shared" si="1"/>
        <v>23</v>
      </c>
      <c r="D25" s="39">
        <f t="shared" si="22"/>
        <v>5724.5167306838748</v>
      </c>
      <c r="E25" s="39">
        <f t="shared" si="23"/>
        <v>12708.427142118202</v>
      </c>
      <c r="F25" s="39">
        <f t="shared" si="24"/>
        <v>28210.418448810131</v>
      </c>
      <c r="G25" s="39">
        <f t="shared" si="25"/>
        <v>62620.4885169509</v>
      </c>
      <c r="H25" s="39">
        <f t="shared" si="26"/>
        <v>131995.90677610878</v>
      </c>
      <c r="I25" s="39">
        <f t="shared" si="27"/>
        <v>277467.32593624742</v>
      </c>
      <c r="J25" s="20">
        <f t="shared" si="0"/>
        <v>4808.5940537744546</v>
      </c>
      <c r="K25" s="19">
        <f t="shared" si="8"/>
        <v>577260.26712216192</v>
      </c>
      <c r="L25" s="12">
        <f t="shared" si="9"/>
        <v>518727.08355091931</v>
      </c>
    </row>
    <row r="26" spans="1:13" x14ac:dyDescent="0.35">
      <c r="A26" s="38"/>
      <c r="B26" s="30">
        <f>B25</f>
        <v>45420</v>
      </c>
      <c r="C26" s="49">
        <f t="shared" si="1"/>
        <v>24</v>
      </c>
      <c r="D26" s="39">
        <f t="shared" si="22"/>
        <v>5772.6026712216189</v>
      </c>
      <c r="E26" s="39">
        <f t="shared" si="23"/>
        <v>12815.177930111995</v>
      </c>
      <c r="F26" s="39">
        <f t="shared" si="24"/>
        <v>28447.38596378014</v>
      </c>
      <c r="G26" s="39">
        <f t="shared" si="25"/>
        <v>63146.500620493294</v>
      </c>
      <c r="H26" s="39">
        <f t="shared" si="26"/>
        <v>133104.6723930281</v>
      </c>
      <c r="I26" s="39">
        <f t="shared" si="27"/>
        <v>279798.05147411191</v>
      </c>
      <c r="J26" s="20">
        <f t="shared" si="0"/>
        <v>4848.9862438261598</v>
      </c>
      <c r="K26" s="19">
        <f t="shared" si="8"/>
        <v>582109.25336598803</v>
      </c>
      <c r="L26" s="12">
        <f t="shared" si="9"/>
        <v>523084.39105274703</v>
      </c>
    </row>
    <row r="27" spans="1:13" x14ac:dyDescent="0.35">
      <c r="A27" s="36">
        <f>A24+1</f>
        <v>9</v>
      </c>
      <c r="B27" s="30">
        <f>B26+1</f>
        <v>45421</v>
      </c>
      <c r="C27" s="49">
        <f>C26+1</f>
        <v>25</v>
      </c>
      <c r="D27" s="37">
        <f>K26*0.01</f>
        <v>5821.0925336598802</v>
      </c>
      <c r="E27" s="37">
        <f>K26*0.0222</f>
        <v>12922.825424724935</v>
      </c>
      <c r="F27" s="37">
        <f>K26*0.04928</f>
        <v>28686.34400587589</v>
      </c>
      <c r="G27" s="37">
        <f>K26*0.10939</f>
        <v>63676.931225705433</v>
      </c>
      <c r="H27" s="37">
        <f>K26*0.23058</f>
        <v>134222.75164112952</v>
      </c>
      <c r="I27" s="37">
        <f>K26*0.4847</f>
        <v>282148.35510649439</v>
      </c>
      <c r="J27" s="20">
        <f t="shared" si="0"/>
        <v>4889.7177282742996</v>
      </c>
      <c r="K27" s="19">
        <f t="shared" si="8"/>
        <v>586998.97109426232</v>
      </c>
      <c r="L27" s="12">
        <f t="shared" si="9"/>
        <v>527478.29993759003</v>
      </c>
    </row>
    <row r="28" spans="1:13" x14ac:dyDescent="0.35">
      <c r="A28" s="36"/>
      <c r="B28" s="30">
        <f>B27</f>
        <v>45421</v>
      </c>
      <c r="C28" s="49">
        <f t="shared" si="1"/>
        <v>26</v>
      </c>
      <c r="D28" s="37">
        <f t="shared" ref="D28:D32" si="28">K27*0.01</f>
        <v>5869.9897109426229</v>
      </c>
      <c r="E28" s="37">
        <f t="shared" ref="E28:E32" si="29">K27*0.0222</f>
        <v>13031.377158292624</v>
      </c>
      <c r="F28" s="37">
        <f t="shared" ref="F28:F32" si="30">K27*0.04928</f>
        <v>28927.309295525247</v>
      </c>
      <c r="G28" s="37">
        <f t="shared" ref="G28:G32" si="31">K27*0.10939</f>
        <v>64211.817448001355</v>
      </c>
      <c r="H28" s="37">
        <f t="shared" ref="H28:H32" si="32">K27*0.23058</f>
        <v>135350.22275491501</v>
      </c>
      <c r="I28" s="37">
        <f t="shared" ref="I28:I32" si="33">K27*0.4847</f>
        <v>284518.40128938894</v>
      </c>
      <c r="J28" s="20">
        <f t="shared" si="0"/>
        <v>4930.7913571918034</v>
      </c>
      <c r="K28" s="19">
        <f t="shared" si="8"/>
        <v>591929.76245145407</v>
      </c>
      <c r="L28" s="12">
        <f t="shared" si="9"/>
        <v>531909.11765706586</v>
      </c>
    </row>
    <row r="29" spans="1:13" x14ac:dyDescent="0.35">
      <c r="A29" s="36"/>
      <c r="B29" s="30">
        <f>B28</f>
        <v>45421</v>
      </c>
      <c r="C29" s="49">
        <f t="shared" si="1"/>
        <v>27</v>
      </c>
      <c r="D29" s="37">
        <f t="shared" si="28"/>
        <v>5919.297624514541</v>
      </c>
      <c r="E29" s="37">
        <f t="shared" si="29"/>
        <v>13140.840726422281</v>
      </c>
      <c r="F29" s="37">
        <f t="shared" si="30"/>
        <v>29170.298693607656</v>
      </c>
      <c r="G29" s="37">
        <f t="shared" si="31"/>
        <v>64751.196714564561</v>
      </c>
      <c r="H29" s="37">
        <f t="shared" si="32"/>
        <v>136487.16462605627</v>
      </c>
      <c r="I29" s="37">
        <f t="shared" si="33"/>
        <v>286908.3558602198</v>
      </c>
      <c r="J29" s="20">
        <f t="shared" si="0"/>
        <v>4972.2100045922143</v>
      </c>
      <c r="K29" s="19">
        <f t="shared" si="8"/>
        <v>596901.97245604626</v>
      </c>
      <c r="L29" s="12">
        <f t="shared" si="9"/>
        <v>536377.15424538509</v>
      </c>
    </row>
    <row r="30" spans="1:13" x14ac:dyDescent="0.35">
      <c r="A30" s="38">
        <f>A27+1</f>
        <v>10</v>
      </c>
      <c r="B30" s="30">
        <f>B29+1</f>
        <v>45422</v>
      </c>
      <c r="C30" s="49">
        <f t="shared" si="1"/>
        <v>28</v>
      </c>
      <c r="D30" s="39">
        <f t="shared" si="28"/>
        <v>5969.0197245604631</v>
      </c>
      <c r="E30" s="39">
        <f t="shared" si="29"/>
        <v>13251.223788524228</v>
      </c>
      <c r="F30" s="39">
        <f t="shared" si="30"/>
        <v>29415.329202633959</v>
      </c>
      <c r="G30" s="39">
        <f t="shared" si="31"/>
        <v>65295.106766966899</v>
      </c>
      <c r="H30" s="39">
        <f t="shared" si="32"/>
        <v>137633.65680891514</v>
      </c>
      <c r="I30" s="39">
        <f t="shared" si="33"/>
        <v>289318.38604944566</v>
      </c>
      <c r="J30" s="20">
        <f t="shared" si="0"/>
        <v>5013.9765686307892</v>
      </c>
      <c r="K30" s="19">
        <f t="shared" si="8"/>
        <v>601915.94902467704</v>
      </c>
      <c r="L30" s="12">
        <f t="shared" si="9"/>
        <v>540882.72234104632</v>
      </c>
    </row>
    <row r="31" spans="1:13" x14ac:dyDescent="0.35">
      <c r="A31" s="38"/>
      <c r="B31" s="30">
        <f>B30</f>
        <v>45422</v>
      </c>
      <c r="C31" s="49">
        <f t="shared" si="1"/>
        <v>29</v>
      </c>
      <c r="D31" s="39">
        <f t="shared" si="28"/>
        <v>6019.1594902467705</v>
      </c>
      <c r="E31" s="39">
        <f t="shared" si="29"/>
        <v>13362.534068347832</v>
      </c>
      <c r="F31" s="39">
        <f t="shared" si="30"/>
        <v>29662.417967936082</v>
      </c>
      <c r="G31" s="39">
        <f t="shared" si="31"/>
        <v>65843.585663809426</v>
      </c>
      <c r="H31" s="39">
        <f t="shared" si="32"/>
        <v>138789.77952611004</v>
      </c>
      <c r="I31" s="39">
        <f t="shared" si="33"/>
        <v>291748.660492261</v>
      </c>
      <c r="J31" s="20">
        <f t="shared" si="0"/>
        <v>5056.0939718072868</v>
      </c>
      <c r="K31" s="19">
        <f t="shared" si="8"/>
        <v>606972.04299648432</v>
      </c>
      <c r="L31" s="12">
        <f t="shared" si="9"/>
        <v>545426.13720871112</v>
      </c>
    </row>
    <row r="32" spans="1:13" x14ac:dyDescent="0.35">
      <c r="A32" s="38"/>
      <c r="B32" s="30">
        <f>B31</f>
        <v>45422</v>
      </c>
      <c r="C32" s="49">
        <f t="shared" si="1"/>
        <v>30</v>
      </c>
      <c r="D32" s="39">
        <f t="shared" si="28"/>
        <v>6069.7204299648429</v>
      </c>
      <c r="E32" s="39">
        <f t="shared" si="29"/>
        <v>13474.779354521952</v>
      </c>
      <c r="F32" s="39">
        <f t="shared" si="30"/>
        <v>29911.582278866746</v>
      </c>
      <c r="G32" s="39">
        <f t="shared" si="31"/>
        <v>66396.67178338542</v>
      </c>
      <c r="H32" s="39">
        <f t="shared" si="32"/>
        <v>139955.61367412936</v>
      </c>
      <c r="I32" s="39">
        <f t="shared" si="33"/>
        <v>294199.34924039594</v>
      </c>
      <c r="J32" s="20">
        <f t="shared" si="0"/>
        <v>5098.5651611704679</v>
      </c>
      <c r="K32" s="19">
        <f>K31+J32-M32</f>
        <v>582070.60815765476</v>
      </c>
      <c r="L32" s="12">
        <f t="shared" si="9"/>
        <v>550007.71676126425</v>
      </c>
      <c r="M32">
        <v>30000</v>
      </c>
    </row>
    <row r="33" spans="1:13" x14ac:dyDescent="0.35">
      <c r="A33" s="36">
        <f>A30+1</f>
        <v>11</v>
      </c>
      <c r="B33" s="30">
        <f>B32+1</f>
        <v>45423</v>
      </c>
      <c r="C33" s="49">
        <f>C32+1</f>
        <v>31</v>
      </c>
      <c r="D33" s="37">
        <f>K32*0.01</f>
        <v>5820.7060815765481</v>
      </c>
      <c r="E33" s="37">
        <f>K32*0.0222</f>
        <v>12921.967501099936</v>
      </c>
      <c r="F33" s="37">
        <f>K32*0.04928</f>
        <v>28684.439570009225</v>
      </c>
      <c r="G33" s="37">
        <f>K32*0.10939</f>
        <v>63672.703826365854</v>
      </c>
      <c r="H33" s="37">
        <f>K32*0.23058</f>
        <v>134213.84082899205</v>
      </c>
      <c r="I33" s="37">
        <f>K32*0.4847</f>
        <v>282129.62377401529</v>
      </c>
      <c r="J33" s="20">
        <f t="shared" si="0"/>
        <v>4889.3931085243003</v>
      </c>
      <c r="K33" s="19">
        <f t="shared" si="8"/>
        <v>586960.00126617902</v>
      </c>
      <c r="L33" s="12">
        <f t="shared" si="9"/>
        <v>527443.28158205887</v>
      </c>
    </row>
    <row r="34" spans="1:13" x14ac:dyDescent="0.35">
      <c r="A34" s="36"/>
      <c r="B34" s="30">
        <f>B33</f>
        <v>45423</v>
      </c>
      <c r="C34" s="49">
        <f t="shared" si="1"/>
        <v>32</v>
      </c>
      <c r="D34" s="37">
        <f t="shared" ref="D34:D38" si="34">K33*0.01</f>
        <v>5869.6000126617901</v>
      </c>
      <c r="E34" s="37">
        <f t="shared" ref="E34:E38" si="35">K33*0.0222</f>
        <v>13030.512028109175</v>
      </c>
      <c r="F34" s="37">
        <f t="shared" ref="F34:F38" si="36">K33*0.04928</f>
        <v>28925.3888623973</v>
      </c>
      <c r="G34" s="37">
        <f t="shared" ref="G34:G38" si="37">K33*0.10939</f>
        <v>64207.554538507327</v>
      </c>
      <c r="H34" s="37">
        <f t="shared" ref="H34:H38" si="38">K33*0.23058</f>
        <v>135341.23709195555</v>
      </c>
      <c r="I34" s="37">
        <f t="shared" ref="I34:I38" si="39">K33*0.4847</f>
        <v>284499.512613717</v>
      </c>
      <c r="J34" s="20">
        <f t="shared" si="0"/>
        <v>4930.4640106359038</v>
      </c>
      <c r="K34" s="19">
        <f t="shared" si="8"/>
        <v>591890.46527681488</v>
      </c>
      <c r="L34" s="12">
        <f t="shared" si="9"/>
        <v>531873.8051473482</v>
      </c>
    </row>
    <row r="35" spans="1:13" x14ac:dyDescent="0.35">
      <c r="A35" s="36"/>
      <c r="B35" s="30">
        <f>B34</f>
        <v>45423</v>
      </c>
      <c r="C35" s="49">
        <f t="shared" si="1"/>
        <v>33</v>
      </c>
      <c r="D35" s="37">
        <f t="shared" si="34"/>
        <v>5918.9046527681485</v>
      </c>
      <c r="E35" s="37">
        <f t="shared" si="35"/>
        <v>13139.968329145291</v>
      </c>
      <c r="F35" s="37">
        <f t="shared" si="36"/>
        <v>29168.362128841436</v>
      </c>
      <c r="G35" s="37">
        <f t="shared" si="37"/>
        <v>64746.897996630782</v>
      </c>
      <c r="H35" s="37">
        <f t="shared" si="38"/>
        <v>136478.10348352799</v>
      </c>
      <c r="I35" s="37">
        <f t="shared" si="39"/>
        <v>286889.30851967219</v>
      </c>
      <c r="J35" s="20">
        <f t="shared" si="0"/>
        <v>4971.8799083252443</v>
      </c>
      <c r="K35" s="19">
        <f t="shared" si="8"/>
        <v>596862.34518514015</v>
      </c>
      <c r="L35" s="12">
        <f t="shared" si="9"/>
        <v>536341.54511058587</v>
      </c>
    </row>
    <row r="36" spans="1:13" x14ac:dyDescent="0.35">
      <c r="A36" s="38">
        <f>A33+1</f>
        <v>12</v>
      </c>
      <c r="B36" s="30">
        <f>B35+1</f>
        <v>45424</v>
      </c>
      <c r="C36" s="49">
        <f t="shared" si="1"/>
        <v>34</v>
      </c>
      <c r="D36" s="39">
        <f t="shared" si="34"/>
        <v>5968.623451851402</v>
      </c>
      <c r="E36" s="39">
        <f t="shared" si="35"/>
        <v>13250.344063110111</v>
      </c>
      <c r="F36" s="39">
        <f t="shared" si="36"/>
        <v>29413.376370723705</v>
      </c>
      <c r="G36" s="39">
        <f t="shared" si="37"/>
        <v>65290.771939802478</v>
      </c>
      <c r="H36" s="39">
        <f t="shared" si="38"/>
        <v>137624.51955278963</v>
      </c>
      <c r="I36" s="39">
        <f t="shared" si="39"/>
        <v>289299.17871123744</v>
      </c>
      <c r="J36" s="20">
        <f t="shared" si="0"/>
        <v>5013.6436995551776</v>
      </c>
      <c r="K36" s="19">
        <f t="shared" si="8"/>
        <v>601875.98888469534</v>
      </c>
      <c r="L36" s="12">
        <f t="shared" si="9"/>
        <v>540846.81408951478</v>
      </c>
    </row>
    <row r="37" spans="1:13" x14ac:dyDescent="0.35">
      <c r="A37" s="38"/>
      <c r="B37" s="30">
        <f>B36</f>
        <v>45424</v>
      </c>
      <c r="C37" s="49">
        <f t="shared" si="1"/>
        <v>35</v>
      </c>
      <c r="D37" s="39">
        <f t="shared" si="34"/>
        <v>6018.7598888469538</v>
      </c>
      <c r="E37" s="39">
        <f t="shared" si="35"/>
        <v>13361.646953240237</v>
      </c>
      <c r="F37" s="39">
        <f t="shared" si="36"/>
        <v>29660.448732237786</v>
      </c>
      <c r="G37" s="39">
        <f t="shared" si="37"/>
        <v>65839.214424096819</v>
      </c>
      <c r="H37" s="39">
        <f t="shared" si="38"/>
        <v>138780.56551703304</v>
      </c>
      <c r="I37" s="39">
        <f t="shared" si="39"/>
        <v>291729.29181241186</v>
      </c>
      <c r="J37" s="20">
        <f t="shared" si="0"/>
        <v>5055.758306631441</v>
      </c>
      <c r="K37" s="19">
        <f t="shared" si="8"/>
        <v>606931.74719132681</v>
      </c>
      <c r="L37" s="12">
        <f t="shared" si="9"/>
        <v>545389.92732786667</v>
      </c>
    </row>
    <row r="38" spans="1:13" x14ac:dyDescent="0.35">
      <c r="A38" s="38"/>
      <c r="B38" s="30">
        <f>B37</f>
        <v>45424</v>
      </c>
      <c r="C38" s="49">
        <f t="shared" si="1"/>
        <v>36</v>
      </c>
      <c r="D38" s="39">
        <f t="shared" si="34"/>
        <v>6069.3174719132685</v>
      </c>
      <c r="E38" s="39">
        <f t="shared" si="35"/>
        <v>13473.884787647456</v>
      </c>
      <c r="F38" s="39">
        <f t="shared" si="36"/>
        <v>29909.596501588585</v>
      </c>
      <c r="G38" s="39">
        <f t="shared" si="37"/>
        <v>66392.263825259244</v>
      </c>
      <c r="H38" s="39">
        <f t="shared" si="38"/>
        <v>139946.32226737615</v>
      </c>
      <c r="I38" s="39">
        <f t="shared" si="39"/>
        <v>294179.81786363613</v>
      </c>
      <c r="J38" s="20">
        <f t="shared" si="0"/>
        <v>5098.2266764071455</v>
      </c>
      <c r="K38" s="19">
        <f t="shared" si="8"/>
        <v>612029.97386773396</v>
      </c>
      <c r="L38" s="12">
        <f t="shared" si="9"/>
        <v>549971.20271742088</v>
      </c>
    </row>
    <row r="39" spans="1:13" x14ac:dyDescent="0.35">
      <c r="A39" s="36">
        <f>A36+1</f>
        <v>13</v>
      </c>
      <c r="B39" s="30">
        <f>B38+1</f>
        <v>45425</v>
      </c>
      <c r="C39" s="49">
        <f>C38+1</f>
        <v>37</v>
      </c>
      <c r="D39" s="37">
        <f>K38*0.01</f>
        <v>6120.2997386773395</v>
      </c>
      <c r="E39" s="37">
        <f>K38*0.0222</f>
        <v>13587.065419863695</v>
      </c>
      <c r="F39" s="37">
        <f>K38*0.04928</f>
        <v>30160.837112201927</v>
      </c>
      <c r="G39" s="37">
        <f>K38*0.10939</f>
        <v>66949.958841391417</v>
      </c>
      <c r="H39" s="37">
        <f>K38*0.23058</f>
        <v>141121.8713744221</v>
      </c>
      <c r="I39" s="37">
        <f>K38*0.4847</f>
        <v>296650.92833369068</v>
      </c>
      <c r="J39" s="20">
        <f t="shared" si="0"/>
        <v>5141.0517804889651</v>
      </c>
      <c r="K39" s="19">
        <f t="shared" si="8"/>
        <v>617171.02564822289</v>
      </c>
      <c r="L39" s="12">
        <f t="shared" si="9"/>
        <v>554590.96082024719</v>
      </c>
    </row>
    <row r="40" spans="1:13" x14ac:dyDescent="0.35">
      <c r="A40" s="36"/>
      <c r="B40" s="30">
        <f>B39</f>
        <v>45425</v>
      </c>
      <c r="C40" s="49">
        <f t="shared" si="1"/>
        <v>38</v>
      </c>
      <c r="D40" s="37">
        <f t="shared" ref="D40:D44" si="40">K39*0.01</f>
        <v>6171.7102564822289</v>
      </c>
      <c r="E40" s="37">
        <f t="shared" ref="E40:E44" si="41">K39*0.0222</f>
        <v>13701.196769390548</v>
      </c>
      <c r="F40" s="37">
        <f t="shared" ref="F40:F44" si="42">K39*0.04928</f>
        <v>30414.188143944422</v>
      </c>
      <c r="G40" s="37">
        <f t="shared" ref="G40:G44" si="43">K39*0.10939</f>
        <v>67512.338495659104</v>
      </c>
      <c r="H40" s="37">
        <f t="shared" ref="H40:H44" si="44">K39*0.23058</f>
        <v>142307.29509396723</v>
      </c>
      <c r="I40" s="37">
        <f t="shared" ref="I40:I44" si="45">K39*0.4847</f>
        <v>299142.79613169364</v>
      </c>
      <c r="J40" s="20">
        <f t="shared" si="0"/>
        <v>5184.2366154450719</v>
      </c>
      <c r="K40" s="19">
        <f t="shared" si="8"/>
        <v>622355.262263668</v>
      </c>
      <c r="L40" s="12">
        <f t="shared" si="9"/>
        <v>559249.52489113715</v>
      </c>
    </row>
    <row r="41" spans="1:13" x14ac:dyDescent="0.35">
      <c r="A41" s="36"/>
      <c r="B41" s="30">
        <f>B40</f>
        <v>45425</v>
      </c>
      <c r="C41" s="49">
        <f t="shared" si="1"/>
        <v>39</v>
      </c>
      <c r="D41" s="37">
        <f t="shared" si="40"/>
        <v>6223.5526226366801</v>
      </c>
      <c r="E41" s="37">
        <f t="shared" si="41"/>
        <v>13816.286822253431</v>
      </c>
      <c r="F41" s="37">
        <f t="shared" si="42"/>
        <v>30669.667324353559</v>
      </c>
      <c r="G41" s="37">
        <f t="shared" si="43"/>
        <v>68079.442139022649</v>
      </c>
      <c r="H41" s="37">
        <f t="shared" si="44"/>
        <v>143502.67637275657</v>
      </c>
      <c r="I41" s="37">
        <f t="shared" si="45"/>
        <v>301655.59561919991</v>
      </c>
      <c r="J41" s="20">
        <f t="shared" si="0"/>
        <v>5227.7842030148113</v>
      </c>
      <c r="K41" s="19">
        <f t="shared" si="8"/>
        <v>627583.0464666828</v>
      </c>
      <c r="L41" s="12">
        <f t="shared" si="9"/>
        <v>563947.22090022278</v>
      </c>
    </row>
    <row r="42" spans="1:13" x14ac:dyDescent="0.35">
      <c r="A42" s="38">
        <f>A39+1</f>
        <v>14</v>
      </c>
      <c r="B42" s="30">
        <f>B41+1</f>
        <v>45426</v>
      </c>
      <c r="C42" s="49">
        <f t="shared" si="1"/>
        <v>40</v>
      </c>
      <c r="D42" s="39">
        <f t="shared" si="40"/>
        <v>6275.8304646668284</v>
      </c>
      <c r="E42" s="39">
        <f t="shared" si="41"/>
        <v>13932.343631560359</v>
      </c>
      <c r="F42" s="39">
        <f t="shared" si="42"/>
        <v>30927.292529878127</v>
      </c>
      <c r="G42" s="39">
        <f t="shared" si="43"/>
        <v>68651.309452990434</v>
      </c>
      <c r="H42" s="39">
        <f t="shared" si="44"/>
        <v>144708.09885428773</v>
      </c>
      <c r="I42" s="39">
        <f t="shared" si="45"/>
        <v>304189.50262240117</v>
      </c>
      <c r="J42" s="20">
        <f t="shared" si="0"/>
        <v>5271.6975903201355</v>
      </c>
      <c r="K42" s="19">
        <f t="shared" si="8"/>
        <v>632854.74405700294</v>
      </c>
      <c r="L42" s="12">
        <f t="shared" si="9"/>
        <v>568684.37755578465</v>
      </c>
    </row>
    <row r="43" spans="1:13" x14ac:dyDescent="0.35">
      <c r="A43" s="38"/>
      <c r="B43" s="30">
        <f>B42</f>
        <v>45426</v>
      </c>
      <c r="C43" s="49">
        <f t="shared" si="1"/>
        <v>41</v>
      </c>
      <c r="D43" s="39">
        <f t="shared" si="40"/>
        <v>6328.5474405700297</v>
      </c>
      <c r="E43" s="39">
        <f t="shared" si="41"/>
        <v>14049.375318065466</v>
      </c>
      <c r="F43" s="39">
        <f t="shared" si="42"/>
        <v>31187.081787129104</v>
      </c>
      <c r="G43" s="39">
        <f t="shared" si="43"/>
        <v>69227.980452395554</v>
      </c>
      <c r="H43" s="39">
        <f t="shared" si="44"/>
        <v>145923.64688466373</v>
      </c>
      <c r="I43" s="39">
        <f t="shared" si="45"/>
        <v>306744.69444442936</v>
      </c>
      <c r="J43" s="20">
        <f t="shared" si="0"/>
        <v>5315.9798500788247</v>
      </c>
      <c r="K43" s="19">
        <f t="shared" si="8"/>
        <v>638170.72390708176</v>
      </c>
      <c r="L43" s="12">
        <f t="shared" si="9"/>
        <v>573461.32632725325</v>
      </c>
    </row>
    <row r="44" spans="1:13" x14ac:dyDescent="0.35">
      <c r="A44" s="38"/>
      <c r="B44" s="30">
        <f>B43</f>
        <v>45426</v>
      </c>
      <c r="C44" s="49">
        <f t="shared" si="1"/>
        <v>42</v>
      </c>
      <c r="D44" s="39">
        <f t="shared" si="40"/>
        <v>6381.7072390708181</v>
      </c>
      <c r="E44" s="39">
        <f t="shared" si="41"/>
        <v>14167.390070737216</v>
      </c>
      <c r="F44" s="39">
        <f t="shared" si="42"/>
        <v>31449.053274140988</v>
      </c>
      <c r="G44" s="39">
        <f t="shared" si="43"/>
        <v>69809.49548819568</v>
      </c>
      <c r="H44" s="39">
        <f t="shared" si="44"/>
        <v>147149.40551849492</v>
      </c>
      <c r="I44" s="39">
        <f t="shared" si="45"/>
        <v>309321.34987776255</v>
      </c>
      <c r="J44" s="20">
        <f t="shared" si="0"/>
        <v>5360.6340808194873</v>
      </c>
      <c r="K44" s="19">
        <f t="shared" si="8"/>
        <v>643531.3579879012</v>
      </c>
      <c r="L44" s="12">
        <f t="shared" si="9"/>
        <v>578278.40146840224</v>
      </c>
    </row>
    <row r="45" spans="1:13" x14ac:dyDescent="0.35">
      <c r="A45" s="36">
        <f>A42+1</f>
        <v>15</v>
      </c>
      <c r="B45" s="30">
        <f>B44+1</f>
        <v>45427</v>
      </c>
      <c r="C45" s="49">
        <f>C44+1</f>
        <v>43</v>
      </c>
      <c r="D45" s="37">
        <f>K44*0.01</f>
        <v>6435.3135798790117</v>
      </c>
      <c r="E45" s="37">
        <f>K44*0.0222</f>
        <v>14286.396147331407</v>
      </c>
      <c r="F45" s="37">
        <f>K44*0.04928</f>
        <v>31713.225321643768</v>
      </c>
      <c r="G45" s="37">
        <f>K44*0.10939</f>
        <v>70395.895250296511</v>
      </c>
      <c r="H45" s="37">
        <f>K44*0.23058</f>
        <v>148385.46052485026</v>
      </c>
      <c r="I45" s="37">
        <f>K44*0.4847</f>
        <v>311919.64921673574</v>
      </c>
      <c r="J45" s="20">
        <f t="shared" si="0"/>
        <v>5405.66340709837</v>
      </c>
      <c r="K45" s="19">
        <f t="shared" si="8"/>
        <v>648937.02139499958</v>
      </c>
      <c r="L45" s="12">
        <f t="shared" si="9"/>
        <v>583135.94004073669</v>
      </c>
    </row>
    <row r="46" spans="1:13" x14ac:dyDescent="0.35">
      <c r="A46" s="36"/>
      <c r="B46" s="30">
        <f>B45</f>
        <v>45427</v>
      </c>
      <c r="C46" s="49">
        <f t="shared" si="1"/>
        <v>44</v>
      </c>
      <c r="D46" s="37">
        <f t="shared" ref="D46:D50" si="46">K45*0.01</f>
        <v>6489.3702139499956</v>
      </c>
      <c r="E46" s="37">
        <f t="shared" ref="E46:E50" si="47">K45*0.0222</f>
        <v>14406.401874968991</v>
      </c>
      <c r="F46" s="37">
        <f t="shared" ref="F46:F50" si="48">K45*0.04928</f>
        <v>31979.616414345579</v>
      </c>
      <c r="G46" s="37">
        <f t="shared" ref="G46:G50" si="49">K45*0.10939</f>
        <v>70987.220770398999</v>
      </c>
      <c r="H46" s="37">
        <f t="shared" ref="H46:H50" si="50">K45*0.23058</f>
        <v>149631.89839325901</v>
      </c>
      <c r="I46" s="37">
        <f t="shared" ref="I46:I50" si="51">K45*0.4847</f>
        <v>314539.77427015628</v>
      </c>
      <c r="J46" s="20">
        <f t="shared" si="0"/>
        <v>5451.0709797179961</v>
      </c>
      <c r="K46" s="19">
        <f t="shared" si="8"/>
        <v>654388.09237471758</v>
      </c>
      <c r="L46" s="12">
        <f t="shared" si="9"/>
        <v>588034.28193707881</v>
      </c>
    </row>
    <row r="47" spans="1:13" x14ac:dyDescent="0.35">
      <c r="A47" s="36"/>
      <c r="B47" s="30">
        <f>B46</f>
        <v>45427</v>
      </c>
      <c r="C47" s="49">
        <f t="shared" si="1"/>
        <v>45</v>
      </c>
      <c r="D47" s="37">
        <f t="shared" si="46"/>
        <v>6543.880923747176</v>
      </c>
      <c r="E47" s="37">
        <f t="shared" si="47"/>
        <v>14527.415650718731</v>
      </c>
      <c r="F47" s="37">
        <f t="shared" si="48"/>
        <v>32248.245192226081</v>
      </c>
      <c r="G47" s="37">
        <f t="shared" si="49"/>
        <v>71583.513424870354</v>
      </c>
      <c r="H47" s="37">
        <f t="shared" si="50"/>
        <v>150888.80633976238</v>
      </c>
      <c r="I47" s="37">
        <f t="shared" si="51"/>
        <v>317181.9083740256</v>
      </c>
      <c r="J47" s="20">
        <f t="shared" si="0"/>
        <v>5496.8599759476274</v>
      </c>
      <c r="K47" s="19">
        <f>K46+J47-M47</f>
        <v>629884.95235066523</v>
      </c>
      <c r="L47" s="12">
        <f t="shared" si="9"/>
        <v>592973.76990535029</v>
      </c>
      <c r="M47">
        <v>30000</v>
      </c>
    </row>
    <row r="48" spans="1:13" x14ac:dyDescent="0.35">
      <c r="A48" s="38">
        <f>A45+1</f>
        <v>16</v>
      </c>
      <c r="B48" s="30">
        <f>B47+1</f>
        <v>45428</v>
      </c>
      <c r="C48" s="49">
        <f t="shared" si="1"/>
        <v>46</v>
      </c>
      <c r="D48" s="39">
        <f t="shared" si="46"/>
        <v>6298.8495235066521</v>
      </c>
      <c r="E48" s="39">
        <f t="shared" si="47"/>
        <v>13983.44594218477</v>
      </c>
      <c r="F48" s="39">
        <f t="shared" si="48"/>
        <v>31040.73045184078</v>
      </c>
      <c r="G48" s="39">
        <f t="shared" si="49"/>
        <v>68903.114937639271</v>
      </c>
      <c r="H48" s="39">
        <f t="shared" si="50"/>
        <v>145238.87231301639</v>
      </c>
      <c r="I48" s="39">
        <f t="shared" si="51"/>
        <v>305305.23640436743</v>
      </c>
      <c r="J48" s="20">
        <f t="shared" si="0"/>
        <v>5291.0335997455877</v>
      </c>
      <c r="K48" s="19">
        <f t="shared" si="8"/>
        <v>635175.98595041083</v>
      </c>
      <c r="L48" s="12">
        <f t="shared" si="9"/>
        <v>570770.2495725553</v>
      </c>
    </row>
    <row r="49" spans="1:13" x14ac:dyDescent="0.35">
      <c r="A49" s="38"/>
      <c r="B49" s="30">
        <f>B48</f>
        <v>45428</v>
      </c>
      <c r="C49" s="49">
        <f t="shared" si="1"/>
        <v>47</v>
      </c>
      <c r="D49" s="39">
        <f t="shared" si="46"/>
        <v>6351.7598595041081</v>
      </c>
      <c r="E49" s="39">
        <f t="shared" si="47"/>
        <v>14100.906888099122</v>
      </c>
      <c r="F49" s="39">
        <f t="shared" si="48"/>
        <v>31301.472587636243</v>
      </c>
      <c r="G49" s="39">
        <f t="shared" si="49"/>
        <v>69481.901103115437</v>
      </c>
      <c r="H49" s="39">
        <f t="shared" si="50"/>
        <v>146458.87884044574</v>
      </c>
      <c r="I49" s="39">
        <f t="shared" si="51"/>
        <v>307869.80039016414</v>
      </c>
      <c r="J49" s="20">
        <f t="shared" si="0"/>
        <v>5335.4782819834509</v>
      </c>
      <c r="K49" s="19">
        <f t="shared" si="8"/>
        <v>640511.46423239424</v>
      </c>
      <c r="L49" s="12">
        <f t="shared" si="9"/>
        <v>575564.71966896486</v>
      </c>
    </row>
    <row r="50" spans="1:13" x14ac:dyDescent="0.35">
      <c r="A50" s="38"/>
      <c r="B50" s="30">
        <f>B49</f>
        <v>45428</v>
      </c>
      <c r="C50" s="49">
        <f t="shared" si="1"/>
        <v>48</v>
      </c>
      <c r="D50" s="39">
        <f t="shared" si="46"/>
        <v>6405.1146423239425</v>
      </c>
      <c r="E50" s="39">
        <f t="shared" si="47"/>
        <v>14219.354505959152</v>
      </c>
      <c r="F50" s="39">
        <f t="shared" si="48"/>
        <v>31564.404957372386</v>
      </c>
      <c r="G50" s="39">
        <f t="shared" si="49"/>
        <v>70065.549072381604</v>
      </c>
      <c r="H50" s="39">
        <f t="shared" si="50"/>
        <v>147689.13342270546</v>
      </c>
      <c r="I50" s="39">
        <f t="shared" si="51"/>
        <v>310455.90671344148</v>
      </c>
      <c r="J50" s="20">
        <f t="shared" si="0"/>
        <v>5380.2962995521111</v>
      </c>
      <c r="K50" s="19">
        <f t="shared" si="8"/>
        <v>645891.76053194632</v>
      </c>
      <c r="L50" s="12">
        <f t="shared" si="9"/>
        <v>580399.46331418399</v>
      </c>
    </row>
    <row r="51" spans="1:13" x14ac:dyDescent="0.35">
      <c r="A51" s="36">
        <f>A48+1</f>
        <v>17</v>
      </c>
      <c r="B51" s="30">
        <f>B50+1</f>
        <v>45429</v>
      </c>
      <c r="C51" s="49">
        <f>C50+1</f>
        <v>49</v>
      </c>
      <c r="D51" s="37">
        <f>K50*0.01</f>
        <v>6458.9176053194633</v>
      </c>
      <c r="E51" s="37">
        <f>K50*0.0222</f>
        <v>14338.79708380921</v>
      </c>
      <c r="F51" s="37">
        <f>K50*0.04928</f>
        <v>31829.545959014315</v>
      </c>
      <c r="G51" s="37">
        <f>K50*0.10939</f>
        <v>70654.099684589615</v>
      </c>
      <c r="H51" s="37">
        <f>K50*0.23058</f>
        <v>148929.72214345619</v>
      </c>
      <c r="I51" s="37">
        <f>K50*0.4847</f>
        <v>313063.73632983438</v>
      </c>
      <c r="J51" s="20">
        <f t="shared" si="0"/>
        <v>5425.4907884683489</v>
      </c>
      <c r="K51" s="19">
        <f t="shared" si="8"/>
        <v>651317.25132041471</v>
      </c>
      <c r="L51" s="12">
        <f t="shared" si="9"/>
        <v>585274.8188060231</v>
      </c>
    </row>
    <row r="52" spans="1:13" x14ac:dyDescent="0.35">
      <c r="A52" s="36"/>
      <c r="B52" s="30">
        <f>B51</f>
        <v>45429</v>
      </c>
      <c r="C52" s="49">
        <f t="shared" si="1"/>
        <v>50</v>
      </c>
      <c r="D52" s="37">
        <f t="shared" ref="D52:D56" si="52">K51*0.01</f>
        <v>6513.1725132041474</v>
      </c>
      <c r="E52" s="37">
        <f t="shared" ref="E52:E56" si="53">K51*0.0222</f>
        <v>14459.242979313207</v>
      </c>
      <c r="F52" s="37">
        <f t="shared" ref="F52:F56" si="54">K51*0.04928</f>
        <v>32096.914145070034</v>
      </c>
      <c r="G52" s="37">
        <f t="shared" ref="G52:G56" si="55">K51*0.10939</f>
        <v>71247.594121940172</v>
      </c>
      <c r="H52" s="37">
        <f t="shared" ref="H52:H56" si="56">K51*0.23058</f>
        <v>150180.73180946123</v>
      </c>
      <c r="I52" s="37">
        <f t="shared" ref="I52:I56" si="57">K51*0.4847</f>
        <v>315693.471715005</v>
      </c>
      <c r="J52" s="20">
        <f t="shared" si="0"/>
        <v>5471.0649110914837</v>
      </c>
      <c r="K52" s="19">
        <f t="shared" si="8"/>
        <v>656788.31623150618</v>
      </c>
      <c r="L52" s="12">
        <f t="shared" si="9"/>
        <v>590191.12728399376</v>
      </c>
    </row>
    <row r="53" spans="1:13" x14ac:dyDescent="0.35">
      <c r="A53" s="36"/>
      <c r="B53" s="30">
        <f>B52</f>
        <v>45429</v>
      </c>
      <c r="C53" s="49">
        <f t="shared" si="1"/>
        <v>51</v>
      </c>
      <c r="D53" s="37">
        <f t="shared" si="52"/>
        <v>6567.8831623150618</v>
      </c>
      <c r="E53" s="37">
        <f t="shared" si="53"/>
        <v>14580.700620339438</v>
      </c>
      <c r="F53" s="37">
        <f t="shared" si="54"/>
        <v>32366.528223888621</v>
      </c>
      <c r="G53" s="37">
        <f t="shared" si="55"/>
        <v>71846.073912564461</v>
      </c>
      <c r="H53" s="37">
        <f t="shared" si="56"/>
        <v>151442.2499566607</v>
      </c>
      <c r="I53" s="37">
        <f t="shared" si="57"/>
        <v>318345.29687741108</v>
      </c>
      <c r="J53" s="20">
        <f t="shared" si="0"/>
        <v>5517.0218563446515</v>
      </c>
      <c r="K53" s="19">
        <f t="shared" si="8"/>
        <v>662305.33808785083</v>
      </c>
      <c r="L53" s="12">
        <f t="shared" si="9"/>
        <v>595148.73275317939</v>
      </c>
    </row>
    <row r="54" spans="1:13" x14ac:dyDescent="0.35">
      <c r="A54" s="38">
        <f>A51+1</f>
        <v>18</v>
      </c>
      <c r="B54" s="30">
        <f>B53+1</f>
        <v>45430</v>
      </c>
      <c r="C54" s="49">
        <f t="shared" si="1"/>
        <v>52</v>
      </c>
      <c r="D54" s="39">
        <f t="shared" si="52"/>
        <v>6623.0533808785085</v>
      </c>
      <c r="E54" s="39">
        <f t="shared" si="53"/>
        <v>14703.17850555029</v>
      </c>
      <c r="F54" s="39">
        <f t="shared" si="54"/>
        <v>32638.407060969286</v>
      </c>
      <c r="G54" s="39">
        <f t="shared" si="55"/>
        <v>72449.580933429999</v>
      </c>
      <c r="H54" s="39">
        <f t="shared" si="56"/>
        <v>152714.36485629666</v>
      </c>
      <c r="I54" s="39">
        <f t="shared" si="57"/>
        <v>321019.39737118129</v>
      </c>
      <c r="J54" s="20">
        <f t="shared" si="0"/>
        <v>5563.3648399379472</v>
      </c>
      <c r="K54" s="19">
        <f t="shared" si="8"/>
        <v>667868.70292778884</v>
      </c>
      <c r="L54" s="12">
        <f t="shared" si="9"/>
        <v>600147.98210830602</v>
      </c>
    </row>
    <row r="55" spans="1:13" x14ac:dyDescent="0.35">
      <c r="A55" s="38"/>
      <c r="B55" s="30">
        <f>B54</f>
        <v>45430</v>
      </c>
      <c r="C55" s="49">
        <f t="shared" si="1"/>
        <v>53</v>
      </c>
      <c r="D55" s="39">
        <f t="shared" si="52"/>
        <v>6678.6870292778885</v>
      </c>
      <c r="E55" s="39">
        <f t="shared" si="53"/>
        <v>14826.685204996913</v>
      </c>
      <c r="F55" s="39">
        <f t="shared" si="54"/>
        <v>32912.569680281435</v>
      </c>
      <c r="G55" s="39">
        <f t="shared" si="55"/>
        <v>73058.157413270819</v>
      </c>
      <c r="H55" s="39">
        <f t="shared" si="56"/>
        <v>153997.16552108954</v>
      </c>
      <c r="I55" s="39">
        <f t="shared" si="57"/>
        <v>323715.96030909929</v>
      </c>
      <c r="J55" s="20">
        <f t="shared" si="0"/>
        <v>5610.0971045934266</v>
      </c>
      <c r="K55" s="19">
        <f t="shared" si="8"/>
        <v>673478.80003238225</v>
      </c>
      <c r="L55" s="12">
        <f t="shared" si="9"/>
        <v>605189.22515801585</v>
      </c>
    </row>
    <row r="56" spans="1:13" x14ac:dyDescent="0.35">
      <c r="A56" s="38"/>
      <c r="B56" s="30">
        <f>B55</f>
        <v>45430</v>
      </c>
      <c r="C56" s="49">
        <f t="shared" si="1"/>
        <v>54</v>
      </c>
      <c r="D56" s="39">
        <f t="shared" si="52"/>
        <v>6734.7880003238224</v>
      </c>
      <c r="E56" s="39">
        <f t="shared" si="53"/>
        <v>14951.229360718886</v>
      </c>
      <c r="F56" s="39">
        <f t="shared" si="54"/>
        <v>33189.035265595798</v>
      </c>
      <c r="G56" s="39">
        <f t="shared" si="55"/>
        <v>73671.845935542297</v>
      </c>
      <c r="H56" s="39">
        <f t="shared" si="56"/>
        <v>155290.74171146669</v>
      </c>
      <c r="I56" s="39">
        <f t="shared" si="57"/>
        <v>326435.1743756957</v>
      </c>
      <c r="J56" s="20">
        <f t="shared" si="0"/>
        <v>5657.2219202720107</v>
      </c>
      <c r="K56" s="19">
        <f t="shared" si="8"/>
        <v>679136.02195265424</v>
      </c>
      <c r="L56" s="12">
        <f t="shared" si="9"/>
        <v>610272.81464934326</v>
      </c>
    </row>
    <row r="57" spans="1:13" x14ac:dyDescent="0.35">
      <c r="A57" s="36">
        <f>A54+1</f>
        <v>19</v>
      </c>
      <c r="B57" s="30">
        <f>B56+1</f>
        <v>45431</v>
      </c>
      <c r="C57" s="49">
        <f>C56+1</f>
        <v>55</v>
      </c>
      <c r="D57" s="37">
        <f>K56*0.01</f>
        <v>6791.3602195265421</v>
      </c>
      <c r="E57" s="37">
        <f>K56*0.0222</f>
        <v>15076.819687348925</v>
      </c>
      <c r="F57" s="37">
        <f>K56*0.04928</f>
        <v>33467.823161826796</v>
      </c>
      <c r="G57" s="37">
        <f>K56*0.10939</f>
        <v>74290.689441400842</v>
      </c>
      <c r="H57" s="37">
        <f>K56*0.23058</f>
        <v>156595.18394184302</v>
      </c>
      <c r="I57" s="37">
        <f>K56*0.4847</f>
        <v>329177.2298404515</v>
      </c>
      <c r="J57" s="20">
        <f t="shared" si="0"/>
        <v>5704.7425844022955</v>
      </c>
      <c r="K57" s="19">
        <f t="shared" si="8"/>
        <v>684840.76453705656</v>
      </c>
      <c r="L57" s="12">
        <f t="shared" si="9"/>
        <v>615399.1062923976</v>
      </c>
    </row>
    <row r="58" spans="1:13" x14ac:dyDescent="0.35">
      <c r="A58" s="36"/>
      <c r="B58" s="30">
        <f>B57</f>
        <v>45431</v>
      </c>
      <c r="C58" s="49">
        <f t="shared" si="1"/>
        <v>56</v>
      </c>
      <c r="D58" s="37">
        <f t="shared" ref="D58:D62" si="58">K57*0.01</f>
        <v>6848.4076453705657</v>
      </c>
      <c r="E58" s="37">
        <f t="shared" ref="E58:E62" si="59">K57*0.0222</f>
        <v>15203.464972722657</v>
      </c>
      <c r="F58" s="37">
        <f t="shared" ref="F58:F62" si="60">K57*0.04928</f>
        <v>33748.952876386145</v>
      </c>
      <c r="G58" s="37">
        <f t="shared" ref="G58:G62" si="61">K57*0.10939</f>
        <v>74914.731232708611</v>
      </c>
      <c r="H58" s="37">
        <f t="shared" ref="H58:H62" si="62">K57*0.23058</f>
        <v>157910.58348695451</v>
      </c>
      <c r="I58" s="37">
        <f t="shared" ref="I58:I62" si="63">K57*0.4847</f>
        <v>331942.3185711113</v>
      </c>
      <c r="J58" s="20">
        <f t="shared" si="0"/>
        <v>5752.6624221112752</v>
      </c>
      <c r="K58" s="19">
        <f t="shared" si="8"/>
        <v>690593.42695916782</v>
      </c>
      <c r="L58" s="12">
        <f t="shared" si="9"/>
        <v>620568.45878525381</v>
      </c>
    </row>
    <row r="59" spans="1:13" x14ac:dyDescent="0.35">
      <c r="A59" s="36"/>
      <c r="B59" s="30">
        <f>B58</f>
        <v>45431</v>
      </c>
      <c r="C59" s="49">
        <f t="shared" si="1"/>
        <v>57</v>
      </c>
      <c r="D59" s="37">
        <f t="shared" si="58"/>
        <v>6905.9342695916785</v>
      </c>
      <c r="E59" s="37">
        <f t="shared" si="59"/>
        <v>15331.174078493526</v>
      </c>
      <c r="F59" s="37">
        <f t="shared" si="60"/>
        <v>34032.444080547786</v>
      </c>
      <c r="G59" s="37">
        <f t="shared" si="61"/>
        <v>75544.014975063372</v>
      </c>
      <c r="H59" s="37">
        <f t="shared" si="62"/>
        <v>159237.03238824493</v>
      </c>
      <c r="I59" s="37">
        <f t="shared" si="63"/>
        <v>334730.63404710864</v>
      </c>
      <c r="J59" s="20">
        <f t="shared" si="0"/>
        <v>5800.9847864570092</v>
      </c>
      <c r="K59" s="19">
        <f t="shared" si="8"/>
        <v>696394.41174562485</v>
      </c>
      <c r="L59" s="12">
        <f t="shared" si="9"/>
        <v>625781.23383904994</v>
      </c>
    </row>
    <row r="60" spans="1:13" x14ac:dyDescent="0.35">
      <c r="A60" s="38">
        <f>A57+1</f>
        <v>20</v>
      </c>
      <c r="B60" s="30">
        <f>B59+1</f>
        <v>45432</v>
      </c>
      <c r="C60" s="49">
        <f t="shared" si="1"/>
        <v>58</v>
      </c>
      <c r="D60" s="39">
        <f t="shared" si="58"/>
        <v>6963.9441174562489</v>
      </c>
      <c r="E60" s="39">
        <f t="shared" si="59"/>
        <v>15459.955940752872</v>
      </c>
      <c r="F60" s="39">
        <f t="shared" si="60"/>
        <v>34318.316610824389</v>
      </c>
      <c r="G60" s="39">
        <f t="shared" si="61"/>
        <v>76178.584700853899</v>
      </c>
      <c r="H60" s="39">
        <f t="shared" si="62"/>
        <v>160574.62346030617</v>
      </c>
      <c r="I60" s="39">
        <f t="shared" si="63"/>
        <v>337542.3713731044</v>
      </c>
      <c r="J60" s="20">
        <f t="shared" si="0"/>
        <v>5849.7130586632493</v>
      </c>
      <c r="K60" s="19">
        <f t="shared" si="8"/>
        <v>702244.12480428815</v>
      </c>
      <c r="L60" s="12">
        <f t="shared" si="9"/>
        <v>631037.79620329803</v>
      </c>
    </row>
    <row r="61" spans="1:13" x14ac:dyDescent="0.35">
      <c r="A61" s="38"/>
      <c r="B61" s="30">
        <f>B60</f>
        <v>45432</v>
      </c>
      <c r="C61" s="49">
        <f t="shared" si="1"/>
        <v>59</v>
      </c>
      <c r="D61" s="39">
        <f t="shared" si="58"/>
        <v>7022.4412480428819</v>
      </c>
      <c r="E61" s="39">
        <f t="shared" si="59"/>
        <v>15589.819570655198</v>
      </c>
      <c r="F61" s="39">
        <f t="shared" si="60"/>
        <v>34606.590470355317</v>
      </c>
      <c r="G61" s="39">
        <f t="shared" si="61"/>
        <v>76818.484812341077</v>
      </c>
      <c r="H61" s="39">
        <f t="shared" si="62"/>
        <v>161923.45029737276</v>
      </c>
      <c r="I61" s="39">
        <f t="shared" si="63"/>
        <v>340377.7272926385</v>
      </c>
      <c r="J61" s="20">
        <f t="shared" si="0"/>
        <v>5898.8506483560204</v>
      </c>
      <c r="K61" s="19">
        <f t="shared" si="8"/>
        <v>708142.97545264417</v>
      </c>
      <c r="L61" s="12">
        <f t="shared" si="9"/>
        <v>636338.51369140577</v>
      </c>
    </row>
    <row r="62" spans="1:13" x14ac:dyDescent="0.35">
      <c r="A62" s="38"/>
      <c r="B62" s="30">
        <f>B61</f>
        <v>45432</v>
      </c>
      <c r="C62" s="49">
        <f t="shared" si="1"/>
        <v>60</v>
      </c>
      <c r="D62" s="39">
        <f t="shared" si="58"/>
        <v>7081.4297545264417</v>
      </c>
      <c r="E62" s="39">
        <f t="shared" si="59"/>
        <v>15720.774055048701</v>
      </c>
      <c r="F62" s="39">
        <f t="shared" si="60"/>
        <v>34897.285830306304</v>
      </c>
      <c r="G62" s="39">
        <f t="shared" si="61"/>
        <v>77463.760084764741</v>
      </c>
      <c r="H62" s="39">
        <f t="shared" si="62"/>
        <v>163283.60727987069</v>
      </c>
      <c r="I62" s="39">
        <f t="shared" si="63"/>
        <v>343236.90020189667</v>
      </c>
      <c r="J62" s="20">
        <f t="shared" si="0"/>
        <v>5948.4009938022109</v>
      </c>
      <c r="K62" s="19">
        <f>K61+J62-M62</f>
        <v>684091.3764464464</v>
      </c>
      <c r="L62" s="12">
        <f t="shared" si="9"/>
        <v>641683.75720641355</v>
      </c>
      <c r="M62">
        <v>30000</v>
      </c>
    </row>
    <row r="63" spans="1:13" x14ac:dyDescent="0.35">
      <c r="A63" s="36">
        <f>A60+1</f>
        <v>21</v>
      </c>
      <c r="B63" s="30">
        <f>B62+1</f>
        <v>45433</v>
      </c>
      <c r="C63" s="49">
        <f>C62+1</f>
        <v>61</v>
      </c>
      <c r="D63" s="37">
        <f>K62*0.01</f>
        <v>6840.9137644644643</v>
      </c>
      <c r="E63" s="37">
        <f>K62*0.0222</f>
        <v>15186.82855711111</v>
      </c>
      <c r="F63" s="37">
        <f>K62*0.04928</f>
        <v>33712.023031280878</v>
      </c>
      <c r="G63" s="37">
        <f>K62*0.10939</f>
        <v>74832.75566947677</v>
      </c>
      <c r="H63" s="37">
        <f>K62*0.23058</f>
        <v>157737.78958102161</v>
      </c>
      <c r="I63" s="37">
        <f>K62*0.4847</f>
        <v>331579.0901635926</v>
      </c>
      <c r="J63" s="20">
        <f t="shared" si="0"/>
        <v>5746.3675621501498</v>
      </c>
      <c r="K63" s="19">
        <f t="shared" si="8"/>
        <v>689837.74400859652</v>
      </c>
      <c r="L63" s="12">
        <f t="shared" si="9"/>
        <v>619889.40076694742</v>
      </c>
    </row>
    <row r="64" spans="1:13" x14ac:dyDescent="0.35">
      <c r="A64" s="36"/>
      <c r="B64" s="30">
        <f>B63</f>
        <v>45433</v>
      </c>
      <c r="C64" s="49">
        <f t="shared" si="1"/>
        <v>62</v>
      </c>
      <c r="D64" s="37">
        <f t="shared" ref="D64:D68" si="64">K63*0.01</f>
        <v>6898.3774400859656</v>
      </c>
      <c r="E64" s="37">
        <f t="shared" ref="E64:E68" si="65">K63*0.0222</f>
        <v>15314.397916990843</v>
      </c>
      <c r="F64" s="37">
        <f t="shared" ref="F64:F68" si="66">K63*0.04928</f>
        <v>33995.204024743638</v>
      </c>
      <c r="G64" s="37">
        <f t="shared" ref="G64:G68" si="67">K63*0.10939</f>
        <v>75461.350817100378</v>
      </c>
      <c r="H64" s="37">
        <f t="shared" ref="H64:H68" si="68">K63*0.23058</f>
        <v>159062.78701350218</v>
      </c>
      <c r="I64" s="37">
        <f t="shared" ref="I64:I68" si="69">K63*0.4847</f>
        <v>334364.35452096676</v>
      </c>
      <c r="J64" s="20">
        <f t="shared" si="0"/>
        <v>5794.6370496722111</v>
      </c>
      <c r="K64" s="19">
        <f t="shared" si="8"/>
        <v>695632.38105826871</v>
      </c>
      <c r="L64" s="12">
        <f t="shared" si="9"/>
        <v>625096.47173338977</v>
      </c>
    </row>
    <row r="65" spans="1:13" x14ac:dyDescent="0.35">
      <c r="A65" s="36"/>
      <c r="B65" s="30">
        <f>B64</f>
        <v>45433</v>
      </c>
      <c r="C65" s="49">
        <f t="shared" si="1"/>
        <v>63</v>
      </c>
      <c r="D65" s="37">
        <f t="shared" si="64"/>
        <v>6956.3238105826877</v>
      </c>
      <c r="E65" s="37">
        <f t="shared" si="65"/>
        <v>15443.038859493567</v>
      </c>
      <c r="F65" s="37">
        <f t="shared" si="66"/>
        <v>34280.763738551483</v>
      </c>
      <c r="G65" s="37">
        <f t="shared" si="67"/>
        <v>76095.22616396402</v>
      </c>
      <c r="H65" s="37">
        <f t="shared" si="68"/>
        <v>160398.91442441562</v>
      </c>
      <c r="I65" s="37">
        <f t="shared" si="69"/>
        <v>337173.01509894285</v>
      </c>
      <c r="J65" s="20">
        <f t="shared" si="0"/>
        <v>5843.3120008894575</v>
      </c>
      <c r="K65" s="19">
        <f t="shared" si="8"/>
        <v>701475.69305915816</v>
      </c>
      <c r="L65" s="12">
        <f t="shared" si="9"/>
        <v>630347.28209595021</v>
      </c>
    </row>
    <row r="66" spans="1:13" x14ac:dyDescent="0.35">
      <c r="A66" s="38">
        <f>A63+1</f>
        <v>22</v>
      </c>
      <c r="B66" s="30">
        <f>B65+1</f>
        <v>45434</v>
      </c>
      <c r="C66" s="49">
        <f t="shared" si="1"/>
        <v>64</v>
      </c>
      <c r="D66" s="39">
        <f t="shared" si="64"/>
        <v>7014.7569305915822</v>
      </c>
      <c r="E66" s="39">
        <f t="shared" si="65"/>
        <v>15572.760385913312</v>
      </c>
      <c r="F66" s="39">
        <f t="shared" si="66"/>
        <v>34568.722153955314</v>
      </c>
      <c r="G66" s="39">
        <f t="shared" si="67"/>
        <v>76734.42606374131</v>
      </c>
      <c r="H66" s="39">
        <f t="shared" si="68"/>
        <v>161746.26530558069</v>
      </c>
      <c r="I66" s="39">
        <f t="shared" si="69"/>
        <v>340005.268425774</v>
      </c>
      <c r="J66" s="20">
        <f t="shared" si="0"/>
        <v>5892.3958216969286</v>
      </c>
      <c r="K66" s="19">
        <f t="shared" si="8"/>
        <v>707368.08888085512</v>
      </c>
      <c r="L66" s="12">
        <f t="shared" si="9"/>
        <v>635642.19926555618</v>
      </c>
    </row>
    <row r="67" spans="1:13" x14ac:dyDescent="0.35">
      <c r="A67" s="38"/>
      <c r="B67" s="30">
        <f>B66</f>
        <v>45434</v>
      </c>
      <c r="C67" s="49">
        <f t="shared" si="1"/>
        <v>65</v>
      </c>
      <c r="D67" s="39">
        <f t="shared" si="64"/>
        <v>7073.6808888085516</v>
      </c>
      <c r="E67" s="39">
        <f t="shared" si="65"/>
        <v>15703.571573154984</v>
      </c>
      <c r="F67" s="39">
        <f t="shared" si="66"/>
        <v>34859.099420048537</v>
      </c>
      <c r="G67" s="39">
        <f t="shared" si="67"/>
        <v>77378.995242676741</v>
      </c>
      <c r="H67" s="39">
        <f t="shared" si="68"/>
        <v>163104.93393414759</v>
      </c>
      <c r="I67" s="39">
        <f t="shared" si="69"/>
        <v>342861.3126805505</v>
      </c>
      <c r="J67" s="20">
        <f t="shared" si="0"/>
        <v>5941.891946599183</v>
      </c>
      <c r="K67" s="19">
        <f t="shared" si="8"/>
        <v>713309.98082745436</v>
      </c>
      <c r="L67" s="12">
        <f t="shared" si="9"/>
        <v>640981.59373938688</v>
      </c>
    </row>
    <row r="68" spans="1:13" x14ac:dyDescent="0.35">
      <c r="A68" s="38"/>
      <c r="B68" s="30">
        <f>B67</f>
        <v>45434</v>
      </c>
      <c r="C68" s="49">
        <f t="shared" si="1"/>
        <v>66</v>
      </c>
      <c r="D68" s="39">
        <f t="shared" si="64"/>
        <v>7133.0998082745436</v>
      </c>
      <c r="E68" s="39">
        <f t="shared" si="65"/>
        <v>15835.481574369487</v>
      </c>
      <c r="F68" s="39">
        <f t="shared" si="66"/>
        <v>35151.915855176951</v>
      </c>
      <c r="G68" s="39">
        <f t="shared" si="67"/>
        <v>78028.978802715239</v>
      </c>
      <c r="H68" s="39">
        <f t="shared" si="68"/>
        <v>164475.01537919443</v>
      </c>
      <c r="I68" s="39">
        <f t="shared" si="69"/>
        <v>345741.34770706715</v>
      </c>
      <c r="J68" s="20">
        <f t="shared" ref="J68:J118" si="70">D68*0.84</f>
        <v>5991.8038389506164</v>
      </c>
      <c r="K68" s="19">
        <f t="shared" si="8"/>
        <v>719301.78466640494</v>
      </c>
      <c r="L68" s="12">
        <f t="shared" si="9"/>
        <v>646365.83912679786</v>
      </c>
    </row>
    <row r="69" spans="1:13" x14ac:dyDescent="0.35">
      <c r="A69" s="36">
        <f>A66+1</f>
        <v>23</v>
      </c>
      <c r="B69" s="30">
        <f>B68+1</f>
        <v>45435</v>
      </c>
      <c r="C69" s="49">
        <f>C68+1</f>
        <v>67</v>
      </c>
      <c r="D69" s="37">
        <f>K68*0.01</f>
        <v>7193.01784666405</v>
      </c>
      <c r="E69" s="37">
        <f>K68*0.0222</f>
        <v>15968.499619594191</v>
      </c>
      <c r="F69" s="37">
        <f>K68*0.04928</f>
        <v>35447.191948360436</v>
      </c>
      <c r="G69" s="37">
        <f>K68*0.10939</f>
        <v>78684.422224658032</v>
      </c>
      <c r="H69" s="37">
        <f>K68*0.23058</f>
        <v>165856.60550837967</v>
      </c>
      <c r="I69" s="37">
        <f>K68*0.4847</f>
        <v>348645.57502780651</v>
      </c>
      <c r="J69" s="20">
        <f t="shared" si="70"/>
        <v>6042.1349911978014</v>
      </c>
      <c r="K69" s="19">
        <f t="shared" ref="K69:K91" si="71">K68+J69</f>
        <v>725343.91965760279</v>
      </c>
      <c r="L69" s="12">
        <f t="shared" ref="L69:L119" si="72">SUM(D69:I69)</f>
        <v>651795.31217546295</v>
      </c>
    </row>
    <row r="70" spans="1:13" x14ac:dyDescent="0.35">
      <c r="A70" s="36"/>
      <c r="B70" s="30">
        <f>B69</f>
        <v>45435</v>
      </c>
      <c r="C70" s="49">
        <f t="shared" ref="C70:C92" si="73">C69+1</f>
        <v>68</v>
      </c>
      <c r="D70" s="37">
        <f t="shared" ref="D70:D74" si="74">K69*0.01</f>
        <v>7253.4391965760278</v>
      </c>
      <c r="E70" s="37">
        <f t="shared" ref="E70:E74" si="75">K69*0.0222</f>
        <v>16102.635016398783</v>
      </c>
      <c r="F70" s="37">
        <f t="shared" ref="F70:F74" si="76">K69*0.04928</f>
        <v>35744.948360726667</v>
      </c>
      <c r="G70" s="37">
        <f t="shared" ref="G70:G74" si="77">K69*0.10939</f>
        <v>79345.371371345173</v>
      </c>
      <c r="H70" s="37">
        <f t="shared" ref="H70:H74" si="78">K69*0.23058</f>
        <v>167249.80099465005</v>
      </c>
      <c r="I70" s="37">
        <f t="shared" ref="I70:I74" si="79">K69*0.4847</f>
        <v>351574.1978580401</v>
      </c>
      <c r="J70" s="20">
        <f t="shared" si="70"/>
        <v>6092.8889251238634</v>
      </c>
      <c r="K70" s="19">
        <f t="shared" si="71"/>
        <v>731436.80858272663</v>
      </c>
      <c r="L70" s="12">
        <f t="shared" si="72"/>
        <v>657270.3927977368</v>
      </c>
    </row>
    <row r="71" spans="1:13" x14ac:dyDescent="0.35">
      <c r="A71" s="36"/>
      <c r="B71" s="30">
        <f>B70</f>
        <v>45435</v>
      </c>
      <c r="C71" s="49">
        <f t="shared" si="73"/>
        <v>69</v>
      </c>
      <c r="D71" s="37">
        <f t="shared" si="74"/>
        <v>7314.3680858272664</v>
      </c>
      <c r="E71" s="37">
        <f t="shared" si="75"/>
        <v>16237.897150536532</v>
      </c>
      <c r="F71" s="37">
        <f t="shared" si="76"/>
        <v>36045.205926956769</v>
      </c>
      <c r="G71" s="37">
        <f t="shared" si="77"/>
        <v>80011.872490864465</v>
      </c>
      <c r="H71" s="37">
        <f t="shared" si="78"/>
        <v>168654.6993230051</v>
      </c>
      <c r="I71" s="37">
        <f t="shared" si="79"/>
        <v>354527.42112004763</v>
      </c>
      <c r="J71" s="20">
        <f t="shared" si="70"/>
        <v>6144.0691920949039</v>
      </c>
      <c r="K71" s="19">
        <f t="shared" si="71"/>
        <v>737580.87777482159</v>
      </c>
      <c r="L71" s="12">
        <f t="shared" si="72"/>
        <v>662791.46409723768</v>
      </c>
    </row>
    <row r="72" spans="1:13" x14ac:dyDescent="0.35">
      <c r="A72" s="38">
        <f>A69+1</f>
        <v>24</v>
      </c>
      <c r="B72" s="30">
        <f>B71+1</f>
        <v>45436</v>
      </c>
      <c r="C72" s="49">
        <f t="shared" si="73"/>
        <v>70</v>
      </c>
      <c r="D72" s="39">
        <f t="shared" si="74"/>
        <v>7375.808777748216</v>
      </c>
      <c r="E72" s="39">
        <f t="shared" si="75"/>
        <v>16374.29548660104</v>
      </c>
      <c r="F72" s="39">
        <f t="shared" si="76"/>
        <v>36347.985656743207</v>
      </c>
      <c r="G72" s="39">
        <f t="shared" si="77"/>
        <v>80683.972219787742</v>
      </c>
      <c r="H72" s="39">
        <f t="shared" si="78"/>
        <v>170071.39879731837</v>
      </c>
      <c r="I72" s="39">
        <f t="shared" si="79"/>
        <v>357505.45145745605</v>
      </c>
      <c r="J72" s="20">
        <f t="shared" si="70"/>
        <v>6195.6793733085015</v>
      </c>
      <c r="K72" s="19">
        <f t="shared" si="71"/>
        <v>743776.55714813014</v>
      </c>
      <c r="L72" s="12">
        <f t="shared" si="72"/>
        <v>668358.91239565471</v>
      </c>
    </row>
    <row r="73" spans="1:13" x14ac:dyDescent="0.35">
      <c r="A73" s="38"/>
      <c r="B73" s="30">
        <f>B72</f>
        <v>45436</v>
      </c>
      <c r="C73" s="49">
        <f t="shared" si="73"/>
        <v>71</v>
      </c>
      <c r="D73" s="39">
        <f t="shared" si="74"/>
        <v>7437.7655714813018</v>
      </c>
      <c r="E73" s="39">
        <f t="shared" si="75"/>
        <v>16511.839568688491</v>
      </c>
      <c r="F73" s="39">
        <f t="shared" si="76"/>
        <v>36653.308736259853</v>
      </c>
      <c r="G73" s="39">
        <f t="shared" si="77"/>
        <v>81361.717586433952</v>
      </c>
      <c r="H73" s="39">
        <f t="shared" si="78"/>
        <v>171499.99854721586</v>
      </c>
      <c r="I73" s="39">
        <f t="shared" si="79"/>
        <v>360508.49724969867</v>
      </c>
      <c r="J73" s="20">
        <f t="shared" si="70"/>
        <v>6247.7230800442931</v>
      </c>
      <c r="K73" s="19">
        <f t="shared" si="71"/>
        <v>750024.28022817441</v>
      </c>
      <c r="L73" s="12">
        <f t="shared" si="72"/>
        <v>673973.12725977809</v>
      </c>
    </row>
    <row r="74" spans="1:13" x14ac:dyDescent="0.35">
      <c r="A74" s="38"/>
      <c r="B74" s="30">
        <f>B73</f>
        <v>45436</v>
      </c>
      <c r="C74" s="49">
        <f t="shared" si="73"/>
        <v>72</v>
      </c>
      <c r="D74" s="39">
        <f t="shared" si="74"/>
        <v>7500.2428022817439</v>
      </c>
      <c r="E74" s="39">
        <f t="shared" si="75"/>
        <v>16650.539021065473</v>
      </c>
      <c r="F74" s="39">
        <f t="shared" si="76"/>
        <v>36961.196529644432</v>
      </c>
      <c r="G74" s="39">
        <f t="shared" si="77"/>
        <v>82045.156014160006</v>
      </c>
      <c r="H74" s="39">
        <f t="shared" si="78"/>
        <v>172940.59853501245</v>
      </c>
      <c r="I74" s="39">
        <f t="shared" si="79"/>
        <v>363536.76862659614</v>
      </c>
      <c r="J74" s="20">
        <f t="shared" si="70"/>
        <v>6300.2039539166644</v>
      </c>
      <c r="K74" s="19">
        <f t="shared" si="71"/>
        <v>756324.48418209108</v>
      </c>
      <c r="L74" s="12">
        <f t="shared" si="72"/>
        <v>679634.50152876019</v>
      </c>
    </row>
    <row r="75" spans="1:13" x14ac:dyDescent="0.35">
      <c r="A75" s="36">
        <f>A72+1</f>
        <v>25</v>
      </c>
      <c r="B75" s="30">
        <f>B74+1</f>
        <v>45437</v>
      </c>
      <c r="C75" s="49">
        <f>C74+1</f>
        <v>73</v>
      </c>
      <c r="D75" s="37">
        <f>K74*0.01</f>
        <v>7563.2448418209106</v>
      </c>
      <c r="E75" s="37">
        <f>K74*0.0222</f>
        <v>16790.403548842423</v>
      </c>
      <c r="F75" s="37">
        <f>K74*0.04928</f>
        <v>37271.670580493446</v>
      </c>
      <c r="G75" s="37">
        <f>K74*0.10939</f>
        <v>82734.335324678948</v>
      </c>
      <c r="H75" s="37">
        <f>K74*0.23058</f>
        <v>174393.29956270655</v>
      </c>
      <c r="I75" s="37">
        <f>K74*0.4847</f>
        <v>366590.47748305957</v>
      </c>
      <c r="J75" s="20">
        <f t="shared" si="70"/>
        <v>6353.125667129565</v>
      </c>
      <c r="K75" s="19">
        <f t="shared" si="71"/>
        <v>762677.60984922061</v>
      </c>
      <c r="L75" s="12">
        <f t="shared" si="72"/>
        <v>685343.43134160177</v>
      </c>
    </row>
    <row r="76" spans="1:13" x14ac:dyDescent="0.35">
      <c r="A76" s="36"/>
      <c r="B76" s="30">
        <f>B75</f>
        <v>45437</v>
      </c>
      <c r="C76" s="49">
        <f t="shared" si="73"/>
        <v>74</v>
      </c>
      <c r="D76" s="37">
        <f t="shared" ref="D76:D80" si="80">K75*0.01</f>
        <v>7626.7760984922061</v>
      </c>
      <c r="E76" s="37">
        <f t="shared" ref="E76:E80" si="81">K75*0.0222</f>
        <v>16931.442938652697</v>
      </c>
      <c r="F76" s="37">
        <f t="shared" ref="F76:F80" si="82">K75*0.04928</f>
        <v>37584.752613369586</v>
      </c>
      <c r="G76" s="37">
        <f t="shared" ref="G76:G80" si="83">K75*0.10939</f>
        <v>83429.303741406242</v>
      </c>
      <c r="H76" s="37">
        <f t="shared" ref="H76:H80" si="84">K75*0.23058</f>
        <v>175858.2032790333</v>
      </c>
      <c r="I76" s="37">
        <f t="shared" ref="I76:I80" si="85">K75*0.4847</f>
        <v>369669.83749391726</v>
      </c>
      <c r="J76" s="20">
        <f t="shared" si="70"/>
        <v>6406.4919227334531</v>
      </c>
      <c r="K76" s="19">
        <f t="shared" si="71"/>
        <v>769084.1017719541</v>
      </c>
      <c r="L76" s="12">
        <f t="shared" si="72"/>
        <v>691100.31616487121</v>
      </c>
    </row>
    <row r="77" spans="1:13" x14ac:dyDescent="0.35">
      <c r="A77" s="36"/>
      <c r="B77" s="30">
        <f>B76</f>
        <v>45437</v>
      </c>
      <c r="C77" s="49">
        <f t="shared" si="73"/>
        <v>75</v>
      </c>
      <c r="D77" s="37">
        <f t="shared" si="80"/>
        <v>7690.841017719541</v>
      </c>
      <c r="E77" s="37">
        <f t="shared" si="81"/>
        <v>17073.667059337382</v>
      </c>
      <c r="F77" s="37">
        <f t="shared" si="82"/>
        <v>37900.464535321895</v>
      </c>
      <c r="G77" s="37">
        <f t="shared" si="83"/>
        <v>84130.109892834065</v>
      </c>
      <c r="H77" s="37">
        <f t="shared" si="84"/>
        <v>177335.41218657719</v>
      </c>
      <c r="I77" s="37">
        <f t="shared" si="85"/>
        <v>372775.06412886619</v>
      </c>
      <c r="J77" s="20">
        <f t="shared" si="70"/>
        <v>6460.3064548844141</v>
      </c>
      <c r="K77" s="19">
        <f>K76+J77-M77</f>
        <v>735544.40822683857</v>
      </c>
      <c r="L77" s="12">
        <f t="shared" si="72"/>
        <v>696905.55882065627</v>
      </c>
      <c r="M77">
        <v>40000</v>
      </c>
    </row>
    <row r="78" spans="1:13" x14ac:dyDescent="0.35">
      <c r="A78" s="38">
        <f>A75+1</f>
        <v>26</v>
      </c>
      <c r="B78" s="30">
        <f>B77+1</f>
        <v>45438</v>
      </c>
      <c r="C78" s="49">
        <f t="shared" si="73"/>
        <v>76</v>
      </c>
      <c r="D78" s="39">
        <f t="shared" si="80"/>
        <v>7355.4440822683855</v>
      </c>
      <c r="E78" s="39">
        <f t="shared" si="81"/>
        <v>16329.085862635817</v>
      </c>
      <c r="F78" s="39">
        <f t="shared" si="82"/>
        <v>36247.6284374186</v>
      </c>
      <c r="G78" s="39">
        <f t="shared" si="83"/>
        <v>80461.202815933866</v>
      </c>
      <c r="H78" s="39">
        <f t="shared" si="84"/>
        <v>169601.82964894443</v>
      </c>
      <c r="I78" s="39">
        <f t="shared" si="85"/>
        <v>356518.37466754869</v>
      </c>
      <c r="J78" s="20">
        <f t="shared" si="70"/>
        <v>6178.5730291054433</v>
      </c>
      <c r="K78" s="19">
        <f t="shared" si="71"/>
        <v>741722.981255944</v>
      </c>
      <c r="L78" s="12">
        <f t="shared" si="72"/>
        <v>666513.56551474985</v>
      </c>
    </row>
    <row r="79" spans="1:13" x14ac:dyDescent="0.35">
      <c r="A79" s="38"/>
      <c r="B79" s="30">
        <f>B78</f>
        <v>45438</v>
      </c>
      <c r="C79" s="49">
        <f t="shared" si="73"/>
        <v>77</v>
      </c>
      <c r="D79" s="39">
        <f t="shared" si="80"/>
        <v>7417.2298125594398</v>
      </c>
      <c r="E79" s="39">
        <f t="shared" si="81"/>
        <v>16466.250183881959</v>
      </c>
      <c r="F79" s="39">
        <f t="shared" si="82"/>
        <v>36552.108516292916</v>
      </c>
      <c r="G79" s="39">
        <f t="shared" si="83"/>
        <v>81137.076919587722</v>
      </c>
      <c r="H79" s="39">
        <f t="shared" si="84"/>
        <v>171026.48501799558</v>
      </c>
      <c r="I79" s="39">
        <f t="shared" si="85"/>
        <v>359513.12901475606</v>
      </c>
      <c r="J79" s="20">
        <f t="shared" si="70"/>
        <v>6230.4730425499292</v>
      </c>
      <c r="K79" s="19">
        <f t="shared" si="71"/>
        <v>747953.45429849392</v>
      </c>
      <c r="L79" s="12">
        <f t="shared" si="72"/>
        <v>672112.27946507372</v>
      </c>
    </row>
    <row r="80" spans="1:13" x14ac:dyDescent="0.35">
      <c r="A80" s="38"/>
      <c r="B80" s="30">
        <f>B79</f>
        <v>45438</v>
      </c>
      <c r="C80" s="49">
        <f t="shared" si="73"/>
        <v>78</v>
      </c>
      <c r="D80" s="39">
        <f t="shared" si="80"/>
        <v>7479.5345429849394</v>
      </c>
      <c r="E80" s="39">
        <f t="shared" si="81"/>
        <v>16604.566685426566</v>
      </c>
      <c r="F80" s="39">
        <f t="shared" si="82"/>
        <v>36859.146227829777</v>
      </c>
      <c r="G80" s="39">
        <f t="shared" si="83"/>
        <v>81818.628365712255</v>
      </c>
      <c r="H80" s="39">
        <f t="shared" si="84"/>
        <v>172463.10749214672</v>
      </c>
      <c r="I80" s="39">
        <f t="shared" si="85"/>
        <v>362533.03929848003</v>
      </c>
      <c r="J80" s="20">
        <f t="shared" si="70"/>
        <v>6282.8090161073487</v>
      </c>
      <c r="K80" s="19">
        <f>K79+J80-M80</f>
        <v>713236.26331460127</v>
      </c>
      <c r="L80" s="12">
        <f t="shared" si="72"/>
        <v>677758.02261258033</v>
      </c>
      <c r="M80">
        <v>41000</v>
      </c>
    </row>
    <row r="81" spans="1:13" x14ac:dyDescent="0.35">
      <c r="A81" s="36">
        <f>A78+1</f>
        <v>27</v>
      </c>
      <c r="B81" s="30">
        <f>B80+1</f>
        <v>45439</v>
      </c>
      <c r="C81" s="49">
        <f>C80+1</f>
        <v>79</v>
      </c>
      <c r="D81" s="37">
        <f>K80*0.01</f>
        <v>7132.3626331460127</v>
      </c>
      <c r="E81" s="37">
        <f>K80*0.0222</f>
        <v>15833.845045584148</v>
      </c>
      <c r="F81" s="37">
        <f>K80*0.04928</f>
        <v>35148.283056143548</v>
      </c>
      <c r="G81" s="37">
        <f>K80*0.10939</f>
        <v>78020.914843984239</v>
      </c>
      <c r="H81" s="37">
        <f>K80*0.23058</f>
        <v>164458.01759508078</v>
      </c>
      <c r="I81" s="37">
        <f>K80*0.4847</f>
        <v>345705.61682858726</v>
      </c>
      <c r="J81" s="20">
        <f t="shared" si="70"/>
        <v>5991.1846118426502</v>
      </c>
      <c r="K81" s="19">
        <f t="shared" si="71"/>
        <v>719227.44792644389</v>
      </c>
      <c r="L81" s="12">
        <f t="shared" si="72"/>
        <v>646299.04000252602</v>
      </c>
    </row>
    <row r="82" spans="1:13" x14ac:dyDescent="0.35">
      <c r="A82" s="36"/>
      <c r="B82" s="30">
        <f>B81</f>
        <v>45439</v>
      </c>
      <c r="C82" s="49">
        <f t="shared" si="73"/>
        <v>80</v>
      </c>
      <c r="D82" s="37">
        <f t="shared" ref="D82:D86" si="86">K81*0.01</f>
        <v>7192.2744792644389</v>
      </c>
      <c r="E82" s="37">
        <f t="shared" ref="E82:E86" si="87">K81*0.0222</f>
        <v>15966.849343967055</v>
      </c>
      <c r="F82" s="37">
        <f t="shared" ref="F82:F86" si="88">K81*0.04928</f>
        <v>35443.528633815156</v>
      </c>
      <c r="G82" s="37">
        <f t="shared" ref="G82:G86" si="89">K81*0.10939</f>
        <v>78676.290528673693</v>
      </c>
      <c r="H82" s="37">
        <f t="shared" ref="H82:H86" si="90">K81*0.23058</f>
        <v>165839.46494287942</v>
      </c>
      <c r="I82" s="37">
        <f t="shared" ref="I82:I86" si="91">K81*0.4847</f>
        <v>348609.54400994739</v>
      </c>
      <c r="J82" s="20">
        <f t="shared" si="70"/>
        <v>6041.5105625821288</v>
      </c>
      <c r="K82" s="19">
        <f t="shared" si="71"/>
        <v>725268.95848902606</v>
      </c>
      <c r="L82" s="12">
        <f t="shared" si="72"/>
        <v>651727.95193854719</v>
      </c>
    </row>
    <row r="83" spans="1:13" x14ac:dyDescent="0.35">
      <c r="A83" s="36"/>
      <c r="B83" s="30">
        <f>B82</f>
        <v>45439</v>
      </c>
      <c r="C83" s="49">
        <f t="shared" si="73"/>
        <v>81</v>
      </c>
      <c r="D83" s="37">
        <f t="shared" si="86"/>
        <v>7252.6895848902604</v>
      </c>
      <c r="E83" s="37">
        <f t="shared" si="87"/>
        <v>16100.970878456379</v>
      </c>
      <c r="F83" s="37">
        <f t="shared" si="88"/>
        <v>35741.254274339204</v>
      </c>
      <c r="G83" s="37">
        <f t="shared" si="89"/>
        <v>79337.171369114556</v>
      </c>
      <c r="H83" s="37">
        <f t="shared" si="90"/>
        <v>167232.51644839963</v>
      </c>
      <c r="I83" s="37">
        <f t="shared" si="91"/>
        <v>351537.86417963094</v>
      </c>
      <c r="J83" s="20">
        <f t="shared" si="70"/>
        <v>6092.2592513078189</v>
      </c>
      <c r="K83" s="19">
        <f>K82+J83-M86</f>
        <v>688361.21774033387</v>
      </c>
      <c r="L83" s="12">
        <f t="shared" si="72"/>
        <v>657202.46673483099</v>
      </c>
      <c r="M83">
        <v>42000</v>
      </c>
    </row>
    <row r="84" spans="1:13" x14ac:dyDescent="0.35">
      <c r="A84" s="38">
        <f>A81+1</f>
        <v>28</v>
      </c>
      <c r="B84" s="30">
        <f>B83+1</f>
        <v>45440</v>
      </c>
      <c r="C84" s="49">
        <f t="shared" si="73"/>
        <v>82</v>
      </c>
      <c r="D84" s="39">
        <f t="shared" si="86"/>
        <v>6883.612177403339</v>
      </c>
      <c r="E84" s="39">
        <f t="shared" si="87"/>
        <v>15281.619033835412</v>
      </c>
      <c r="F84" s="39">
        <f t="shared" si="88"/>
        <v>33922.44081024365</v>
      </c>
      <c r="G84" s="39">
        <f t="shared" si="89"/>
        <v>75299.833608615125</v>
      </c>
      <c r="H84" s="39">
        <f t="shared" si="90"/>
        <v>158722.32958656619</v>
      </c>
      <c r="I84" s="39">
        <f t="shared" si="91"/>
        <v>333648.68223873986</v>
      </c>
      <c r="J84" s="20">
        <f t="shared" si="70"/>
        <v>5782.2342290188044</v>
      </c>
      <c r="K84" s="19">
        <f t="shared" si="71"/>
        <v>694143.45196935267</v>
      </c>
      <c r="L84" s="12">
        <f t="shared" si="72"/>
        <v>623758.51745540358</v>
      </c>
    </row>
    <row r="85" spans="1:13" x14ac:dyDescent="0.35">
      <c r="A85" s="38"/>
      <c r="B85" s="30">
        <f>B84</f>
        <v>45440</v>
      </c>
      <c r="C85" s="49">
        <f t="shared" si="73"/>
        <v>83</v>
      </c>
      <c r="D85" s="39">
        <f t="shared" si="86"/>
        <v>6941.4345196935265</v>
      </c>
      <c r="E85" s="39">
        <f t="shared" si="87"/>
        <v>15409.98463371963</v>
      </c>
      <c r="F85" s="39">
        <f t="shared" si="88"/>
        <v>34207.389313049694</v>
      </c>
      <c r="G85" s="39">
        <f t="shared" si="89"/>
        <v>75932.352210927493</v>
      </c>
      <c r="H85" s="39">
        <f t="shared" si="90"/>
        <v>160055.59715509333</v>
      </c>
      <c r="I85" s="39">
        <f t="shared" si="91"/>
        <v>336451.33116954524</v>
      </c>
      <c r="J85" s="20">
        <f t="shared" si="70"/>
        <v>5830.8049965425616</v>
      </c>
      <c r="K85" s="19">
        <f t="shared" si="71"/>
        <v>699974.25696589518</v>
      </c>
      <c r="L85" s="12">
        <f t="shared" si="72"/>
        <v>628998.08900202892</v>
      </c>
    </row>
    <row r="86" spans="1:13" x14ac:dyDescent="0.35">
      <c r="A86" s="38"/>
      <c r="B86" s="30">
        <f>B85</f>
        <v>45440</v>
      </c>
      <c r="C86" s="49">
        <f t="shared" si="73"/>
        <v>84</v>
      </c>
      <c r="D86" s="39">
        <f t="shared" si="86"/>
        <v>6999.7425696589517</v>
      </c>
      <c r="E86" s="39">
        <f t="shared" si="87"/>
        <v>15539.428504642874</v>
      </c>
      <c r="F86" s="39">
        <f t="shared" si="88"/>
        <v>34494.731383279315</v>
      </c>
      <c r="G86" s="39">
        <f t="shared" si="89"/>
        <v>76570.183969499281</v>
      </c>
      <c r="H86" s="39">
        <f t="shared" si="90"/>
        <v>161400.06417119611</v>
      </c>
      <c r="I86" s="39">
        <f t="shared" si="91"/>
        <v>339277.52235136944</v>
      </c>
      <c r="J86" s="20">
        <f t="shared" si="70"/>
        <v>5879.7837585135194</v>
      </c>
      <c r="K86" s="19">
        <f>K85+J86-M89</f>
        <v>661854.0407244087</v>
      </c>
      <c r="L86" s="12">
        <f t="shared" si="72"/>
        <v>634281.6729496459</v>
      </c>
      <c r="M86">
        <v>43000</v>
      </c>
    </row>
    <row r="87" spans="1:13" x14ac:dyDescent="0.35">
      <c r="A87" s="36">
        <f>A84+1</f>
        <v>29</v>
      </c>
      <c r="B87" s="30">
        <f>B86+1</f>
        <v>45441</v>
      </c>
      <c r="C87" s="49">
        <f>C86+1</f>
        <v>85</v>
      </c>
      <c r="D87" s="37">
        <f>K86*0.01</f>
        <v>6618.540407244087</v>
      </c>
      <c r="E87" s="37">
        <f>K86*0.0222</f>
        <v>14693.159704081874</v>
      </c>
      <c r="F87" s="37">
        <f>K86*0.04928</f>
        <v>32616.167126898858</v>
      </c>
      <c r="G87" s="37">
        <f>K86*0.10939</f>
        <v>72400.213514843068</v>
      </c>
      <c r="H87" s="37">
        <f>K86*0.23058</f>
        <v>152610.30471023417</v>
      </c>
      <c r="I87" s="37">
        <f>K86*0.4847</f>
        <v>320800.65353912092</v>
      </c>
      <c r="J87" s="20">
        <f t="shared" si="70"/>
        <v>5559.5739420850332</v>
      </c>
      <c r="K87" s="19">
        <f t="shared" si="71"/>
        <v>667413.61466649373</v>
      </c>
      <c r="L87" s="12">
        <f t="shared" si="72"/>
        <v>599739.03900242294</v>
      </c>
    </row>
    <row r="88" spans="1:13" x14ac:dyDescent="0.35">
      <c r="A88" s="36"/>
      <c r="B88" s="30">
        <f>B87</f>
        <v>45441</v>
      </c>
      <c r="C88" s="49">
        <f t="shared" si="73"/>
        <v>86</v>
      </c>
      <c r="D88" s="37">
        <f t="shared" ref="D88:D92" si="92">K87*0.01</f>
        <v>6674.1361466649378</v>
      </c>
      <c r="E88" s="37">
        <f t="shared" ref="E88:E92" si="93">K87*0.0222</f>
        <v>14816.582245596161</v>
      </c>
      <c r="F88" s="37">
        <f t="shared" ref="F88:F92" si="94">K87*0.04928</f>
        <v>32890.142930764807</v>
      </c>
      <c r="G88" s="37">
        <f t="shared" ref="G88:G92" si="95">K87*0.10939</f>
        <v>73008.375308367744</v>
      </c>
      <c r="H88" s="37">
        <f t="shared" ref="H88:H92" si="96">K87*0.23058</f>
        <v>153892.23126980013</v>
      </c>
      <c r="I88" s="37">
        <f t="shared" ref="I88:I92" si="97">K87*0.4847</f>
        <v>323495.37902884954</v>
      </c>
      <c r="J88" s="20">
        <f t="shared" si="70"/>
        <v>5606.2743631985477</v>
      </c>
      <c r="K88" s="19">
        <f t="shared" si="71"/>
        <v>673019.88902969228</v>
      </c>
      <c r="L88" s="12">
        <f t="shared" si="72"/>
        <v>604776.84693004331</v>
      </c>
    </row>
    <row r="89" spans="1:13" x14ac:dyDescent="0.35">
      <c r="A89" s="36"/>
      <c r="B89" s="30">
        <f>B88</f>
        <v>45441</v>
      </c>
      <c r="C89" s="49">
        <f t="shared" si="73"/>
        <v>87</v>
      </c>
      <c r="D89" s="37">
        <f t="shared" si="92"/>
        <v>6730.1988902969233</v>
      </c>
      <c r="E89" s="37">
        <f t="shared" si="93"/>
        <v>14941.04153645917</v>
      </c>
      <c r="F89" s="37">
        <f t="shared" si="94"/>
        <v>33166.420131383231</v>
      </c>
      <c r="G89" s="37">
        <f t="shared" si="95"/>
        <v>73621.645660958035</v>
      </c>
      <c r="H89" s="37">
        <f t="shared" si="96"/>
        <v>155184.92601246646</v>
      </c>
      <c r="I89" s="37">
        <f t="shared" si="97"/>
        <v>326212.74021269183</v>
      </c>
      <c r="J89" s="20">
        <f t="shared" si="70"/>
        <v>5653.3670678494154</v>
      </c>
      <c r="K89" s="19">
        <f>K88+J89-M92</f>
        <v>633673.25609754166</v>
      </c>
      <c r="L89" s="12">
        <f t="shared" si="72"/>
        <v>609856.9724442556</v>
      </c>
      <c r="M89">
        <v>44000</v>
      </c>
    </row>
    <row r="90" spans="1:13" x14ac:dyDescent="0.35">
      <c r="A90" s="38">
        <f>A87+1</f>
        <v>30</v>
      </c>
      <c r="B90" s="30">
        <f>B89+1</f>
        <v>45442</v>
      </c>
      <c r="C90" s="49">
        <f t="shared" si="73"/>
        <v>88</v>
      </c>
      <c r="D90" s="39">
        <f t="shared" si="92"/>
        <v>6336.7325609754171</v>
      </c>
      <c r="E90" s="39">
        <f t="shared" si="93"/>
        <v>14067.546285365426</v>
      </c>
      <c r="F90" s="39">
        <f t="shared" si="94"/>
        <v>31227.418060486852</v>
      </c>
      <c r="G90" s="39">
        <f t="shared" si="95"/>
        <v>69317.517484510085</v>
      </c>
      <c r="H90" s="39">
        <f t="shared" si="96"/>
        <v>146112.37939097115</v>
      </c>
      <c r="I90" s="39">
        <f t="shared" si="97"/>
        <v>307141.42723047844</v>
      </c>
      <c r="J90" s="20">
        <f t="shared" si="70"/>
        <v>5322.8553512193503</v>
      </c>
      <c r="K90" s="19">
        <f t="shared" si="71"/>
        <v>638996.11144876096</v>
      </c>
      <c r="L90" s="12">
        <f t="shared" si="72"/>
        <v>574203.02101278736</v>
      </c>
    </row>
    <row r="91" spans="1:13" x14ac:dyDescent="0.35">
      <c r="A91" s="38"/>
      <c r="B91" s="30">
        <f>B90</f>
        <v>45442</v>
      </c>
      <c r="C91" s="49">
        <f t="shared" si="73"/>
        <v>89</v>
      </c>
      <c r="D91" s="39">
        <f t="shared" si="92"/>
        <v>6389.9611144876098</v>
      </c>
      <c r="E91" s="39">
        <f t="shared" si="93"/>
        <v>14185.713674162494</v>
      </c>
      <c r="F91" s="39">
        <f t="shared" si="94"/>
        <v>31489.728372194939</v>
      </c>
      <c r="G91" s="39">
        <f t="shared" si="95"/>
        <v>69899.784631379967</v>
      </c>
      <c r="H91" s="39">
        <f t="shared" si="96"/>
        <v>147339.72337785532</v>
      </c>
      <c r="I91" s="39">
        <f t="shared" si="97"/>
        <v>309721.41521921445</v>
      </c>
      <c r="J91" s="20">
        <f t="shared" si="70"/>
        <v>5367.5673361695917</v>
      </c>
      <c r="K91" s="19">
        <f t="shared" si="71"/>
        <v>644363.6787849305</v>
      </c>
      <c r="L91" s="12">
        <f t="shared" si="72"/>
        <v>579026.32638929482</v>
      </c>
    </row>
    <row r="92" spans="1:13" x14ac:dyDescent="0.35">
      <c r="A92" s="38"/>
      <c r="B92" s="30">
        <f>B91</f>
        <v>45442</v>
      </c>
      <c r="C92" s="49">
        <f t="shared" si="73"/>
        <v>90</v>
      </c>
      <c r="D92" s="39">
        <f t="shared" si="92"/>
        <v>6443.6367878493047</v>
      </c>
      <c r="E92" s="39">
        <f t="shared" si="93"/>
        <v>14304.873669025457</v>
      </c>
      <c r="F92" s="39">
        <f t="shared" si="94"/>
        <v>31754.242090521373</v>
      </c>
      <c r="G92" s="39">
        <f t="shared" si="95"/>
        <v>70486.942822283541</v>
      </c>
      <c r="H92" s="39">
        <f t="shared" si="96"/>
        <v>148577.37705422929</v>
      </c>
      <c r="I92" s="39">
        <f t="shared" si="97"/>
        <v>312323.07510705583</v>
      </c>
      <c r="J92" s="20">
        <f t="shared" si="70"/>
        <v>5412.6549017934158</v>
      </c>
      <c r="K92" s="19">
        <f>K91+J92-M92</f>
        <v>604776.33368672396</v>
      </c>
      <c r="L92" s="12">
        <f t="shared" si="72"/>
        <v>583890.14753096481</v>
      </c>
      <c r="M92">
        <v>45000</v>
      </c>
    </row>
  </sheetData>
  <mergeCells count="1">
    <mergeCell ref="F1:G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c20732e-302d-4098-9db1-f8dde66198e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1FC371423EA42BBDFF8D5D94E81E6" ma:contentTypeVersion="11" ma:contentTypeDescription="Create a new document." ma:contentTypeScope="" ma:versionID="9e71776fe6fd2e3349bdaea010485146">
  <xsd:schema xmlns:xsd="http://www.w3.org/2001/XMLSchema" xmlns:xs="http://www.w3.org/2001/XMLSchema" xmlns:p="http://schemas.microsoft.com/office/2006/metadata/properties" xmlns:ns3="1c20732e-302d-4098-9db1-f8dde66198e2" xmlns:ns4="19a1c8e8-31b8-46bf-a764-919845a42c42" targetNamespace="http://schemas.microsoft.com/office/2006/metadata/properties" ma:root="true" ma:fieldsID="a67d084730b07f26063e179f177b2fd1" ns3:_="" ns4:_="">
    <xsd:import namespace="1c20732e-302d-4098-9db1-f8dde66198e2"/>
    <xsd:import namespace="19a1c8e8-31b8-46bf-a764-919845a42c4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20732e-302d-4098-9db1-f8dde66198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a1c8e8-31b8-46bf-a764-919845a42c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1F7DE3-1866-428D-AADC-43B8E055914D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19a1c8e8-31b8-46bf-a764-919845a42c42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1c20732e-302d-4098-9db1-f8dde66198e2"/>
  </ds:schemaRefs>
</ds:datastoreItem>
</file>

<file path=customXml/itemProps2.xml><?xml version="1.0" encoding="utf-8"?>
<ds:datastoreItem xmlns:ds="http://schemas.openxmlformats.org/officeDocument/2006/customXml" ds:itemID="{3AAA3A81-A540-4524-9007-6CC7C00ED5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6A294C-4F15-4961-8A94-7524DA0458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20732e-302d-4098-9db1-f8dde66198e2"/>
    <ds:schemaRef ds:uri="19a1c8e8-31b8-46bf-a764-919845a42c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Plan</vt:lpstr>
      <vt:lpstr>NOV DEC 23 (5)</vt:lpstr>
      <vt:lpstr>JAN24</vt:lpstr>
      <vt:lpstr>FEB24</vt:lpstr>
      <vt:lpstr>MAR24</vt:lpstr>
      <vt:lpstr>APR24</vt:lpstr>
      <vt:lpstr>May24</vt:lpstr>
      <vt:lpstr>JUN24</vt:lpstr>
      <vt:lpstr>JUL24</vt:lpstr>
      <vt:lpstr>AUG24</vt:lpstr>
      <vt:lpstr>SEP24</vt:lpstr>
      <vt:lpstr>OCT24</vt:lpstr>
      <vt:lpstr>NOV24</vt:lpstr>
      <vt:lpstr>DEC24</vt:lpstr>
      <vt:lpstr>NXT 55 Days(6)</vt:lpstr>
      <vt:lpstr>NXT 55 Days(4)</vt:lpstr>
      <vt:lpstr>spilt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Dhandapani</dc:creator>
  <cp:keywords>HCLClassification=Personal Use</cp:keywords>
  <cp:lastModifiedBy>Ramesh Dhandapani</cp:lastModifiedBy>
  <cp:lastPrinted>2023-04-21T09:43:14Z</cp:lastPrinted>
  <dcterms:created xsi:type="dcterms:W3CDTF">2023-02-16T06:03:35Z</dcterms:created>
  <dcterms:modified xsi:type="dcterms:W3CDTF">2023-11-03T11:16:33Z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fbf0ed5e-ad6e-4331-a5ce-72b27c8ca278</vt:lpwstr>
  </property>
  <property fmtid="{D5CDD505-2E9C-101B-9397-08002B2CF9AE}" pid="3" name="ContentTypeId">
    <vt:lpwstr>0x0101009EB1FC371423EA42BBDFF8D5D94E81E6</vt:lpwstr>
  </property>
  <property fmtid="{D5CDD505-2E9C-101B-9397-08002B2CF9AE}" pid="4" name="WorkbookGuid">
    <vt:lpwstr>6aa1b7a9-ed0d-4cc4-a9e2-20020b063d79</vt:lpwstr>
  </property>
  <property fmtid="{D5CDD505-2E9C-101B-9397-08002B2CF9AE}" pid="5" name="HCLClassD6">
    <vt:lpwstr>False</vt:lpwstr>
  </property>
  <property fmtid="{D5CDD505-2E9C-101B-9397-08002B2CF9AE}" pid="6" name="HCLClassification">
    <vt:lpwstr>HCL_Cla5s_P3rs0nalUs3</vt:lpwstr>
  </property>
</Properties>
</file>