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BAR_ITIC\"/>
    </mc:Choice>
  </mc:AlternateContent>
  <bookViews>
    <workbookView xWindow="0" yWindow="0" windowWidth="14400" windowHeight="76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G2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C2" i="1"/>
  <c r="AB2" i="1"/>
</calcChain>
</file>

<file path=xl/sharedStrings.xml><?xml version="1.0" encoding="utf-8"?>
<sst xmlns="http://schemas.openxmlformats.org/spreadsheetml/2006/main" count="44" uniqueCount="18">
  <si>
    <t>TraPPE sim</t>
  </si>
  <si>
    <t>Potoff sim</t>
  </si>
  <si>
    <t>Potoff MBAR</t>
  </si>
  <si>
    <t>Potoff PCFR</t>
  </si>
  <si>
    <t>Mie_16/ref0rr0</t>
  </si>
  <si>
    <t>LJtoMie_old_practice</t>
  </si>
  <si>
    <t>ref0rr0</t>
  </si>
  <si>
    <t>ref0rr2</t>
  </si>
  <si>
    <t>deviation</t>
  </si>
  <si>
    <t>PCFR</t>
  </si>
  <si>
    <t>MBAR</t>
  </si>
  <si>
    <t>U (kJ/mol per 400)</t>
  </si>
  <si>
    <t>P (bar)</t>
  </si>
  <si>
    <t>Z</t>
  </si>
  <si>
    <t>TraPPE PCFR</t>
  </si>
  <si>
    <t>Udev</t>
  </si>
  <si>
    <t>Pdev</t>
  </si>
  <si>
    <t>Potoff PCFR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</si>
</sst>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TraPPE sim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Sheet1!$F$2:$F$20</c:f>
              <c:numCache>
                <c:formatCode>General</c:formatCode>
                <c:ptCount val="19"/>
                <c:pt idx="0">
                  <c:v>-760.93121837900003</c:v>
                </c:pt>
                <c:pt idx="1">
                  <c:v>-1455.93301681</c:v>
                </c:pt>
                <c:pt idx="2">
                  <c:v>-2112.4563773599998</c:v>
                </c:pt>
                <c:pt idx="3">
                  <c:v>-2772.55436702</c:v>
                </c:pt>
                <c:pt idx="4">
                  <c:v>-3460.8343528999999</c:v>
                </c:pt>
                <c:pt idx="5">
                  <c:v>-3795.7270983399999</c:v>
                </c:pt>
                <c:pt idx="6">
                  <c:v>-4108.0150996499997</c:v>
                </c:pt>
                <c:pt idx="7">
                  <c:v>-4385.4778853999996</c:v>
                </c:pt>
                <c:pt idx="8">
                  <c:v>-4598.3080259600001</c:v>
                </c:pt>
                <c:pt idx="9">
                  <c:v>-5491.6030722200003</c:v>
                </c:pt>
                <c:pt idx="10">
                  <c:v>-5212.7050839800004</c:v>
                </c:pt>
                <c:pt idx="11">
                  <c:v>-4980.9467510000004</c:v>
                </c:pt>
                <c:pt idx="12">
                  <c:v>-4770.51929174</c:v>
                </c:pt>
                <c:pt idx="13">
                  <c:v>-4505.86893917</c:v>
                </c:pt>
                <c:pt idx="14">
                  <c:v>-4353.2508487599998</c:v>
                </c:pt>
                <c:pt idx="15">
                  <c:v>-4059.4092496899998</c:v>
                </c:pt>
                <c:pt idx="16">
                  <c:v>-3948.3426339299999</c:v>
                </c:pt>
                <c:pt idx="17">
                  <c:v>-3641.3260516300002</c:v>
                </c:pt>
                <c:pt idx="18">
                  <c:v>-3561.8812371700001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D-48C0-AFA1-0F049DED0E41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Potoff 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Sheet1!$J$2:$J$20</c:f>
              <c:numCache>
                <c:formatCode>General</c:formatCode>
                <c:ptCount val="19"/>
                <c:pt idx="0">
                  <c:v>-841.118302718</c:v>
                </c:pt>
                <c:pt idx="1">
                  <c:v>-1597.02989918</c:v>
                </c:pt>
                <c:pt idx="2">
                  <c:v>-2311.5680759699999</c:v>
                </c:pt>
                <c:pt idx="3">
                  <c:v>-3049.20425424</c:v>
                </c:pt>
                <c:pt idx="4">
                  <c:v>-3838.15265155</c:v>
                </c:pt>
                <c:pt idx="5">
                  <c:v>-4237.3846053799998</c:v>
                </c:pt>
                <c:pt idx="6">
                  <c:v>-4625.4022876500003</c:v>
                </c:pt>
                <c:pt idx="7">
                  <c:v>-4969.9013276799997</c:v>
                </c:pt>
                <c:pt idx="8">
                  <c:v>-5245.3204515199996</c:v>
                </c:pt>
                <c:pt idx="9">
                  <c:v>-6186.4279333900004</c:v>
                </c:pt>
                <c:pt idx="10">
                  <c:v>-5896.0777742800001</c:v>
                </c:pt>
                <c:pt idx="11">
                  <c:v>-5583.63112912</c:v>
                </c:pt>
                <c:pt idx="12">
                  <c:v>-5367.3892904000004</c:v>
                </c:pt>
                <c:pt idx="13">
                  <c:v>-5025.4920694499997</c:v>
                </c:pt>
                <c:pt idx="14">
                  <c:v>-4868.8263040700003</c:v>
                </c:pt>
                <c:pt idx="15">
                  <c:v>-4507.6686462999996</c:v>
                </c:pt>
                <c:pt idx="16">
                  <c:v>-4394.9479543899997</c:v>
                </c:pt>
                <c:pt idx="17">
                  <c:v>-4026.7467090999999</c:v>
                </c:pt>
                <c:pt idx="18">
                  <c:v>-3942.3734890599999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D-48C0-AFA1-0F049DED0E41}"/>
            </c:ext>
          </c:extLst>
        </c:ser>
        <c:ser>
          <c:idx val="1"/>
          <c:order val="2"/>
          <c:tx>
            <c:strRef>
              <c:f>Sheet1!$M$1</c:f>
              <c:strCache>
                <c:ptCount val="1"/>
                <c:pt idx="0">
                  <c:v>Potoff PCFR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Sheet1!$AJ$2:$AJ$20</c:f>
              <c:numCache>
                <c:formatCode>General</c:formatCode>
                <c:ptCount val="19"/>
                <c:pt idx="0">
                  <c:v>-838.45022766299996</c:v>
                </c:pt>
                <c:pt idx="1">
                  <c:v>-1607.93253086</c:v>
                </c:pt>
                <c:pt idx="2">
                  <c:v>-2339.2452518999999</c:v>
                </c:pt>
                <c:pt idx="3">
                  <c:v>-3087.0597140499999</c:v>
                </c:pt>
                <c:pt idx="4">
                  <c:v>-3890.4100787499997</c:v>
                </c:pt>
                <c:pt idx="5">
                  <c:v>-4298.6793570299997</c:v>
                </c:pt>
                <c:pt idx="6">
                  <c:v>-4698.6642849699992</c:v>
                </c:pt>
                <c:pt idx="7">
                  <c:v>-5074.5149773399999</c:v>
                </c:pt>
                <c:pt idx="8">
                  <c:v>-5411.6438106800006</c:v>
                </c:pt>
                <c:pt idx="9">
                  <c:v>-6483.74390408</c:v>
                </c:pt>
                <c:pt idx="10">
                  <c:v>-6084.29640552</c:v>
                </c:pt>
                <c:pt idx="11">
                  <c:v>-5770.1849828500008</c:v>
                </c:pt>
                <c:pt idx="12">
                  <c:v>-5497.83012547</c:v>
                </c:pt>
                <c:pt idx="13">
                  <c:v>-5157.3338942399996</c:v>
                </c:pt>
                <c:pt idx="14">
                  <c:v>-4970.0834731599998</c:v>
                </c:pt>
                <c:pt idx="15">
                  <c:v>-4605.9151015899997</c:v>
                </c:pt>
                <c:pt idx="16">
                  <c:v>-4472.4405870099999</c:v>
                </c:pt>
                <c:pt idx="17">
                  <c:v>-4103.6530585</c:v>
                </c:pt>
                <c:pt idx="18">
                  <c:v>-4007.99045647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D-48C0-AFA1-0F049DED0E41}"/>
            </c:ext>
          </c:extLst>
        </c:ser>
        <c:ser>
          <c:idx val="2"/>
          <c:order val="3"/>
          <c:tx>
            <c:strRef>
              <c:f>Sheet1!$Q$1</c:f>
              <c:strCache>
                <c:ptCount val="1"/>
                <c:pt idx="0">
                  <c:v>Potoff MBAR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Sheet1!$R$2:$R$20</c:f>
              <c:numCache>
                <c:formatCode>General</c:formatCode>
                <c:ptCount val="19"/>
                <c:pt idx="0">
                  <c:v>-864.98942144299997</c:v>
                </c:pt>
                <c:pt idx="1">
                  <c:v>-1519.5400613100001</c:v>
                </c:pt>
                <c:pt idx="2">
                  <c:v>-2222.1171063299998</c:v>
                </c:pt>
                <c:pt idx="3">
                  <c:v>-2884.0676393799999</c:v>
                </c:pt>
                <c:pt idx="4">
                  <c:v>-3555.1571303199999</c:v>
                </c:pt>
                <c:pt idx="5">
                  <c:v>-3840.2488830799998</c:v>
                </c:pt>
                <c:pt idx="6">
                  <c:v>-4107.96292309</c:v>
                </c:pt>
                <c:pt idx="7">
                  <c:v>-4285.2937670199999</c:v>
                </c:pt>
                <c:pt idx="8">
                  <c:v>-4362.6186057000004</c:v>
                </c:pt>
                <c:pt idx="9">
                  <c:v>-5836.4018974800001</c:v>
                </c:pt>
                <c:pt idx="10">
                  <c:v>-5432.1362016200001</c:v>
                </c:pt>
                <c:pt idx="11">
                  <c:v>-5257.3953337100002</c:v>
                </c:pt>
                <c:pt idx="12">
                  <c:v>-4931.1690627799999</c:v>
                </c:pt>
                <c:pt idx="13">
                  <c:v>-4728.0812370200001</c:v>
                </c:pt>
                <c:pt idx="14">
                  <c:v>-4466.89924006</c:v>
                </c:pt>
                <c:pt idx="15">
                  <c:v>-4249.5649094299997</c:v>
                </c:pt>
                <c:pt idx="16">
                  <c:v>-4065.8643587500001</c:v>
                </c:pt>
                <c:pt idx="17">
                  <c:v>-3809.1194646099998</c:v>
                </c:pt>
                <c:pt idx="18">
                  <c:v>-3671.70622946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D-48C0-AFA1-0F049DED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80408"/>
        <c:axId val="743996808"/>
      </c:scatterChart>
      <c:valAx>
        <c:axId val="74398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96808"/>
        <c:crosses val="autoZero"/>
        <c:crossBetween val="midCat"/>
      </c:valAx>
      <c:valAx>
        <c:axId val="7439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Udep (kJ/mol per 400 molecules)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8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TraPPE sim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Sheet1!$H$2:$H$20</c:f>
              <c:numCache>
                <c:formatCode>General</c:formatCode>
                <c:ptCount val="19"/>
                <c:pt idx="0">
                  <c:v>0.73901823610799999</c:v>
                </c:pt>
                <c:pt idx="1">
                  <c:v>0.58068790899</c:v>
                </c:pt>
                <c:pt idx="2">
                  <c:v>0.52201224996899998</c:v>
                </c:pt>
                <c:pt idx="3">
                  <c:v>0.654745707693</c:v>
                </c:pt>
                <c:pt idx="4">
                  <c:v>1.2015614999899999</c:v>
                </c:pt>
                <c:pt idx="5">
                  <c:v>1.75344848662</c:v>
                </c:pt>
                <c:pt idx="6">
                  <c:v>2.5685252337</c:v>
                </c:pt>
                <c:pt idx="7">
                  <c:v>3.70361591639</c:v>
                </c:pt>
                <c:pt idx="8">
                  <c:v>5.2754650289300002</c:v>
                </c:pt>
                <c:pt idx="9">
                  <c:v>-5.85794973117E-2</c:v>
                </c:pt>
                <c:pt idx="10">
                  <c:v>2.9970336188700002</c:v>
                </c:pt>
                <c:pt idx="11">
                  <c:v>2.1854692829399999E-2</c:v>
                </c:pt>
                <c:pt idx="12">
                  <c:v>2.0190364374300001</c:v>
                </c:pt>
                <c:pt idx="13">
                  <c:v>3.1708991705299998E-2</c:v>
                </c:pt>
                <c:pt idx="14">
                  <c:v>1.35445615112</c:v>
                </c:pt>
                <c:pt idx="15">
                  <c:v>4.4853910751400002E-2</c:v>
                </c:pt>
                <c:pt idx="16">
                  <c:v>0.93283982118200004</c:v>
                </c:pt>
                <c:pt idx="17">
                  <c:v>6.6940576375199998E-2</c:v>
                </c:pt>
                <c:pt idx="18">
                  <c:v>0.633753520751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28-445D-8F26-774E660BCAA7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Potoff 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Sheet1!$L$2:$L$20</c:f>
              <c:numCache>
                <c:formatCode>General</c:formatCode>
                <c:ptCount val="19"/>
                <c:pt idx="0">
                  <c:v>0.72163063003299999</c:v>
                </c:pt>
                <c:pt idx="1">
                  <c:v>0.55798753494300002</c:v>
                </c:pt>
                <c:pt idx="2">
                  <c:v>0.515539439451</c:v>
                </c:pt>
                <c:pt idx="3">
                  <c:v>0.66615038617</c:v>
                </c:pt>
                <c:pt idx="4">
                  <c:v>1.34121432322</c:v>
                </c:pt>
                <c:pt idx="5">
                  <c:v>2.03727555055</c:v>
                </c:pt>
                <c:pt idx="6">
                  <c:v>3.0712602102800002</c:v>
                </c:pt>
                <c:pt idx="7">
                  <c:v>4.6180884772599997</c:v>
                </c:pt>
                <c:pt idx="8">
                  <c:v>6.8262127791399996</c:v>
                </c:pt>
                <c:pt idx="9">
                  <c:v>9.6556350201899995E-4</c:v>
                </c:pt>
                <c:pt idx="10">
                  <c:v>3.8611933925800002</c:v>
                </c:pt>
                <c:pt idx="11">
                  <c:v>2.83589134128E-3</c:v>
                </c:pt>
                <c:pt idx="12">
                  <c:v>2.5067793320799998</c:v>
                </c:pt>
                <c:pt idx="13">
                  <c:v>4.9495786665099996E-3</c:v>
                </c:pt>
                <c:pt idx="14">
                  <c:v>1.6170070187200001</c:v>
                </c:pt>
                <c:pt idx="15">
                  <c:v>-5.5460249053700004E-3</c:v>
                </c:pt>
                <c:pt idx="16">
                  <c:v>1.04547729765</c:v>
                </c:pt>
                <c:pt idx="17">
                  <c:v>4.1310103816399997E-2</c:v>
                </c:pt>
                <c:pt idx="18">
                  <c:v>0.67871242679699995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8-445D-8F26-774E660BCAA7}"/>
            </c:ext>
          </c:extLst>
        </c:ser>
        <c:ser>
          <c:idx val="1"/>
          <c:order val="2"/>
          <c:tx>
            <c:strRef>
              <c:f>Sheet1!$M$1</c:f>
              <c:strCache>
                <c:ptCount val="1"/>
                <c:pt idx="0">
                  <c:v>Potoff PCFR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Sheet1!$AL$2:$AL$20</c:f>
              <c:numCache>
                <c:formatCode>General</c:formatCode>
                <c:ptCount val="19"/>
                <c:pt idx="0">
                  <c:v>0.71266745421200028</c:v>
                </c:pt>
                <c:pt idx="1">
                  <c:v>0.53125079638652384</c:v>
                </c:pt>
                <c:pt idx="2">
                  <c:v>0.45724138751882026</c:v>
                </c:pt>
                <c:pt idx="3">
                  <c:v>0.57048798956380609</c:v>
                </c:pt>
                <c:pt idx="4">
                  <c:v>1.0958819310827628</c:v>
                </c:pt>
                <c:pt idx="5">
                  <c:v>1.6256699838622264</c:v>
                </c:pt>
                <c:pt idx="6">
                  <c:v>2.3917307993308374</c:v>
                </c:pt>
                <c:pt idx="7">
                  <c:v>3.4739936492482695</c:v>
                </c:pt>
                <c:pt idx="8">
                  <c:v>4.9017323148569876</c:v>
                </c:pt>
                <c:pt idx="9">
                  <c:v>-1.3050832172470841</c:v>
                </c:pt>
                <c:pt idx="10">
                  <c:v>2.0670145557958408</c:v>
                </c:pt>
                <c:pt idx="11">
                  <c:v>-0.8260446356641209</c:v>
                </c:pt>
                <c:pt idx="12">
                  <c:v>1.4234395479628783</c:v>
                </c:pt>
                <c:pt idx="13">
                  <c:v>-0.56989318268903943</c:v>
                </c:pt>
                <c:pt idx="14">
                  <c:v>0.93469913512661795</c:v>
                </c:pt>
                <c:pt idx="15">
                  <c:v>-0.38826737817238011</c:v>
                </c:pt>
                <c:pt idx="16">
                  <c:v>0.63331921221080345</c:v>
                </c:pt>
                <c:pt idx="17">
                  <c:v>-0.24485284435818494</c:v>
                </c:pt>
                <c:pt idx="18">
                  <c:v>0.41115006121551706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8-445D-8F26-774E660BCAA7}"/>
            </c:ext>
          </c:extLst>
        </c:ser>
        <c:ser>
          <c:idx val="2"/>
          <c:order val="3"/>
          <c:tx>
            <c:strRef>
              <c:f>Sheet1!$Q$1</c:f>
              <c:strCache>
                <c:ptCount val="1"/>
                <c:pt idx="0">
                  <c:v>Potoff MBAR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Sheet1!$T$2:$T$20</c:f>
              <c:numCache>
                <c:formatCode>General</c:formatCode>
                <c:ptCount val="19"/>
                <c:pt idx="0">
                  <c:v>0.51745639787300002</c:v>
                </c:pt>
                <c:pt idx="1">
                  <c:v>0.91931504467400005</c:v>
                </c:pt>
                <c:pt idx="2">
                  <c:v>1.25308450084</c:v>
                </c:pt>
                <c:pt idx="3">
                  <c:v>1.9010381724500001</c:v>
                </c:pt>
                <c:pt idx="4">
                  <c:v>3.4608343646800002</c:v>
                </c:pt>
                <c:pt idx="5">
                  <c:v>4.7435499411800004</c:v>
                </c:pt>
                <c:pt idx="6">
                  <c:v>6.5271400755600002</c:v>
                </c:pt>
                <c:pt idx="7">
                  <c:v>9.2559868661699998</c:v>
                </c:pt>
                <c:pt idx="8">
                  <c:v>12.382338023599999</c:v>
                </c:pt>
                <c:pt idx="9">
                  <c:v>6.1429023782699996</c:v>
                </c:pt>
                <c:pt idx="10">
                  <c:v>9.5055218856000003</c:v>
                </c:pt>
                <c:pt idx="11">
                  <c:v>4.7851606321700002</c:v>
                </c:pt>
                <c:pt idx="12">
                  <c:v>6.8776096042699999</c:v>
                </c:pt>
                <c:pt idx="13">
                  <c:v>3.31406882424</c:v>
                </c:pt>
                <c:pt idx="14">
                  <c:v>5.5531748203299998</c:v>
                </c:pt>
                <c:pt idx="15">
                  <c:v>2.5665083202300001</c:v>
                </c:pt>
                <c:pt idx="16">
                  <c:v>3.8297156328700002</c:v>
                </c:pt>
                <c:pt idx="17">
                  <c:v>2.1604140348400001</c:v>
                </c:pt>
                <c:pt idx="18">
                  <c:v>2.8500949650599998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8-445D-8F26-774E660B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70240"/>
        <c:axId val="744045352"/>
      </c:scatterChart>
      <c:valAx>
        <c:axId val="7439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5352"/>
        <c:crosses val="autoZero"/>
        <c:crossBetween val="midCat"/>
      </c:valAx>
      <c:valAx>
        <c:axId val="7440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7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PCFR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Sheet1!$X$2:$X$20</c:f>
              <c:numCache>
                <c:formatCode>General</c:formatCode>
                <c:ptCount val="19"/>
                <c:pt idx="0">
                  <c:v>-0.31720568276524014</c:v>
                </c:pt>
                <c:pt idx="1">
                  <c:v>0.68268175101781148</c:v>
                </c:pt>
                <c:pt idx="2">
                  <c:v>1.1973333694005894</c:v>
                </c:pt>
                <c:pt idx="3">
                  <c:v>1.2414865208639574</c:v>
                </c:pt>
                <c:pt idx="4">
                  <c:v>1.3615255031322442</c:v>
                </c:pt>
                <c:pt idx="5">
                  <c:v>1.4465232061346736</c:v>
                </c:pt>
                <c:pt idx="6">
                  <c:v>1.5839054154405396</c:v>
                </c:pt>
                <c:pt idx="7">
                  <c:v>2.104944198335521</c:v>
                </c:pt>
                <c:pt idx="8">
                  <c:v>3.1708903335315481</c:v>
                </c:pt>
                <c:pt idx="9">
                  <c:v>4.8059392898654245</c:v>
                </c:pt>
                <c:pt idx="10">
                  <c:v>3.1922684612650696</c:v>
                </c:pt>
                <c:pt idx="11">
                  <c:v>3.3410848499120385</c:v>
                </c:pt>
                <c:pt idx="12">
                  <c:v>2.4302473327825003</c:v>
                </c:pt>
                <c:pt idx="13">
                  <c:v>2.6234610057683159</c:v>
                </c:pt>
                <c:pt idx="14">
                  <c:v>2.0797038704246962</c:v>
                </c:pt>
                <c:pt idx="15">
                  <c:v>2.1795403122774584</c:v>
                </c:pt>
                <c:pt idx="16">
                  <c:v>1.7632207121496133</c:v>
                </c:pt>
                <c:pt idx="17">
                  <c:v>1.9098879307754915</c:v>
                </c:pt>
                <c:pt idx="18">
                  <c:v>1.664402614112686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A4-41F6-A996-A4FF51582532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MBAR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Sheet1!$AB$2:$AB$20</c:f>
              <c:numCache>
                <c:formatCode>General</c:formatCode>
                <c:ptCount val="19"/>
                <c:pt idx="0">
                  <c:v>2.8380215539077618</c:v>
                </c:pt>
                <c:pt idx="1">
                  <c:v>-4.8521219239406461</c:v>
                </c:pt>
                <c:pt idx="2">
                  <c:v>-3.8697095088780311</c:v>
                </c:pt>
                <c:pt idx="3">
                  <c:v>-5.4157282061499536</c:v>
                </c:pt>
                <c:pt idx="4">
                  <c:v>-7.3732221441404944</c:v>
                </c:pt>
                <c:pt idx="5">
                  <c:v>-9.3721896708591483</c:v>
                </c:pt>
                <c:pt idx="6">
                  <c:v>-11.18690510318601</c:v>
                </c:pt>
                <c:pt idx="7">
                  <c:v>-13.775073497879314</c:v>
                </c:pt>
                <c:pt idx="8">
                  <c:v>-16.828368332848147</c:v>
                </c:pt>
                <c:pt idx="9">
                  <c:v>-5.6579667568873653</c:v>
                </c:pt>
                <c:pt idx="10">
                  <c:v>-7.8686474368404049</c:v>
                </c:pt>
                <c:pt idx="11">
                  <c:v>-5.8427175410746681</c:v>
                </c:pt>
                <c:pt idx="12">
                  <c:v>-8.1272328876948592</c:v>
                </c:pt>
                <c:pt idx="13">
                  <c:v>-5.9180440108136283</c:v>
                </c:pt>
                <c:pt idx="14">
                  <c:v>-8.2551119902145054</c:v>
                </c:pt>
                <c:pt idx="15">
                  <c:v>-5.7258808737385234</c:v>
                </c:pt>
                <c:pt idx="16">
                  <c:v>-7.4877700272033163</c:v>
                </c:pt>
                <c:pt idx="17">
                  <c:v>-5.4045426795330007</c:v>
                </c:pt>
                <c:pt idx="18">
                  <c:v>-6.8655915110807122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A4-41F6-A996-A4FF5158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54504"/>
        <c:axId val="679776552"/>
      </c:scatterChart>
      <c:valAx>
        <c:axId val="27335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76552"/>
        <c:crosses val="autoZero"/>
        <c:crossBetween val="midCat"/>
      </c:valAx>
      <c:valAx>
        <c:axId val="6797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5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PCFR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Sheet1!$Z$2:$Z$20</c:f>
              <c:numCache>
                <c:formatCode>General</c:formatCode>
                <c:ptCount val="19"/>
                <c:pt idx="0">
                  <c:v>-8.9631758209997026E-3</c:v>
                </c:pt>
                <c:pt idx="1">
                  <c:v>-2.6736738556476181E-2</c:v>
                </c:pt>
                <c:pt idx="2">
                  <c:v>-5.829805193217974E-2</c:v>
                </c:pt>
                <c:pt idx="3">
                  <c:v>-9.5662396606193911E-2</c:v>
                </c:pt>
                <c:pt idx="4">
                  <c:v>-0.24533239213723723</c:v>
                </c:pt>
                <c:pt idx="5">
                  <c:v>-0.41160556668777359</c:v>
                </c:pt>
                <c:pt idx="6">
                  <c:v>-0.67952941094916275</c:v>
                </c:pt>
                <c:pt idx="7">
                  <c:v>-1.1440948280117302</c:v>
                </c:pt>
                <c:pt idx="8">
                  <c:v>-1.924480464283012</c:v>
                </c:pt>
                <c:pt idx="9">
                  <c:v>-1.306048780749103</c:v>
                </c:pt>
                <c:pt idx="10">
                  <c:v>-1.7941788367841593</c:v>
                </c:pt>
                <c:pt idx="11">
                  <c:v>-0.82888052700540094</c:v>
                </c:pt>
                <c:pt idx="12">
                  <c:v>-1.0833397841171215</c:v>
                </c:pt>
                <c:pt idx="13">
                  <c:v>-0.57484276135554946</c:v>
                </c:pt>
                <c:pt idx="14">
                  <c:v>-0.68230788359338213</c:v>
                </c:pt>
                <c:pt idx="15">
                  <c:v>-0.38272135326701012</c:v>
                </c:pt>
                <c:pt idx="16">
                  <c:v>-0.41215808543919652</c:v>
                </c:pt>
                <c:pt idx="17">
                  <c:v>-0.28616294817458493</c:v>
                </c:pt>
                <c:pt idx="18">
                  <c:v>-0.26756236558148289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1-4141-B948-CFC4B37E3738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MBAR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Sheet1!$AD$2:$AD$20</c:f>
              <c:numCache>
                <c:formatCode>General</c:formatCode>
                <c:ptCount val="19"/>
                <c:pt idx="0">
                  <c:v>-0.20417423215999997</c:v>
                </c:pt>
                <c:pt idx="1">
                  <c:v>0.36132750973100003</c:v>
                </c:pt>
                <c:pt idx="2">
                  <c:v>0.737545061389</c:v>
                </c:pt>
                <c:pt idx="3">
                  <c:v>1.2348877862800001</c:v>
                </c:pt>
                <c:pt idx="4">
                  <c:v>2.1196200414600002</c:v>
                </c:pt>
                <c:pt idx="5">
                  <c:v>2.7062743906300004</c:v>
                </c:pt>
                <c:pt idx="6">
                  <c:v>3.45587986528</c:v>
                </c:pt>
                <c:pt idx="7">
                  <c:v>4.6378983889100001</c:v>
                </c:pt>
                <c:pt idx="8">
                  <c:v>5.5561252444599996</c:v>
                </c:pt>
                <c:pt idx="9">
                  <c:v>6.1419368147679805</c:v>
                </c:pt>
                <c:pt idx="10">
                  <c:v>5.6443284930199997</c:v>
                </c:pt>
                <c:pt idx="11">
                  <c:v>4.7823247408287202</c:v>
                </c:pt>
                <c:pt idx="12">
                  <c:v>4.3708302721900001</c:v>
                </c:pt>
                <c:pt idx="13">
                  <c:v>3.3091192455734899</c:v>
                </c:pt>
                <c:pt idx="14">
                  <c:v>3.9361678016099999</c:v>
                </c:pt>
                <c:pt idx="15">
                  <c:v>2.5720543451353701</c:v>
                </c:pt>
                <c:pt idx="16">
                  <c:v>2.7842383352200004</c:v>
                </c:pt>
                <c:pt idx="17">
                  <c:v>2.1191039310236</c:v>
                </c:pt>
                <c:pt idx="18">
                  <c:v>2.1713825382629999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1-4141-B948-CFC4B37E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54504"/>
        <c:axId val="679776552"/>
      </c:scatterChart>
      <c:valAx>
        <c:axId val="27335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76552"/>
        <c:crosses val="autoZero"/>
        <c:crossBetween val="midCat"/>
      </c:valAx>
      <c:valAx>
        <c:axId val="6797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5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21</xdr:row>
      <xdr:rowOff>4762</xdr:rowOff>
    </xdr:from>
    <xdr:to>
      <xdr:col>13</xdr:col>
      <xdr:colOff>219075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4854A-7A75-473B-9F15-DE4896D86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21</xdr:row>
      <xdr:rowOff>23812</xdr:rowOff>
    </xdr:from>
    <xdr:to>
      <xdr:col>20</xdr:col>
      <xdr:colOff>561975</xdr:colOff>
      <xdr:row>35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37EF0-A0B9-4172-B5DA-915FD6584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180975</xdr:colOff>
      <xdr:row>20</xdr:row>
      <xdr:rowOff>147637</xdr:rowOff>
    </xdr:from>
    <xdr:to>
      <xdr:col>28</xdr:col>
      <xdr:colOff>485775</xdr:colOff>
      <xdr:row>35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88D99B-D378-4554-BD40-F25A56CA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180975</xdr:colOff>
      <xdr:row>35</xdr:row>
      <xdr:rowOff>19050</xdr:rowOff>
    </xdr:from>
    <xdr:to>
      <xdr:col>28</xdr:col>
      <xdr:colOff>485775</xdr:colOff>
      <xdr:row>49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EFA966-A527-424C-BD4F-E2BEC326E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topLeftCell="L19" workbookViewId="0">
      <selection activeCell="E22" sqref="E22"/>
    </sheetView>
  </sheetViews>
  <sheetFormatPr defaultRowHeight="15" x14ac:dyDescent="0.25"/>
  <sheetData>
    <row r="1" spans="1:38" x14ac:dyDescent="0.25">
      <c r="A1" t="s">
        <v>14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1</v>
      </c>
      <c r="J1" t="s">
        <v>11</v>
      </c>
      <c r="K1" t="s">
        <v>12</v>
      </c>
      <c r="L1" t="s">
        <v>13</v>
      </c>
      <c r="M1" t="s">
        <v>3</v>
      </c>
      <c r="N1" t="s">
        <v>11</v>
      </c>
      <c r="O1" t="s">
        <v>12</v>
      </c>
      <c r="P1" t="s">
        <v>13</v>
      </c>
      <c r="Q1" t="s">
        <v>2</v>
      </c>
      <c r="R1" t="s">
        <v>11</v>
      </c>
      <c r="S1" t="s">
        <v>12</v>
      </c>
      <c r="T1" t="s">
        <v>13</v>
      </c>
      <c r="V1" t="s">
        <v>8</v>
      </c>
      <c r="W1" t="s">
        <v>9</v>
      </c>
      <c r="X1" t="s">
        <v>11</v>
      </c>
      <c r="Y1" t="s">
        <v>12</v>
      </c>
      <c r="Z1" t="s">
        <v>13</v>
      </c>
      <c r="AA1" t="s">
        <v>10</v>
      </c>
      <c r="AB1" t="s">
        <v>11</v>
      </c>
      <c r="AC1" t="s">
        <v>12</v>
      </c>
      <c r="AD1" t="s">
        <v>13</v>
      </c>
      <c r="AF1" t="s">
        <v>15</v>
      </c>
      <c r="AG1" t="s">
        <v>16</v>
      </c>
      <c r="AI1" t="s">
        <v>17</v>
      </c>
      <c r="AJ1" t="s">
        <v>11</v>
      </c>
      <c r="AK1" t="s">
        <v>12</v>
      </c>
      <c r="AL1" t="s">
        <v>13</v>
      </c>
    </row>
    <row r="2" spans="1:38" x14ac:dyDescent="0.25">
      <c r="A2" t="s">
        <v>5</v>
      </c>
      <c r="B2">
        <v>-750.79132983700003</v>
      </c>
      <c r="C2">
        <v>63.514908854799998</v>
      </c>
      <c r="D2">
        <v>0.74441860757199996</v>
      </c>
      <c r="E2" t="s">
        <v>5</v>
      </c>
      <c r="F2">
        <v>-760.93121837900003</v>
      </c>
      <c r="G2">
        <v>63.054050161600003</v>
      </c>
      <c r="H2">
        <v>0.73901823610799999</v>
      </c>
      <c r="I2" t="s">
        <v>4</v>
      </c>
      <c r="J2">
        <v>-841.118302718</v>
      </c>
      <c r="K2">
        <v>61.570515747899996</v>
      </c>
      <c r="L2">
        <v>0.72163063003299999</v>
      </c>
      <c r="M2" t="s">
        <v>5</v>
      </c>
      <c r="N2">
        <v>-828.31033912099997</v>
      </c>
      <c r="O2">
        <v>61.266711660399999</v>
      </c>
      <c r="P2">
        <v>0.71806889133700003</v>
      </c>
      <c r="Q2" t="s">
        <v>5</v>
      </c>
      <c r="R2">
        <v>-864.98942144299997</v>
      </c>
      <c r="S2">
        <v>44.150090043500001</v>
      </c>
      <c r="T2">
        <v>0.51745639787300002</v>
      </c>
      <c r="X2">
        <f>(AJ2-J2)/J2*100</f>
        <v>-0.31720568276524014</v>
      </c>
      <c r="Y2">
        <f>(AK2-K2)/K2*100</f>
        <v>-1.2419301209541576</v>
      </c>
      <c r="Z2">
        <f>AL2-L2</f>
        <v>-8.9631758209997026E-3</v>
      </c>
      <c r="AB2">
        <f>(R2-J2)/J2*100</f>
        <v>2.8380215539077618</v>
      </c>
      <c r="AC2">
        <f t="shared" ref="AC2" si="0">(S2-K2)/K2*100</f>
        <v>-28.293454249640842</v>
      </c>
      <c r="AD2">
        <f>T2-L2</f>
        <v>-0.20417423215999997</v>
      </c>
      <c r="AF2">
        <f>F2-B2</f>
        <v>-10.139888541999994</v>
      </c>
      <c r="AG2">
        <f>G2-C2</f>
        <v>-0.46085869319999517</v>
      </c>
      <c r="AJ2">
        <f>N2+AF2</f>
        <v>-838.45022766299996</v>
      </c>
      <c r="AK2">
        <f>O2+AG2</f>
        <v>60.805852967200003</v>
      </c>
      <c r="AL2">
        <f>AK2/O2*P2</f>
        <v>0.71266745421200028</v>
      </c>
    </row>
    <row r="3" spans="1:38" x14ac:dyDescent="0.25">
      <c r="A3" t="s">
        <v>6</v>
      </c>
      <c r="B3">
        <v>-1434.2220426199999</v>
      </c>
      <c r="C3">
        <v>99.6097354244</v>
      </c>
      <c r="D3">
        <v>0.58372619383699997</v>
      </c>
      <c r="E3" t="s">
        <v>6</v>
      </c>
      <c r="F3">
        <v>-1455.93301681</v>
      </c>
      <c r="G3">
        <v>99.091125567399999</v>
      </c>
      <c r="H3">
        <v>0.58068790899</v>
      </c>
      <c r="J3">
        <v>-1597.02989918</v>
      </c>
      <c r="K3">
        <v>95.217434415300005</v>
      </c>
      <c r="L3">
        <v>0.55798753494300002</v>
      </c>
      <c r="M3" t="s">
        <v>7</v>
      </c>
      <c r="N3">
        <v>-1586.2215566699999</v>
      </c>
      <c r="O3">
        <v>91.173700943699998</v>
      </c>
      <c r="P3">
        <v>0.53428991858300001</v>
      </c>
      <c r="Q3" t="s">
        <v>7</v>
      </c>
      <c r="R3">
        <v>-1519.5400613100001</v>
      </c>
      <c r="S3">
        <v>156.87594164999999</v>
      </c>
      <c r="T3">
        <v>0.91931504467400005</v>
      </c>
      <c r="X3">
        <f t="shared" ref="X3:X20" si="1">(AJ3-J3)/J3*100</f>
        <v>0.68268175101781148</v>
      </c>
      <c r="Y3">
        <f t="shared" ref="Y3:Y20" si="2">(AK3-K3)/K3*100</f>
        <v>-4.7914999565110197</v>
      </c>
      <c r="Z3">
        <f t="shared" ref="Z3:Z20" si="3">AL3-L3</f>
        <v>-2.6736738556476181E-2</v>
      </c>
      <c r="AB3">
        <f t="shared" ref="AB3:AB20" si="4">(R3-J3)/J3*100</f>
        <v>-4.8521219239406461</v>
      </c>
      <c r="AC3">
        <f t="shared" ref="AC3:AC20" si="5">(S3-K3)/K3*100</f>
        <v>64.755480562278606</v>
      </c>
      <c r="AD3">
        <f t="shared" ref="AD3:AD20" si="6">T3-L3</f>
        <v>0.36132750973100003</v>
      </c>
      <c r="AF3">
        <f t="shared" ref="AF3:AF20" si="7">F3-B3</f>
        <v>-21.710974190000115</v>
      </c>
      <c r="AG3">
        <f t="shared" ref="AG3:AG20" si="8">G3-C3</f>
        <v>-0.51860985700000128</v>
      </c>
      <c r="AJ3">
        <f t="shared" ref="AJ3:AJ20" si="9">N3+AF3</f>
        <v>-1607.93253086</v>
      </c>
      <c r="AK3">
        <f t="shared" ref="AK3:AK20" si="10">O3+AG3</f>
        <v>90.655091086699997</v>
      </c>
      <c r="AL3">
        <f t="shared" ref="AL3:AL20" si="11">AK3/O3*P3</f>
        <v>0.53125079638652384</v>
      </c>
    </row>
    <row r="4" spans="1:38" x14ac:dyDescent="0.25">
      <c r="B4">
        <v>-2077.7596502199999</v>
      </c>
      <c r="C4">
        <v>133.13520725199999</v>
      </c>
      <c r="D4">
        <v>0.52010671289400001</v>
      </c>
      <c r="F4">
        <v>-2112.4563773599998</v>
      </c>
      <c r="G4">
        <v>133.622787687</v>
      </c>
      <c r="H4">
        <v>0.52201224996899998</v>
      </c>
      <c r="J4">
        <v>-2311.5680759699999</v>
      </c>
      <c r="K4">
        <v>131.96590130999999</v>
      </c>
      <c r="L4">
        <v>0.515539439451</v>
      </c>
      <c r="N4">
        <v>-2304.54852476</v>
      </c>
      <c r="O4">
        <v>116.555567408</v>
      </c>
      <c r="P4">
        <v>0.45533660318300001</v>
      </c>
      <c r="R4">
        <v>-2222.1171063299998</v>
      </c>
      <c r="S4">
        <v>320.759990249</v>
      </c>
      <c r="T4">
        <v>1.25308450084</v>
      </c>
      <c r="X4">
        <f t="shared" si="1"/>
        <v>1.1973333694005894</v>
      </c>
      <c r="Y4">
        <f t="shared" si="2"/>
        <v>-11.308037393648426</v>
      </c>
      <c r="Z4">
        <f t="shared" si="3"/>
        <v>-5.829805193217974E-2</v>
      </c>
      <c r="AB4">
        <f t="shared" si="4"/>
        <v>-3.8697095088780311</v>
      </c>
      <c r="AC4">
        <f t="shared" si="5"/>
        <v>143.06278141919813</v>
      </c>
      <c r="AD4">
        <f t="shared" si="6"/>
        <v>0.737545061389</v>
      </c>
      <c r="AF4">
        <f t="shared" si="7"/>
        <v>-34.696727139999894</v>
      </c>
      <c r="AG4">
        <f t="shared" si="8"/>
        <v>0.48758043500001236</v>
      </c>
      <c r="AJ4">
        <f t="shared" si="9"/>
        <v>-2339.2452518999999</v>
      </c>
      <c r="AK4">
        <f t="shared" si="10"/>
        <v>117.04314784300001</v>
      </c>
      <c r="AL4">
        <f t="shared" si="11"/>
        <v>0.45724138751882026</v>
      </c>
    </row>
    <row r="5" spans="1:38" x14ac:dyDescent="0.25">
      <c r="B5">
        <v>-2718.9209431200002</v>
      </c>
      <c r="C5">
        <v>220.56071528699999</v>
      </c>
      <c r="D5">
        <v>0.64625107695600004</v>
      </c>
      <c r="F5">
        <v>-2772.55436702</v>
      </c>
      <c r="G5">
        <v>223.459547735</v>
      </c>
      <c r="H5">
        <v>0.654745707693</v>
      </c>
      <c r="J5">
        <v>-3049.20425424</v>
      </c>
      <c r="K5">
        <v>227.351874579</v>
      </c>
      <c r="L5">
        <v>0.66615038617</v>
      </c>
      <c r="N5">
        <v>-3033.4262901500001</v>
      </c>
      <c r="O5">
        <v>191.80450117500001</v>
      </c>
      <c r="P5">
        <v>0.56199430296599995</v>
      </c>
      <c r="R5">
        <v>-2884.0676393799999</v>
      </c>
      <c r="S5">
        <v>648.80933964200005</v>
      </c>
      <c r="T5">
        <v>1.9010381724500001</v>
      </c>
      <c r="X5">
        <f t="shared" si="1"/>
        <v>1.2414865208639574</v>
      </c>
      <c r="Y5">
        <f t="shared" si="2"/>
        <v>-14.360357052897443</v>
      </c>
      <c r="Z5">
        <f t="shared" si="3"/>
        <v>-9.5662396606193911E-2</v>
      </c>
      <c r="AB5">
        <f t="shared" si="4"/>
        <v>-5.4157282061499536</v>
      </c>
      <c r="AC5">
        <f t="shared" si="5"/>
        <v>185.37672752575105</v>
      </c>
      <c r="AD5">
        <f t="shared" si="6"/>
        <v>1.2348877862800001</v>
      </c>
      <c r="AF5">
        <f t="shared" si="7"/>
        <v>-53.633423899999798</v>
      </c>
      <c r="AG5">
        <f t="shared" si="8"/>
        <v>2.8988324480000074</v>
      </c>
      <c r="AJ5">
        <f t="shared" si="9"/>
        <v>-3087.0597140499999</v>
      </c>
      <c r="AK5">
        <f t="shared" si="10"/>
        <v>194.70333362300002</v>
      </c>
      <c r="AL5">
        <f t="shared" si="11"/>
        <v>0.57048798956380609</v>
      </c>
    </row>
    <row r="6" spans="1:38" x14ac:dyDescent="0.25">
      <c r="B6">
        <v>-3377.1199582600002</v>
      </c>
      <c r="C6">
        <v>501.26998856599999</v>
      </c>
      <c r="D6">
        <v>1.1749683929200001</v>
      </c>
      <c r="F6">
        <v>-3460.8343528999999</v>
      </c>
      <c r="G6">
        <v>512.61451326400004</v>
      </c>
      <c r="H6">
        <v>1.2015614999899999</v>
      </c>
      <c r="J6">
        <v>-3838.15265155</v>
      </c>
      <c r="K6">
        <v>572.19370584599994</v>
      </c>
      <c r="L6">
        <v>1.34121432322</v>
      </c>
      <c r="N6">
        <v>-3806.69568411</v>
      </c>
      <c r="O6">
        <v>456.18526280399999</v>
      </c>
      <c r="P6">
        <v>1.0692905566599999</v>
      </c>
      <c r="R6">
        <v>-3555.1571303199999</v>
      </c>
      <c r="S6">
        <v>1476.47367476</v>
      </c>
      <c r="T6">
        <v>3.4608343646800002</v>
      </c>
      <c r="X6">
        <f t="shared" si="1"/>
        <v>1.3615255031322442</v>
      </c>
      <c r="Y6">
        <f t="shared" si="2"/>
        <v>-18.29169340289268</v>
      </c>
      <c r="Z6">
        <f t="shared" si="3"/>
        <v>-0.24533239213723723</v>
      </c>
      <c r="AB6">
        <f t="shared" si="4"/>
        <v>-7.3732221441404944</v>
      </c>
      <c r="AC6">
        <f t="shared" si="5"/>
        <v>158.03738483578806</v>
      </c>
      <c r="AD6">
        <f t="shared" si="6"/>
        <v>2.1196200414600002</v>
      </c>
      <c r="AF6">
        <f t="shared" si="7"/>
        <v>-83.714394639999682</v>
      </c>
      <c r="AG6">
        <f t="shared" si="8"/>
        <v>11.344524698000043</v>
      </c>
      <c r="AJ6">
        <f t="shared" si="9"/>
        <v>-3890.4100787499997</v>
      </c>
      <c r="AK6">
        <f t="shared" si="10"/>
        <v>467.52978750200003</v>
      </c>
      <c r="AL6">
        <f t="shared" si="11"/>
        <v>1.0958819310827628</v>
      </c>
    </row>
    <row r="7" spans="1:38" x14ac:dyDescent="0.25">
      <c r="B7">
        <v>-3689.7810602099999</v>
      </c>
      <c r="C7">
        <v>804.39195354900005</v>
      </c>
      <c r="D7">
        <v>1.71411909752</v>
      </c>
      <c r="F7">
        <v>-3795.7270983399999</v>
      </c>
      <c r="G7">
        <v>822.84703656900001</v>
      </c>
      <c r="H7">
        <v>1.75344848662</v>
      </c>
      <c r="J7">
        <v>-4237.3846053799998</v>
      </c>
      <c r="K7">
        <v>956.03957700000001</v>
      </c>
      <c r="L7">
        <v>2.03727555055</v>
      </c>
      <c r="N7">
        <v>-4192.7333189000001</v>
      </c>
      <c r="O7">
        <v>744.42997907200004</v>
      </c>
      <c r="P7">
        <v>1.58634312323</v>
      </c>
      <c r="R7">
        <v>-3840.2488830799998</v>
      </c>
      <c r="S7">
        <v>2226.0226300899999</v>
      </c>
      <c r="T7">
        <v>4.7435499411800004</v>
      </c>
      <c r="X7">
        <f t="shared" si="1"/>
        <v>1.4465232061346736</v>
      </c>
      <c r="Y7">
        <f t="shared" si="2"/>
        <v>-20.203610766209945</v>
      </c>
      <c r="Z7">
        <f t="shared" si="3"/>
        <v>-0.41160556668777359</v>
      </c>
      <c r="AB7">
        <f t="shared" si="4"/>
        <v>-9.3721896708591483</v>
      </c>
      <c r="AC7">
        <f t="shared" si="5"/>
        <v>132.83791629998595</v>
      </c>
      <c r="AD7">
        <f t="shared" si="6"/>
        <v>2.7062743906300004</v>
      </c>
      <c r="AF7">
        <f t="shared" si="7"/>
        <v>-105.94603813000003</v>
      </c>
      <c r="AG7">
        <f t="shared" si="8"/>
        <v>18.455083019999961</v>
      </c>
      <c r="AJ7">
        <f t="shared" si="9"/>
        <v>-4298.6793570299997</v>
      </c>
      <c r="AK7">
        <f t="shared" si="10"/>
        <v>762.885062092</v>
      </c>
      <c r="AL7">
        <f t="shared" si="11"/>
        <v>1.6256699838622264</v>
      </c>
    </row>
    <row r="8" spans="1:38" x14ac:dyDescent="0.25">
      <c r="B8">
        <v>-3971.8106429600002</v>
      </c>
      <c r="C8">
        <v>1285.5479594799999</v>
      </c>
      <c r="D8">
        <v>2.5110583414000001</v>
      </c>
      <c r="F8">
        <v>-4108.0150996499997</v>
      </c>
      <c r="G8">
        <v>1314.9665052400001</v>
      </c>
      <c r="H8">
        <v>2.5685252337</v>
      </c>
      <c r="J8">
        <v>-4625.4022876500003</v>
      </c>
      <c r="K8">
        <v>1572.3436360999999</v>
      </c>
      <c r="L8">
        <v>3.0712602102800002</v>
      </c>
      <c r="N8">
        <v>-4562.4598282799998</v>
      </c>
      <c r="O8">
        <v>1195.0391253400001</v>
      </c>
      <c r="P8">
        <v>2.33426761083</v>
      </c>
      <c r="R8">
        <v>-4107.96292309</v>
      </c>
      <c r="S8">
        <v>3341.5948037899998</v>
      </c>
      <c r="T8">
        <v>6.5271400755600002</v>
      </c>
      <c r="X8">
        <f t="shared" si="1"/>
        <v>1.5839054154405396</v>
      </c>
      <c r="Y8">
        <f t="shared" si="2"/>
        <v>-22.125313895306434</v>
      </c>
      <c r="Z8">
        <f t="shared" si="3"/>
        <v>-0.67952941094916275</v>
      </c>
      <c r="AB8">
        <f t="shared" si="4"/>
        <v>-11.18690510318601</v>
      </c>
      <c r="AC8">
        <f t="shared" si="5"/>
        <v>112.52318685744831</v>
      </c>
      <c r="AD8">
        <f t="shared" si="6"/>
        <v>3.45587986528</v>
      </c>
      <c r="AF8">
        <f t="shared" si="7"/>
        <v>-136.20445668999946</v>
      </c>
      <c r="AG8">
        <f t="shared" si="8"/>
        <v>29.418545760000143</v>
      </c>
      <c r="AJ8">
        <f t="shared" si="9"/>
        <v>-4698.6642849699992</v>
      </c>
      <c r="AK8">
        <f t="shared" si="10"/>
        <v>1224.4576711000002</v>
      </c>
      <c r="AL8">
        <f t="shared" si="11"/>
        <v>2.3917307993308374</v>
      </c>
    </row>
    <row r="9" spans="1:38" x14ac:dyDescent="0.25">
      <c r="B9">
        <v>-4212.3638698200002</v>
      </c>
      <c r="C9">
        <v>2004.25428592</v>
      </c>
      <c r="D9">
        <v>3.6139485224399999</v>
      </c>
      <c r="F9">
        <v>-4385.4778853999996</v>
      </c>
      <c r="G9">
        <v>2053.9798295000001</v>
      </c>
      <c r="H9">
        <v>3.70361591639</v>
      </c>
      <c r="J9">
        <v>-4969.9013276799997</v>
      </c>
      <c r="K9">
        <v>2561.1350629399999</v>
      </c>
      <c r="L9">
        <v>4.6180884772599997</v>
      </c>
      <c r="N9">
        <v>-4901.4009617600004</v>
      </c>
      <c r="O9">
        <v>1876.9113793199999</v>
      </c>
      <c r="P9">
        <v>3.38433159588</v>
      </c>
      <c r="R9">
        <v>-4285.2937670199999</v>
      </c>
      <c r="S9">
        <v>5133.2564591999999</v>
      </c>
      <c r="T9">
        <v>9.2559868661699998</v>
      </c>
      <c r="X9">
        <f t="shared" si="1"/>
        <v>2.104944198335521</v>
      </c>
      <c r="Y9">
        <f t="shared" si="2"/>
        <v>-24.774099157099567</v>
      </c>
      <c r="Z9">
        <f t="shared" si="3"/>
        <v>-1.1440948280117302</v>
      </c>
      <c r="AB9">
        <f t="shared" si="4"/>
        <v>-13.775073497879314</v>
      </c>
      <c r="AC9">
        <f t="shared" si="5"/>
        <v>100.42896344979904</v>
      </c>
      <c r="AD9">
        <f t="shared" si="6"/>
        <v>4.6378983889100001</v>
      </c>
      <c r="AF9">
        <f t="shared" si="7"/>
        <v>-173.11401557999943</v>
      </c>
      <c r="AG9">
        <f t="shared" si="8"/>
        <v>49.725543580000021</v>
      </c>
      <c r="AJ9">
        <f t="shared" si="9"/>
        <v>-5074.5149773399999</v>
      </c>
      <c r="AK9">
        <f t="shared" si="10"/>
        <v>1926.6369228999999</v>
      </c>
      <c r="AL9">
        <f t="shared" si="11"/>
        <v>3.4739936492482695</v>
      </c>
    </row>
    <row r="10" spans="1:38" x14ac:dyDescent="0.25">
      <c r="B10">
        <v>-4376.42953287</v>
      </c>
      <c r="C10">
        <v>3076.02273969</v>
      </c>
      <c r="D10">
        <v>5.1500977884200001</v>
      </c>
      <c r="F10">
        <v>-4598.3080259600001</v>
      </c>
      <c r="G10">
        <v>3150.8968680200001</v>
      </c>
      <c r="H10">
        <v>5.2754650289300002</v>
      </c>
      <c r="J10">
        <v>-5245.3204515199996</v>
      </c>
      <c r="K10">
        <v>4077.1178177299998</v>
      </c>
      <c r="L10">
        <v>6.8262127791399996</v>
      </c>
      <c r="N10">
        <v>-5189.7653175900004</v>
      </c>
      <c r="O10">
        <v>2852.8062155799998</v>
      </c>
      <c r="P10">
        <v>4.7763726815399998</v>
      </c>
      <c r="R10">
        <v>-4362.6186057000004</v>
      </c>
      <c r="S10">
        <v>7395.6456698100001</v>
      </c>
      <c r="T10">
        <v>12.382338023599999</v>
      </c>
      <c r="X10">
        <f t="shared" si="1"/>
        <v>3.1708903335315481</v>
      </c>
      <c r="Y10">
        <f t="shared" si="2"/>
        <v>-28.192402702259105</v>
      </c>
      <c r="Z10">
        <f t="shared" si="3"/>
        <v>-1.924480464283012</v>
      </c>
      <c r="AB10">
        <f t="shared" si="4"/>
        <v>-16.828368332848147</v>
      </c>
      <c r="AC10">
        <f t="shared" si="5"/>
        <v>81.393965061516013</v>
      </c>
      <c r="AD10">
        <f t="shared" si="6"/>
        <v>5.5561252444599996</v>
      </c>
      <c r="AF10">
        <f t="shared" si="7"/>
        <v>-221.87849309000012</v>
      </c>
      <c r="AG10">
        <f t="shared" si="8"/>
        <v>74.874128330000076</v>
      </c>
      <c r="AJ10">
        <f t="shared" si="9"/>
        <v>-5411.6438106800006</v>
      </c>
      <c r="AK10">
        <f t="shared" si="10"/>
        <v>2927.6803439099999</v>
      </c>
      <c r="AL10">
        <f t="shared" si="11"/>
        <v>4.9017323148569876</v>
      </c>
    </row>
    <row r="11" spans="1:38" x14ac:dyDescent="0.25">
      <c r="B11">
        <v>-5387.92485571</v>
      </c>
      <c r="C11">
        <v>12.9515624429</v>
      </c>
      <c r="D11">
        <v>5.6980995317499998E-2</v>
      </c>
      <c r="F11">
        <v>-5491.6030722200003</v>
      </c>
      <c r="G11">
        <v>-13.314876636399999</v>
      </c>
      <c r="H11">
        <v>-5.85794973117E-2</v>
      </c>
      <c r="J11">
        <v>-6186.4279333900004</v>
      </c>
      <c r="K11">
        <v>0.21946857695899999</v>
      </c>
      <c r="L11">
        <v>9.6556350201899995E-4</v>
      </c>
      <c r="N11">
        <v>-6380.0656875699997</v>
      </c>
      <c r="O11">
        <v>-270.373987914</v>
      </c>
      <c r="P11">
        <v>-1.1895228090900001</v>
      </c>
      <c r="R11">
        <v>-5836.4018974800001</v>
      </c>
      <c r="S11">
        <v>1396.25621778</v>
      </c>
      <c r="T11">
        <v>6.1429023782699996</v>
      </c>
      <c r="X11">
        <f t="shared" si="1"/>
        <v>4.8059392898654245</v>
      </c>
      <c r="Y11">
        <f t="shared" si="2"/>
        <v>-135263.0520886445</v>
      </c>
      <c r="Z11">
        <f t="shared" si="3"/>
        <v>-1.306048780749103</v>
      </c>
      <c r="AB11">
        <f t="shared" si="4"/>
        <v>-5.6579667568873653</v>
      </c>
      <c r="AC11">
        <f t="shared" si="5"/>
        <v>636098.69282737537</v>
      </c>
      <c r="AD11">
        <f t="shared" si="6"/>
        <v>6.1419368147679805</v>
      </c>
      <c r="AF11">
        <f t="shared" si="7"/>
        <v>-103.67821651000031</v>
      </c>
      <c r="AG11">
        <f t="shared" si="8"/>
        <v>-26.2664390793</v>
      </c>
      <c r="AJ11">
        <f t="shared" si="9"/>
        <v>-6483.74390408</v>
      </c>
      <c r="AK11">
        <f t="shared" si="10"/>
        <v>-296.64042699330003</v>
      </c>
      <c r="AL11">
        <f t="shared" si="11"/>
        <v>-1.3050832172470841</v>
      </c>
    </row>
    <row r="12" spans="1:38" x14ac:dyDescent="0.25">
      <c r="B12">
        <v>-5071.44710777</v>
      </c>
      <c r="C12">
        <v>981.16938986699995</v>
      </c>
      <c r="D12">
        <v>2.9792840676900001</v>
      </c>
      <c r="F12">
        <v>-5212.7050839800004</v>
      </c>
      <c r="G12">
        <v>987.01343682000004</v>
      </c>
      <c r="H12">
        <v>2.9970336188700002</v>
      </c>
      <c r="J12">
        <v>-5896.0777742800001</v>
      </c>
      <c r="K12">
        <v>1271.6072774899999</v>
      </c>
      <c r="L12">
        <v>3.8611933925800002</v>
      </c>
      <c r="N12">
        <v>-5943.0384293099996</v>
      </c>
      <c r="O12">
        <v>674.88708323900005</v>
      </c>
      <c r="P12">
        <v>2.0492693263200001</v>
      </c>
      <c r="R12">
        <v>-5432.1362016200001</v>
      </c>
      <c r="S12">
        <v>3130.4546488800001</v>
      </c>
      <c r="T12">
        <v>9.5055218856000003</v>
      </c>
      <c r="X12">
        <f t="shared" si="1"/>
        <v>3.1922684612650696</v>
      </c>
      <c r="Y12">
        <f t="shared" si="2"/>
        <v>-46.46687367693572</v>
      </c>
      <c r="Z12">
        <f t="shared" si="3"/>
        <v>-1.7941788367841593</v>
      </c>
      <c r="AB12">
        <f t="shared" si="4"/>
        <v>-7.8686474368404049</v>
      </c>
      <c r="AC12">
        <f t="shared" si="5"/>
        <v>146.18093213961009</v>
      </c>
      <c r="AD12">
        <f t="shared" si="6"/>
        <v>5.6443284930199997</v>
      </c>
      <c r="AF12">
        <f t="shared" si="7"/>
        <v>-141.25797621000038</v>
      </c>
      <c r="AG12">
        <f t="shared" si="8"/>
        <v>5.8440469530000883</v>
      </c>
      <c r="AJ12">
        <f t="shared" si="9"/>
        <v>-6084.29640552</v>
      </c>
      <c r="AK12">
        <f t="shared" si="10"/>
        <v>680.73113019200014</v>
      </c>
      <c r="AL12">
        <f t="shared" si="11"/>
        <v>2.0670145557958408</v>
      </c>
    </row>
    <row r="13" spans="1:38" x14ac:dyDescent="0.25">
      <c r="B13">
        <v>-4888.5586782199998</v>
      </c>
      <c r="C13">
        <v>19.085625980100001</v>
      </c>
      <c r="D13">
        <v>7.1201444153099994E-2</v>
      </c>
      <c r="F13">
        <v>-4980.9467510000004</v>
      </c>
      <c r="G13">
        <v>5.8581661754300001</v>
      </c>
      <c r="H13">
        <v>2.1854692829399999E-2</v>
      </c>
      <c r="J13">
        <v>-5583.63112912</v>
      </c>
      <c r="K13">
        <v>0.760162719391</v>
      </c>
      <c r="L13">
        <v>2.83589134128E-3</v>
      </c>
      <c r="N13">
        <v>-5677.7969100700002</v>
      </c>
      <c r="O13">
        <v>-208.19471985300001</v>
      </c>
      <c r="P13">
        <v>-0.77669785282600001</v>
      </c>
      <c r="R13">
        <v>-5257.3953337100002</v>
      </c>
      <c r="S13">
        <v>1282.6657587100001</v>
      </c>
      <c r="T13">
        <v>4.7851606321700002</v>
      </c>
      <c r="X13">
        <f t="shared" si="1"/>
        <v>3.3410848499120385</v>
      </c>
      <c r="Y13">
        <f t="shared" si="2"/>
        <v>-29228.260832767635</v>
      </c>
      <c r="Z13">
        <f t="shared" si="3"/>
        <v>-0.82888052700540094</v>
      </c>
      <c r="AB13">
        <f t="shared" si="4"/>
        <v>-5.8427175410746681</v>
      </c>
      <c r="AC13">
        <f t="shared" si="5"/>
        <v>168635.68329391375</v>
      </c>
      <c r="AD13">
        <f t="shared" si="6"/>
        <v>4.7823247408287202</v>
      </c>
      <c r="AF13">
        <f t="shared" si="7"/>
        <v>-92.388072780000584</v>
      </c>
      <c r="AG13">
        <f t="shared" si="8"/>
        <v>-13.227459804670001</v>
      </c>
      <c r="AJ13">
        <f t="shared" si="9"/>
        <v>-5770.1849828500008</v>
      </c>
      <c r="AK13">
        <f t="shared" si="10"/>
        <v>-221.42217965767</v>
      </c>
      <c r="AL13">
        <f t="shared" si="11"/>
        <v>-0.8260446356641209</v>
      </c>
    </row>
    <row r="14" spans="1:38" x14ac:dyDescent="0.25">
      <c r="B14">
        <v>-4649.2918247400003</v>
      </c>
      <c r="C14">
        <v>722.38324296099995</v>
      </c>
      <c r="D14">
        <v>1.99880900468</v>
      </c>
      <c r="F14">
        <v>-4770.51929174</v>
      </c>
      <c r="G14">
        <v>729.69252326699996</v>
      </c>
      <c r="H14">
        <v>2.0190364374300001</v>
      </c>
      <c r="J14">
        <v>-5367.3892904000004</v>
      </c>
      <c r="K14">
        <v>905.96588659099996</v>
      </c>
      <c r="L14">
        <v>2.5067793320799998</v>
      </c>
      <c r="N14">
        <v>-5376.6026584700003</v>
      </c>
      <c r="O14">
        <v>507.13150638799999</v>
      </c>
      <c r="P14">
        <v>1.4032150266500001</v>
      </c>
      <c r="R14">
        <v>-4931.1690627799999</v>
      </c>
      <c r="S14">
        <v>2485.6115586300002</v>
      </c>
      <c r="T14">
        <v>6.8776096042699999</v>
      </c>
      <c r="X14">
        <f t="shared" si="1"/>
        <v>2.4302473327825003</v>
      </c>
      <c r="Y14">
        <f t="shared" si="2"/>
        <v>-43.216318151916759</v>
      </c>
      <c r="Z14">
        <f t="shared" si="3"/>
        <v>-1.0833397841171215</v>
      </c>
      <c r="AB14">
        <f t="shared" si="4"/>
        <v>-8.1272328876948592</v>
      </c>
      <c r="AC14">
        <f t="shared" si="5"/>
        <v>174.36039208749307</v>
      </c>
      <c r="AD14">
        <f t="shared" si="6"/>
        <v>4.3708302721900001</v>
      </c>
      <c r="AF14">
        <f t="shared" si="7"/>
        <v>-121.22746699999971</v>
      </c>
      <c r="AG14">
        <f t="shared" si="8"/>
        <v>7.3092803060000051</v>
      </c>
      <c r="AJ14">
        <f t="shared" si="9"/>
        <v>-5497.83012547</v>
      </c>
      <c r="AK14">
        <f t="shared" si="10"/>
        <v>514.44078669400005</v>
      </c>
      <c r="AL14">
        <f t="shared" si="11"/>
        <v>1.4234395479628783</v>
      </c>
    </row>
    <row r="15" spans="1:38" x14ac:dyDescent="0.25">
      <c r="B15">
        <v>-4424.1086040700002</v>
      </c>
      <c r="C15">
        <v>18.078441512000001</v>
      </c>
      <c r="D15">
        <v>6.1413190989999998E-2</v>
      </c>
      <c r="F15">
        <v>-4505.86893917</v>
      </c>
      <c r="G15">
        <v>9.3342865935599999</v>
      </c>
      <c r="H15">
        <v>3.1708991705299998E-2</v>
      </c>
      <c r="J15">
        <v>-5025.4920694499997</v>
      </c>
      <c r="K15">
        <v>1.45702475247</v>
      </c>
      <c r="L15">
        <v>4.9495786665099996E-3</v>
      </c>
      <c r="N15">
        <v>-5075.5735591399998</v>
      </c>
      <c r="O15">
        <v>-159.017532843</v>
      </c>
      <c r="P15">
        <v>-0.54018893767999998</v>
      </c>
      <c r="R15">
        <v>-4728.0812370200001</v>
      </c>
      <c r="S15">
        <v>975.574010165</v>
      </c>
      <c r="T15">
        <v>3.31406882424</v>
      </c>
      <c r="X15">
        <f t="shared" si="1"/>
        <v>2.6234610057683159</v>
      </c>
      <c r="Y15">
        <f t="shared" si="2"/>
        <v>-11613.99023778041</v>
      </c>
      <c r="Z15">
        <f t="shared" si="3"/>
        <v>-0.57484276135554946</v>
      </c>
      <c r="AB15">
        <f t="shared" si="4"/>
        <v>-5.9180440108136283</v>
      </c>
      <c r="AC15">
        <f t="shared" si="5"/>
        <v>66856.584540597018</v>
      </c>
      <c r="AD15">
        <f t="shared" si="6"/>
        <v>3.3091192455734899</v>
      </c>
      <c r="AF15">
        <f t="shared" si="7"/>
        <v>-81.760335099999793</v>
      </c>
      <c r="AG15">
        <f t="shared" si="8"/>
        <v>-8.7441549184400014</v>
      </c>
      <c r="AJ15">
        <f t="shared" si="9"/>
        <v>-5157.3338942399996</v>
      </c>
      <c r="AK15">
        <f t="shared" si="10"/>
        <v>-167.76168776143999</v>
      </c>
      <c r="AL15">
        <f t="shared" si="11"/>
        <v>-0.56989318268903943</v>
      </c>
    </row>
    <row r="16" spans="1:38" x14ac:dyDescent="0.25">
      <c r="B16">
        <v>-4250.6506077200002</v>
      </c>
      <c r="C16">
        <v>500.92325630800002</v>
      </c>
      <c r="D16">
        <v>1.33983595957</v>
      </c>
      <c r="F16">
        <v>-4353.2508487599998</v>
      </c>
      <c r="G16">
        <v>506.38856386700002</v>
      </c>
      <c r="H16">
        <v>1.35445615112</v>
      </c>
      <c r="J16">
        <v>-4868.8263040700003</v>
      </c>
      <c r="K16">
        <v>604.54807731899996</v>
      </c>
      <c r="L16">
        <v>1.6170070187200001</v>
      </c>
      <c r="N16">
        <v>-4867.4832321200001</v>
      </c>
      <c r="O16">
        <v>343.98981125</v>
      </c>
      <c r="P16">
        <v>0.92008089669299997</v>
      </c>
      <c r="R16">
        <v>-4466.89924006</v>
      </c>
      <c r="S16">
        <v>2076.15744507</v>
      </c>
      <c r="T16">
        <v>5.5531748203299998</v>
      </c>
      <c r="X16">
        <f t="shared" si="1"/>
        <v>2.0797038704246962</v>
      </c>
      <c r="Y16">
        <f t="shared" si="2"/>
        <v>-42.195644660928409</v>
      </c>
      <c r="Z16">
        <f t="shared" si="3"/>
        <v>-0.68230788359338213</v>
      </c>
      <c r="AB16">
        <f t="shared" si="4"/>
        <v>-8.2551119902145054</v>
      </c>
      <c r="AC16">
        <f t="shared" si="5"/>
        <v>243.42304987176075</v>
      </c>
      <c r="AD16">
        <f t="shared" si="6"/>
        <v>3.9361678016099999</v>
      </c>
      <c r="AF16">
        <f t="shared" si="7"/>
        <v>-102.60024103999967</v>
      </c>
      <c r="AG16">
        <f t="shared" si="8"/>
        <v>5.4653075589999958</v>
      </c>
      <c r="AJ16">
        <f t="shared" si="9"/>
        <v>-4970.0834731599998</v>
      </c>
      <c r="AK16">
        <f t="shared" si="10"/>
        <v>349.455118809</v>
      </c>
      <c r="AL16">
        <f t="shared" si="11"/>
        <v>0.93469913512661795</v>
      </c>
    </row>
    <row r="17" spans="2:38" x14ac:dyDescent="0.25">
      <c r="B17">
        <v>-3987.8772159499999</v>
      </c>
      <c r="C17">
        <v>19.1497256631</v>
      </c>
      <c r="D17">
        <v>6.2248133025700002E-2</v>
      </c>
      <c r="F17">
        <v>-4059.4092496899998</v>
      </c>
      <c r="G17">
        <v>13.798628255500001</v>
      </c>
      <c r="H17">
        <v>4.4853910751400002E-2</v>
      </c>
      <c r="J17">
        <v>-4507.6686462999996</v>
      </c>
      <c r="K17">
        <v>-1.7061508056400001</v>
      </c>
      <c r="L17">
        <v>-5.5460249053700004E-3</v>
      </c>
      <c r="N17">
        <v>-4534.3830678499999</v>
      </c>
      <c r="O17">
        <v>-114.093670082</v>
      </c>
      <c r="P17">
        <v>-0.37087309121899997</v>
      </c>
      <c r="R17">
        <v>-4249.5649094299997</v>
      </c>
      <c r="S17">
        <v>789.54752511100003</v>
      </c>
      <c r="T17">
        <v>2.5665083202300001</v>
      </c>
      <c r="X17">
        <f t="shared" si="1"/>
        <v>2.1795403122774584</v>
      </c>
      <c r="Y17">
        <f t="shared" si="2"/>
        <v>6900.8329331002287</v>
      </c>
      <c r="Z17">
        <f t="shared" si="3"/>
        <v>-0.38272135326701012</v>
      </c>
      <c r="AB17">
        <f t="shared" si="4"/>
        <v>-5.7258808737385234</v>
      </c>
      <c r="AC17">
        <f t="shared" si="5"/>
        <v>-46376.537953210427</v>
      </c>
      <c r="AD17">
        <f t="shared" si="6"/>
        <v>2.5720543451353701</v>
      </c>
      <c r="AF17">
        <f t="shared" si="7"/>
        <v>-71.532033739999861</v>
      </c>
      <c r="AG17">
        <f t="shared" si="8"/>
        <v>-5.3510974075999993</v>
      </c>
      <c r="AJ17">
        <f t="shared" si="9"/>
        <v>-4605.9151015899997</v>
      </c>
      <c r="AK17">
        <f t="shared" si="10"/>
        <v>-119.4447674896</v>
      </c>
      <c r="AL17">
        <f t="shared" si="11"/>
        <v>-0.38826737817238011</v>
      </c>
    </row>
    <row r="18" spans="2:38" x14ac:dyDescent="0.25">
      <c r="B18">
        <v>-3862.5357852799998</v>
      </c>
      <c r="C18">
        <v>341.93512824099997</v>
      </c>
      <c r="D18">
        <v>0.92007298477599997</v>
      </c>
      <c r="F18">
        <v>-3948.3426339299999</v>
      </c>
      <c r="G18">
        <v>346.67928436900002</v>
      </c>
      <c r="H18">
        <v>0.93283982118200004</v>
      </c>
      <c r="J18">
        <v>-4394.9479543899997</v>
      </c>
      <c r="K18">
        <v>388.53971833499998</v>
      </c>
      <c r="L18">
        <v>1.04547729765</v>
      </c>
      <c r="N18">
        <v>-4386.6337383600003</v>
      </c>
      <c r="O18">
        <v>230.62204810599999</v>
      </c>
      <c r="P18">
        <v>0.62055372095700001</v>
      </c>
      <c r="R18">
        <v>-4065.8643587500001</v>
      </c>
      <c r="S18">
        <v>1423.2701529200001</v>
      </c>
      <c r="T18">
        <v>3.8297156328700002</v>
      </c>
      <c r="X18">
        <f t="shared" si="1"/>
        <v>1.7632207121496133</v>
      </c>
      <c r="Y18">
        <f t="shared" si="2"/>
        <v>-39.422871555420578</v>
      </c>
      <c r="Z18">
        <f t="shared" si="3"/>
        <v>-0.41215808543919652</v>
      </c>
      <c r="AB18">
        <f t="shared" si="4"/>
        <v>-7.4877700272033163</v>
      </c>
      <c r="AC18">
        <f t="shared" si="5"/>
        <v>266.31265370220217</v>
      </c>
      <c r="AD18">
        <f t="shared" si="6"/>
        <v>2.7842383352200004</v>
      </c>
      <c r="AF18">
        <f t="shared" si="7"/>
        <v>-85.80684865000012</v>
      </c>
      <c r="AG18">
        <f t="shared" si="8"/>
        <v>4.7441561280000428</v>
      </c>
      <c r="AJ18">
        <f t="shared" si="9"/>
        <v>-4472.4405870099999</v>
      </c>
      <c r="AK18">
        <f t="shared" si="10"/>
        <v>235.36620423400004</v>
      </c>
      <c r="AL18">
        <f t="shared" si="11"/>
        <v>0.63331921221080345</v>
      </c>
    </row>
    <row r="19" spans="2:38" x14ac:dyDescent="0.25">
      <c r="B19">
        <v>-3579.5520803600002</v>
      </c>
      <c r="C19">
        <v>25.131447535</v>
      </c>
      <c r="D19">
        <v>8.1564492269300001E-2</v>
      </c>
      <c r="F19">
        <v>-3641.3260516300002</v>
      </c>
      <c r="G19">
        <v>20.625533371700001</v>
      </c>
      <c r="H19">
        <v>6.6940576375199998E-2</v>
      </c>
      <c r="J19">
        <v>-4026.7467090999999</v>
      </c>
      <c r="K19">
        <v>12.7283476031</v>
      </c>
      <c r="L19">
        <v>4.1310103816399997E-2</v>
      </c>
      <c r="N19">
        <v>-4041.8790872300001</v>
      </c>
      <c r="O19">
        <v>-70.937532372899994</v>
      </c>
      <c r="P19">
        <v>-0.23022883193599999</v>
      </c>
      <c r="R19">
        <v>-3809.1194646099998</v>
      </c>
      <c r="S19">
        <v>665.66041383300001</v>
      </c>
      <c r="T19">
        <v>2.1604140348400001</v>
      </c>
      <c r="X19">
        <f t="shared" si="1"/>
        <v>1.9098879307754915</v>
      </c>
      <c r="Y19">
        <f t="shared" si="2"/>
        <v>-692.7198791917474</v>
      </c>
      <c r="Z19">
        <f t="shared" si="3"/>
        <v>-0.28616294817458493</v>
      </c>
      <c r="AB19">
        <f t="shared" si="4"/>
        <v>-5.4045426795330007</v>
      </c>
      <c r="AC19">
        <f t="shared" si="5"/>
        <v>5129.7472899850554</v>
      </c>
      <c r="AD19">
        <f t="shared" si="6"/>
        <v>2.1191039310236</v>
      </c>
      <c r="AF19">
        <f t="shared" si="7"/>
        <v>-61.773971269999947</v>
      </c>
      <c r="AG19">
        <f t="shared" si="8"/>
        <v>-4.5059141632999982</v>
      </c>
      <c r="AJ19">
        <f t="shared" si="9"/>
        <v>-4103.6530585</v>
      </c>
      <c r="AK19">
        <f t="shared" si="10"/>
        <v>-75.443446536199986</v>
      </c>
      <c r="AL19">
        <f t="shared" si="11"/>
        <v>-0.24485284435818494</v>
      </c>
    </row>
    <row r="20" spans="2:38" x14ac:dyDescent="0.25">
      <c r="B20">
        <v>-3490.9182449499999</v>
      </c>
      <c r="C20">
        <v>224.05251255499999</v>
      </c>
      <c r="D20">
        <v>0.62624415653599996</v>
      </c>
      <c r="F20">
        <v>-3561.8812371700001</v>
      </c>
      <c r="G20">
        <v>226.73882451099999</v>
      </c>
      <c r="H20">
        <v>0.633753520751</v>
      </c>
      <c r="J20">
        <v>-3942.3734890599999</v>
      </c>
      <c r="K20">
        <v>242.823831023</v>
      </c>
      <c r="L20">
        <v>0.67871242679699995</v>
      </c>
      <c r="N20">
        <v>-3937.0274642499999</v>
      </c>
      <c r="O20">
        <v>144.41159433300001</v>
      </c>
      <c r="P20">
        <v>0.40364161087099998</v>
      </c>
      <c r="R20">
        <v>-3671.70622946</v>
      </c>
      <c r="S20">
        <v>1019.68219657</v>
      </c>
      <c r="T20">
        <v>2.8500949650599998</v>
      </c>
      <c r="X20">
        <f t="shared" si="1"/>
        <v>1.664402614112686</v>
      </c>
      <c r="Y20">
        <f t="shared" si="2"/>
        <v>-39.421964611427676</v>
      </c>
      <c r="Z20">
        <f t="shared" si="3"/>
        <v>-0.26756236558148289</v>
      </c>
      <c r="AB20">
        <f t="shared" si="4"/>
        <v>-6.8655915110807122</v>
      </c>
      <c r="AC20">
        <f t="shared" si="5"/>
        <v>319.92673959312367</v>
      </c>
      <c r="AD20">
        <f t="shared" si="6"/>
        <v>2.1713825382629999</v>
      </c>
      <c r="AF20">
        <f t="shared" si="7"/>
        <v>-70.96299222000016</v>
      </c>
      <c r="AG20">
        <f t="shared" si="8"/>
        <v>2.6863119559999973</v>
      </c>
      <c r="AJ20">
        <f t="shared" si="9"/>
        <v>-4007.99045647</v>
      </c>
      <c r="AK20">
        <f t="shared" si="10"/>
        <v>147.09790628900001</v>
      </c>
      <c r="AL20">
        <f t="shared" si="11"/>
        <v>0.41115006121551706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 A. (Fed)</dc:creator>
  <cp:lastModifiedBy>Messerly, Richard A. (Fed)</cp:lastModifiedBy>
  <dcterms:created xsi:type="dcterms:W3CDTF">2017-09-06T20:40:47Z</dcterms:created>
  <dcterms:modified xsi:type="dcterms:W3CDTF">2017-09-06T21:39:52Z</dcterms:modified>
</cp:coreProperties>
</file>