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roduct" sheetId="2" r:id="rId1"/>
    <sheet name="ProductType" sheetId="3" r:id="rId2"/>
    <sheet name="Material" sheetId="5" r:id="rId3"/>
    <sheet name="UnitType" sheetId="10" r:id="rId4"/>
    <sheet name="MaterialType" sheetId="6" r:id="rId5"/>
    <sheet name="ProductMaterial" sheetId="8" r:id="rId6"/>
  </sheets>
  <definedNames>
    <definedName name="ExternalData_1" localSheetId="2" hidden="1">Material!$B$1:$K$51</definedName>
    <definedName name="ExternalData_1" localSheetId="0" hidden="1">Product!$B$1:$K$101</definedName>
    <definedName name="ExternalData_1" localSheetId="5" hidden="1">ProductMaterial!$B$1:$F$101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8" l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</calcChain>
</file>

<file path=xl/connections.xml><?xml version="1.0" encoding="utf-8"?>
<connections xmlns="http://schemas.openxmlformats.org/spreadsheetml/2006/main">
  <connection id="1" keepAlive="1" name="Запрос — materials_short_s_import" description="Соединение с запросом &quot;materials_short_s_import&quot; в книге." type="5" refreshedVersion="6" background="1" saveData="1">
    <dbPr connection="Provider=Microsoft.Mashup.OleDb.1;Data Source=$Workbook$;Location=materials_short_s_import;Extended Properties=&quot;&quot;" command="SELECT * FROM [materials_short_s_import]"/>
  </connection>
  <connection id="2" keepAlive="1" name="Запрос — products_s_import" description="Соединение с запросом &quot;products_s_import&quot; в книге." type="5" refreshedVersion="6" background="1" saveData="1">
    <dbPr connection="Provider=Microsoft.Mashup.OleDb.1;Data Source=$Workbook$;Location=products_s_import;Extended Properties=&quot;&quot;" command="SELECT * FROM [products_s_import]"/>
  </connection>
  <connection id="3" keepAlive="1" name="Запрос — Лист1" description="Соединение с запросом &quot;Лист1&quot; в книге." type="5" refreshedVersion="6" background="1" saveData="1">
    <dbPr connection="Provider=Microsoft.Mashup.OleDb.1;Data Source=$Workbook$;Location=Лист1;Extended Properties=&quot;&quot;" command="SELECT * FROM [Лист1]"/>
  </connection>
</connections>
</file>

<file path=xl/sharedStrings.xml><?xml version="1.0" encoding="utf-8"?>
<sst xmlns="http://schemas.openxmlformats.org/spreadsheetml/2006/main" count="762" uniqueCount="276">
  <si>
    <t>Полумаска "Moon" (Элипс) P3</t>
  </si>
  <si>
    <t>Полумаски</t>
  </si>
  <si>
    <t>Повязка санитарно–гигиеническая многоразовая с логотипом СОЮЗСПЕЦОДЕЖДА</t>
  </si>
  <si>
    <t>Повязки</t>
  </si>
  <si>
    <t>9</t>
  </si>
  <si>
    <t>Повязка санитарно–гигиеническая многоразовая черная</t>
  </si>
  <si>
    <t>Маска одноразовая трехслойная из нетканого материала, нестерильная</t>
  </si>
  <si>
    <t>2</t>
  </si>
  <si>
    <t>Повязка санитарно–гигиеническая многоразовая с принтом</t>
  </si>
  <si>
    <t>Маска из нетканого материала KN95</t>
  </si>
  <si>
    <t>Маски</t>
  </si>
  <si>
    <t>Маска из нетканого материала с клапаном KN95</t>
  </si>
  <si>
    <t>4</t>
  </si>
  <si>
    <t>Респиратор У-2К</t>
  </si>
  <si>
    <t>6</t>
  </si>
  <si>
    <t>Респиратор 9101 FFP1</t>
  </si>
  <si>
    <t>Респираторы</t>
  </si>
  <si>
    <t>Респиратор противоаэрозольный 9312</t>
  </si>
  <si>
    <t>7</t>
  </si>
  <si>
    <t>Респиратор 3M 8112 противоаэрозольный с клапаном выдоха</t>
  </si>
  <si>
    <t>Респиратор 3M 8101 противоаэрозольный</t>
  </si>
  <si>
    <t>Респиратор "Алина" 110</t>
  </si>
  <si>
    <t>Респиратор "Алина" 100</t>
  </si>
  <si>
    <t>Респиратор "Нева" 109</t>
  </si>
  <si>
    <t>Респиратор "Юлия" 109</t>
  </si>
  <si>
    <t>Респиратор "Юлия" 119</t>
  </si>
  <si>
    <t>Респиратор 3M с клапаном 9162</t>
  </si>
  <si>
    <t>Респиратор 3M 9152 FFP2</t>
  </si>
  <si>
    <t>Респиратор противоаэрозольный 9322</t>
  </si>
  <si>
    <t>Респиратор с клапаном 9926</t>
  </si>
  <si>
    <t>Респиратор 3M 8102 противоаэрозольный</t>
  </si>
  <si>
    <t>Респиратор 3M 8122</t>
  </si>
  <si>
    <t>Респиратор M1200VWC FFP2 Delta Plus (Дельта Плюс)</t>
  </si>
  <si>
    <t>8</t>
  </si>
  <si>
    <t>Респиратор RK6021</t>
  </si>
  <si>
    <t>Респиратор RK6020</t>
  </si>
  <si>
    <t>Респиратор Алина 210</t>
  </si>
  <si>
    <t>Респиратор Алина 211</t>
  </si>
  <si>
    <t>Респиратор "Алина" 200</t>
  </si>
  <si>
    <t>5</t>
  </si>
  <si>
    <t>Респиратор "Алина" П</t>
  </si>
  <si>
    <t>Респиратор "Алина" АВ</t>
  </si>
  <si>
    <t>Респиратор "Нева" 210</t>
  </si>
  <si>
    <t>Респиратор "Нева" 200</t>
  </si>
  <si>
    <t>3</t>
  </si>
  <si>
    <t>Респиратор полумаска НРЗ-0102 FFP2 NR D</t>
  </si>
  <si>
    <t>Респиратор "Юлия" 219</t>
  </si>
  <si>
    <t>Респиратор "Юлия" 215</t>
  </si>
  <si>
    <t>Респиратор "Юлия" 209</t>
  </si>
  <si>
    <t>Респиратор M1300V2С FFP3 Delta Plus (Дельта Плюс)</t>
  </si>
  <si>
    <t>Респиратор RK6030</t>
  </si>
  <si>
    <t>Респиратор "Алина" 310</t>
  </si>
  <si>
    <t>Респиратор "Нева" 310</t>
  </si>
  <si>
    <t>Респиратор "Юлия" 319</t>
  </si>
  <si>
    <t>Полумаска "Elipse" (Элипс) ABEK1P3</t>
  </si>
  <si>
    <t>Полумаска "Elipse" (Элипс) A2P3</t>
  </si>
  <si>
    <t>Полумаска "Elipse" (Элипс) А1</t>
  </si>
  <si>
    <t>Полумаска "Elipse" (Элипс) P3 (анти-запах)</t>
  </si>
  <si>
    <t>Полумаска "Elipse" (Элипс) P3</t>
  </si>
  <si>
    <t>Полумаска "Elipse" (Элипс) A1P3</t>
  </si>
  <si>
    <t>Полумаска "Elipse" (Элипс) ABEK1</t>
  </si>
  <si>
    <t>Респиратор-полумаска "3М" серия 6000</t>
  </si>
  <si>
    <t>Респиратор-полумаска Исток 300/400</t>
  </si>
  <si>
    <t>Комплект для защиты дыхания J-SET 6500 JETA</t>
  </si>
  <si>
    <t>Лицевая маска Elipse Integra А1P3</t>
  </si>
  <si>
    <t>Лицевая маска Elipse Integra P3</t>
  </si>
  <si>
    <t>На лицо</t>
  </si>
  <si>
    <t>Лицевая маска Elipse Integra (Элипс интегра) P3 (анти-запах)</t>
  </si>
  <si>
    <t>Полнолицевая маска 5950 JETA</t>
  </si>
  <si>
    <t>Сменный патрон с фильтром 6054 для масок и полумасок "3М" серии 6000</t>
  </si>
  <si>
    <t>Полнолицевые</t>
  </si>
  <si>
    <t>Сменный патрон с фильтром 6059 для масок и полумасок "3М" серии 6000</t>
  </si>
  <si>
    <t>Сменные части</t>
  </si>
  <si>
    <t>Сменный фильтр 6510 A1 JETA</t>
  </si>
  <si>
    <t>Запасные фильтры к полумаске Elipse ABEK1P3</t>
  </si>
  <si>
    <t>Запасные фильтры к полумаске Elipse A2P3</t>
  </si>
  <si>
    <t>Запасные части</t>
  </si>
  <si>
    <t>Запасные фильтры к полумаске Elipse (Элипс) А1</t>
  </si>
  <si>
    <t>Сменный фильтр 6541 ABEK1 JETA</t>
  </si>
  <si>
    <t>Запасные фильтры к полумаске "Elipse" (Элипс) P3 (анти-запах)</t>
  </si>
  <si>
    <t>Запасные фильтры к полумаске "Elipse" (Элипс) P3</t>
  </si>
  <si>
    <t>Запасные фильтры к полумаске "Elipse" (Элипс) A1P3</t>
  </si>
  <si>
    <t>Запасные фильтры к полумаске "Elipse" (Элипс) ABEK1</t>
  </si>
  <si>
    <t>Запасные фильтры (пара) АВЕ1 к полумаскам "Адвантейдж"</t>
  </si>
  <si>
    <t>Запасной фильтр к полумаске Исток-300 (РПГ-67) марка В</t>
  </si>
  <si>
    <t>Запасной фильтр к полумаске Исток-300 (РПГ-67) марка А</t>
  </si>
  <si>
    <t>Держатель предфильтра 5101 JETA</t>
  </si>
  <si>
    <t>Держатели предфильтра для масок и полумасок "3М" серии 6000</t>
  </si>
  <si>
    <t>Держители</t>
  </si>
  <si>
    <t>Предфильтр Р2 (4 шт) 6020 JETA</t>
  </si>
  <si>
    <t>Предфильтры для масок и полумасок "3М" серии 6000</t>
  </si>
  <si>
    <t>Предфильтры</t>
  </si>
  <si>
    <t>Респиратор "Мадонна" 110</t>
  </si>
  <si>
    <t>Респиратор "Витязь" 100</t>
  </si>
  <si>
    <t>Респиратор "Серёга" 109</t>
  </si>
  <si>
    <t>1</t>
  </si>
  <si>
    <t>Респиратор "Амперметр" 109</t>
  </si>
  <si>
    <t>Респиратор "Фирюза" 110</t>
  </si>
  <si>
    <t>Респиратор "Красный" 100</t>
  </si>
  <si>
    <t>Респиратор "Волга" 109</t>
  </si>
  <si>
    <t>Респиратор "Мадонна" 220</t>
  </si>
  <si>
    <t>Респиратор "Витязь" 220</t>
  </si>
  <si>
    <t>Респиратор "Серёга" 220</t>
  </si>
  <si>
    <t>Респиратор "Амперметр" 220</t>
  </si>
  <si>
    <t>Респиратор "Фирюза" 220</t>
  </si>
  <si>
    <t>Респиратор "Красный" 220</t>
  </si>
  <si>
    <t>Респиратор "Волга" 220</t>
  </si>
  <si>
    <t>Полумаска "Sunset" ABEK1P3</t>
  </si>
  <si>
    <t>Полумаска "Sunset" A2P3</t>
  </si>
  <si>
    <t>Полумаска "Sunset" А1</t>
  </si>
  <si>
    <t>Полумаска "Sunset" P3 (анти-запах)</t>
  </si>
  <si>
    <t>Полумаска "Sunset" (Элипс) P3</t>
  </si>
  <si>
    <t>Полумаска "Sunset" A1P3</t>
  </si>
  <si>
    <t>Полумаска "Sunset" ABEK1</t>
  </si>
  <si>
    <t>Полумаска "Moon" ABEK1</t>
  </si>
  <si>
    <t>Полумаска "Moon" ABEK1P3</t>
  </si>
  <si>
    <t>Полумаска "Moon" A2P3</t>
  </si>
  <si>
    <t>Полумаска "Moon" А1</t>
  </si>
  <si>
    <t>Полумаска "Moon" P3 (анти-запах)</t>
  </si>
  <si>
    <t>5fb128cd1e2b9.jpg</t>
  </si>
  <si>
    <t>5fb128cc69235.jpg</t>
  </si>
  <si>
    <t>5fb128cc719a6.jpg</t>
  </si>
  <si>
    <t>5fb128cc753e3.jpg</t>
  </si>
  <si>
    <t>5fb128cc7941f.jpg</t>
  </si>
  <si>
    <t>5fb128cc7d798.jpg</t>
  </si>
  <si>
    <t>5fb128cc80a10.jpg</t>
  </si>
  <si>
    <t>5fb128cc84474.jpg</t>
  </si>
  <si>
    <t>5fb128cc87b90.jpg</t>
  </si>
  <si>
    <t>5fb128cc8b750.jpg</t>
  </si>
  <si>
    <t>5fb128cc8f4dd.jpg</t>
  </si>
  <si>
    <t>5fb128cc9414b.jpg</t>
  </si>
  <si>
    <t>5fb128cc97ff4.jpg</t>
  </si>
  <si>
    <t>5fb128cc9bd36.jpg</t>
  </si>
  <si>
    <t>5fb128cc9f069.jpg</t>
  </si>
  <si>
    <t>5fb128cca31d9.jpg</t>
  </si>
  <si>
    <t>5fb128cca6910.jpg</t>
  </si>
  <si>
    <t>5fb128cca9d9b.jpg</t>
  </si>
  <si>
    <t>5fb128ccae21a.jpg</t>
  </si>
  <si>
    <t>5fb128ccb1958.jpg</t>
  </si>
  <si>
    <t>5fb128ccb4e8c.jpg</t>
  </si>
  <si>
    <t>5fb128ccb97a0.jpg</t>
  </si>
  <si>
    <t>5fb128ccbd227.jpg</t>
  </si>
  <si>
    <t>5fb128ccc1592.jpg</t>
  </si>
  <si>
    <t>5fb128ccc4a86.jpg</t>
  </si>
  <si>
    <t>5fb128ccc9a9e.jpg</t>
  </si>
  <si>
    <t>5fb128cccdbee.jpg</t>
  </si>
  <si>
    <t>5fb128ccd133c.jpg</t>
  </si>
  <si>
    <t>5fb128ccd5dc2.jpg</t>
  </si>
  <si>
    <t>5fb128ccd8ff6.jpg</t>
  </si>
  <si>
    <t>5fb128ccdca1e.jpg</t>
  </si>
  <si>
    <t>5fb128cce0042.jpg</t>
  </si>
  <si>
    <t>5fb128cce39fa.jpg</t>
  </si>
  <si>
    <t>5fb128cce7971.jpg</t>
  </si>
  <si>
    <t>5fb128cceae7c.jpg</t>
  </si>
  <si>
    <t>5fb128ccef256.jpg</t>
  </si>
  <si>
    <t>5fb128ccf3dd2.jpg</t>
  </si>
  <si>
    <t>5fb128cd0544b.jpg</t>
  </si>
  <si>
    <t>5fb128cd08e3f.jpg</t>
  </si>
  <si>
    <t>5fb128cd0d0b1.jpg</t>
  </si>
  <si>
    <t>5fb128cd10ec2.jpg</t>
  </si>
  <si>
    <t>5fb128cd157f9.jpg</t>
  </si>
  <si>
    <t>5fb128cd19baa.jpg</t>
  </si>
  <si>
    <t>5fb128cd2215f.jpg</t>
  </si>
  <si>
    <t>5fb128cd268bf.jpg</t>
  </si>
  <si>
    <t>5fb128cd2ab69.jpg</t>
  </si>
  <si>
    <t>5fb128cd2ef7a.jpg</t>
  </si>
  <si>
    <t>5fb128cd331c4.jpg</t>
  </si>
  <si>
    <t>5fb128cd3674d.jpg</t>
  </si>
  <si>
    <t>5fb128cd3af5c.jpg</t>
  </si>
  <si>
    <t>5fb128cd3e7e4.jpg</t>
  </si>
  <si>
    <t>5fb128cd41ece.jpg</t>
  </si>
  <si>
    <t>5fb128cd4672c.jpg</t>
  </si>
  <si>
    <t>5fb128cd4c99d.jpg</t>
  </si>
  <si>
    <t>5fb128cd50a70.jpg</t>
  </si>
  <si>
    <t>5fb128cd5433e.jpg</t>
  </si>
  <si>
    <t>5fb128cd5838d.jpg</t>
  </si>
  <si>
    <t>5fb128cd5bb7d.jpg</t>
  </si>
  <si>
    <t>5fb128cd5ff78.jpg</t>
  </si>
  <si>
    <t>5fb128cd63666.jpg</t>
  </si>
  <si>
    <t>5fb128cd66df6.jpg</t>
  </si>
  <si>
    <t>5fb128cd6a2b6.jpg</t>
  </si>
  <si>
    <t>5fb128cd6e4ee.jpg</t>
  </si>
  <si>
    <t>5fb128cd71db3.jpg</t>
  </si>
  <si>
    <t>5fb128cd7518c.jpg</t>
  </si>
  <si>
    <t>5fb128cd78fce.jpg</t>
  </si>
  <si>
    <t>5fb128cd7d2cd.jpg</t>
  </si>
  <si>
    <t>5fb128cd80a06.jpg</t>
  </si>
  <si>
    <t>5fb128cd8417e.jpg</t>
  </si>
  <si>
    <t>5fb128cd8818d.jpg</t>
  </si>
  <si>
    <t>ProductName</t>
  </si>
  <si>
    <t>Articul</t>
  </si>
  <si>
    <t>Index</t>
  </si>
  <si>
    <t>MinimalCount</t>
  </si>
  <si>
    <t>Image</t>
  </si>
  <si>
    <t>ProductType</t>
  </si>
  <si>
    <t>PeopleCount</t>
  </si>
  <si>
    <t>WorkshopNumber</t>
  </si>
  <si>
    <t>ProductTypeId</t>
  </si>
  <si>
    <t>Вата серый 1x1</t>
  </si>
  <si>
    <t xml:space="preserve"> Вата</t>
  </si>
  <si>
    <t xml:space="preserve"> м</t>
  </si>
  <si>
    <t>Ткань белый 2x2</t>
  </si>
  <si>
    <t xml:space="preserve"> Ткань</t>
  </si>
  <si>
    <t>Металлический стержень белый 0x2</t>
  </si>
  <si>
    <t xml:space="preserve"> Стержень</t>
  </si>
  <si>
    <t xml:space="preserve"> кг</t>
  </si>
  <si>
    <t>Силикон серый 1x1</t>
  </si>
  <si>
    <t xml:space="preserve"> Силикон</t>
  </si>
  <si>
    <t>Силикон белый 0x3</t>
  </si>
  <si>
    <t>Силикон белый 1x3</t>
  </si>
  <si>
    <t>Ткань серый 0x3</t>
  </si>
  <si>
    <t>Резинка зеленый 1x0</t>
  </si>
  <si>
    <t xml:space="preserve"> Резинка</t>
  </si>
  <si>
    <t>Металлический стержень белый 2x2</t>
  </si>
  <si>
    <t>Ткань синий 3x3</t>
  </si>
  <si>
    <t>Ткань белый 3x2</t>
  </si>
  <si>
    <t>Вата розовый 1x0</t>
  </si>
  <si>
    <t>Вата серый 3x2</t>
  </si>
  <si>
    <t>Ткань розовый 0x0</t>
  </si>
  <si>
    <t>Металлический стержень цветной 3x1</t>
  </si>
  <si>
    <t>Резинка синий 1x0</t>
  </si>
  <si>
    <t>Металлический стержень цветной 1x2</t>
  </si>
  <si>
    <t>Ткань цветной 2x1</t>
  </si>
  <si>
    <t>Силикон белый 2x0</t>
  </si>
  <si>
    <t>Силикон зеленый 3x1</t>
  </si>
  <si>
    <t>Вата серый 3x3</t>
  </si>
  <si>
    <t>Вата белый 2x0</t>
  </si>
  <si>
    <t>Вата розовый 3x1</t>
  </si>
  <si>
    <t>Ткань синий 2x0</t>
  </si>
  <si>
    <t>Металлический стержень зеленый 2x2</t>
  </si>
  <si>
    <t>Резинка зеленый 0x0</t>
  </si>
  <si>
    <t>Ткань синий 0x2</t>
  </si>
  <si>
    <t>Ткань зеленый 2x2</t>
  </si>
  <si>
    <t>Металлический стержень синий 0x1</t>
  </si>
  <si>
    <t>Резинка белый 3x3</t>
  </si>
  <si>
    <t>Резинка зеленый 3x0</t>
  </si>
  <si>
    <t>Ткань белый 1x3</t>
  </si>
  <si>
    <t>Силикон цветной 1x0</t>
  </si>
  <si>
    <t>Силикон зеленый 0x3</t>
  </si>
  <si>
    <t>Вата серый 0x1</t>
  </si>
  <si>
    <t>Металлический стержень белый 3x1</t>
  </si>
  <si>
    <t>Резинка синий 3x1</t>
  </si>
  <si>
    <t>Металлический стержень синий 3x1</t>
  </si>
  <si>
    <t>Силикон белый 1x2</t>
  </si>
  <si>
    <t>Резинка цветной 1x1</t>
  </si>
  <si>
    <t>Силикон розовый 1x3</t>
  </si>
  <si>
    <t>Резинка синий 3x2</t>
  </si>
  <si>
    <t>Резинка розовый 1x0</t>
  </si>
  <si>
    <t>Резинка зеленый 0x3</t>
  </si>
  <si>
    <t>Резинка цветной 0x1</t>
  </si>
  <si>
    <t>Вата розовый 3x3</t>
  </si>
  <si>
    <t>Резинка цветной 0x2</t>
  </si>
  <si>
    <t>Вата серый 3x0</t>
  </si>
  <si>
    <t>Резинка серый 3x3</t>
  </si>
  <si>
    <t>Резинка серый 0x0</t>
  </si>
  <si>
    <t>MaterialsType</t>
  </si>
  <si>
    <t xml:space="preserve"> Count</t>
  </si>
  <si>
    <t>Unit</t>
  </si>
  <si>
    <t>WorkshopCount</t>
  </si>
  <si>
    <t>Price</t>
  </si>
  <si>
    <t>Id</t>
  </si>
  <si>
    <t>ProductId</t>
  </si>
  <si>
    <t>MaterialsId</t>
  </si>
  <si>
    <t>ProductsId</t>
  </si>
  <si>
    <t>ProductsName</t>
  </si>
  <si>
    <t>Count</t>
  </si>
  <si>
    <t>MinimalPrice</t>
  </si>
  <si>
    <t>MaterialTypeName</t>
  </si>
  <si>
    <t>MaterialTypeId</t>
  </si>
  <si>
    <t>MaterialName</t>
  </si>
  <si>
    <t>м</t>
  </si>
  <si>
    <t>кг</t>
  </si>
  <si>
    <t>UnitTypeId</t>
  </si>
  <si>
    <t>MaterialId</t>
  </si>
  <si>
    <t>UnitType</t>
  </si>
  <si>
    <t>WorkshopId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</si>
</sst>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0" applyNumberFormat="1" applyFont="1"/>
    <xf numFmtId="2" fontId="0" fillId="0" borderId="0" xfId="0" applyNumberFormat="1" applyAlignment="1">
      <alignment horizontal="right"/>
    </xf>
    <xf numFmtId="2" fontId="0" fillId="0" borderId="0" xfId="0" applyNumberFormat="1" applyAlignment="1"/>
  </cellXfs>
  <cellStyles count="1">
    <cellStyle name="Обычный" xfId="0" builtinId="0"/>
  </cellStyles>
  <dxfs count="25"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  <alignment horizontal="general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2" formatCode="0.00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12">
    <queryTableFields count="10">
      <queryTableField id="1" name="Наименование продукции" tableColumnId="17"/>
      <queryTableField id="10" dataBound="0" tableColumnId="26"/>
      <queryTableField id="9" dataBound="0" tableColumnId="25"/>
      <queryTableField id="2" name="Артикул" tableColumnId="18"/>
      <queryTableField id="4" name="Минимальная стоимость для агента" tableColumnId="20"/>
      <queryTableField id="5" name="Изображение" tableColumnId="21"/>
      <queryTableField id="6" name="Тип продукции" tableColumnId="22"/>
      <queryTableField id="7" name="Количество человек для производства" tableColumnId="23"/>
      <queryTableField id="11" dataBound="0" tableColumnId="1"/>
      <queryTableField id="8" name="Номер цеха для производства" tableColumnId="24"/>
    </queryTableFields>
    <queryTableDeletedFields count="1">
      <deletedField name="Индекс"/>
    </queryTableDeletedFields>
  </queryTableRefresh>
</queryTable>
</file>

<file path=xl/queryTables/queryTable2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2">
    <queryTableFields count="10">
      <queryTableField id="1" name="Наименование материала" tableColumnId="17"/>
      <queryTableField id="10" dataBound="0" tableColumnId="26"/>
      <queryTableField id="9" dataBound="0" tableColumnId="25"/>
      <queryTableField id="3" name=" Тип материала" tableColumnId="19"/>
      <queryTableField id="4" name=" Количество в упаковке" tableColumnId="20"/>
      <queryTableField id="5" name=" Единица измерения" tableColumnId="21"/>
      <queryTableField id="11" dataBound="0" tableColumnId="1"/>
      <queryTableField id="6" name=" Количество на складе" tableColumnId="22"/>
      <queryTableField id="7" name=" Минимальный возможный остаток" tableColumnId="23"/>
      <queryTableField id="8" name=" Стоимость" tableColumnId="24"/>
    </queryTableFields>
    <queryTableDeletedFields count="1">
      <deletedField name="Индекс"/>
    </queryTableDeletedFields>
  </queryTableRefresh>
</queryTable>
</file>

<file path=xl/queryTables/queryTable3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7">
    <queryTableFields count="5">
      <queryTableField id="1" name="Продукция" tableColumnId="7"/>
      <queryTableField id="4" dataBound="0" tableColumnId="10"/>
      <queryTableField id="2" name="Наименование материала" tableColumnId="8"/>
      <queryTableField id="6" dataBound="0" tableColumnId="12"/>
      <queryTableField id="3" name="Необходимое количество материала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products_s_import" displayName="products_s_import" ref="B1:K101" tableType="queryTable" totalsRowShown="0">
  <autoFilter ref="B1:K101"/>
  <tableColumns count="10">
    <tableColumn id="17" uniqueName="17" name="ProductName" queryTableFieldId="1" dataDxfId="24"/>
    <tableColumn id="26" uniqueName="26" name="Index" queryTableFieldId="10" dataDxfId="23"/>
    <tableColumn id="25" uniqueName="25" name="ProductTypeId" queryTableFieldId="9" dataDxfId="22">
      <calculatedColumnFormula>VLOOKUP(H2,ProductType!$A$2:$B$11,2,0)</calculatedColumnFormula>
    </tableColumn>
    <tableColumn id="18" uniqueName="18" name="Articul" queryTableFieldId="2" dataDxfId="21"/>
    <tableColumn id="20" uniqueName="20" name="MinimalPrice" queryTableFieldId="4" dataDxfId="20"/>
    <tableColumn id="21" uniqueName="21" name="Image" queryTableFieldId="5" dataDxfId="19"/>
    <tableColumn id="22" uniqueName="22" name="ProductType" queryTableFieldId="6" dataDxfId="18"/>
    <tableColumn id="23" uniqueName="23" name="PeopleCount" queryTableFieldId="7" dataDxfId="17"/>
    <tableColumn id="1" uniqueName="1" name="WorkshopId" queryTableFieldId="11" dataDxfId="0"/>
    <tableColumn id="24" uniqueName="24" name="WorkshopNumber" queryTableFieldId="8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materials_short_s_import" displayName="materials_short_s_import" ref="B1:K51" tableType="queryTable" totalsRowShown="0">
  <autoFilter ref="B1:K51"/>
  <tableColumns count="10">
    <tableColumn id="17" uniqueName="17" name="MaterialName" queryTableFieldId="1" dataDxfId="15"/>
    <tableColumn id="26" uniqueName="26" name="Index" queryTableFieldId="10" dataDxfId="14"/>
    <tableColumn id="25" uniqueName="25" name="MaterialTypeId" queryTableFieldId="9" dataDxfId="13">
      <calculatedColumnFormula>VLOOKUP(E2,MaterialType!$A$2:$B$6,2,0)</calculatedColumnFormula>
    </tableColumn>
    <tableColumn id="19" uniqueName="19" name="MaterialsType" queryTableFieldId="3" dataDxfId="12"/>
    <tableColumn id="20" uniqueName="20" name=" Count" queryTableFieldId="4" dataDxfId="11"/>
    <tableColumn id="21" uniqueName="21" name="Unit" queryTableFieldId="5" dataDxfId="10"/>
    <tableColumn id="1" uniqueName="1" name="UnitTypeId" queryTableFieldId="11" dataDxfId="9">
      <calculatedColumnFormula>VLOOKUP(H2,UnitType!$A$2:$B$3,2,0)</calculatedColumnFormula>
    </tableColumn>
    <tableColumn id="22" uniqueName="22" name="WorkshopCount" queryTableFieldId="6" dataDxfId="8"/>
    <tableColumn id="23" uniqueName="23" name="MinimalCount" queryTableFieldId="7" dataDxfId="7"/>
    <tableColumn id="24" uniqueName="24" name="Price" queryTableFieldId="8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Лист1" displayName="Лист1" ref="B1:F101" tableType="queryTable" totalsRowShown="0">
  <autoFilter ref="B1:F101"/>
  <tableColumns count="5">
    <tableColumn id="7" uniqueName="7" name="ProductsName" queryTableFieldId="1" dataDxfId="5"/>
    <tableColumn id="10" uniqueName="10" name="ProductsId" queryTableFieldId="4" dataDxfId="4">
      <calculatedColumnFormula>VLOOKUP(B2,products_s_import[[#All],[ProductName]:[Index]],2,0)</calculatedColumnFormula>
    </tableColumn>
    <tableColumn id="8" uniqueName="8" name="MaterialName" queryTableFieldId="2" dataDxfId="3"/>
    <tableColumn id="12" uniqueName="12" name="MaterialsId" queryTableFieldId="6" dataDxfId="2">
      <calculatedColumnFormula>VLOOKUP(D2,materials_short_s_import[[#All],[MaterialName]:[Index]],2,0)</calculatedColumnFormula>
    </tableColumn>
    <tableColumn id="9" uniqueName="9" name="Count" queryTableFieldId="3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>
      <selection activeCell="A5" sqref="A5"/>
    </sheetView>
  </sheetViews>
  <sheetFormatPr defaultRowHeight="15" x14ac:dyDescent="0.25"/>
  <cols>
    <col min="2" max="2" width="78.28515625" bestFit="1" customWidth="1"/>
    <col min="3" max="3" width="8.28515625" bestFit="1" customWidth="1"/>
    <col min="4" max="4" width="16.28515625" bestFit="1" customWidth="1"/>
    <col min="5" max="5" width="10.85546875" bestFit="1" customWidth="1"/>
    <col min="6" max="6" width="37.28515625" style="5" bestFit="1" customWidth="1"/>
    <col min="7" max="7" width="27.5703125" bestFit="1" customWidth="1"/>
    <col min="8" max="8" width="17.28515625" bestFit="1" customWidth="1"/>
    <col min="9" max="9" width="39.5703125" style="3" bestFit="1" customWidth="1"/>
    <col min="10" max="10" width="39.5703125" style="3" customWidth="1"/>
    <col min="11" max="11" width="31.7109375" style="2" bestFit="1" customWidth="1"/>
  </cols>
  <sheetData>
    <row r="1" spans="1:11" x14ac:dyDescent="0.25">
      <c r="A1" t="s">
        <v>261</v>
      </c>
      <c r="B1" s="1" t="s">
        <v>189</v>
      </c>
      <c r="C1" s="1" t="s">
        <v>191</v>
      </c>
      <c r="D1" s="1" t="s">
        <v>197</v>
      </c>
      <c r="E1" s="1" t="s">
        <v>190</v>
      </c>
      <c r="F1" s="5" t="s">
        <v>266</v>
      </c>
      <c r="G1" s="1" t="s">
        <v>193</v>
      </c>
      <c r="H1" s="1" t="s">
        <v>194</v>
      </c>
      <c r="I1" s="2" t="s">
        <v>195</v>
      </c>
      <c r="J1" s="2" t="s">
        <v>275</v>
      </c>
      <c r="K1" s="2" t="s">
        <v>196</v>
      </c>
    </row>
    <row r="2" spans="1:11" x14ac:dyDescent="0.25">
      <c r="A2">
        <v>51</v>
      </c>
      <c r="B2" s="1" t="s">
        <v>0</v>
      </c>
      <c r="C2" s="1">
        <v>51</v>
      </c>
      <c r="D2" s="1">
        <f>VLOOKUP(H2,ProductType!$A$2:$B$11,2,0)</f>
        <v>6</v>
      </c>
      <c r="E2" s="1">
        <v>59922</v>
      </c>
      <c r="F2" s="5">
        <v>2690</v>
      </c>
      <c r="G2" s="1" t="s">
        <v>119</v>
      </c>
      <c r="H2" s="1" t="s">
        <v>1</v>
      </c>
      <c r="I2" s="2">
        <v>5</v>
      </c>
      <c r="J2" s="2">
        <v>4</v>
      </c>
      <c r="K2" s="2">
        <v>4</v>
      </c>
    </row>
    <row r="3" spans="1:11" x14ac:dyDescent="0.25">
      <c r="A3">
        <v>52</v>
      </c>
      <c r="B3" s="1" t="s">
        <v>2</v>
      </c>
      <c r="C3" s="1">
        <v>52</v>
      </c>
      <c r="D3" s="1">
        <f>VLOOKUP(H3,ProductType!$A$2:$B$11,2,0)</f>
        <v>7</v>
      </c>
      <c r="E3" s="1">
        <v>5028556</v>
      </c>
      <c r="F3" s="5">
        <v>49</v>
      </c>
      <c r="G3" s="1">
        <v>0</v>
      </c>
      <c r="H3" s="1" t="s">
        <v>3</v>
      </c>
      <c r="I3" s="2">
        <v>5</v>
      </c>
      <c r="J3" s="2" t="s">
        <v>4</v>
      </c>
      <c r="K3" s="2" t="s">
        <v>4</v>
      </c>
    </row>
    <row r="4" spans="1:11" x14ac:dyDescent="0.25">
      <c r="A4">
        <v>53</v>
      </c>
      <c r="B4" s="1" t="s">
        <v>5</v>
      </c>
      <c r="C4" s="1">
        <v>53</v>
      </c>
      <c r="D4" s="1">
        <f>VLOOKUP(H4,ProductType!$A$2:$B$11,2,0)</f>
        <v>7</v>
      </c>
      <c r="E4" s="1">
        <v>5028272</v>
      </c>
      <c r="F4" s="5">
        <v>59</v>
      </c>
      <c r="G4" s="1">
        <v>0</v>
      </c>
      <c r="H4" s="1" t="s">
        <v>3</v>
      </c>
      <c r="I4" s="2">
        <v>4</v>
      </c>
      <c r="J4" s="2">
        <v>4</v>
      </c>
      <c r="K4" s="2">
        <v>4</v>
      </c>
    </row>
    <row r="5" spans="1:11" x14ac:dyDescent="0.25">
      <c r="A5">
        <v>54</v>
      </c>
      <c r="B5" s="1" t="s">
        <v>6</v>
      </c>
      <c r="C5" s="1">
        <v>54</v>
      </c>
      <c r="D5" s="1">
        <f>VLOOKUP(H5,ProductType!$A$2:$B$11,2,0)</f>
        <v>7</v>
      </c>
      <c r="E5" s="1">
        <v>5028247</v>
      </c>
      <c r="F5" s="5">
        <v>6</v>
      </c>
      <c r="G5" s="1" t="s">
        <v>120</v>
      </c>
      <c r="H5" s="1" t="s">
        <v>3</v>
      </c>
      <c r="I5" s="2">
        <v>3</v>
      </c>
      <c r="J5" s="2" t="s">
        <v>7</v>
      </c>
      <c r="K5" s="2" t="s">
        <v>7</v>
      </c>
    </row>
    <row r="6" spans="1:11" x14ac:dyDescent="0.25">
      <c r="A6">
        <v>55</v>
      </c>
      <c r="B6" s="1" t="s">
        <v>8</v>
      </c>
      <c r="C6" s="1">
        <v>55</v>
      </c>
      <c r="D6" s="1">
        <f>VLOOKUP(H6,ProductType!$A$2:$B$11,2,0)</f>
        <v>7</v>
      </c>
      <c r="E6" s="1">
        <v>5028229</v>
      </c>
      <c r="F6" s="5">
        <v>49</v>
      </c>
      <c r="G6" s="1">
        <v>0</v>
      </c>
      <c r="H6" s="1" t="s">
        <v>3</v>
      </c>
      <c r="I6" s="2">
        <v>2</v>
      </c>
      <c r="J6" s="2">
        <v>10</v>
      </c>
      <c r="K6" s="2">
        <v>10</v>
      </c>
    </row>
    <row r="7" spans="1:11" x14ac:dyDescent="0.25">
      <c r="A7">
        <v>56</v>
      </c>
      <c r="B7" s="1" t="s">
        <v>9</v>
      </c>
      <c r="C7" s="1">
        <v>56</v>
      </c>
      <c r="D7" s="1">
        <f>VLOOKUP(H7,ProductType!$A$2:$B$11,2,0)</f>
        <v>8</v>
      </c>
      <c r="E7" s="1">
        <v>5030981</v>
      </c>
      <c r="F7" s="5">
        <v>59</v>
      </c>
      <c r="G7" s="1" t="s">
        <v>121</v>
      </c>
      <c r="H7" s="1" t="s">
        <v>10</v>
      </c>
      <c r="I7" s="2">
        <v>3</v>
      </c>
      <c r="J7" s="2">
        <v>5</v>
      </c>
      <c r="K7" s="2">
        <v>5</v>
      </c>
    </row>
    <row r="8" spans="1:11" x14ac:dyDescent="0.25">
      <c r="A8">
        <v>57</v>
      </c>
      <c r="B8" s="1" t="s">
        <v>11</v>
      </c>
      <c r="C8" s="1">
        <v>57</v>
      </c>
      <c r="D8" s="1">
        <f>VLOOKUP(H8,ProductType!$A$2:$B$11,2,0)</f>
        <v>8</v>
      </c>
      <c r="E8" s="1">
        <v>5029784</v>
      </c>
      <c r="F8" s="5">
        <v>79</v>
      </c>
      <c r="G8" s="1" t="s">
        <v>122</v>
      </c>
      <c r="H8" s="1" t="s">
        <v>10</v>
      </c>
      <c r="I8" s="2">
        <v>3</v>
      </c>
      <c r="J8" s="2" t="s">
        <v>12</v>
      </c>
      <c r="K8" s="2" t="s">
        <v>12</v>
      </c>
    </row>
    <row r="9" spans="1:11" x14ac:dyDescent="0.25">
      <c r="A9">
        <v>58</v>
      </c>
      <c r="B9" s="1" t="s">
        <v>13</v>
      </c>
      <c r="C9" s="1">
        <v>58</v>
      </c>
      <c r="D9" s="1">
        <f>VLOOKUP(H9,ProductType!$A$2:$B$11,2,0)</f>
        <v>8</v>
      </c>
      <c r="E9" s="1">
        <v>58953</v>
      </c>
      <c r="F9" s="5">
        <v>95</v>
      </c>
      <c r="G9" s="1" t="s">
        <v>123</v>
      </c>
      <c r="H9" s="1" t="s">
        <v>10</v>
      </c>
      <c r="I9" s="2">
        <v>2</v>
      </c>
      <c r="J9" s="2" t="s">
        <v>14</v>
      </c>
      <c r="K9" s="2" t="s">
        <v>14</v>
      </c>
    </row>
    <row r="10" spans="1:11" x14ac:dyDescent="0.25">
      <c r="A10">
        <v>59</v>
      </c>
      <c r="B10" s="1" t="s">
        <v>15</v>
      </c>
      <c r="C10" s="1">
        <v>59</v>
      </c>
      <c r="D10" s="1">
        <f>VLOOKUP(H10,ProductType!$A$2:$B$11,2,0)</f>
        <v>9</v>
      </c>
      <c r="E10" s="1">
        <v>5026662</v>
      </c>
      <c r="F10" s="5">
        <v>189</v>
      </c>
      <c r="G10" s="1" t="s">
        <v>124</v>
      </c>
      <c r="H10" s="1" t="s">
        <v>16</v>
      </c>
      <c r="I10" s="2">
        <v>5</v>
      </c>
      <c r="J10" s="2">
        <v>8</v>
      </c>
      <c r="K10" s="2">
        <v>8</v>
      </c>
    </row>
    <row r="11" spans="1:11" x14ac:dyDescent="0.25">
      <c r="A11">
        <v>60</v>
      </c>
      <c r="B11" s="1" t="s">
        <v>17</v>
      </c>
      <c r="C11" s="1">
        <v>60</v>
      </c>
      <c r="D11" s="1">
        <f>VLOOKUP(H11,ProductType!$A$2:$B$11,2,0)</f>
        <v>9</v>
      </c>
      <c r="E11" s="1">
        <v>59043</v>
      </c>
      <c r="F11" s="5">
        <v>399</v>
      </c>
      <c r="G11" s="1" t="s">
        <v>125</v>
      </c>
      <c r="H11" s="1" t="s">
        <v>16</v>
      </c>
      <c r="I11" s="2">
        <v>4</v>
      </c>
      <c r="J11" s="2" t="s">
        <v>18</v>
      </c>
      <c r="K11" s="2" t="s">
        <v>18</v>
      </c>
    </row>
    <row r="12" spans="1:11" x14ac:dyDescent="0.25">
      <c r="A12">
        <v>61</v>
      </c>
      <c r="B12" s="1" t="s">
        <v>19</v>
      </c>
      <c r="C12" s="1">
        <v>61</v>
      </c>
      <c r="D12" s="1">
        <f>VLOOKUP(H12,ProductType!$A$2:$B$11,2,0)</f>
        <v>9</v>
      </c>
      <c r="E12" s="1">
        <v>58376</v>
      </c>
      <c r="F12" s="5">
        <v>299</v>
      </c>
      <c r="G12" s="1" t="s">
        <v>126</v>
      </c>
      <c r="H12" s="1" t="s">
        <v>16</v>
      </c>
      <c r="I12" s="2">
        <v>3</v>
      </c>
      <c r="J12" s="2">
        <v>1</v>
      </c>
      <c r="K12" s="2">
        <v>1</v>
      </c>
    </row>
    <row r="13" spans="1:11" x14ac:dyDescent="0.25">
      <c r="A13">
        <v>62</v>
      </c>
      <c r="B13" s="1" t="s">
        <v>20</v>
      </c>
      <c r="C13" s="1">
        <v>62</v>
      </c>
      <c r="D13" s="1">
        <f>VLOOKUP(H13,ProductType!$A$2:$B$11,2,0)</f>
        <v>9</v>
      </c>
      <c r="E13" s="1">
        <v>58375</v>
      </c>
      <c r="F13" s="5">
        <v>149</v>
      </c>
      <c r="G13" s="1" t="s">
        <v>127</v>
      </c>
      <c r="H13" s="1" t="s">
        <v>16</v>
      </c>
      <c r="I13" s="2">
        <v>1</v>
      </c>
      <c r="J13" s="2">
        <v>4</v>
      </c>
      <c r="K13" s="2">
        <v>4</v>
      </c>
    </row>
    <row r="14" spans="1:11" x14ac:dyDescent="0.25">
      <c r="A14">
        <v>63</v>
      </c>
      <c r="B14" s="1" t="s">
        <v>21</v>
      </c>
      <c r="C14" s="1">
        <v>63</v>
      </c>
      <c r="D14" s="1">
        <f>VLOOKUP(H14,ProductType!$A$2:$B$11,2,0)</f>
        <v>9</v>
      </c>
      <c r="E14" s="1">
        <v>59324</v>
      </c>
      <c r="F14" s="5">
        <v>129</v>
      </c>
      <c r="G14" s="1" t="s">
        <v>128</v>
      </c>
      <c r="H14" s="1" t="s">
        <v>16</v>
      </c>
      <c r="I14" s="2">
        <v>3</v>
      </c>
      <c r="J14" s="2">
        <v>9</v>
      </c>
      <c r="K14" s="2">
        <v>9</v>
      </c>
    </row>
    <row r="15" spans="1:11" x14ac:dyDescent="0.25">
      <c r="A15">
        <v>64</v>
      </c>
      <c r="B15" s="1" t="s">
        <v>22</v>
      </c>
      <c r="C15" s="1">
        <v>64</v>
      </c>
      <c r="D15" s="1">
        <f>VLOOKUP(H15,ProductType!$A$2:$B$11,2,0)</f>
        <v>9</v>
      </c>
      <c r="E15" s="1">
        <v>58827</v>
      </c>
      <c r="F15" s="5">
        <v>129</v>
      </c>
      <c r="G15" s="1" t="s">
        <v>129</v>
      </c>
      <c r="H15" s="1" t="s">
        <v>16</v>
      </c>
      <c r="I15" s="2">
        <v>2</v>
      </c>
      <c r="J15" s="2">
        <v>8</v>
      </c>
      <c r="K15" s="2">
        <v>8</v>
      </c>
    </row>
    <row r="16" spans="1:11" x14ac:dyDescent="0.25">
      <c r="A16">
        <v>65</v>
      </c>
      <c r="B16" s="1" t="s">
        <v>23</v>
      </c>
      <c r="C16" s="1">
        <v>65</v>
      </c>
      <c r="D16" s="1">
        <f>VLOOKUP(H16,ProductType!$A$2:$B$11,2,0)</f>
        <v>9</v>
      </c>
      <c r="E16" s="1">
        <v>59898</v>
      </c>
      <c r="F16" s="5">
        <v>129</v>
      </c>
      <c r="G16" s="1" t="s">
        <v>130</v>
      </c>
      <c r="H16" s="1" t="s">
        <v>16</v>
      </c>
      <c r="I16" s="2">
        <v>4</v>
      </c>
      <c r="J16" s="2">
        <v>1</v>
      </c>
      <c r="K16" s="2">
        <v>1</v>
      </c>
    </row>
    <row r="17" spans="1:11" x14ac:dyDescent="0.25">
      <c r="A17">
        <v>66</v>
      </c>
      <c r="B17" s="1" t="s">
        <v>24</v>
      </c>
      <c r="C17" s="1">
        <v>66</v>
      </c>
      <c r="D17" s="1">
        <f>VLOOKUP(H17,ProductType!$A$2:$B$11,2,0)</f>
        <v>9</v>
      </c>
      <c r="E17" s="1">
        <v>59474</v>
      </c>
      <c r="F17" s="5">
        <v>129</v>
      </c>
      <c r="G17" s="1" t="s">
        <v>131</v>
      </c>
      <c r="H17" s="1" t="s">
        <v>16</v>
      </c>
      <c r="I17" s="2">
        <v>4</v>
      </c>
      <c r="J17" s="2">
        <v>8</v>
      </c>
      <c r="K17" s="2">
        <v>8</v>
      </c>
    </row>
    <row r="18" spans="1:11" x14ac:dyDescent="0.25">
      <c r="A18">
        <v>67</v>
      </c>
      <c r="B18" s="1" t="s">
        <v>25</v>
      </c>
      <c r="C18" s="1">
        <v>67</v>
      </c>
      <c r="D18" s="1">
        <f>VLOOKUP(H18,ProductType!$A$2:$B$11,2,0)</f>
        <v>9</v>
      </c>
      <c r="E18" s="1">
        <v>59472</v>
      </c>
      <c r="F18" s="5">
        <v>149</v>
      </c>
      <c r="G18" s="1" t="s">
        <v>132</v>
      </c>
      <c r="H18" s="1" t="s">
        <v>16</v>
      </c>
      <c r="I18" s="2">
        <v>3</v>
      </c>
      <c r="J18" s="2">
        <v>7</v>
      </c>
      <c r="K18" s="2">
        <v>7</v>
      </c>
    </row>
    <row r="19" spans="1:11" x14ac:dyDescent="0.25">
      <c r="A19">
        <v>68</v>
      </c>
      <c r="B19" s="1" t="s">
        <v>26</v>
      </c>
      <c r="C19" s="1">
        <v>68</v>
      </c>
      <c r="D19" s="1">
        <f>VLOOKUP(H19,ProductType!$A$2:$B$11,2,0)</f>
        <v>9</v>
      </c>
      <c r="E19" s="1">
        <v>5033136</v>
      </c>
      <c r="F19" s="5">
        <v>349</v>
      </c>
      <c r="G19" s="1" t="s">
        <v>133</v>
      </c>
      <c r="H19" s="1" t="s">
        <v>16</v>
      </c>
      <c r="I19" s="2">
        <v>2</v>
      </c>
      <c r="J19" s="2" t="s">
        <v>4</v>
      </c>
      <c r="K19" s="2" t="s">
        <v>4</v>
      </c>
    </row>
    <row r="20" spans="1:11" x14ac:dyDescent="0.25">
      <c r="A20">
        <v>69</v>
      </c>
      <c r="B20" s="1" t="s">
        <v>27</v>
      </c>
      <c r="C20" s="1">
        <v>69</v>
      </c>
      <c r="D20" s="1">
        <f>VLOOKUP(H20,ProductType!$A$2:$B$11,2,0)</f>
        <v>9</v>
      </c>
      <c r="E20" s="1">
        <v>5028048</v>
      </c>
      <c r="F20" s="5">
        <v>390</v>
      </c>
      <c r="G20" s="1" t="s">
        <v>134</v>
      </c>
      <c r="H20" s="1" t="s">
        <v>16</v>
      </c>
      <c r="I20" s="2">
        <v>2</v>
      </c>
      <c r="J20" s="2">
        <v>8</v>
      </c>
      <c r="K20" s="2">
        <v>8</v>
      </c>
    </row>
    <row r="21" spans="1:11" x14ac:dyDescent="0.25">
      <c r="A21">
        <v>70</v>
      </c>
      <c r="B21" s="1" t="s">
        <v>28</v>
      </c>
      <c r="C21" s="1">
        <v>70</v>
      </c>
      <c r="D21" s="1">
        <f>VLOOKUP(H21,ProductType!$A$2:$B$11,2,0)</f>
        <v>9</v>
      </c>
      <c r="E21" s="1">
        <v>58796</v>
      </c>
      <c r="F21" s="5">
        <v>449</v>
      </c>
      <c r="G21" s="1" t="s">
        <v>135</v>
      </c>
      <c r="H21" s="1" t="s">
        <v>16</v>
      </c>
      <c r="I21" s="2">
        <v>4</v>
      </c>
      <c r="J21" s="2">
        <v>4</v>
      </c>
      <c r="K21" s="2">
        <v>4</v>
      </c>
    </row>
    <row r="22" spans="1:11" x14ac:dyDescent="0.25">
      <c r="A22">
        <v>71</v>
      </c>
      <c r="B22" s="1" t="s">
        <v>29</v>
      </c>
      <c r="C22" s="1">
        <v>71</v>
      </c>
      <c r="D22" s="1">
        <f>VLOOKUP(H22,ProductType!$A$2:$B$11,2,0)</f>
        <v>9</v>
      </c>
      <c r="E22" s="1">
        <v>58568</v>
      </c>
      <c r="F22" s="5">
        <v>699</v>
      </c>
      <c r="G22" s="1" t="s">
        <v>136</v>
      </c>
      <c r="H22" s="1" t="s">
        <v>16</v>
      </c>
      <c r="I22" s="2">
        <v>3</v>
      </c>
      <c r="J22" s="2">
        <v>5</v>
      </c>
      <c r="K22" s="2">
        <v>5</v>
      </c>
    </row>
    <row r="23" spans="1:11" x14ac:dyDescent="0.25">
      <c r="A23">
        <v>72</v>
      </c>
      <c r="B23" s="1" t="s">
        <v>30</v>
      </c>
      <c r="C23" s="1">
        <v>72</v>
      </c>
      <c r="D23" s="1">
        <f>VLOOKUP(H23,ProductType!$A$2:$B$11,2,0)</f>
        <v>9</v>
      </c>
      <c r="E23" s="1">
        <v>58466</v>
      </c>
      <c r="F23" s="5">
        <v>199</v>
      </c>
      <c r="G23" s="1" t="s">
        <v>137</v>
      </c>
      <c r="H23" s="1" t="s">
        <v>16</v>
      </c>
      <c r="I23" s="2">
        <v>3</v>
      </c>
      <c r="J23" s="2">
        <v>9</v>
      </c>
      <c r="K23" s="2">
        <v>9</v>
      </c>
    </row>
    <row r="24" spans="1:11" x14ac:dyDescent="0.25">
      <c r="A24">
        <v>73</v>
      </c>
      <c r="B24" s="1" t="s">
        <v>31</v>
      </c>
      <c r="C24" s="1">
        <v>73</v>
      </c>
      <c r="D24" s="1">
        <f>VLOOKUP(H24,ProductType!$A$2:$B$11,2,0)</f>
        <v>9</v>
      </c>
      <c r="E24" s="1">
        <v>58445</v>
      </c>
      <c r="F24" s="5">
        <v>299</v>
      </c>
      <c r="G24" s="1" t="s">
        <v>138</v>
      </c>
      <c r="H24" s="1" t="s">
        <v>16</v>
      </c>
      <c r="I24" s="2">
        <v>3</v>
      </c>
      <c r="J24" s="2" t="s">
        <v>14</v>
      </c>
      <c r="K24" s="2" t="s">
        <v>14</v>
      </c>
    </row>
    <row r="25" spans="1:11" x14ac:dyDescent="0.25">
      <c r="A25">
        <v>74</v>
      </c>
      <c r="B25" s="1" t="s">
        <v>32</v>
      </c>
      <c r="C25" s="1">
        <v>74</v>
      </c>
      <c r="D25" s="1">
        <f>VLOOKUP(H25,ProductType!$A$2:$B$11,2,0)</f>
        <v>9</v>
      </c>
      <c r="E25" s="1">
        <v>5031919</v>
      </c>
      <c r="F25" s="5">
        <v>349</v>
      </c>
      <c r="G25" s="1" t="s">
        <v>139</v>
      </c>
      <c r="H25" s="1" t="s">
        <v>16</v>
      </c>
      <c r="I25" s="2">
        <v>2</v>
      </c>
      <c r="J25" s="2" t="s">
        <v>33</v>
      </c>
      <c r="K25" s="2" t="s">
        <v>33</v>
      </c>
    </row>
    <row r="26" spans="1:11" x14ac:dyDescent="0.25">
      <c r="A26">
        <v>75</v>
      </c>
      <c r="B26" s="1" t="s">
        <v>34</v>
      </c>
      <c r="C26" s="1">
        <v>75</v>
      </c>
      <c r="D26" s="1">
        <f>VLOOKUP(H26,ProductType!$A$2:$B$11,2,0)</f>
        <v>9</v>
      </c>
      <c r="E26" s="1">
        <v>5030026</v>
      </c>
      <c r="F26" s="5">
        <v>290</v>
      </c>
      <c r="G26" s="1" t="s">
        <v>140</v>
      </c>
      <c r="H26" s="1" t="s">
        <v>16</v>
      </c>
      <c r="I26" s="2">
        <v>5</v>
      </c>
      <c r="J26" s="2" t="s">
        <v>33</v>
      </c>
      <c r="K26" s="2" t="s">
        <v>33</v>
      </c>
    </row>
    <row r="27" spans="1:11" x14ac:dyDescent="0.25">
      <c r="A27">
        <v>76</v>
      </c>
      <c r="B27" s="1" t="s">
        <v>35</v>
      </c>
      <c r="C27" s="1">
        <v>76</v>
      </c>
      <c r="D27" s="1">
        <f>VLOOKUP(H27,ProductType!$A$2:$B$11,2,0)</f>
        <v>9</v>
      </c>
      <c r="E27" s="1">
        <v>5030020</v>
      </c>
      <c r="F27" s="5">
        <v>129</v>
      </c>
      <c r="G27" s="1" t="s">
        <v>141</v>
      </c>
      <c r="H27" s="1" t="s">
        <v>16</v>
      </c>
      <c r="I27" s="2">
        <v>3</v>
      </c>
      <c r="J27" s="2">
        <v>5</v>
      </c>
      <c r="K27" s="2">
        <v>5</v>
      </c>
    </row>
    <row r="28" spans="1:11" x14ac:dyDescent="0.25">
      <c r="A28">
        <v>77</v>
      </c>
      <c r="B28" s="1" t="s">
        <v>36</v>
      </c>
      <c r="C28" s="1">
        <v>77</v>
      </c>
      <c r="D28" s="1">
        <f>VLOOKUP(H28,ProductType!$A$2:$B$11,2,0)</f>
        <v>9</v>
      </c>
      <c r="E28" s="1">
        <v>5030072</v>
      </c>
      <c r="F28" s="5">
        <v>290</v>
      </c>
      <c r="G28" s="1" t="s">
        <v>142</v>
      </c>
      <c r="H28" s="1" t="s">
        <v>16</v>
      </c>
      <c r="I28" s="2">
        <v>1</v>
      </c>
      <c r="J28" s="2">
        <v>5</v>
      </c>
      <c r="K28" s="2">
        <v>5</v>
      </c>
    </row>
    <row r="29" spans="1:11" x14ac:dyDescent="0.25">
      <c r="A29">
        <v>78</v>
      </c>
      <c r="B29" s="1" t="s">
        <v>37</v>
      </c>
      <c r="C29" s="1">
        <v>78</v>
      </c>
      <c r="D29" s="1">
        <f>VLOOKUP(H29,ProductType!$A$2:$B$11,2,0)</f>
        <v>9</v>
      </c>
      <c r="E29" s="1">
        <v>5030062</v>
      </c>
      <c r="F29" s="5">
        <v>290</v>
      </c>
      <c r="G29" s="1" t="s">
        <v>143</v>
      </c>
      <c r="H29" s="1" t="s">
        <v>16</v>
      </c>
      <c r="I29" s="2">
        <v>1</v>
      </c>
      <c r="J29" s="2" t="s">
        <v>14</v>
      </c>
      <c r="K29" s="2" t="s">
        <v>14</v>
      </c>
    </row>
    <row r="30" spans="1:11" x14ac:dyDescent="0.25">
      <c r="A30">
        <v>79</v>
      </c>
      <c r="B30" s="1" t="s">
        <v>38</v>
      </c>
      <c r="C30" s="1">
        <v>79</v>
      </c>
      <c r="D30" s="1">
        <f>VLOOKUP(H30,ProductType!$A$2:$B$11,2,0)</f>
        <v>9</v>
      </c>
      <c r="E30" s="1">
        <v>58826</v>
      </c>
      <c r="F30" s="5">
        <v>149</v>
      </c>
      <c r="G30" s="1" t="s">
        <v>144</v>
      </c>
      <c r="H30" s="1" t="s">
        <v>16</v>
      </c>
      <c r="I30" s="2">
        <v>4</v>
      </c>
      <c r="J30" s="2" t="s">
        <v>39</v>
      </c>
      <c r="K30" s="2" t="s">
        <v>39</v>
      </c>
    </row>
    <row r="31" spans="1:11" x14ac:dyDescent="0.25">
      <c r="A31">
        <v>80</v>
      </c>
      <c r="B31" s="1" t="s">
        <v>40</v>
      </c>
      <c r="C31" s="1">
        <v>80</v>
      </c>
      <c r="D31" s="1">
        <f>VLOOKUP(H31,ProductType!$A$2:$B$11,2,0)</f>
        <v>9</v>
      </c>
      <c r="E31" s="1">
        <v>58825</v>
      </c>
      <c r="F31" s="5">
        <v>290</v>
      </c>
      <c r="G31" s="1" t="s">
        <v>145</v>
      </c>
      <c r="H31" s="1" t="s">
        <v>16</v>
      </c>
      <c r="I31" s="2">
        <v>4</v>
      </c>
      <c r="J31" s="2">
        <v>5</v>
      </c>
      <c r="K31" s="2">
        <v>5</v>
      </c>
    </row>
    <row r="32" spans="1:11" x14ac:dyDescent="0.25">
      <c r="A32">
        <v>81</v>
      </c>
      <c r="B32" s="1" t="s">
        <v>41</v>
      </c>
      <c r="C32" s="1">
        <v>81</v>
      </c>
      <c r="D32" s="1">
        <f>VLOOKUP(H32,ProductType!$A$2:$B$11,2,0)</f>
        <v>9</v>
      </c>
      <c r="E32" s="1">
        <v>58584</v>
      </c>
      <c r="F32" s="5">
        <v>249</v>
      </c>
      <c r="G32" s="1" t="s">
        <v>146</v>
      </c>
      <c r="H32" s="1" t="s">
        <v>16</v>
      </c>
      <c r="I32" s="2">
        <v>2</v>
      </c>
      <c r="J32" s="2" t="s">
        <v>39</v>
      </c>
      <c r="K32" s="2" t="s">
        <v>39</v>
      </c>
    </row>
    <row r="33" spans="1:11" x14ac:dyDescent="0.25">
      <c r="A33">
        <v>82</v>
      </c>
      <c r="B33" s="1" t="s">
        <v>42</v>
      </c>
      <c r="C33" s="1">
        <v>82</v>
      </c>
      <c r="D33" s="1">
        <f>VLOOKUP(H33,ProductType!$A$2:$B$11,2,0)</f>
        <v>9</v>
      </c>
      <c r="E33" s="1">
        <v>59736</v>
      </c>
      <c r="F33" s="5">
        <v>109</v>
      </c>
      <c r="G33" s="1" t="s">
        <v>147</v>
      </c>
      <c r="H33" s="1" t="s">
        <v>16</v>
      </c>
      <c r="I33" s="2">
        <v>1</v>
      </c>
      <c r="J33" s="2">
        <v>3</v>
      </c>
      <c r="K33" s="2">
        <v>3</v>
      </c>
    </row>
    <row r="34" spans="1:11" x14ac:dyDescent="0.25">
      <c r="A34">
        <v>83</v>
      </c>
      <c r="B34" s="1" t="s">
        <v>43</v>
      </c>
      <c r="C34" s="1">
        <v>83</v>
      </c>
      <c r="D34" s="1">
        <f>VLOOKUP(H34,ProductType!$A$2:$B$11,2,0)</f>
        <v>9</v>
      </c>
      <c r="E34" s="1">
        <v>59735</v>
      </c>
      <c r="F34" s="5">
        <v>79</v>
      </c>
      <c r="G34" s="1" t="s">
        <v>148</v>
      </c>
      <c r="H34" s="1" t="s">
        <v>16</v>
      </c>
      <c r="I34" s="2">
        <v>2</v>
      </c>
      <c r="J34" s="2" t="s">
        <v>44</v>
      </c>
      <c r="K34" s="2" t="s">
        <v>44</v>
      </c>
    </row>
    <row r="35" spans="1:11" x14ac:dyDescent="0.25">
      <c r="A35">
        <v>84</v>
      </c>
      <c r="B35" s="1" t="s">
        <v>45</v>
      </c>
      <c r="C35" s="1">
        <v>84</v>
      </c>
      <c r="D35" s="1">
        <f>VLOOKUP(H35,ProductType!$A$2:$B$11,2,0)</f>
        <v>9</v>
      </c>
      <c r="E35" s="1">
        <v>5027238</v>
      </c>
      <c r="F35" s="5">
        <v>149</v>
      </c>
      <c r="G35" s="1" t="s">
        <v>149</v>
      </c>
      <c r="H35" s="1" t="s">
        <v>16</v>
      </c>
      <c r="I35" s="2">
        <v>4</v>
      </c>
      <c r="J35" s="2" t="s">
        <v>12</v>
      </c>
      <c r="K35" s="2" t="s">
        <v>12</v>
      </c>
    </row>
    <row r="36" spans="1:11" x14ac:dyDescent="0.25">
      <c r="A36">
        <v>85</v>
      </c>
      <c r="B36" s="1" t="s">
        <v>46</v>
      </c>
      <c r="C36" s="1">
        <v>85</v>
      </c>
      <c r="D36" s="1">
        <f>VLOOKUP(H36,ProductType!$A$2:$B$11,2,0)</f>
        <v>9</v>
      </c>
      <c r="E36" s="1">
        <v>59475</v>
      </c>
      <c r="F36" s="5">
        <v>249</v>
      </c>
      <c r="G36" s="1" t="s">
        <v>150</v>
      </c>
      <c r="H36" s="1" t="s">
        <v>16</v>
      </c>
      <c r="I36" s="2">
        <v>4</v>
      </c>
      <c r="J36" s="2" t="s">
        <v>33</v>
      </c>
      <c r="K36" s="2" t="s">
        <v>33</v>
      </c>
    </row>
    <row r="37" spans="1:11" x14ac:dyDescent="0.25">
      <c r="A37">
        <v>86</v>
      </c>
      <c r="B37" s="1" t="s">
        <v>47</v>
      </c>
      <c r="C37" s="1">
        <v>86</v>
      </c>
      <c r="D37" s="1">
        <f>VLOOKUP(H37,ProductType!$A$2:$B$11,2,0)</f>
        <v>9</v>
      </c>
      <c r="E37" s="1">
        <v>59473</v>
      </c>
      <c r="F37" s="5">
        <v>349</v>
      </c>
      <c r="G37" s="1" t="s">
        <v>151</v>
      </c>
      <c r="H37" s="1" t="s">
        <v>16</v>
      </c>
      <c r="I37" s="2">
        <v>3</v>
      </c>
      <c r="J37" s="2" t="s">
        <v>12</v>
      </c>
      <c r="K37" s="2" t="s">
        <v>12</v>
      </c>
    </row>
    <row r="38" spans="1:11" x14ac:dyDescent="0.25">
      <c r="A38">
        <v>87</v>
      </c>
      <c r="B38" s="1" t="s">
        <v>48</v>
      </c>
      <c r="C38" s="1">
        <v>87</v>
      </c>
      <c r="D38" s="1">
        <f>VLOOKUP(H38,ProductType!$A$2:$B$11,2,0)</f>
        <v>9</v>
      </c>
      <c r="E38" s="1">
        <v>59470</v>
      </c>
      <c r="F38" s="5">
        <v>179</v>
      </c>
      <c r="G38" s="1" t="s">
        <v>152</v>
      </c>
      <c r="H38" s="1" t="s">
        <v>16</v>
      </c>
      <c r="I38" s="2">
        <v>2</v>
      </c>
      <c r="J38" s="2">
        <v>8</v>
      </c>
      <c r="K38" s="2">
        <v>8</v>
      </c>
    </row>
    <row r="39" spans="1:11" x14ac:dyDescent="0.25">
      <c r="A39">
        <v>88</v>
      </c>
      <c r="B39" s="1" t="s">
        <v>49</v>
      </c>
      <c r="C39" s="1">
        <v>88</v>
      </c>
      <c r="D39" s="1">
        <f>VLOOKUP(H39,ProductType!$A$2:$B$11,2,0)</f>
        <v>9</v>
      </c>
      <c r="E39" s="1">
        <v>5031924</v>
      </c>
      <c r="F39" s="5">
        <v>490</v>
      </c>
      <c r="G39" s="1" t="s">
        <v>153</v>
      </c>
      <c r="H39" s="1" t="s">
        <v>16</v>
      </c>
      <c r="I39" s="2">
        <v>5</v>
      </c>
      <c r="J39" s="2">
        <v>2</v>
      </c>
      <c r="K39" s="2">
        <v>2</v>
      </c>
    </row>
    <row r="40" spans="1:11" x14ac:dyDescent="0.25">
      <c r="A40">
        <v>89</v>
      </c>
      <c r="B40" s="1" t="s">
        <v>50</v>
      </c>
      <c r="C40" s="1">
        <v>89</v>
      </c>
      <c r="D40" s="1">
        <f>VLOOKUP(H40,ProductType!$A$2:$B$11,2,0)</f>
        <v>9</v>
      </c>
      <c r="E40" s="1">
        <v>5030022</v>
      </c>
      <c r="F40" s="5">
        <v>390</v>
      </c>
      <c r="G40" s="1" t="s">
        <v>154</v>
      </c>
      <c r="H40" s="1" t="s">
        <v>16</v>
      </c>
      <c r="I40" s="2">
        <v>3</v>
      </c>
      <c r="J40" s="2">
        <v>6</v>
      </c>
      <c r="K40" s="2">
        <v>6</v>
      </c>
    </row>
    <row r="41" spans="1:11" x14ac:dyDescent="0.25">
      <c r="A41">
        <v>90</v>
      </c>
      <c r="B41" s="1" t="s">
        <v>51</v>
      </c>
      <c r="C41" s="1">
        <v>90</v>
      </c>
      <c r="D41" s="1">
        <f>VLOOKUP(H41,ProductType!$A$2:$B$11,2,0)</f>
        <v>9</v>
      </c>
      <c r="E41" s="1">
        <v>58850</v>
      </c>
      <c r="F41" s="5">
        <v>490</v>
      </c>
      <c r="G41" s="1" t="s">
        <v>155</v>
      </c>
      <c r="H41" s="1" t="s">
        <v>16</v>
      </c>
      <c r="I41" s="2">
        <v>5</v>
      </c>
      <c r="J41" s="2">
        <v>6</v>
      </c>
      <c r="K41" s="2">
        <v>6</v>
      </c>
    </row>
    <row r="42" spans="1:11" x14ac:dyDescent="0.25">
      <c r="A42">
        <v>91</v>
      </c>
      <c r="B42" s="1" t="s">
        <v>52</v>
      </c>
      <c r="C42" s="1">
        <v>91</v>
      </c>
      <c r="D42" s="1">
        <f>VLOOKUP(H42,ProductType!$A$2:$B$11,2,0)</f>
        <v>9</v>
      </c>
      <c r="E42" s="1">
        <v>59739</v>
      </c>
      <c r="F42" s="5">
        <v>289</v>
      </c>
      <c r="G42" s="1" t="s">
        <v>156</v>
      </c>
      <c r="H42" s="1" t="s">
        <v>16</v>
      </c>
      <c r="I42" s="2">
        <v>4</v>
      </c>
      <c r="J42" s="2">
        <v>3</v>
      </c>
      <c r="K42" s="2">
        <v>3</v>
      </c>
    </row>
    <row r="43" spans="1:11" x14ac:dyDescent="0.25">
      <c r="A43">
        <v>92</v>
      </c>
      <c r="B43" s="1" t="s">
        <v>53</v>
      </c>
      <c r="C43" s="1">
        <v>92</v>
      </c>
      <c r="D43" s="1">
        <f>VLOOKUP(H43,ProductType!$A$2:$B$11,2,0)</f>
        <v>9</v>
      </c>
      <c r="E43" s="1">
        <v>59471</v>
      </c>
      <c r="F43" s="5">
        <v>490</v>
      </c>
      <c r="G43" s="1" t="s">
        <v>157</v>
      </c>
      <c r="H43" s="1" t="s">
        <v>16</v>
      </c>
      <c r="I43" s="2">
        <v>4</v>
      </c>
      <c r="J43" s="2">
        <v>8</v>
      </c>
      <c r="K43" s="2">
        <v>8</v>
      </c>
    </row>
    <row r="44" spans="1:11" x14ac:dyDescent="0.25">
      <c r="A44">
        <v>93</v>
      </c>
      <c r="B44" s="1" t="s">
        <v>54</v>
      </c>
      <c r="C44" s="1">
        <v>93</v>
      </c>
      <c r="D44" s="1">
        <f>VLOOKUP(H44,ProductType!$A$2:$B$11,2,0)</f>
        <v>9</v>
      </c>
      <c r="E44" s="1">
        <v>5027980</v>
      </c>
      <c r="F44" s="5">
        <v>4990</v>
      </c>
      <c r="G44" s="1" t="s">
        <v>158</v>
      </c>
      <c r="H44" s="1" t="s">
        <v>16</v>
      </c>
      <c r="I44" s="2">
        <v>2</v>
      </c>
      <c r="J44" s="2">
        <v>1</v>
      </c>
      <c r="K44" s="2">
        <v>1</v>
      </c>
    </row>
    <row r="45" spans="1:11" x14ac:dyDescent="0.25">
      <c r="A45">
        <v>94</v>
      </c>
      <c r="B45" s="1" t="s">
        <v>55</v>
      </c>
      <c r="C45" s="1">
        <v>94</v>
      </c>
      <c r="D45" s="1">
        <f>VLOOKUP(H45,ProductType!$A$2:$B$11,2,0)</f>
        <v>6</v>
      </c>
      <c r="E45" s="1">
        <v>5027965</v>
      </c>
      <c r="F45" s="5">
        <v>4490</v>
      </c>
      <c r="G45" s="1" t="s">
        <v>159</v>
      </c>
      <c r="H45" s="1" t="s">
        <v>1</v>
      </c>
      <c r="I45" s="2">
        <v>4</v>
      </c>
      <c r="J45" s="2">
        <v>2</v>
      </c>
      <c r="K45" s="2">
        <v>2</v>
      </c>
    </row>
    <row r="46" spans="1:11" x14ac:dyDescent="0.25">
      <c r="A46">
        <v>95</v>
      </c>
      <c r="B46" s="1" t="s">
        <v>56</v>
      </c>
      <c r="C46" s="1">
        <v>95</v>
      </c>
      <c r="D46" s="1">
        <f>VLOOKUP(H46,ProductType!$A$2:$B$11,2,0)</f>
        <v>6</v>
      </c>
      <c r="E46" s="1">
        <v>5027958</v>
      </c>
      <c r="F46" s="5">
        <v>3190</v>
      </c>
      <c r="G46" s="1" t="s">
        <v>160</v>
      </c>
      <c r="H46" s="1" t="s">
        <v>1</v>
      </c>
      <c r="I46" s="2">
        <v>2</v>
      </c>
      <c r="J46" s="2">
        <v>4</v>
      </c>
      <c r="K46" s="2">
        <v>4</v>
      </c>
    </row>
    <row r="47" spans="1:11" x14ac:dyDescent="0.25">
      <c r="A47">
        <v>96</v>
      </c>
      <c r="B47" s="1" t="s">
        <v>57</v>
      </c>
      <c r="C47" s="1">
        <v>96</v>
      </c>
      <c r="D47" s="1">
        <f>VLOOKUP(H47,ProductType!$A$2:$B$11,2,0)</f>
        <v>6</v>
      </c>
      <c r="E47" s="1">
        <v>59923</v>
      </c>
      <c r="F47" s="5">
        <v>2790</v>
      </c>
      <c r="G47" s="1" t="s">
        <v>161</v>
      </c>
      <c r="H47" s="1" t="s">
        <v>1</v>
      </c>
      <c r="I47" s="2">
        <v>1</v>
      </c>
      <c r="J47" s="2">
        <v>9</v>
      </c>
      <c r="K47" s="2">
        <v>9</v>
      </c>
    </row>
    <row r="48" spans="1:11" x14ac:dyDescent="0.25">
      <c r="A48">
        <v>97</v>
      </c>
      <c r="B48" s="1" t="s">
        <v>58</v>
      </c>
      <c r="C48" s="1">
        <v>97</v>
      </c>
      <c r="D48" s="1">
        <f>VLOOKUP(H48,ProductType!$A$2:$B$11,2,0)</f>
        <v>6</v>
      </c>
      <c r="E48" s="1">
        <v>59922</v>
      </c>
      <c r="F48" s="5">
        <v>2690</v>
      </c>
      <c r="G48" s="1" t="s">
        <v>119</v>
      </c>
      <c r="H48" s="1" t="s">
        <v>1</v>
      </c>
      <c r="I48" s="2">
        <v>5</v>
      </c>
      <c r="J48" s="2" t="s">
        <v>12</v>
      </c>
      <c r="K48" s="2" t="s">
        <v>12</v>
      </c>
    </row>
    <row r="49" spans="1:11" x14ac:dyDescent="0.25">
      <c r="A49">
        <v>98</v>
      </c>
      <c r="B49" s="1" t="s">
        <v>59</v>
      </c>
      <c r="C49" s="1">
        <v>98</v>
      </c>
      <c r="D49" s="1">
        <f>VLOOKUP(H49,ProductType!$A$2:$B$11,2,0)</f>
        <v>6</v>
      </c>
      <c r="E49" s="1">
        <v>59921</v>
      </c>
      <c r="F49" s="5">
        <v>5690</v>
      </c>
      <c r="G49" s="1" t="s">
        <v>162</v>
      </c>
      <c r="H49" s="1" t="s">
        <v>1</v>
      </c>
      <c r="I49" s="2">
        <v>3</v>
      </c>
      <c r="J49" s="2" t="s">
        <v>4</v>
      </c>
      <c r="K49" s="2" t="s">
        <v>4</v>
      </c>
    </row>
    <row r="50" spans="1:11" x14ac:dyDescent="0.25">
      <c r="A50">
        <v>99</v>
      </c>
      <c r="B50" s="1" t="s">
        <v>60</v>
      </c>
      <c r="C50" s="1">
        <v>99</v>
      </c>
      <c r="D50" s="1">
        <f>VLOOKUP(H50,ProductType!$A$2:$B$11,2,0)</f>
        <v>6</v>
      </c>
      <c r="E50" s="1">
        <v>59920</v>
      </c>
      <c r="F50" s="5">
        <v>5690</v>
      </c>
      <c r="G50" s="1" t="s">
        <v>163</v>
      </c>
      <c r="H50" s="1" t="s">
        <v>1</v>
      </c>
      <c r="I50" s="2">
        <v>2</v>
      </c>
      <c r="J50" s="2">
        <v>8</v>
      </c>
      <c r="K50" s="2">
        <v>8</v>
      </c>
    </row>
    <row r="51" spans="1:11" x14ac:dyDescent="0.25">
      <c r="A51">
        <v>100</v>
      </c>
      <c r="B51" s="1" t="s">
        <v>61</v>
      </c>
      <c r="C51" s="1">
        <v>100</v>
      </c>
      <c r="D51" s="1">
        <f>VLOOKUP(H51,ProductType!$A$2:$B$11,2,0)</f>
        <v>6</v>
      </c>
      <c r="E51" s="1">
        <v>58974</v>
      </c>
      <c r="F51" s="5">
        <v>3490</v>
      </c>
      <c r="G51" s="1" t="s">
        <v>164</v>
      </c>
      <c r="H51" s="1" t="s">
        <v>1</v>
      </c>
      <c r="I51" s="2">
        <v>5</v>
      </c>
      <c r="J51" s="2">
        <v>9</v>
      </c>
      <c r="K51" s="2">
        <v>9</v>
      </c>
    </row>
    <row r="52" spans="1:11" x14ac:dyDescent="0.25">
      <c r="A52">
        <v>101</v>
      </c>
      <c r="B52" s="1" t="s">
        <v>62</v>
      </c>
      <c r="C52" s="1">
        <v>101</v>
      </c>
      <c r="D52" s="1">
        <f>VLOOKUP(H52,ProductType!$A$2:$B$11,2,0)</f>
        <v>6</v>
      </c>
      <c r="E52" s="1">
        <v>59334</v>
      </c>
      <c r="F52" s="5">
        <v>490</v>
      </c>
      <c r="G52" s="1" t="s">
        <v>165</v>
      </c>
      <c r="H52" s="1" t="s">
        <v>1</v>
      </c>
      <c r="I52" s="2">
        <v>4</v>
      </c>
      <c r="J52" s="2">
        <v>7</v>
      </c>
      <c r="K52" s="2">
        <v>7</v>
      </c>
    </row>
    <row r="53" spans="1:11" x14ac:dyDescent="0.25">
      <c r="A53">
        <v>102</v>
      </c>
      <c r="B53" s="1" t="s">
        <v>63</v>
      </c>
      <c r="C53" s="1">
        <v>102</v>
      </c>
      <c r="D53" s="1">
        <f>VLOOKUP(H53,ProductType!$A$2:$B$11,2,0)</f>
        <v>6</v>
      </c>
      <c r="E53" s="1">
        <v>4969295</v>
      </c>
      <c r="F53" s="5">
        <v>2490</v>
      </c>
      <c r="G53" s="1" t="s">
        <v>166</v>
      </c>
      <c r="H53" s="1" t="s">
        <v>1</v>
      </c>
      <c r="I53" s="2">
        <v>4</v>
      </c>
      <c r="J53" s="2" t="s">
        <v>12</v>
      </c>
      <c r="K53" s="2" t="s">
        <v>12</v>
      </c>
    </row>
    <row r="54" spans="1:11" x14ac:dyDescent="0.25">
      <c r="A54">
        <v>103</v>
      </c>
      <c r="B54" s="1" t="s">
        <v>64</v>
      </c>
      <c r="C54" s="1">
        <v>103</v>
      </c>
      <c r="D54" s="1">
        <f>VLOOKUP(H54,ProductType!$A$2:$B$11,2,0)</f>
        <v>6</v>
      </c>
      <c r="E54" s="1">
        <v>5029610</v>
      </c>
      <c r="F54" s="5">
        <v>9890</v>
      </c>
      <c r="G54" s="1" t="s">
        <v>167</v>
      </c>
      <c r="H54" s="1" t="s">
        <v>1</v>
      </c>
      <c r="I54" s="2">
        <v>2</v>
      </c>
      <c r="J54" s="2">
        <v>10</v>
      </c>
      <c r="K54" s="2">
        <v>10</v>
      </c>
    </row>
    <row r="55" spans="1:11" x14ac:dyDescent="0.25">
      <c r="A55">
        <v>104</v>
      </c>
      <c r="B55" s="1" t="s">
        <v>65</v>
      </c>
      <c r="C55" s="1">
        <v>104</v>
      </c>
      <c r="D55" s="1">
        <f>VLOOKUP(H55,ProductType!$A$2:$B$11,2,0)</f>
        <v>10</v>
      </c>
      <c r="E55" s="1">
        <v>5029091</v>
      </c>
      <c r="F55" s="5">
        <v>7490</v>
      </c>
      <c r="G55" s="1" t="s">
        <v>168</v>
      </c>
      <c r="H55" s="1" t="s">
        <v>66</v>
      </c>
      <c r="I55" s="2">
        <v>5</v>
      </c>
      <c r="J55" s="2" t="s">
        <v>4</v>
      </c>
      <c r="K55" s="2" t="s">
        <v>4</v>
      </c>
    </row>
    <row r="56" spans="1:11" x14ac:dyDescent="0.25">
      <c r="A56">
        <v>105</v>
      </c>
      <c r="B56" s="1" t="s">
        <v>67</v>
      </c>
      <c r="C56" s="1">
        <v>105</v>
      </c>
      <c r="D56" s="1">
        <f>VLOOKUP(H56,ProductType!$A$2:$B$11,2,0)</f>
        <v>10</v>
      </c>
      <c r="E56" s="1">
        <v>60360</v>
      </c>
      <c r="F56" s="5">
        <v>7590</v>
      </c>
      <c r="G56" s="1" t="s">
        <v>169</v>
      </c>
      <c r="H56" s="1" t="s">
        <v>66</v>
      </c>
      <c r="I56" s="2">
        <v>2</v>
      </c>
      <c r="J56" s="2">
        <v>4</v>
      </c>
      <c r="K56" s="2">
        <v>4</v>
      </c>
    </row>
    <row r="57" spans="1:11" x14ac:dyDescent="0.25">
      <c r="A57">
        <v>106</v>
      </c>
      <c r="B57" s="1" t="s">
        <v>68</v>
      </c>
      <c r="C57" s="1">
        <v>106</v>
      </c>
      <c r="D57" s="1">
        <f>VLOOKUP(H57,ProductType!$A$2:$B$11,2,0)</f>
        <v>10</v>
      </c>
      <c r="E57" s="1">
        <v>4958042</v>
      </c>
      <c r="F57" s="5">
        <v>11490</v>
      </c>
      <c r="G57" s="1" t="s">
        <v>170</v>
      </c>
      <c r="H57" s="1" t="s">
        <v>66</v>
      </c>
      <c r="I57" s="2">
        <v>1</v>
      </c>
      <c r="J57" s="2" t="s">
        <v>39</v>
      </c>
      <c r="K57" s="2" t="s">
        <v>39</v>
      </c>
    </row>
    <row r="58" spans="1:11" x14ac:dyDescent="0.25">
      <c r="A58">
        <v>107</v>
      </c>
      <c r="B58" s="1" t="s">
        <v>69</v>
      </c>
      <c r="C58" s="1">
        <v>107</v>
      </c>
      <c r="D58" s="1">
        <f>VLOOKUP(H58,ProductType!$A$2:$B$11,2,0)</f>
        <v>11</v>
      </c>
      <c r="E58" s="1">
        <v>59271</v>
      </c>
      <c r="F58" s="5">
        <v>1890</v>
      </c>
      <c r="G58" s="1" t="s">
        <v>171</v>
      </c>
      <c r="H58" s="1" t="s">
        <v>70</v>
      </c>
      <c r="I58" s="2">
        <v>4</v>
      </c>
      <c r="J58" s="2">
        <v>2</v>
      </c>
      <c r="K58" s="2">
        <v>2</v>
      </c>
    </row>
    <row r="59" spans="1:11" x14ac:dyDescent="0.25">
      <c r="A59">
        <v>108</v>
      </c>
      <c r="B59" s="1" t="s">
        <v>71</v>
      </c>
      <c r="C59" s="1">
        <v>108</v>
      </c>
      <c r="D59" s="1">
        <f>VLOOKUP(H59,ProductType!$A$2:$B$11,2,0)</f>
        <v>12</v>
      </c>
      <c r="E59" s="1">
        <v>59253</v>
      </c>
      <c r="F59" s="5">
        <v>2290</v>
      </c>
      <c r="G59" s="1" t="s">
        <v>172</v>
      </c>
      <c r="H59" s="1" t="s">
        <v>72</v>
      </c>
      <c r="I59" s="2">
        <v>2</v>
      </c>
      <c r="J59" s="2" t="s">
        <v>4</v>
      </c>
      <c r="K59" s="2" t="s">
        <v>4</v>
      </c>
    </row>
    <row r="60" spans="1:11" x14ac:dyDescent="0.25">
      <c r="A60">
        <v>109</v>
      </c>
      <c r="B60" s="1" t="s">
        <v>73</v>
      </c>
      <c r="C60" s="1">
        <v>109</v>
      </c>
      <c r="D60" s="1">
        <f>VLOOKUP(H60,ProductType!$A$2:$B$11,2,0)</f>
        <v>12</v>
      </c>
      <c r="E60" s="1">
        <v>5028197</v>
      </c>
      <c r="F60" s="5">
        <v>990</v>
      </c>
      <c r="G60" s="1" t="s">
        <v>173</v>
      </c>
      <c r="H60" s="1" t="s">
        <v>72</v>
      </c>
      <c r="I60" s="2">
        <v>5</v>
      </c>
      <c r="J60" s="2">
        <v>9</v>
      </c>
      <c r="K60" s="2">
        <v>9</v>
      </c>
    </row>
    <row r="61" spans="1:11" x14ac:dyDescent="0.25">
      <c r="A61">
        <v>110</v>
      </c>
      <c r="B61" s="1" t="s">
        <v>74</v>
      </c>
      <c r="C61" s="1">
        <v>110</v>
      </c>
      <c r="D61" s="1">
        <f>VLOOKUP(H61,ProductType!$A$2:$B$11,2,0)</f>
        <v>12</v>
      </c>
      <c r="E61" s="1">
        <v>5027978</v>
      </c>
      <c r="F61" s="5">
        <v>2990</v>
      </c>
      <c r="G61" s="1" t="s">
        <v>174</v>
      </c>
      <c r="H61" s="1" t="s">
        <v>72</v>
      </c>
      <c r="I61" s="2">
        <v>3</v>
      </c>
      <c r="J61" s="2">
        <v>6</v>
      </c>
      <c r="K61" s="2">
        <v>6</v>
      </c>
    </row>
    <row r="62" spans="1:11" x14ac:dyDescent="0.25">
      <c r="A62">
        <v>111</v>
      </c>
      <c r="B62" s="1" t="s">
        <v>75</v>
      </c>
      <c r="C62" s="1">
        <v>111</v>
      </c>
      <c r="D62" s="1">
        <f>VLOOKUP(H62,ProductType!$A$2:$B$11,2,0)</f>
        <v>13</v>
      </c>
      <c r="E62" s="1">
        <v>5027961</v>
      </c>
      <c r="F62" s="5">
        <v>2590</v>
      </c>
      <c r="G62" s="1" t="s">
        <v>175</v>
      </c>
      <c r="H62" s="1" t="s">
        <v>76</v>
      </c>
      <c r="I62" s="2">
        <v>2</v>
      </c>
      <c r="J62" s="2">
        <v>9</v>
      </c>
      <c r="K62" s="2">
        <v>9</v>
      </c>
    </row>
    <row r="63" spans="1:11" x14ac:dyDescent="0.25">
      <c r="A63">
        <v>112</v>
      </c>
      <c r="B63" s="1" t="s">
        <v>77</v>
      </c>
      <c r="C63" s="1">
        <v>112</v>
      </c>
      <c r="D63" s="1">
        <f>VLOOKUP(H63,ProductType!$A$2:$B$11,2,0)</f>
        <v>13</v>
      </c>
      <c r="E63" s="1">
        <v>5027921</v>
      </c>
      <c r="F63" s="5">
        <v>1290</v>
      </c>
      <c r="G63" s="1" t="s">
        <v>176</v>
      </c>
      <c r="H63" s="1" t="s">
        <v>76</v>
      </c>
      <c r="I63" s="2">
        <v>3</v>
      </c>
      <c r="J63" s="2">
        <v>4</v>
      </c>
      <c r="K63" s="2">
        <v>4</v>
      </c>
    </row>
    <row r="64" spans="1:11" x14ac:dyDescent="0.25">
      <c r="A64">
        <v>113</v>
      </c>
      <c r="B64" s="1" t="s">
        <v>78</v>
      </c>
      <c r="C64" s="1">
        <v>113</v>
      </c>
      <c r="D64" s="1">
        <f>VLOOKUP(H64,ProductType!$A$2:$B$11,2,0)</f>
        <v>12</v>
      </c>
      <c r="E64" s="1">
        <v>4958040</v>
      </c>
      <c r="F64" s="5">
        <v>1290</v>
      </c>
      <c r="G64" s="1" t="s">
        <v>177</v>
      </c>
      <c r="H64" s="1" t="s">
        <v>72</v>
      </c>
      <c r="I64" s="2">
        <v>4</v>
      </c>
      <c r="J64" s="2">
        <v>6</v>
      </c>
      <c r="K64" s="2">
        <v>6</v>
      </c>
    </row>
    <row r="65" spans="1:11" x14ac:dyDescent="0.25">
      <c r="A65">
        <v>114</v>
      </c>
      <c r="B65" s="1" t="s">
        <v>79</v>
      </c>
      <c r="C65" s="1">
        <v>114</v>
      </c>
      <c r="D65" s="1">
        <f>VLOOKUP(H65,ProductType!$A$2:$B$11,2,0)</f>
        <v>13</v>
      </c>
      <c r="E65" s="1">
        <v>59919</v>
      </c>
      <c r="F65" s="5">
        <v>1690</v>
      </c>
      <c r="G65" s="1" t="s">
        <v>178</v>
      </c>
      <c r="H65" s="1" t="s">
        <v>76</v>
      </c>
      <c r="I65" s="2">
        <v>4</v>
      </c>
      <c r="J65" s="2">
        <v>4</v>
      </c>
      <c r="K65" s="2">
        <v>4</v>
      </c>
    </row>
    <row r="66" spans="1:11" x14ac:dyDescent="0.25">
      <c r="A66">
        <v>115</v>
      </c>
      <c r="B66" s="1" t="s">
        <v>80</v>
      </c>
      <c r="C66" s="1">
        <v>115</v>
      </c>
      <c r="D66" s="1">
        <f>VLOOKUP(H66,ProductType!$A$2:$B$11,2,0)</f>
        <v>13</v>
      </c>
      <c r="E66" s="1">
        <v>59918</v>
      </c>
      <c r="F66" s="5">
        <v>1390</v>
      </c>
      <c r="G66" s="1" t="s">
        <v>179</v>
      </c>
      <c r="H66" s="1" t="s">
        <v>76</v>
      </c>
      <c r="I66" s="2">
        <v>4</v>
      </c>
      <c r="J66" s="2">
        <v>7</v>
      </c>
      <c r="K66" s="2">
        <v>7</v>
      </c>
    </row>
    <row r="67" spans="1:11" x14ac:dyDescent="0.25">
      <c r="A67">
        <v>116</v>
      </c>
      <c r="B67" s="1" t="s">
        <v>81</v>
      </c>
      <c r="C67" s="1">
        <v>116</v>
      </c>
      <c r="D67" s="1">
        <f>VLOOKUP(H67,ProductType!$A$2:$B$11,2,0)</f>
        <v>13</v>
      </c>
      <c r="E67" s="1">
        <v>59917</v>
      </c>
      <c r="F67" s="5">
        <v>2190</v>
      </c>
      <c r="G67" s="1" t="s">
        <v>180</v>
      </c>
      <c r="H67" s="1" t="s">
        <v>76</v>
      </c>
      <c r="I67" s="2">
        <v>1</v>
      </c>
      <c r="J67" s="2">
        <v>3</v>
      </c>
      <c r="K67" s="2">
        <v>3</v>
      </c>
    </row>
    <row r="68" spans="1:11" x14ac:dyDescent="0.25">
      <c r="A68">
        <v>117</v>
      </c>
      <c r="B68" s="1" t="s">
        <v>82</v>
      </c>
      <c r="C68" s="1">
        <v>117</v>
      </c>
      <c r="D68" s="1">
        <f>VLOOKUP(H68,ProductType!$A$2:$B$11,2,0)</f>
        <v>13</v>
      </c>
      <c r="E68" s="1">
        <v>59916</v>
      </c>
      <c r="F68" s="5">
        <v>2590</v>
      </c>
      <c r="G68" s="1" t="s">
        <v>181</v>
      </c>
      <c r="H68" s="1" t="s">
        <v>76</v>
      </c>
      <c r="I68" s="2">
        <v>3</v>
      </c>
      <c r="J68" s="2">
        <v>10</v>
      </c>
      <c r="K68" s="2">
        <v>10</v>
      </c>
    </row>
    <row r="69" spans="1:11" x14ac:dyDescent="0.25">
      <c r="A69">
        <v>118</v>
      </c>
      <c r="B69" s="1" t="s">
        <v>83</v>
      </c>
      <c r="C69" s="1">
        <v>118</v>
      </c>
      <c r="D69" s="1">
        <f>VLOOKUP(H69,ProductType!$A$2:$B$11,2,0)</f>
        <v>13</v>
      </c>
      <c r="E69" s="1">
        <v>59708</v>
      </c>
      <c r="F69" s="5">
        <v>1490</v>
      </c>
      <c r="G69" s="1" t="s">
        <v>182</v>
      </c>
      <c r="H69" s="1" t="s">
        <v>76</v>
      </c>
      <c r="I69" s="2">
        <v>2</v>
      </c>
      <c r="J69" s="2">
        <v>3</v>
      </c>
      <c r="K69" s="2">
        <v>3</v>
      </c>
    </row>
    <row r="70" spans="1:11" x14ac:dyDescent="0.25">
      <c r="A70">
        <v>119</v>
      </c>
      <c r="B70" s="1" t="s">
        <v>84</v>
      </c>
      <c r="C70" s="1">
        <v>119</v>
      </c>
      <c r="D70" s="1">
        <f>VLOOKUP(H70,ProductType!$A$2:$B$11,2,0)</f>
        <v>13</v>
      </c>
      <c r="E70" s="1">
        <v>67661</v>
      </c>
      <c r="F70" s="5">
        <v>110</v>
      </c>
      <c r="G70" s="1" t="s">
        <v>183</v>
      </c>
      <c r="H70" s="1" t="s">
        <v>76</v>
      </c>
      <c r="I70" s="2">
        <v>5</v>
      </c>
      <c r="J70" s="2" t="s">
        <v>4</v>
      </c>
      <c r="K70" s="2" t="s">
        <v>4</v>
      </c>
    </row>
    <row r="71" spans="1:11" x14ac:dyDescent="0.25">
      <c r="A71">
        <v>120</v>
      </c>
      <c r="B71" s="1" t="s">
        <v>85</v>
      </c>
      <c r="C71" s="1">
        <v>120</v>
      </c>
      <c r="D71" s="1">
        <f>VLOOKUP(H71,ProductType!$A$2:$B$11,2,0)</f>
        <v>13</v>
      </c>
      <c r="E71" s="1">
        <v>67660</v>
      </c>
      <c r="F71" s="5">
        <v>110</v>
      </c>
      <c r="G71" s="1" t="s">
        <v>184</v>
      </c>
      <c r="H71" s="1" t="s">
        <v>76</v>
      </c>
      <c r="I71" s="2">
        <v>3</v>
      </c>
      <c r="J71" s="2">
        <v>1</v>
      </c>
      <c r="K71" s="2">
        <v>1</v>
      </c>
    </row>
    <row r="72" spans="1:11" x14ac:dyDescent="0.25">
      <c r="A72">
        <v>121</v>
      </c>
      <c r="B72" s="1" t="s">
        <v>86</v>
      </c>
      <c r="C72" s="1">
        <v>121</v>
      </c>
      <c r="D72" s="1">
        <f>VLOOKUP(H72,ProductType!$A$2:$B$11,2,0)</f>
        <v>13</v>
      </c>
      <c r="E72" s="1">
        <v>4958041</v>
      </c>
      <c r="F72" s="5">
        <v>199</v>
      </c>
      <c r="G72" s="1" t="s">
        <v>185</v>
      </c>
      <c r="H72" s="1" t="s">
        <v>76</v>
      </c>
      <c r="I72" s="2">
        <v>1</v>
      </c>
      <c r="J72" s="2">
        <v>7</v>
      </c>
      <c r="K72" s="2">
        <v>7</v>
      </c>
    </row>
    <row r="73" spans="1:11" x14ac:dyDescent="0.25">
      <c r="A73">
        <v>122</v>
      </c>
      <c r="B73" s="1" t="s">
        <v>87</v>
      </c>
      <c r="C73" s="1">
        <v>122</v>
      </c>
      <c r="D73" s="1">
        <f>VLOOKUP(H73,ProductType!$A$2:$B$11,2,0)</f>
        <v>14</v>
      </c>
      <c r="E73" s="1">
        <v>58431</v>
      </c>
      <c r="F73" s="5">
        <v>264</v>
      </c>
      <c r="G73" s="1" t="s">
        <v>186</v>
      </c>
      <c r="H73" s="1" t="s">
        <v>88</v>
      </c>
      <c r="I73" s="2">
        <v>1</v>
      </c>
      <c r="J73" s="2">
        <v>4</v>
      </c>
      <c r="K73" s="2">
        <v>4</v>
      </c>
    </row>
    <row r="74" spans="1:11" x14ac:dyDescent="0.25">
      <c r="A74">
        <v>123</v>
      </c>
      <c r="B74" s="1" t="s">
        <v>89</v>
      </c>
      <c r="C74" s="1">
        <v>123</v>
      </c>
      <c r="D74" s="1">
        <f>VLOOKUP(H74,ProductType!$A$2:$B$11,2,0)</f>
        <v>14</v>
      </c>
      <c r="E74" s="1">
        <v>4958039</v>
      </c>
      <c r="F74" s="5">
        <v>380</v>
      </c>
      <c r="G74" s="1" t="s">
        <v>187</v>
      </c>
      <c r="H74" s="1" t="s">
        <v>88</v>
      </c>
      <c r="I74" s="2">
        <v>1</v>
      </c>
      <c r="J74" s="2" t="s">
        <v>18</v>
      </c>
      <c r="K74" s="2" t="s">
        <v>18</v>
      </c>
    </row>
    <row r="75" spans="1:11" x14ac:dyDescent="0.25">
      <c r="A75">
        <v>124</v>
      </c>
      <c r="B75" s="1" t="s">
        <v>90</v>
      </c>
      <c r="C75" s="1">
        <v>124</v>
      </c>
      <c r="D75" s="1">
        <f>VLOOKUP(H75,ProductType!$A$2:$B$11,2,0)</f>
        <v>15</v>
      </c>
      <c r="E75" s="1">
        <v>58917</v>
      </c>
      <c r="F75" s="5">
        <v>409</v>
      </c>
      <c r="G75" s="1" t="s">
        <v>188</v>
      </c>
      <c r="H75" s="1" t="s">
        <v>91</v>
      </c>
      <c r="I75" s="2">
        <v>5</v>
      </c>
      <c r="J75" s="2">
        <v>3</v>
      </c>
      <c r="K75" s="2">
        <v>3</v>
      </c>
    </row>
    <row r="76" spans="1:11" x14ac:dyDescent="0.25">
      <c r="A76">
        <v>125</v>
      </c>
      <c r="B76" s="1" t="s">
        <v>92</v>
      </c>
      <c r="C76" s="1">
        <v>125</v>
      </c>
      <c r="D76" s="1">
        <f>VLOOKUP(H76,ProductType!$A$2:$B$11,2,0)</f>
        <v>9</v>
      </c>
      <c r="E76" s="1">
        <v>59324</v>
      </c>
      <c r="F76" s="5">
        <v>129</v>
      </c>
      <c r="G76" s="1" t="s">
        <v>128</v>
      </c>
      <c r="H76" s="1" t="s">
        <v>16</v>
      </c>
      <c r="I76" s="2">
        <v>3</v>
      </c>
      <c r="J76" s="2" t="s">
        <v>4</v>
      </c>
      <c r="K76" s="2" t="s">
        <v>4</v>
      </c>
    </row>
    <row r="77" spans="1:11" x14ac:dyDescent="0.25">
      <c r="A77">
        <v>126</v>
      </c>
      <c r="B77" s="1" t="s">
        <v>93</v>
      </c>
      <c r="C77" s="1">
        <v>126</v>
      </c>
      <c r="D77" s="1">
        <f>VLOOKUP(H77,ProductType!$A$2:$B$11,2,0)</f>
        <v>9</v>
      </c>
      <c r="E77" s="1">
        <v>58827</v>
      </c>
      <c r="F77" s="5">
        <v>99</v>
      </c>
      <c r="G77" s="1" t="s">
        <v>129</v>
      </c>
      <c r="H77" s="1" t="s">
        <v>16</v>
      </c>
      <c r="I77" s="2">
        <v>2</v>
      </c>
      <c r="J77" s="2">
        <v>8</v>
      </c>
      <c r="K77" s="2">
        <v>8</v>
      </c>
    </row>
    <row r="78" spans="1:11" x14ac:dyDescent="0.25">
      <c r="A78">
        <v>127</v>
      </c>
      <c r="B78" s="1" t="s">
        <v>94</v>
      </c>
      <c r="C78" s="1">
        <v>127</v>
      </c>
      <c r="D78" s="1">
        <f>VLOOKUP(H78,ProductType!$A$2:$B$11,2,0)</f>
        <v>9</v>
      </c>
      <c r="E78" s="1">
        <v>59898</v>
      </c>
      <c r="F78" s="5">
        <v>129</v>
      </c>
      <c r="G78" s="1" t="s">
        <v>130</v>
      </c>
      <c r="H78" s="1" t="s">
        <v>16</v>
      </c>
      <c r="I78" s="2">
        <v>4</v>
      </c>
      <c r="J78" s="2" t="s">
        <v>95</v>
      </c>
      <c r="K78" s="2" t="s">
        <v>95</v>
      </c>
    </row>
    <row r="79" spans="1:11" x14ac:dyDescent="0.25">
      <c r="A79">
        <v>128</v>
      </c>
      <c r="B79" s="1" t="s">
        <v>96</v>
      </c>
      <c r="C79" s="1">
        <v>128</v>
      </c>
      <c r="D79" s="1">
        <f>VLOOKUP(H79,ProductType!$A$2:$B$11,2,0)</f>
        <v>9</v>
      </c>
      <c r="E79" s="1">
        <v>59474</v>
      </c>
      <c r="F79" s="5">
        <v>129</v>
      </c>
      <c r="G79" s="1" t="s">
        <v>131</v>
      </c>
      <c r="H79" s="1" t="s">
        <v>16</v>
      </c>
      <c r="I79" s="2">
        <v>4</v>
      </c>
      <c r="J79" s="2">
        <v>8</v>
      </c>
      <c r="K79" s="2">
        <v>8</v>
      </c>
    </row>
    <row r="80" spans="1:11" x14ac:dyDescent="0.25">
      <c r="A80">
        <v>129</v>
      </c>
      <c r="B80" s="1" t="s">
        <v>97</v>
      </c>
      <c r="C80" s="1">
        <v>129</v>
      </c>
      <c r="D80" s="1">
        <f>VLOOKUP(H80,ProductType!$A$2:$B$11,2,0)</f>
        <v>9</v>
      </c>
      <c r="E80" s="1">
        <v>59324</v>
      </c>
      <c r="F80" s="5">
        <v>129</v>
      </c>
      <c r="G80" s="1" t="s">
        <v>128</v>
      </c>
      <c r="H80" s="1" t="s">
        <v>16</v>
      </c>
      <c r="I80" s="2">
        <v>3</v>
      </c>
      <c r="J80" s="2" t="s">
        <v>4</v>
      </c>
      <c r="K80" s="2" t="s">
        <v>4</v>
      </c>
    </row>
    <row r="81" spans="1:11" x14ac:dyDescent="0.25">
      <c r="A81">
        <v>130</v>
      </c>
      <c r="B81" s="1" t="s">
        <v>98</v>
      </c>
      <c r="C81" s="1">
        <v>130</v>
      </c>
      <c r="D81" s="1">
        <f>VLOOKUP(H81,ProductType!$A$2:$B$11,2,0)</f>
        <v>9</v>
      </c>
      <c r="E81" s="1">
        <v>58827</v>
      </c>
      <c r="F81" s="5">
        <v>99</v>
      </c>
      <c r="G81" s="1" t="s">
        <v>129</v>
      </c>
      <c r="H81" s="1" t="s">
        <v>16</v>
      </c>
      <c r="I81" s="2">
        <v>2</v>
      </c>
      <c r="J81" s="2">
        <v>8</v>
      </c>
      <c r="K81" s="2">
        <v>8</v>
      </c>
    </row>
    <row r="82" spans="1:11" x14ac:dyDescent="0.25">
      <c r="A82">
        <v>131</v>
      </c>
      <c r="B82" s="1" t="s">
        <v>99</v>
      </c>
      <c r="C82" s="1">
        <v>131</v>
      </c>
      <c r="D82" s="1">
        <f>VLOOKUP(H82,ProductType!$A$2:$B$11,2,0)</f>
        <v>9</v>
      </c>
      <c r="E82" s="1">
        <v>59898</v>
      </c>
      <c r="F82" s="5">
        <v>129</v>
      </c>
      <c r="G82" s="1" t="s">
        <v>130</v>
      </c>
      <c r="H82" s="1" t="s">
        <v>16</v>
      </c>
      <c r="I82" s="2">
        <v>4</v>
      </c>
      <c r="J82" s="2" t="s">
        <v>95</v>
      </c>
      <c r="K82" s="2" t="s">
        <v>95</v>
      </c>
    </row>
    <row r="83" spans="1:11" x14ac:dyDescent="0.25">
      <c r="A83">
        <v>132</v>
      </c>
      <c r="B83" s="1" t="s">
        <v>100</v>
      </c>
      <c r="C83" s="1">
        <v>132</v>
      </c>
      <c r="D83" s="1">
        <f>VLOOKUP(H83,ProductType!$A$2:$B$11,2,0)</f>
        <v>9</v>
      </c>
      <c r="E83" s="1">
        <v>59474</v>
      </c>
      <c r="F83" s="5">
        <v>129</v>
      </c>
      <c r="G83" s="1" t="s">
        <v>131</v>
      </c>
      <c r="H83" s="1" t="s">
        <v>16</v>
      </c>
      <c r="I83" s="2">
        <v>4</v>
      </c>
      <c r="J83" s="2">
        <v>8</v>
      </c>
      <c r="K83" s="2">
        <v>8</v>
      </c>
    </row>
    <row r="84" spans="1:11" x14ac:dyDescent="0.25">
      <c r="A84">
        <v>133</v>
      </c>
      <c r="B84" s="1" t="s">
        <v>101</v>
      </c>
      <c r="C84" s="1">
        <v>133</v>
      </c>
      <c r="D84" s="1">
        <f>VLOOKUP(H84,ProductType!$A$2:$B$11,2,0)</f>
        <v>9</v>
      </c>
      <c r="E84" s="1">
        <v>59324</v>
      </c>
      <c r="F84" s="5">
        <v>129</v>
      </c>
      <c r="G84" s="1" t="s">
        <v>128</v>
      </c>
      <c r="H84" s="1" t="s">
        <v>16</v>
      </c>
      <c r="I84" s="2">
        <v>3</v>
      </c>
      <c r="J84" s="2">
        <v>9</v>
      </c>
      <c r="K84" s="2">
        <v>9</v>
      </c>
    </row>
    <row r="85" spans="1:11" x14ac:dyDescent="0.25">
      <c r="A85">
        <v>134</v>
      </c>
      <c r="B85" s="1" t="s">
        <v>102</v>
      </c>
      <c r="C85" s="1">
        <v>134</v>
      </c>
      <c r="D85" s="1">
        <f>VLOOKUP(H85,ProductType!$A$2:$B$11,2,0)</f>
        <v>9</v>
      </c>
      <c r="E85" s="1">
        <v>58827</v>
      </c>
      <c r="F85" s="5">
        <v>99</v>
      </c>
      <c r="G85" s="1" t="s">
        <v>129</v>
      </c>
      <c r="H85" s="1" t="s">
        <v>16</v>
      </c>
      <c r="I85" s="2">
        <v>2</v>
      </c>
      <c r="J85" s="2">
        <v>8</v>
      </c>
      <c r="K85" s="2">
        <v>8</v>
      </c>
    </row>
    <row r="86" spans="1:11" x14ac:dyDescent="0.25">
      <c r="A86">
        <v>135</v>
      </c>
      <c r="B86" s="1" t="s">
        <v>103</v>
      </c>
      <c r="C86" s="1">
        <v>135</v>
      </c>
      <c r="D86" s="1">
        <f>VLOOKUP(H86,ProductType!$A$2:$B$11,2,0)</f>
        <v>9</v>
      </c>
      <c r="E86" s="1">
        <v>59898</v>
      </c>
      <c r="F86" s="5">
        <v>129</v>
      </c>
      <c r="G86" s="1" t="s">
        <v>130</v>
      </c>
      <c r="H86" s="1" t="s">
        <v>16</v>
      </c>
      <c r="I86" s="2">
        <v>4</v>
      </c>
      <c r="J86" s="2" t="s">
        <v>95</v>
      </c>
      <c r="K86" s="2" t="s">
        <v>95</v>
      </c>
    </row>
    <row r="87" spans="1:11" x14ac:dyDescent="0.25">
      <c r="A87">
        <v>136</v>
      </c>
      <c r="B87" s="1" t="s">
        <v>104</v>
      </c>
      <c r="C87" s="1">
        <v>136</v>
      </c>
      <c r="D87" s="1">
        <f>VLOOKUP(H87,ProductType!$A$2:$B$11,2,0)</f>
        <v>9</v>
      </c>
      <c r="E87" s="1">
        <v>59474</v>
      </c>
      <c r="F87" s="5">
        <v>129</v>
      </c>
      <c r="G87" s="1" t="s">
        <v>131</v>
      </c>
      <c r="H87" s="1" t="s">
        <v>16</v>
      </c>
      <c r="I87" s="2">
        <v>4</v>
      </c>
      <c r="J87" s="2">
        <v>8</v>
      </c>
      <c r="K87" s="2">
        <v>8</v>
      </c>
    </row>
    <row r="88" spans="1:11" x14ac:dyDescent="0.25">
      <c r="A88">
        <v>137</v>
      </c>
      <c r="B88" s="1" t="s">
        <v>105</v>
      </c>
      <c r="C88" s="1">
        <v>137</v>
      </c>
      <c r="D88" s="1">
        <f>VLOOKUP(H88,ProductType!$A$2:$B$11,2,0)</f>
        <v>9</v>
      </c>
      <c r="E88" s="1">
        <v>59324</v>
      </c>
      <c r="F88" s="5">
        <v>129</v>
      </c>
      <c r="G88" s="1" t="s">
        <v>128</v>
      </c>
      <c r="H88" s="1" t="s">
        <v>16</v>
      </c>
      <c r="I88" s="2">
        <v>3</v>
      </c>
      <c r="J88" s="2">
        <v>9</v>
      </c>
      <c r="K88" s="2">
        <v>9</v>
      </c>
    </row>
    <row r="89" spans="1:11" x14ac:dyDescent="0.25">
      <c r="A89">
        <v>138</v>
      </c>
      <c r="B89" s="1" t="s">
        <v>106</v>
      </c>
      <c r="C89" s="1">
        <v>138</v>
      </c>
      <c r="D89" s="1">
        <f>VLOOKUP(H89,ProductType!$A$2:$B$11,2,0)</f>
        <v>9</v>
      </c>
      <c r="E89" s="1">
        <v>58827</v>
      </c>
      <c r="F89" s="5">
        <v>99</v>
      </c>
      <c r="G89" s="1" t="s">
        <v>129</v>
      </c>
      <c r="H89" s="1" t="s">
        <v>16</v>
      </c>
      <c r="I89" s="2">
        <v>2</v>
      </c>
      <c r="J89" s="2">
        <v>8</v>
      </c>
      <c r="K89" s="2">
        <v>8</v>
      </c>
    </row>
    <row r="90" spans="1:11" x14ac:dyDescent="0.25">
      <c r="A90">
        <v>139</v>
      </c>
      <c r="B90" s="1" t="s">
        <v>107</v>
      </c>
      <c r="C90" s="1">
        <v>139</v>
      </c>
      <c r="D90" s="1">
        <f>VLOOKUP(H90,ProductType!$A$2:$B$11,2,0)</f>
        <v>9</v>
      </c>
      <c r="E90" s="1">
        <v>5027980</v>
      </c>
      <c r="F90" s="5">
        <v>4990</v>
      </c>
      <c r="G90" s="1" t="s">
        <v>158</v>
      </c>
      <c r="H90" s="1" t="s">
        <v>16</v>
      </c>
      <c r="I90" s="2">
        <v>2</v>
      </c>
      <c r="J90" s="2">
        <v>1</v>
      </c>
      <c r="K90" s="2">
        <v>1</v>
      </c>
    </row>
    <row r="91" spans="1:11" x14ac:dyDescent="0.25">
      <c r="A91">
        <v>140</v>
      </c>
      <c r="B91" s="1" t="s">
        <v>108</v>
      </c>
      <c r="C91" s="1">
        <v>140</v>
      </c>
      <c r="D91" s="1">
        <f>VLOOKUP(H91,ProductType!$A$2:$B$11,2,0)</f>
        <v>6</v>
      </c>
      <c r="E91" s="1">
        <v>5027965</v>
      </c>
      <c r="F91" s="5">
        <v>4490</v>
      </c>
      <c r="G91" s="1" t="s">
        <v>159</v>
      </c>
      <c r="H91" s="1" t="s">
        <v>1</v>
      </c>
      <c r="I91" s="2">
        <v>4</v>
      </c>
      <c r="J91" s="2">
        <v>2</v>
      </c>
      <c r="K91" s="2">
        <v>2</v>
      </c>
    </row>
    <row r="92" spans="1:11" x14ac:dyDescent="0.25">
      <c r="A92">
        <v>141</v>
      </c>
      <c r="B92" s="1" t="s">
        <v>109</v>
      </c>
      <c r="C92" s="1">
        <v>141</v>
      </c>
      <c r="D92" s="1">
        <f>VLOOKUP(H92,ProductType!$A$2:$B$11,2,0)</f>
        <v>6</v>
      </c>
      <c r="E92" s="1">
        <v>5027958</v>
      </c>
      <c r="F92" s="5">
        <v>3190</v>
      </c>
      <c r="G92" s="1" t="s">
        <v>160</v>
      </c>
      <c r="H92" s="1" t="s">
        <v>1</v>
      </c>
      <c r="I92" s="2">
        <v>2</v>
      </c>
      <c r="J92" s="2">
        <v>4</v>
      </c>
      <c r="K92" s="2">
        <v>4</v>
      </c>
    </row>
    <row r="93" spans="1:11" x14ac:dyDescent="0.25">
      <c r="A93">
        <v>142</v>
      </c>
      <c r="B93" s="1" t="s">
        <v>110</v>
      </c>
      <c r="C93" s="1">
        <v>142</v>
      </c>
      <c r="D93" s="1">
        <f>VLOOKUP(H93,ProductType!$A$2:$B$11,2,0)</f>
        <v>6</v>
      </c>
      <c r="E93" s="1">
        <v>59923</v>
      </c>
      <c r="F93" s="5">
        <v>2790</v>
      </c>
      <c r="G93" s="1" t="s">
        <v>161</v>
      </c>
      <c r="H93" s="1" t="s">
        <v>1</v>
      </c>
      <c r="I93" s="2">
        <v>1</v>
      </c>
      <c r="J93" s="2">
        <v>9</v>
      </c>
      <c r="K93" s="2">
        <v>9</v>
      </c>
    </row>
    <row r="94" spans="1:11" x14ac:dyDescent="0.25">
      <c r="A94">
        <v>143</v>
      </c>
      <c r="B94" s="1" t="s">
        <v>111</v>
      </c>
      <c r="C94" s="1">
        <v>143</v>
      </c>
      <c r="D94" s="1">
        <f>VLOOKUP(H94,ProductType!$A$2:$B$11,2,0)</f>
        <v>6</v>
      </c>
      <c r="E94" s="1">
        <v>59922</v>
      </c>
      <c r="F94" s="5">
        <v>2690</v>
      </c>
      <c r="G94" s="1" t="s">
        <v>119</v>
      </c>
      <c r="H94" s="1" t="s">
        <v>1</v>
      </c>
      <c r="I94" s="2">
        <v>5</v>
      </c>
      <c r="J94" s="2" t="s">
        <v>12</v>
      </c>
      <c r="K94" s="2" t="s">
        <v>12</v>
      </c>
    </row>
    <row r="95" spans="1:11" x14ac:dyDescent="0.25">
      <c r="A95">
        <v>144</v>
      </c>
      <c r="B95" s="1" t="s">
        <v>112</v>
      </c>
      <c r="C95" s="1">
        <v>144</v>
      </c>
      <c r="D95" s="1">
        <f>VLOOKUP(H95,ProductType!$A$2:$B$11,2,0)</f>
        <v>6</v>
      </c>
      <c r="E95" s="1">
        <v>59921</v>
      </c>
      <c r="F95" s="5">
        <v>5690</v>
      </c>
      <c r="G95" s="1" t="s">
        <v>162</v>
      </c>
      <c r="H95" s="1" t="s">
        <v>1</v>
      </c>
      <c r="I95" s="2">
        <v>3</v>
      </c>
      <c r="J95" s="2">
        <v>9</v>
      </c>
      <c r="K95" s="2">
        <v>9</v>
      </c>
    </row>
    <row r="96" spans="1:11" x14ac:dyDescent="0.25">
      <c r="A96">
        <v>145</v>
      </c>
      <c r="B96" s="1" t="s">
        <v>113</v>
      </c>
      <c r="C96" s="1">
        <v>145</v>
      </c>
      <c r="D96" s="1">
        <f>VLOOKUP(H96,ProductType!$A$2:$B$11,2,0)</f>
        <v>6</v>
      </c>
      <c r="E96" s="1">
        <v>59920</v>
      </c>
      <c r="F96" s="5">
        <v>5690</v>
      </c>
      <c r="G96" s="1" t="s">
        <v>163</v>
      </c>
      <c r="H96" s="1" t="s">
        <v>1</v>
      </c>
      <c r="I96" s="2">
        <v>2</v>
      </c>
      <c r="J96" s="2">
        <v>8</v>
      </c>
      <c r="K96" s="2">
        <v>8</v>
      </c>
    </row>
    <row r="97" spans="1:11" x14ac:dyDescent="0.25">
      <c r="A97">
        <v>146</v>
      </c>
      <c r="B97" s="1" t="s">
        <v>114</v>
      </c>
      <c r="C97" s="1">
        <v>146</v>
      </c>
      <c r="D97" s="1">
        <f>VLOOKUP(H97,ProductType!$A$2:$B$11,2,0)</f>
        <v>6</v>
      </c>
      <c r="E97" s="1">
        <v>59920</v>
      </c>
      <c r="F97" s="5">
        <v>5690</v>
      </c>
      <c r="G97" s="1" t="s">
        <v>163</v>
      </c>
      <c r="H97" s="1" t="s">
        <v>1</v>
      </c>
      <c r="I97" s="2">
        <v>2</v>
      </c>
      <c r="J97" s="2">
        <v>8</v>
      </c>
      <c r="K97" s="2">
        <v>8</v>
      </c>
    </row>
    <row r="98" spans="1:11" x14ac:dyDescent="0.25">
      <c r="A98">
        <v>147</v>
      </c>
      <c r="B98" s="1" t="s">
        <v>115</v>
      </c>
      <c r="C98" s="1">
        <v>147</v>
      </c>
      <c r="D98" s="1">
        <f>VLOOKUP(H98,ProductType!$A$2:$B$11,2,0)</f>
        <v>9</v>
      </c>
      <c r="E98" s="1">
        <v>5027980</v>
      </c>
      <c r="F98" s="5">
        <v>4990</v>
      </c>
      <c r="G98" s="1" t="s">
        <v>158</v>
      </c>
      <c r="H98" s="1" t="s">
        <v>16</v>
      </c>
      <c r="I98" s="2">
        <v>2</v>
      </c>
      <c r="J98" s="2" t="s">
        <v>95</v>
      </c>
      <c r="K98" s="2" t="s">
        <v>95</v>
      </c>
    </row>
    <row r="99" spans="1:11" x14ac:dyDescent="0.25">
      <c r="A99">
        <v>148</v>
      </c>
      <c r="B99" s="1" t="s">
        <v>116</v>
      </c>
      <c r="C99" s="1">
        <v>148</v>
      </c>
      <c r="D99" s="1">
        <f>VLOOKUP(H99,ProductType!$A$2:$B$11,2,0)</f>
        <v>6</v>
      </c>
      <c r="E99" s="1">
        <v>5027965</v>
      </c>
      <c r="F99" s="5">
        <v>4490</v>
      </c>
      <c r="G99" s="1" t="s">
        <v>159</v>
      </c>
      <c r="H99" s="1" t="s">
        <v>1</v>
      </c>
      <c r="I99" s="2">
        <v>4</v>
      </c>
      <c r="J99" s="2" t="s">
        <v>7</v>
      </c>
      <c r="K99" s="2" t="s">
        <v>7</v>
      </c>
    </row>
    <row r="100" spans="1:11" x14ac:dyDescent="0.25">
      <c r="A100">
        <v>149</v>
      </c>
      <c r="B100" s="1" t="s">
        <v>117</v>
      </c>
      <c r="C100" s="1">
        <v>149</v>
      </c>
      <c r="D100" s="1">
        <f>VLOOKUP(H100,ProductType!$A$2:$B$11,2,0)</f>
        <v>6</v>
      </c>
      <c r="E100" s="1">
        <v>5027958</v>
      </c>
      <c r="F100" s="5">
        <v>3190</v>
      </c>
      <c r="G100" s="1" t="s">
        <v>160</v>
      </c>
      <c r="H100" s="1" t="s">
        <v>1</v>
      </c>
      <c r="I100" s="2">
        <v>2</v>
      </c>
      <c r="J100" s="2">
        <v>4</v>
      </c>
      <c r="K100" s="2">
        <v>4</v>
      </c>
    </row>
    <row r="101" spans="1:11" x14ac:dyDescent="0.25">
      <c r="A101">
        <v>150</v>
      </c>
      <c r="B101" s="1" t="s">
        <v>118</v>
      </c>
      <c r="C101" s="1">
        <v>150</v>
      </c>
      <c r="D101" s="1">
        <f>VLOOKUP(H101,ProductType!$A$2:$B$11,2,0)</f>
        <v>6</v>
      </c>
      <c r="E101" s="1">
        <v>59923</v>
      </c>
      <c r="F101" s="5">
        <v>2790</v>
      </c>
      <c r="G101" s="1" t="s">
        <v>161</v>
      </c>
      <c r="H101" s="1" t="s">
        <v>1</v>
      </c>
      <c r="I101" s="2">
        <v>1</v>
      </c>
      <c r="J101" s="2">
        <v>9</v>
      </c>
      <c r="K101" s="2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F7" sqref="F7"/>
    </sheetView>
  </sheetViews>
  <sheetFormatPr defaultRowHeight="15" x14ac:dyDescent="0.25"/>
  <cols>
    <col min="1" max="1" width="15.140625" bestFit="1" customWidth="1"/>
    <col min="2" max="2" width="14" bestFit="1" customWidth="1"/>
  </cols>
  <sheetData>
    <row r="1" spans="1:2" x14ac:dyDescent="0.25">
      <c r="A1" s="1" t="s">
        <v>194</v>
      </c>
      <c r="B1" t="s">
        <v>197</v>
      </c>
    </row>
    <row r="2" spans="1:2" x14ac:dyDescent="0.25">
      <c r="A2" s="1" t="s">
        <v>1</v>
      </c>
      <c r="B2">
        <v>6</v>
      </c>
    </row>
    <row r="3" spans="1:2" x14ac:dyDescent="0.25">
      <c r="A3" s="1" t="s">
        <v>3</v>
      </c>
      <c r="B3">
        <v>7</v>
      </c>
    </row>
    <row r="4" spans="1:2" x14ac:dyDescent="0.25">
      <c r="A4" s="1" t="s">
        <v>10</v>
      </c>
      <c r="B4">
        <v>8</v>
      </c>
    </row>
    <row r="5" spans="1:2" x14ac:dyDescent="0.25">
      <c r="A5" s="1" t="s">
        <v>16</v>
      </c>
      <c r="B5">
        <v>9</v>
      </c>
    </row>
    <row r="6" spans="1:2" x14ac:dyDescent="0.25">
      <c r="A6" s="1" t="s">
        <v>66</v>
      </c>
      <c r="B6">
        <v>10</v>
      </c>
    </row>
    <row r="7" spans="1:2" x14ac:dyDescent="0.25">
      <c r="A7" s="1" t="s">
        <v>70</v>
      </c>
      <c r="B7">
        <v>11</v>
      </c>
    </row>
    <row r="8" spans="1:2" x14ac:dyDescent="0.25">
      <c r="A8" s="1" t="s">
        <v>72</v>
      </c>
      <c r="B8">
        <v>12</v>
      </c>
    </row>
    <row r="9" spans="1:2" x14ac:dyDescent="0.25">
      <c r="A9" s="1" t="s">
        <v>76</v>
      </c>
      <c r="B9">
        <v>13</v>
      </c>
    </row>
    <row r="10" spans="1:2" x14ac:dyDescent="0.25">
      <c r="A10" s="1" t="s">
        <v>88</v>
      </c>
      <c r="B10">
        <v>14</v>
      </c>
    </row>
    <row r="11" spans="1:2" x14ac:dyDescent="0.25">
      <c r="A11" s="1" t="s">
        <v>91</v>
      </c>
      <c r="B11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H52" sqref="H52"/>
    </sheetView>
  </sheetViews>
  <sheetFormatPr defaultRowHeight="15" x14ac:dyDescent="0.25"/>
  <cols>
    <col min="2" max="2" width="37.28515625" bestFit="1" customWidth="1"/>
    <col min="3" max="3" width="8.28515625" bestFit="1" customWidth="1"/>
    <col min="4" max="4" width="17.7109375" customWidth="1"/>
    <col min="5" max="5" width="16.140625" bestFit="1" customWidth="1"/>
    <col min="6" max="6" width="9" bestFit="1" customWidth="1"/>
    <col min="7" max="8" width="16.85546875" customWidth="1"/>
    <col min="9" max="9" width="15.5703125" style="3" bestFit="1" customWidth="1"/>
    <col min="10" max="10" width="13.85546875" style="3" bestFit="1" customWidth="1"/>
    <col min="11" max="11" width="20.5703125" style="6" customWidth="1"/>
    <col min="14" max="14" width="10.5703125" bestFit="1" customWidth="1"/>
  </cols>
  <sheetData>
    <row r="1" spans="1:11" x14ac:dyDescent="0.25">
      <c r="A1" t="s">
        <v>273</v>
      </c>
      <c r="B1" s="1" t="s">
        <v>269</v>
      </c>
      <c r="C1" s="1" t="s">
        <v>191</v>
      </c>
      <c r="D1" s="1" t="s">
        <v>268</v>
      </c>
      <c r="E1" s="1" t="s">
        <v>255</v>
      </c>
      <c r="F1" s="1" t="s">
        <v>256</v>
      </c>
      <c r="G1" s="1" t="s">
        <v>257</v>
      </c>
      <c r="H1" s="4" t="s">
        <v>272</v>
      </c>
      <c r="I1" s="2" t="s">
        <v>258</v>
      </c>
      <c r="J1" s="2" t="s">
        <v>192</v>
      </c>
      <c r="K1" s="6" t="s">
        <v>259</v>
      </c>
    </row>
    <row r="2" spans="1:11" x14ac:dyDescent="0.25">
      <c r="A2">
        <v>1</v>
      </c>
      <c r="B2" s="1" t="s">
        <v>198</v>
      </c>
      <c r="C2" s="1">
        <v>1</v>
      </c>
      <c r="D2" s="1">
        <f>VLOOKUP(E2,MaterialType!$A$2:$B$6,2,0)</f>
        <v>1</v>
      </c>
      <c r="E2" s="1" t="s">
        <v>199</v>
      </c>
      <c r="F2" s="1">
        <v>7</v>
      </c>
      <c r="G2" s="1" t="s">
        <v>200</v>
      </c>
      <c r="H2" s="1">
        <v>1</v>
      </c>
      <c r="I2" s="2">
        <v>191</v>
      </c>
      <c r="J2" s="2">
        <v>34</v>
      </c>
      <c r="K2" s="6">
        <v>6009</v>
      </c>
    </row>
    <row r="3" spans="1:11" x14ac:dyDescent="0.25">
      <c r="A3">
        <v>2</v>
      </c>
      <c r="B3" s="1" t="s">
        <v>201</v>
      </c>
      <c r="C3" s="1">
        <v>2</v>
      </c>
      <c r="D3" s="1">
        <f>VLOOKUP(E3,MaterialType!$A$2:$B$6,2,0)</f>
        <v>2</v>
      </c>
      <c r="E3" s="1" t="s">
        <v>202</v>
      </c>
      <c r="F3" s="1">
        <v>10</v>
      </c>
      <c r="G3" s="1" t="s">
        <v>200</v>
      </c>
      <c r="H3" s="1">
        <v>1</v>
      </c>
      <c r="I3" s="2">
        <v>713</v>
      </c>
      <c r="J3" s="2">
        <v>18</v>
      </c>
      <c r="K3" s="6">
        <v>13742</v>
      </c>
    </row>
    <row r="4" spans="1:11" x14ac:dyDescent="0.25">
      <c r="A4">
        <v>3</v>
      </c>
      <c r="B4" s="1" t="s">
        <v>203</v>
      </c>
      <c r="C4" s="1">
        <v>3</v>
      </c>
      <c r="D4" s="1">
        <f>VLOOKUP(E4,MaterialType!$A$2:$B$6,2,0)</f>
        <v>3</v>
      </c>
      <c r="E4" s="1" t="s">
        <v>204</v>
      </c>
      <c r="F4" s="1">
        <v>9</v>
      </c>
      <c r="G4" s="1" t="s">
        <v>205</v>
      </c>
      <c r="H4" s="1">
        <v>2</v>
      </c>
      <c r="I4" s="2">
        <v>280</v>
      </c>
      <c r="J4" s="2">
        <v>12</v>
      </c>
      <c r="K4" s="6">
        <v>10633</v>
      </c>
    </row>
    <row r="5" spans="1:11" x14ac:dyDescent="0.25">
      <c r="A5">
        <v>4</v>
      </c>
      <c r="B5" s="1" t="s">
        <v>206</v>
      </c>
      <c r="C5" s="1">
        <v>4</v>
      </c>
      <c r="D5" s="1">
        <f>VLOOKUP(E5,MaterialType!$A$2:$B$6,2,0)</f>
        <v>4</v>
      </c>
      <c r="E5" s="1" t="s">
        <v>207</v>
      </c>
      <c r="F5" s="1">
        <v>2</v>
      </c>
      <c r="G5" s="1" t="s">
        <v>200</v>
      </c>
      <c r="H5" s="1">
        <v>1</v>
      </c>
      <c r="I5" s="2">
        <v>981</v>
      </c>
      <c r="J5" s="2">
        <v>12</v>
      </c>
      <c r="K5" s="6">
        <v>2343</v>
      </c>
    </row>
    <row r="6" spans="1:11" x14ac:dyDescent="0.25">
      <c r="A6">
        <v>5</v>
      </c>
      <c r="B6" s="1" t="s">
        <v>208</v>
      </c>
      <c r="C6" s="1">
        <v>5</v>
      </c>
      <c r="D6" s="1">
        <f>VLOOKUP(E6,MaterialType!$A$2:$B$6,2,0)</f>
        <v>4</v>
      </c>
      <c r="E6" s="1" t="s">
        <v>207</v>
      </c>
      <c r="F6" s="1">
        <v>8</v>
      </c>
      <c r="G6" s="1" t="s">
        <v>205</v>
      </c>
      <c r="H6" s="1">
        <v>2</v>
      </c>
      <c r="I6" s="2">
        <v>307</v>
      </c>
      <c r="J6" s="2">
        <v>17</v>
      </c>
      <c r="K6" s="6">
        <v>12097</v>
      </c>
    </row>
    <row r="7" spans="1:11" x14ac:dyDescent="0.25">
      <c r="A7">
        <v>6</v>
      </c>
      <c r="B7" s="1" t="s">
        <v>209</v>
      </c>
      <c r="C7" s="1">
        <v>6</v>
      </c>
      <c r="D7" s="1">
        <f>VLOOKUP(E7,MaterialType!$A$2:$B$6,2,0)</f>
        <v>4</v>
      </c>
      <c r="E7" s="1" t="s">
        <v>207</v>
      </c>
      <c r="F7" s="1">
        <v>4</v>
      </c>
      <c r="G7" s="1" t="s">
        <v>205</v>
      </c>
      <c r="H7" s="1">
        <v>2</v>
      </c>
      <c r="I7" s="2">
        <v>345</v>
      </c>
      <c r="J7" s="2">
        <v>46</v>
      </c>
      <c r="K7" s="6">
        <v>13550</v>
      </c>
    </row>
    <row r="8" spans="1:11" x14ac:dyDescent="0.25">
      <c r="A8">
        <v>7</v>
      </c>
      <c r="B8" s="1" t="s">
        <v>210</v>
      </c>
      <c r="C8" s="1">
        <v>7</v>
      </c>
      <c r="D8" s="1">
        <f>VLOOKUP(E8,MaterialType!$A$2:$B$6,2,0)</f>
        <v>2</v>
      </c>
      <c r="E8" s="1" t="s">
        <v>202</v>
      </c>
      <c r="F8" s="1">
        <v>10</v>
      </c>
      <c r="G8" s="1" t="s">
        <v>200</v>
      </c>
      <c r="H8" s="1">
        <v>1</v>
      </c>
      <c r="I8" s="2">
        <v>965</v>
      </c>
      <c r="J8" s="2">
        <v>17</v>
      </c>
      <c r="K8" s="6">
        <v>15210</v>
      </c>
    </row>
    <row r="9" spans="1:11" x14ac:dyDescent="0.25">
      <c r="A9">
        <v>8</v>
      </c>
      <c r="B9" s="1" t="s">
        <v>211</v>
      </c>
      <c r="C9" s="1">
        <v>8</v>
      </c>
      <c r="D9" s="1">
        <f>VLOOKUP(E9,MaterialType!$A$2:$B$6,2,0)</f>
        <v>5</v>
      </c>
      <c r="E9" s="1" t="s">
        <v>212</v>
      </c>
      <c r="F9" s="1">
        <v>8</v>
      </c>
      <c r="G9" s="1" t="s">
        <v>205</v>
      </c>
      <c r="H9" s="1">
        <v>2</v>
      </c>
      <c r="I9" s="2">
        <v>256</v>
      </c>
      <c r="J9" s="2">
        <v>9</v>
      </c>
      <c r="K9" s="6">
        <v>32616</v>
      </c>
    </row>
    <row r="10" spans="1:11" x14ac:dyDescent="0.25">
      <c r="A10">
        <v>9</v>
      </c>
      <c r="B10" s="1" t="s">
        <v>213</v>
      </c>
      <c r="C10" s="1">
        <v>9</v>
      </c>
      <c r="D10" s="1">
        <f>VLOOKUP(E10,MaterialType!$A$2:$B$6,2,0)</f>
        <v>3</v>
      </c>
      <c r="E10" s="1" t="s">
        <v>204</v>
      </c>
      <c r="F10" s="1">
        <v>9</v>
      </c>
      <c r="G10" s="1" t="s">
        <v>200</v>
      </c>
      <c r="H10" s="1">
        <v>1</v>
      </c>
      <c r="I10" s="2">
        <v>65</v>
      </c>
      <c r="J10" s="2">
        <v>36</v>
      </c>
      <c r="K10" s="6">
        <v>36753</v>
      </c>
    </row>
    <row r="11" spans="1:11" x14ac:dyDescent="0.25">
      <c r="A11">
        <v>10</v>
      </c>
      <c r="B11" s="1" t="s">
        <v>214</v>
      </c>
      <c r="C11" s="1">
        <v>10</v>
      </c>
      <c r="D11" s="1">
        <f>VLOOKUP(E11,MaterialType!$A$2:$B$6,2,0)</f>
        <v>2</v>
      </c>
      <c r="E11" s="1" t="s">
        <v>202</v>
      </c>
      <c r="F11" s="1">
        <v>5</v>
      </c>
      <c r="G11" s="1" t="s">
        <v>200</v>
      </c>
      <c r="H11" s="1">
        <v>1</v>
      </c>
      <c r="I11" s="2">
        <v>387</v>
      </c>
      <c r="J11" s="2">
        <v>39</v>
      </c>
      <c r="K11" s="6">
        <v>32910</v>
      </c>
    </row>
    <row r="12" spans="1:11" x14ac:dyDescent="0.25">
      <c r="A12">
        <v>11</v>
      </c>
      <c r="B12" s="1" t="s">
        <v>215</v>
      </c>
      <c r="C12" s="1">
        <v>11</v>
      </c>
      <c r="D12" s="1">
        <f>VLOOKUP(E12,MaterialType!$A$2:$B$6,2,0)</f>
        <v>2</v>
      </c>
      <c r="E12" s="1" t="s">
        <v>202</v>
      </c>
      <c r="F12" s="1">
        <v>9</v>
      </c>
      <c r="G12" s="1" t="s">
        <v>200</v>
      </c>
      <c r="H12" s="1">
        <v>1</v>
      </c>
      <c r="I12" s="2">
        <v>398</v>
      </c>
      <c r="J12" s="2">
        <v>25</v>
      </c>
      <c r="K12" s="6">
        <v>782</v>
      </c>
    </row>
    <row r="13" spans="1:11" x14ac:dyDescent="0.25">
      <c r="A13">
        <v>12</v>
      </c>
      <c r="B13" s="1" t="s">
        <v>216</v>
      </c>
      <c r="C13" s="1">
        <v>12</v>
      </c>
      <c r="D13" s="1">
        <f>VLOOKUP(E13,MaterialType!$A$2:$B$6,2,0)</f>
        <v>1</v>
      </c>
      <c r="E13" s="1" t="s">
        <v>199</v>
      </c>
      <c r="F13" s="1">
        <v>3</v>
      </c>
      <c r="G13" s="1" t="s">
        <v>200</v>
      </c>
      <c r="H13" s="1">
        <v>1</v>
      </c>
      <c r="I13" s="2">
        <v>589</v>
      </c>
      <c r="J13" s="2">
        <v>32</v>
      </c>
      <c r="K13" s="6">
        <v>35776</v>
      </c>
    </row>
    <row r="14" spans="1:11" x14ac:dyDescent="0.25">
      <c r="A14">
        <v>13</v>
      </c>
      <c r="B14" s="1" t="s">
        <v>217</v>
      </c>
      <c r="C14" s="1">
        <v>13</v>
      </c>
      <c r="D14" s="1">
        <f>VLOOKUP(E14,MaterialType!$A$2:$B$6,2,0)</f>
        <v>1</v>
      </c>
      <c r="E14" s="1" t="s">
        <v>199</v>
      </c>
      <c r="F14" s="1">
        <v>5</v>
      </c>
      <c r="G14" s="1" t="s">
        <v>205</v>
      </c>
      <c r="H14" s="1">
        <v>2</v>
      </c>
      <c r="I14" s="2">
        <v>471</v>
      </c>
      <c r="J14" s="2">
        <v>40</v>
      </c>
      <c r="K14" s="6">
        <v>20453</v>
      </c>
    </row>
    <row r="15" spans="1:11" x14ac:dyDescent="0.25">
      <c r="A15">
        <v>14</v>
      </c>
      <c r="B15" s="1" t="s">
        <v>218</v>
      </c>
      <c r="C15" s="1">
        <v>14</v>
      </c>
      <c r="D15" s="1">
        <f>VLOOKUP(E15,MaterialType!$A$2:$B$6,2,0)</f>
        <v>2</v>
      </c>
      <c r="E15" s="1" t="s">
        <v>202</v>
      </c>
      <c r="F15" s="1">
        <v>3</v>
      </c>
      <c r="G15" s="1" t="s">
        <v>200</v>
      </c>
      <c r="H15" s="1">
        <v>1</v>
      </c>
      <c r="I15" s="2">
        <v>654</v>
      </c>
      <c r="J15" s="2">
        <v>29</v>
      </c>
      <c r="K15" s="6">
        <v>41101</v>
      </c>
    </row>
    <row r="16" spans="1:11" x14ac:dyDescent="0.25">
      <c r="A16">
        <v>15</v>
      </c>
      <c r="B16" s="1" t="s">
        <v>219</v>
      </c>
      <c r="C16" s="1">
        <v>15</v>
      </c>
      <c r="D16" s="1">
        <f>VLOOKUP(E16,MaterialType!$A$2:$B$6,2,0)</f>
        <v>3</v>
      </c>
      <c r="E16" s="1" t="s">
        <v>204</v>
      </c>
      <c r="F16" s="1">
        <v>4</v>
      </c>
      <c r="G16" s="1" t="s">
        <v>200</v>
      </c>
      <c r="H16" s="1">
        <v>1</v>
      </c>
      <c r="I16" s="2">
        <v>988</v>
      </c>
      <c r="J16" s="2">
        <v>49</v>
      </c>
      <c r="K16" s="6">
        <v>55742</v>
      </c>
    </row>
    <row r="17" spans="1:11" x14ac:dyDescent="0.25">
      <c r="A17">
        <v>16</v>
      </c>
      <c r="B17" s="1" t="s">
        <v>220</v>
      </c>
      <c r="C17" s="1">
        <v>16</v>
      </c>
      <c r="D17" s="1">
        <f>VLOOKUP(E17,MaterialType!$A$2:$B$6,2,0)</f>
        <v>5</v>
      </c>
      <c r="E17" s="1" t="s">
        <v>212</v>
      </c>
      <c r="F17" s="1">
        <v>3</v>
      </c>
      <c r="G17" s="1" t="s">
        <v>205</v>
      </c>
      <c r="H17" s="1">
        <v>2</v>
      </c>
      <c r="I17" s="2">
        <v>191</v>
      </c>
      <c r="J17" s="2">
        <v>11</v>
      </c>
      <c r="K17" s="6">
        <v>1407</v>
      </c>
    </row>
    <row r="18" spans="1:11" x14ac:dyDescent="0.25">
      <c r="A18">
        <v>17</v>
      </c>
      <c r="B18" s="1" t="s">
        <v>221</v>
      </c>
      <c r="C18" s="1">
        <v>17</v>
      </c>
      <c r="D18" s="1">
        <f>VLOOKUP(E18,MaterialType!$A$2:$B$6,2,0)</f>
        <v>3</v>
      </c>
      <c r="E18" s="1" t="s">
        <v>204</v>
      </c>
      <c r="F18" s="1">
        <v>8</v>
      </c>
      <c r="G18" s="1" t="s">
        <v>200</v>
      </c>
      <c r="H18" s="1">
        <v>1</v>
      </c>
      <c r="I18" s="2">
        <v>173</v>
      </c>
      <c r="J18" s="2">
        <v>26</v>
      </c>
      <c r="K18" s="6">
        <v>26137</v>
      </c>
    </row>
    <row r="19" spans="1:11" x14ac:dyDescent="0.25">
      <c r="A19">
        <v>18</v>
      </c>
      <c r="B19" s="1" t="s">
        <v>222</v>
      </c>
      <c r="C19" s="1">
        <v>18</v>
      </c>
      <c r="D19" s="1">
        <f>VLOOKUP(E19,MaterialType!$A$2:$B$6,2,0)</f>
        <v>2</v>
      </c>
      <c r="E19" s="1" t="s">
        <v>202</v>
      </c>
      <c r="F19" s="1">
        <v>2</v>
      </c>
      <c r="G19" s="1" t="s">
        <v>200</v>
      </c>
      <c r="H19" s="1">
        <v>1</v>
      </c>
      <c r="I19" s="2">
        <v>993</v>
      </c>
      <c r="J19" s="2">
        <v>34</v>
      </c>
      <c r="K19" s="6">
        <v>15628</v>
      </c>
    </row>
    <row r="20" spans="1:11" x14ac:dyDescent="0.25">
      <c r="A20">
        <v>19</v>
      </c>
      <c r="B20" s="1" t="s">
        <v>223</v>
      </c>
      <c r="C20" s="1">
        <v>19</v>
      </c>
      <c r="D20" s="1">
        <f>VLOOKUP(E20,MaterialType!$A$2:$B$6,2,0)</f>
        <v>4</v>
      </c>
      <c r="E20" s="1" t="s">
        <v>207</v>
      </c>
      <c r="F20" s="1">
        <v>10</v>
      </c>
      <c r="G20" s="1" t="s">
        <v>200</v>
      </c>
      <c r="H20" s="1">
        <v>1</v>
      </c>
      <c r="I20" s="2">
        <v>851</v>
      </c>
      <c r="J20" s="2">
        <v>38</v>
      </c>
      <c r="K20" s="6">
        <v>22538</v>
      </c>
    </row>
    <row r="21" spans="1:11" x14ac:dyDescent="0.25">
      <c r="A21">
        <v>20</v>
      </c>
      <c r="B21" s="1" t="s">
        <v>224</v>
      </c>
      <c r="C21" s="1">
        <v>20</v>
      </c>
      <c r="D21" s="1">
        <f>VLOOKUP(E21,MaterialType!$A$2:$B$6,2,0)</f>
        <v>4</v>
      </c>
      <c r="E21" s="1" t="s">
        <v>207</v>
      </c>
      <c r="F21" s="1">
        <v>2</v>
      </c>
      <c r="G21" s="1" t="s">
        <v>200</v>
      </c>
      <c r="H21" s="1">
        <v>1</v>
      </c>
      <c r="I21" s="2">
        <v>776</v>
      </c>
      <c r="J21" s="2">
        <v>46</v>
      </c>
      <c r="K21" s="6">
        <v>17312</v>
      </c>
    </row>
    <row r="22" spans="1:11" x14ac:dyDescent="0.25">
      <c r="A22">
        <v>21</v>
      </c>
      <c r="B22" s="1" t="s">
        <v>225</v>
      </c>
      <c r="C22" s="1">
        <v>21</v>
      </c>
      <c r="D22" s="1">
        <f>VLOOKUP(E22,MaterialType!$A$2:$B$6,2,0)</f>
        <v>1</v>
      </c>
      <c r="E22" s="1" t="s">
        <v>199</v>
      </c>
      <c r="F22" s="1">
        <v>1</v>
      </c>
      <c r="G22" s="1" t="s">
        <v>205</v>
      </c>
      <c r="H22" s="1">
        <v>2</v>
      </c>
      <c r="I22" s="2">
        <v>237</v>
      </c>
      <c r="J22" s="2">
        <v>12</v>
      </c>
      <c r="K22" s="6">
        <v>19528</v>
      </c>
    </row>
    <row r="23" spans="1:11" x14ac:dyDescent="0.25">
      <c r="A23">
        <v>22</v>
      </c>
      <c r="B23" s="1" t="s">
        <v>226</v>
      </c>
      <c r="C23" s="1">
        <v>22</v>
      </c>
      <c r="D23" s="1">
        <f>VLOOKUP(E23,MaterialType!$A$2:$B$6,2,0)</f>
        <v>1</v>
      </c>
      <c r="E23" s="1" t="s">
        <v>199</v>
      </c>
      <c r="F23" s="1">
        <v>8</v>
      </c>
      <c r="G23" s="1" t="s">
        <v>205</v>
      </c>
      <c r="H23" s="1">
        <v>2</v>
      </c>
      <c r="I23" s="2">
        <v>983</v>
      </c>
      <c r="J23" s="2">
        <v>49</v>
      </c>
      <c r="K23" s="6">
        <v>38432</v>
      </c>
    </row>
    <row r="24" spans="1:11" x14ac:dyDescent="0.25">
      <c r="A24">
        <v>23</v>
      </c>
      <c r="B24" s="1" t="s">
        <v>227</v>
      </c>
      <c r="C24" s="1">
        <v>23</v>
      </c>
      <c r="D24" s="1">
        <f>VLOOKUP(E24,MaterialType!$A$2:$B$6,2,0)</f>
        <v>1</v>
      </c>
      <c r="E24" s="1" t="s">
        <v>199</v>
      </c>
      <c r="F24" s="1">
        <v>3</v>
      </c>
      <c r="G24" s="1" t="s">
        <v>205</v>
      </c>
      <c r="H24" s="1">
        <v>2</v>
      </c>
      <c r="I24" s="2">
        <v>246</v>
      </c>
      <c r="J24" s="2">
        <v>41</v>
      </c>
      <c r="K24" s="6">
        <v>44015</v>
      </c>
    </row>
    <row r="25" spans="1:11" x14ac:dyDescent="0.25">
      <c r="A25">
        <v>24</v>
      </c>
      <c r="B25" s="1" t="s">
        <v>228</v>
      </c>
      <c r="C25" s="1">
        <v>24</v>
      </c>
      <c r="D25" s="1">
        <f>VLOOKUP(E25,MaterialType!$A$2:$B$6,2,0)</f>
        <v>2</v>
      </c>
      <c r="E25" s="1" t="s">
        <v>202</v>
      </c>
      <c r="F25" s="1">
        <v>4</v>
      </c>
      <c r="G25" s="1" t="s">
        <v>200</v>
      </c>
      <c r="H25" s="1">
        <v>1</v>
      </c>
      <c r="I25" s="2">
        <v>146</v>
      </c>
      <c r="J25" s="2">
        <v>16</v>
      </c>
      <c r="K25" s="6">
        <v>19507</v>
      </c>
    </row>
    <row r="26" spans="1:11" x14ac:dyDescent="0.25">
      <c r="A26">
        <v>25</v>
      </c>
      <c r="B26" s="1" t="s">
        <v>229</v>
      </c>
      <c r="C26" s="1">
        <v>25</v>
      </c>
      <c r="D26" s="1">
        <f>VLOOKUP(E26,MaterialType!$A$2:$B$6,2,0)</f>
        <v>3</v>
      </c>
      <c r="E26" s="1" t="s">
        <v>204</v>
      </c>
      <c r="F26" s="1">
        <v>4</v>
      </c>
      <c r="G26" s="1" t="s">
        <v>200</v>
      </c>
      <c r="H26" s="1">
        <v>1</v>
      </c>
      <c r="I26" s="2">
        <v>478</v>
      </c>
      <c r="J26" s="2">
        <v>34</v>
      </c>
      <c r="K26" s="6">
        <v>32205</v>
      </c>
    </row>
    <row r="27" spans="1:11" x14ac:dyDescent="0.25">
      <c r="A27">
        <v>26</v>
      </c>
      <c r="B27" s="1" t="s">
        <v>230</v>
      </c>
      <c r="C27" s="1">
        <v>26</v>
      </c>
      <c r="D27" s="1">
        <f>VLOOKUP(E27,MaterialType!$A$2:$B$6,2,0)</f>
        <v>5</v>
      </c>
      <c r="E27" s="1" t="s">
        <v>212</v>
      </c>
      <c r="F27" s="1">
        <v>7</v>
      </c>
      <c r="G27" s="1" t="s">
        <v>200</v>
      </c>
      <c r="H27" s="1">
        <v>1</v>
      </c>
      <c r="I27" s="2">
        <v>594</v>
      </c>
      <c r="J27" s="2">
        <v>19</v>
      </c>
      <c r="K27" s="6">
        <v>42640</v>
      </c>
    </row>
    <row r="28" spans="1:11" x14ac:dyDescent="0.25">
      <c r="A28">
        <v>27</v>
      </c>
      <c r="B28" s="1" t="s">
        <v>231</v>
      </c>
      <c r="C28" s="1">
        <v>27</v>
      </c>
      <c r="D28" s="1">
        <f>VLOOKUP(E28,MaterialType!$A$2:$B$6,2,0)</f>
        <v>2</v>
      </c>
      <c r="E28" s="1" t="s">
        <v>202</v>
      </c>
      <c r="F28" s="1">
        <v>8</v>
      </c>
      <c r="G28" s="1" t="s">
        <v>205</v>
      </c>
      <c r="H28" s="1">
        <v>2</v>
      </c>
      <c r="I28" s="2">
        <v>841</v>
      </c>
      <c r="J28" s="2">
        <v>21</v>
      </c>
      <c r="K28" s="6">
        <v>27338</v>
      </c>
    </row>
    <row r="29" spans="1:11" x14ac:dyDescent="0.25">
      <c r="A29">
        <v>28</v>
      </c>
      <c r="B29" s="1" t="s">
        <v>232</v>
      </c>
      <c r="C29" s="1">
        <v>28</v>
      </c>
      <c r="D29" s="1">
        <f>VLOOKUP(E29,MaterialType!$A$2:$B$6,2,0)</f>
        <v>2</v>
      </c>
      <c r="E29" s="1" t="s">
        <v>202</v>
      </c>
      <c r="F29" s="1">
        <v>4</v>
      </c>
      <c r="G29" s="1" t="s">
        <v>200</v>
      </c>
      <c r="H29" s="1">
        <v>1</v>
      </c>
      <c r="I29" s="2">
        <v>692</v>
      </c>
      <c r="J29" s="2">
        <v>7</v>
      </c>
      <c r="K29" s="6">
        <v>55083</v>
      </c>
    </row>
    <row r="30" spans="1:11" x14ac:dyDescent="0.25">
      <c r="A30">
        <v>29</v>
      </c>
      <c r="B30" s="1" t="s">
        <v>233</v>
      </c>
      <c r="C30" s="1">
        <v>29</v>
      </c>
      <c r="D30" s="1">
        <f>VLOOKUP(E30,MaterialType!$A$2:$B$6,2,0)</f>
        <v>3</v>
      </c>
      <c r="E30" s="1" t="s">
        <v>204</v>
      </c>
      <c r="F30" s="1">
        <v>9</v>
      </c>
      <c r="G30" s="1" t="s">
        <v>200</v>
      </c>
      <c r="H30" s="1">
        <v>1</v>
      </c>
      <c r="I30" s="2">
        <v>259</v>
      </c>
      <c r="J30" s="2">
        <v>20</v>
      </c>
      <c r="K30" s="6">
        <v>19715</v>
      </c>
    </row>
    <row r="31" spans="1:11" x14ac:dyDescent="0.25">
      <c r="A31">
        <v>30</v>
      </c>
      <c r="B31" s="1" t="s">
        <v>234</v>
      </c>
      <c r="C31" s="1">
        <v>30</v>
      </c>
      <c r="D31" s="1">
        <f>VLOOKUP(E31,MaterialType!$A$2:$B$6,2,0)</f>
        <v>5</v>
      </c>
      <c r="E31" s="1" t="s">
        <v>212</v>
      </c>
      <c r="F31" s="1">
        <v>1</v>
      </c>
      <c r="G31" s="1" t="s">
        <v>200</v>
      </c>
      <c r="H31" s="1">
        <v>1</v>
      </c>
      <c r="I31" s="2">
        <v>586</v>
      </c>
      <c r="J31" s="2">
        <v>26</v>
      </c>
      <c r="K31" s="6">
        <v>35230</v>
      </c>
    </row>
    <row r="32" spans="1:11" x14ac:dyDescent="0.25">
      <c r="A32">
        <v>31</v>
      </c>
      <c r="B32" s="1" t="s">
        <v>235</v>
      </c>
      <c r="C32" s="1">
        <v>31</v>
      </c>
      <c r="D32" s="1">
        <f>VLOOKUP(E32,MaterialType!$A$2:$B$6,2,0)</f>
        <v>5</v>
      </c>
      <c r="E32" s="1" t="s">
        <v>212</v>
      </c>
      <c r="F32" s="1">
        <v>10</v>
      </c>
      <c r="G32" s="1" t="s">
        <v>205</v>
      </c>
      <c r="H32" s="1">
        <v>2</v>
      </c>
      <c r="I32" s="2">
        <v>976</v>
      </c>
      <c r="J32" s="2">
        <v>40</v>
      </c>
      <c r="K32" s="6">
        <v>41227</v>
      </c>
    </row>
    <row r="33" spans="1:11" x14ac:dyDescent="0.25">
      <c r="A33">
        <v>32</v>
      </c>
      <c r="B33" s="1" t="s">
        <v>236</v>
      </c>
      <c r="C33" s="1">
        <v>32</v>
      </c>
      <c r="D33" s="1">
        <f>VLOOKUP(E33,MaterialType!$A$2:$B$6,2,0)</f>
        <v>2</v>
      </c>
      <c r="E33" s="1" t="s">
        <v>202</v>
      </c>
      <c r="F33" s="1">
        <v>8</v>
      </c>
      <c r="G33" s="1" t="s">
        <v>200</v>
      </c>
      <c r="H33" s="1">
        <v>1</v>
      </c>
      <c r="I33" s="2">
        <v>492</v>
      </c>
      <c r="J33" s="2">
        <v>9</v>
      </c>
      <c r="K33" s="6">
        <v>38232</v>
      </c>
    </row>
    <row r="34" spans="1:11" x14ac:dyDescent="0.25">
      <c r="A34">
        <v>33</v>
      </c>
      <c r="B34" s="1" t="s">
        <v>237</v>
      </c>
      <c r="C34" s="1">
        <v>33</v>
      </c>
      <c r="D34" s="1">
        <f>VLOOKUP(E34,MaterialType!$A$2:$B$6,2,0)</f>
        <v>4</v>
      </c>
      <c r="E34" s="1" t="s">
        <v>207</v>
      </c>
      <c r="F34" s="1">
        <v>10</v>
      </c>
      <c r="G34" s="1" t="s">
        <v>200</v>
      </c>
      <c r="H34" s="1">
        <v>1</v>
      </c>
      <c r="I34" s="2">
        <v>843</v>
      </c>
      <c r="J34" s="2">
        <v>28</v>
      </c>
      <c r="K34" s="6">
        <v>34664</v>
      </c>
    </row>
    <row r="35" spans="1:11" x14ac:dyDescent="0.25">
      <c r="A35">
        <v>34</v>
      </c>
      <c r="B35" s="1" t="s">
        <v>238</v>
      </c>
      <c r="C35" s="1">
        <v>34</v>
      </c>
      <c r="D35" s="1">
        <f>VLOOKUP(E35,MaterialType!$A$2:$B$6,2,0)</f>
        <v>4</v>
      </c>
      <c r="E35" s="1" t="s">
        <v>207</v>
      </c>
      <c r="F35" s="1">
        <v>9</v>
      </c>
      <c r="G35" s="1" t="s">
        <v>205</v>
      </c>
      <c r="H35" s="1">
        <v>2</v>
      </c>
      <c r="I35" s="2">
        <v>124</v>
      </c>
      <c r="J35" s="2">
        <v>35</v>
      </c>
      <c r="K35" s="6">
        <v>24117</v>
      </c>
    </row>
    <row r="36" spans="1:11" x14ac:dyDescent="0.25">
      <c r="A36">
        <v>35</v>
      </c>
      <c r="B36" s="1" t="s">
        <v>239</v>
      </c>
      <c r="C36" s="1">
        <v>35</v>
      </c>
      <c r="D36" s="1">
        <f>VLOOKUP(E36,MaterialType!$A$2:$B$6,2,0)</f>
        <v>1</v>
      </c>
      <c r="E36" s="1" t="s">
        <v>199</v>
      </c>
      <c r="F36" s="1">
        <v>8</v>
      </c>
      <c r="G36" s="1" t="s">
        <v>200</v>
      </c>
      <c r="H36" s="1">
        <v>1</v>
      </c>
      <c r="I36" s="2">
        <v>25</v>
      </c>
      <c r="J36" s="2">
        <v>38</v>
      </c>
      <c r="K36" s="6">
        <v>42948</v>
      </c>
    </row>
    <row r="37" spans="1:11" x14ac:dyDescent="0.25">
      <c r="A37">
        <v>36</v>
      </c>
      <c r="B37" s="1" t="s">
        <v>240</v>
      </c>
      <c r="C37" s="1">
        <v>36</v>
      </c>
      <c r="D37" s="1">
        <f>VLOOKUP(E37,MaterialType!$A$2:$B$6,2,0)</f>
        <v>3</v>
      </c>
      <c r="E37" s="1" t="s">
        <v>204</v>
      </c>
      <c r="F37" s="1">
        <v>9</v>
      </c>
      <c r="G37" s="1" t="s">
        <v>200</v>
      </c>
      <c r="H37" s="1">
        <v>1</v>
      </c>
      <c r="I37" s="2">
        <v>749</v>
      </c>
      <c r="J37" s="2">
        <v>30</v>
      </c>
      <c r="K37" s="6">
        <v>9136</v>
      </c>
    </row>
    <row r="38" spans="1:11" x14ac:dyDescent="0.25">
      <c r="A38">
        <v>37</v>
      </c>
      <c r="B38" s="1" t="s">
        <v>241</v>
      </c>
      <c r="C38" s="1">
        <v>37</v>
      </c>
      <c r="D38" s="1">
        <f>VLOOKUP(E38,MaterialType!$A$2:$B$6,2,0)</f>
        <v>5</v>
      </c>
      <c r="E38" s="1" t="s">
        <v>212</v>
      </c>
      <c r="F38" s="1">
        <v>4</v>
      </c>
      <c r="G38" s="1" t="s">
        <v>205</v>
      </c>
      <c r="H38" s="1">
        <v>2</v>
      </c>
      <c r="I38" s="2">
        <v>232</v>
      </c>
      <c r="J38" s="2">
        <v>36</v>
      </c>
      <c r="K38" s="6">
        <v>36016</v>
      </c>
    </row>
    <row r="39" spans="1:11" x14ac:dyDescent="0.25">
      <c r="A39">
        <v>38</v>
      </c>
      <c r="B39" s="1" t="s">
        <v>242</v>
      </c>
      <c r="C39" s="1">
        <v>38</v>
      </c>
      <c r="D39" s="1">
        <f>VLOOKUP(E39,MaterialType!$A$2:$B$6,2,0)</f>
        <v>3</v>
      </c>
      <c r="E39" s="1" t="s">
        <v>204</v>
      </c>
      <c r="F39" s="1">
        <v>6</v>
      </c>
      <c r="G39" s="1" t="s">
        <v>200</v>
      </c>
      <c r="H39" s="1">
        <v>1</v>
      </c>
      <c r="I39" s="2">
        <v>336</v>
      </c>
      <c r="J39" s="2">
        <v>24</v>
      </c>
      <c r="K39" s="6">
        <v>26976</v>
      </c>
    </row>
    <row r="40" spans="1:11" x14ac:dyDescent="0.25">
      <c r="A40">
        <v>39</v>
      </c>
      <c r="B40" s="1" t="s">
        <v>243</v>
      </c>
      <c r="C40" s="1">
        <v>39</v>
      </c>
      <c r="D40" s="1">
        <f>VLOOKUP(E40,MaterialType!$A$2:$B$6,2,0)</f>
        <v>4</v>
      </c>
      <c r="E40" s="1" t="s">
        <v>207</v>
      </c>
      <c r="F40" s="1">
        <v>2</v>
      </c>
      <c r="G40" s="1" t="s">
        <v>200</v>
      </c>
      <c r="H40" s="1">
        <v>1</v>
      </c>
      <c r="I40" s="2">
        <v>793</v>
      </c>
      <c r="J40" s="2">
        <v>30</v>
      </c>
      <c r="K40" s="6">
        <v>33801</v>
      </c>
    </row>
    <row r="41" spans="1:11" x14ac:dyDescent="0.25">
      <c r="A41">
        <v>40</v>
      </c>
      <c r="B41" s="1" t="s">
        <v>244</v>
      </c>
      <c r="C41" s="1">
        <v>40</v>
      </c>
      <c r="D41" s="1">
        <f>VLOOKUP(E41,MaterialType!$A$2:$B$6,2,0)</f>
        <v>5</v>
      </c>
      <c r="E41" s="1" t="s">
        <v>212</v>
      </c>
      <c r="F41" s="1">
        <v>8</v>
      </c>
      <c r="G41" s="1" t="s">
        <v>200</v>
      </c>
      <c r="H41" s="1">
        <v>1</v>
      </c>
      <c r="I41" s="2">
        <v>347</v>
      </c>
      <c r="J41" s="2">
        <v>13</v>
      </c>
      <c r="K41" s="6">
        <v>26244</v>
      </c>
    </row>
    <row r="42" spans="1:11" x14ac:dyDescent="0.25">
      <c r="A42">
        <v>41</v>
      </c>
      <c r="B42" s="1" t="s">
        <v>245</v>
      </c>
      <c r="C42" s="1">
        <v>41</v>
      </c>
      <c r="D42" s="1">
        <f>VLOOKUP(E42,MaterialType!$A$2:$B$6,2,0)</f>
        <v>4</v>
      </c>
      <c r="E42" s="1" t="s">
        <v>207</v>
      </c>
      <c r="F42" s="1">
        <v>9</v>
      </c>
      <c r="G42" s="1" t="s">
        <v>200</v>
      </c>
      <c r="H42" s="1">
        <v>1</v>
      </c>
      <c r="I42" s="2">
        <v>997</v>
      </c>
      <c r="J42" s="2">
        <v>25</v>
      </c>
      <c r="K42" s="6">
        <v>33874</v>
      </c>
    </row>
    <row r="43" spans="1:11" x14ac:dyDescent="0.25">
      <c r="A43">
        <v>42</v>
      </c>
      <c r="B43" s="1" t="s">
        <v>246</v>
      </c>
      <c r="C43" s="1">
        <v>42</v>
      </c>
      <c r="D43" s="1">
        <f>VLOOKUP(E43,MaterialType!$A$2:$B$6,2,0)</f>
        <v>5</v>
      </c>
      <c r="E43" s="1" t="s">
        <v>212</v>
      </c>
      <c r="F43" s="1">
        <v>5</v>
      </c>
      <c r="G43" s="1" t="s">
        <v>200</v>
      </c>
      <c r="H43" s="1">
        <v>1</v>
      </c>
      <c r="I43" s="2">
        <v>284</v>
      </c>
      <c r="J43" s="2">
        <v>31</v>
      </c>
      <c r="K43" s="6">
        <v>44031</v>
      </c>
    </row>
    <row r="44" spans="1:11" x14ac:dyDescent="0.25">
      <c r="A44">
        <v>43</v>
      </c>
      <c r="B44" s="1" t="s">
        <v>247</v>
      </c>
      <c r="C44" s="1">
        <v>43</v>
      </c>
      <c r="D44" s="1">
        <f>VLOOKUP(E44,MaterialType!$A$2:$B$6,2,0)</f>
        <v>5</v>
      </c>
      <c r="E44" s="1" t="s">
        <v>212</v>
      </c>
      <c r="F44" s="1">
        <v>1</v>
      </c>
      <c r="G44" s="1" t="s">
        <v>200</v>
      </c>
      <c r="H44" s="1">
        <v>1</v>
      </c>
      <c r="I44" s="2">
        <v>265</v>
      </c>
      <c r="J44" s="2">
        <v>21</v>
      </c>
      <c r="K44" s="6">
        <v>36574</v>
      </c>
    </row>
    <row r="45" spans="1:11" x14ac:dyDescent="0.25">
      <c r="A45">
        <v>44</v>
      </c>
      <c r="B45" s="1" t="s">
        <v>248</v>
      </c>
      <c r="C45" s="1">
        <v>44</v>
      </c>
      <c r="D45" s="1">
        <f>VLOOKUP(E45,MaterialType!$A$2:$B$6,2,0)</f>
        <v>5</v>
      </c>
      <c r="E45" s="1" t="s">
        <v>212</v>
      </c>
      <c r="F45" s="1">
        <v>8</v>
      </c>
      <c r="G45" s="1" t="s">
        <v>205</v>
      </c>
      <c r="H45" s="1">
        <v>2</v>
      </c>
      <c r="I45" s="2">
        <v>856</v>
      </c>
      <c r="J45" s="2">
        <v>17</v>
      </c>
      <c r="K45" s="6">
        <v>45349</v>
      </c>
    </row>
    <row r="46" spans="1:11" x14ac:dyDescent="0.25">
      <c r="A46">
        <v>45</v>
      </c>
      <c r="B46" s="1" t="s">
        <v>249</v>
      </c>
      <c r="C46" s="1">
        <v>45</v>
      </c>
      <c r="D46" s="1">
        <f>VLOOKUP(E46,MaterialType!$A$2:$B$6,2,0)</f>
        <v>5</v>
      </c>
      <c r="E46" s="1" t="s">
        <v>212</v>
      </c>
      <c r="F46" s="1">
        <v>8</v>
      </c>
      <c r="G46" s="1" t="s">
        <v>200</v>
      </c>
      <c r="H46" s="1">
        <v>1</v>
      </c>
      <c r="I46" s="2">
        <v>290</v>
      </c>
      <c r="J46" s="2">
        <v>32</v>
      </c>
      <c r="K46" s="6">
        <v>47198</v>
      </c>
    </row>
    <row r="47" spans="1:11" x14ac:dyDescent="0.25">
      <c r="A47">
        <v>46</v>
      </c>
      <c r="B47" s="1" t="s">
        <v>250</v>
      </c>
      <c r="C47" s="1">
        <v>46</v>
      </c>
      <c r="D47" s="1">
        <f>VLOOKUP(E47,MaterialType!$A$2:$B$6,2,0)</f>
        <v>1</v>
      </c>
      <c r="E47" s="1" t="s">
        <v>199</v>
      </c>
      <c r="F47" s="1">
        <v>10</v>
      </c>
      <c r="G47" s="1" t="s">
        <v>200</v>
      </c>
      <c r="H47" s="1">
        <v>1</v>
      </c>
      <c r="I47" s="2">
        <v>536</v>
      </c>
      <c r="J47" s="2">
        <v>31</v>
      </c>
      <c r="K47" s="6">
        <v>2517</v>
      </c>
    </row>
    <row r="48" spans="1:11" x14ac:dyDescent="0.25">
      <c r="A48">
        <v>47</v>
      </c>
      <c r="B48" s="1" t="s">
        <v>251</v>
      </c>
      <c r="C48" s="1">
        <v>47</v>
      </c>
      <c r="D48" s="1">
        <f>VLOOKUP(E48,MaterialType!$A$2:$B$6,2,0)</f>
        <v>5</v>
      </c>
      <c r="E48" s="1" t="s">
        <v>212</v>
      </c>
      <c r="F48" s="1">
        <v>10</v>
      </c>
      <c r="G48" s="1" t="s">
        <v>200</v>
      </c>
      <c r="H48" s="1">
        <v>1</v>
      </c>
      <c r="I48" s="2">
        <v>189</v>
      </c>
      <c r="J48" s="2">
        <v>31</v>
      </c>
      <c r="K48" s="6">
        <v>55495</v>
      </c>
    </row>
    <row r="49" spans="1:11" x14ac:dyDescent="0.25">
      <c r="A49">
        <v>48</v>
      </c>
      <c r="B49" s="1" t="s">
        <v>252</v>
      </c>
      <c r="C49" s="1">
        <v>48</v>
      </c>
      <c r="D49" s="1">
        <f>VLOOKUP(E49,MaterialType!$A$2:$B$6,2,0)</f>
        <v>1</v>
      </c>
      <c r="E49" s="1" t="s">
        <v>199</v>
      </c>
      <c r="F49" s="1">
        <v>8</v>
      </c>
      <c r="G49" s="1" t="s">
        <v>205</v>
      </c>
      <c r="H49" s="1">
        <v>2</v>
      </c>
      <c r="I49" s="2">
        <v>48</v>
      </c>
      <c r="J49" s="2">
        <v>32</v>
      </c>
      <c r="K49" s="6">
        <v>49181</v>
      </c>
    </row>
    <row r="50" spans="1:11" x14ac:dyDescent="0.25">
      <c r="A50">
        <v>49</v>
      </c>
      <c r="B50" s="1" t="s">
        <v>253</v>
      </c>
      <c r="C50" s="1">
        <v>49</v>
      </c>
      <c r="D50" s="1">
        <f>VLOOKUP(E50,MaterialType!$A$2:$B$6,2,0)</f>
        <v>5</v>
      </c>
      <c r="E50" s="1" t="s">
        <v>212</v>
      </c>
      <c r="F50" s="1">
        <v>4</v>
      </c>
      <c r="G50" s="1" t="s">
        <v>200</v>
      </c>
      <c r="H50" s="1">
        <v>1</v>
      </c>
      <c r="I50" s="2">
        <v>373</v>
      </c>
      <c r="J50" s="2">
        <v>8</v>
      </c>
      <c r="K50" s="6">
        <v>51550</v>
      </c>
    </row>
    <row r="51" spans="1:11" x14ac:dyDescent="0.25">
      <c r="A51">
        <v>50</v>
      </c>
      <c r="B51" s="1" t="s">
        <v>254</v>
      </c>
      <c r="C51" s="1">
        <v>50</v>
      </c>
      <c r="D51" s="1">
        <f>VLOOKUP(E51,MaterialType!$A$2:$B$6,2,0)</f>
        <v>5</v>
      </c>
      <c r="E51" s="1" t="s">
        <v>212</v>
      </c>
      <c r="F51" s="1">
        <v>7</v>
      </c>
      <c r="G51" s="1" t="s">
        <v>200</v>
      </c>
      <c r="H51" s="1">
        <v>1</v>
      </c>
      <c r="I51" s="2">
        <v>395</v>
      </c>
      <c r="J51" s="2">
        <v>20</v>
      </c>
      <c r="K51" s="6">
        <v>43414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B3"/>
    </sheetView>
  </sheetViews>
  <sheetFormatPr defaultRowHeight="15" x14ac:dyDescent="0.25"/>
  <sheetData>
    <row r="1" spans="1:2" x14ac:dyDescent="0.25">
      <c r="A1" t="s">
        <v>274</v>
      </c>
      <c r="B1" t="s">
        <v>272</v>
      </c>
    </row>
    <row r="2" spans="1:2" x14ac:dyDescent="0.25">
      <c r="A2" t="s">
        <v>270</v>
      </c>
      <c r="B2">
        <v>1</v>
      </c>
    </row>
    <row r="3" spans="1:2" x14ac:dyDescent="0.25">
      <c r="A3" t="s">
        <v>271</v>
      </c>
      <c r="B3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3" sqref="B3"/>
    </sheetView>
  </sheetViews>
  <sheetFormatPr defaultRowHeight="15" x14ac:dyDescent="0.25"/>
  <cols>
    <col min="1" max="1" width="19.140625" bestFit="1" customWidth="1"/>
    <col min="2" max="2" width="15.42578125" bestFit="1" customWidth="1"/>
  </cols>
  <sheetData>
    <row r="1" spans="1:2" x14ac:dyDescent="0.25">
      <c r="A1" s="1" t="s">
        <v>267</v>
      </c>
      <c r="B1" t="s">
        <v>268</v>
      </c>
    </row>
    <row r="2" spans="1:2" x14ac:dyDescent="0.25">
      <c r="A2" s="1" t="s">
        <v>199</v>
      </c>
      <c r="B2">
        <v>1</v>
      </c>
    </row>
    <row r="3" spans="1:2" x14ac:dyDescent="0.25">
      <c r="A3" s="1" t="s">
        <v>202</v>
      </c>
      <c r="B3">
        <v>2</v>
      </c>
    </row>
    <row r="4" spans="1:2" x14ac:dyDescent="0.25">
      <c r="A4" s="1" t="s">
        <v>204</v>
      </c>
      <c r="B4">
        <v>3</v>
      </c>
    </row>
    <row r="5" spans="1:2" x14ac:dyDescent="0.25">
      <c r="A5" s="1" t="s">
        <v>207</v>
      </c>
      <c r="B5">
        <v>4</v>
      </c>
    </row>
    <row r="6" spans="1:2" x14ac:dyDescent="0.25">
      <c r="A6" s="1" t="s">
        <v>212</v>
      </c>
      <c r="B6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B1" sqref="B1"/>
    </sheetView>
  </sheetViews>
  <sheetFormatPr defaultRowHeight="15" x14ac:dyDescent="0.25"/>
  <cols>
    <col min="2" max="2" width="78.28515625" bestFit="1" customWidth="1"/>
    <col min="3" max="3" width="78.28515625" customWidth="1"/>
    <col min="4" max="4" width="37.28515625" bestFit="1" customWidth="1"/>
    <col min="5" max="5" width="37.28515625" customWidth="1"/>
    <col min="6" max="6" width="38.5703125" bestFit="1" customWidth="1"/>
  </cols>
  <sheetData>
    <row r="1" spans="1:6" x14ac:dyDescent="0.25">
      <c r="A1" t="s">
        <v>260</v>
      </c>
      <c r="B1" s="1" t="s">
        <v>264</v>
      </c>
      <c r="C1" s="1" t="s">
        <v>263</v>
      </c>
      <c r="D1" s="1" t="s">
        <v>269</v>
      </c>
      <c r="E1" s="1" t="s">
        <v>262</v>
      </c>
      <c r="F1" s="1" t="s">
        <v>265</v>
      </c>
    </row>
    <row r="2" spans="1:6" x14ac:dyDescent="0.25">
      <c r="A2">
        <v>1</v>
      </c>
      <c r="B2" s="1" t="s">
        <v>41</v>
      </c>
      <c r="C2" s="1">
        <f>VLOOKUP(B2,products_s_import[[#All],[ProductName]:[Index]],2,0)</f>
        <v>81</v>
      </c>
      <c r="D2" s="1" t="s">
        <v>247</v>
      </c>
      <c r="E2" s="1">
        <f>VLOOKUP(D2,materials_short_s_import[[#All],[MaterialName]:[Index]],2,0)</f>
        <v>43</v>
      </c>
      <c r="F2" s="1">
        <v>9</v>
      </c>
    </row>
    <row r="3" spans="1:6" x14ac:dyDescent="0.25">
      <c r="A3">
        <v>2</v>
      </c>
      <c r="B3" s="1" t="s">
        <v>38</v>
      </c>
      <c r="C3" s="1">
        <f>VLOOKUP(B3,products_s_import[[#All],[ProductName]:[Index]],2,0)</f>
        <v>79</v>
      </c>
      <c r="D3" s="1" t="s">
        <v>234</v>
      </c>
      <c r="E3" s="1">
        <f>VLOOKUP(D3,materials_short_s_import[[#All],[MaterialName]:[Index]],2,0)</f>
        <v>30</v>
      </c>
      <c r="F3" s="1">
        <v>19</v>
      </c>
    </row>
    <row r="4" spans="1:6" x14ac:dyDescent="0.25">
      <c r="A4">
        <v>3</v>
      </c>
      <c r="B4" s="1" t="s">
        <v>6</v>
      </c>
      <c r="C4" s="1">
        <f>VLOOKUP(B4,products_s_import[[#All],[ProductName]:[Index]],2,0)</f>
        <v>54</v>
      </c>
      <c r="D4" s="1" t="s">
        <v>234</v>
      </c>
      <c r="E4" s="1">
        <f>VLOOKUP(D4,materials_short_s_import[[#All],[MaterialName]:[Index]],2,0)</f>
        <v>30</v>
      </c>
      <c r="F4" s="1">
        <v>19</v>
      </c>
    </row>
    <row r="5" spans="1:6" x14ac:dyDescent="0.25">
      <c r="A5">
        <v>4</v>
      </c>
      <c r="B5" s="1" t="s">
        <v>57</v>
      </c>
      <c r="C5" s="1">
        <f>VLOOKUP(B5,products_s_import[[#All],[ProductName]:[Index]],2,0)</f>
        <v>96</v>
      </c>
      <c r="D5" s="1" t="s">
        <v>225</v>
      </c>
      <c r="E5" s="1">
        <f>VLOOKUP(D5,materials_short_s_import[[#All],[MaterialName]:[Index]],2,0)</f>
        <v>21</v>
      </c>
      <c r="F5" s="1">
        <v>18</v>
      </c>
    </row>
    <row r="6" spans="1:6" x14ac:dyDescent="0.25">
      <c r="A6">
        <v>5</v>
      </c>
      <c r="B6" s="1" t="s">
        <v>9</v>
      </c>
      <c r="C6" s="1">
        <f>VLOOKUP(B6,products_s_import[[#All],[ProductName]:[Index]],2,0)</f>
        <v>56</v>
      </c>
      <c r="D6" s="1" t="s">
        <v>225</v>
      </c>
      <c r="E6" s="1">
        <f>VLOOKUP(D6,materials_short_s_import[[#All],[MaterialName]:[Index]],2,0)</f>
        <v>21</v>
      </c>
      <c r="F6" s="1">
        <v>2</v>
      </c>
    </row>
    <row r="7" spans="1:6" x14ac:dyDescent="0.25">
      <c r="A7">
        <v>6</v>
      </c>
      <c r="B7" s="1" t="s">
        <v>9</v>
      </c>
      <c r="C7" s="1">
        <f>VLOOKUP(B7,products_s_import[[#All],[ProductName]:[Index]],2,0)</f>
        <v>56</v>
      </c>
      <c r="D7" s="1" t="s">
        <v>247</v>
      </c>
      <c r="E7" s="1">
        <f>VLOOKUP(D7,materials_short_s_import[[#All],[MaterialName]:[Index]],2,0)</f>
        <v>43</v>
      </c>
      <c r="F7" s="1">
        <v>15</v>
      </c>
    </row>
    <row r="8" spans="1:6" x14ac:dyDescent="0.25">
      <c r="A8">
        <v>7</v>
      </c>
      <c r="B8" s="1" t="s">
        <v>40</v>
      </c>
      <c r="C8" s="1">
        <f>VLOOKUP(B8,products_s_import[[#All],[ProductName]:[Index]],2,0)</f>
        <v>80</v>
      </c>
      <c r="D8" s="1" t="s">
        <v>225</v>
      </c>
      <c r="E8" s="1">
        <f>VLOOKUP(D8,materials_short_s_import[[#All],[MaterialName]:[Index]],2,0)</f>
        <v>21</v>
      </c>
      <c r="F8" s="1">
        <v>9</v>
      </c>
    </row>
    <row r="9" spans="1:6" x14ac:dyDescent="0.25">
      <c r="A9">
        <v>8</v>
      </c>
      <c r="B9" s="1" t="s">
        <v>8</v>
      </c>
      <c r="C9" s="1">
        <f>VLOOKUP(B9,products_s_import[[#All],[ProductName]:[Index]],2,0)</f>
        <v>55</v>
      </c>
      <c r="D9" s="1" t="s">
        <v>224</v>
      </c>
      <c r="E9" s="1">
        <f>VLOOKUP(D9,materials_short_s_import[[#All],[MaterialName]:[Index]],2,0)</f>
        <v>20</v>
      </c>
      <c r="F9" s="1">
        <v>4</v>
      </c>
    </row>
    <row r="10" spans="1:6" x14ac:dyDescent="0.25">
      <c r="A10">
        <v>9</v>
      </c>
      <c r="B10" s="1" t="s">
        <v>60</v>
      </c>
      <c r="C10" s="1">
        <f>VLOOKUP(B10,products_s_import[[#All],[ProductName]:[Index]],2,0)</f>
        <v>99</v>
      </c>
      <c r="D10" s="1" t="s">
        <v>224</v>
      </c>
      <c r="E10" s="1">
        <f>VLOOKUP(D10,materials_short_s_import[[#All],[MaterialName]:[Index]],2,0)</f>
        <v>20</v>
      </c>
      <c r="F10" s="1">
        <v>13</v>
      </c>
    </row>
    <row r="11" spans="1:6" x14ac:dyDescent="0.25">
      <c r="A11">
        <v>10</v>
      </c>
      <c r="B11" s="1" t="s">
        <v>9</v>
      </c>
      <c r="C11" s="1">
        <f>VLOOKUP(B11,products_s_import[[#All],[ProductName]:[Index]],2,0)</f>
        <v>56</v>
      </c>
      <c r="D11" s="1" t="s">
        <v>224</v>
      </c>
      <c r="E11" s="1">
        <f>VLOOKUP(D11,materials_short_s_import[[#All],[MaterialName]:[Index]],2,0)</f>
        <v>20</v>
      </c>
      <c r="F11" s="1">
        <v>5</v>
      </c>
    </row>
    <row r="12" spans="1:6" x14ac:dyDescent="0.25">
      <c r="A12">
        <v>11</v>
      </c>
      <c r="B12" s="1" t="s">
        <v>53</v>
      </c>
      <c r="C12" s="1">
        <f>VLOOKUP(B12,products_s_import[[#All],[ProductName]:[Index]],2,0)</f>
        <v>92</v>
      </c>
      <c r="D12" s="1" t="s">
        <v>224</v>
      </c>
      <c r="E12" s="1">
        <f>VLOOKUP(D12,materials_short_s_import[[#All],[MaterialName]:[Index]],2,0)</f>
        <v>20</v>
      </c>
      <c r="F12" s="1">
        <v>12</v>
      </c>
    </row>
    <row r="13" spans="1:6" x14ac:dyDescent="0.25">
      <c r="A13">
        <v>12</v>
      </c>
      <c r="B13" s="1" t="s">
        <v>48</v>
      </c>
      <c r="C13" s="1">
        <f>VLOOKUP(B13,products_s_import[[#All],[ProductName]:[Index]],2,0)</f>
        <v>87</v>
      </c>
      <c r="D13" s="1" t="s">
        <v>206</v>
      </c>
      <c r="E13" s="1">
        <f>VLOOKUP(D13,materials_short_s_import[[#All],[MaterialName]:[Index]],2,0)</f>
        <v>4</v>
      </c>
      <c r="F13" s="1">
        <v>15</v>
      </c>
    </row>
    <row r="14" spans="1:6" x14ac:dyDescent="0.25">
      <c r="A14">
        <v>13</v>
      </c>
      <c r="B14" s="1" t="s">
        <v>17</v>
      </c>
      <c r="C14" s="1">
        <f>VLOOKUP(B14,products_s_import[[#All],[ProductName]:[Index]],2,0)</f>
        <v>60</v>
      </c>
      <c r="D14" s="1" t="s">
        <v>227</v>
      </c>
      <c r="E14" s="1">
        <f>VLOOKUP(D14,materials_short_s_import[[#All],[MaterialName]:[Index]],2,0)</f>
        <v>23</v>
      </c>
      <c r="F14" s="1">
        <v>2</v>
      </c>
    </row>
    <row r="15" spans="1:6" x14ac:dyDescent="0.25">
      <c r="A15">
        <v>14</v>
      </c>
      <c r="B15" s="1" t="s">
        <v>31</v>
      </c>
      <c r="C15" s="1">
        <f>VLOOKUP(B15,products_s_import[[#All],[ProductName]:[Index]],2,0)</f>
        <v>73</v>
      </c>
      <c r="D15" s="1" t="s">
        <v>216</v>
      </c>
      <c r="E15" s="1">
        <f>VLOOKUP(D15,materials_short_s_import[[#All],[MaterialName]:[Index]],2,0)</f>
        <v>12</v>
      </c>
      <c r="F15" s="1">
        <v>12</v>
      </c>
    </row>
    <row r="16" spans="1:6" x14ac:dyDescent="0.25">
      <c r="A16">
        <v>15</v>
      </c>
      <c r="B16" s="1" t="s">
        <v>43</v>
      </c>
      <c r="C16" s="1">
        <f>VLOOKUP(B16,products_s_import[[#All],[ProductName]:[Index]],2,0)</f>
        <v>83</v>
      </c>
      <c r="D16" s="1" t="s">
        <v>220</v>
      </c>
      <c r="E16" s="1">
        <f>VLOOKUP(D16,materials_short_s_import[[#All],[MaterialName]:[Index]],2,0)</f>
        <v>16</v>
      </c>
      <c r="F16" s="1">
        <v>19</v>
      </c>
    </row>
    <row r="17" spans="1:6" x14ac:dyDescent="0.25">
      <c r="A17">
        <v>16</v>
      </c>
      <c r="B17" s="1" t="s">
        <v>5</v>
      </c>
      <c r="C17" s="1">
        <f>VLOOKUP(B17,products_s_import[[#All],[ProductName]:[Index]],2,0)</f>
        <v>53</v>
      </c>
      <c r="D17" s="1" t="s">
        <v>218</v>
      </c>
      <c r="E17" s="1">
        <f>VLOOKUP(D17,materials_short_s_import[[#All],[MaterialName]:[Index]],2,0)</f>
        <v>14</v>
      </c>
      <c r="F17" s="1">
        <v>18</v>
      </c>
    </row>
    <row r="18" spans="1:6" x14ac:dyDescent="0.25">
      <c r="A18">
        <v>17</v>
      </c>
      <c r="B18" s="1" t="s">
        <v>41</v>
      </c>
      <c r="C18" s="1">
        <f>VLOOKUP(B18,products_s_import[[#All],[ProductName]:[Index]],2,0)</f>
        <v>81</v>
      </c>
      <c r="D18" s="1" t="s">
        <v>218</v>
      </c>
      <c r="E18" s="1">
        <f>VLOOKUP(D18,materials_short_s_import[[#All],[MaterialName]:[Index]],2,0)</f>
        <v>14</v>
      </c>
      <c r="F18" s="1">
        <v>20</v>
      </c>
    </row>
    <row r="19" spans="1:6" x14ac:dyDescent="0.25">
      <c r="A19">
        <v>18</v>
      </c>
      <c r="B19" s="1" t="s">
        <v>34</v>
      </c>
      <c r="C19" s="1">
        <f>VLOOKUP(B19,products_s_import[[#All],[ProductName]:[Index]],2,0)</f>
        <v>75</v>
      </c>
      <c r="D19" s="1" t="s">
        <v>218</v>
      </c>
      <c r="E19" s="1">
        <f>VLOOKUP(D19,materials_short_s_import[[#All],[MaterialName]:[Index]],2,0)</f>
        <v>14</v>
      </c>
      <c r="F19" s="1">
        <v>9</v>
      </c>
    </row>
    <row r="20" spans="1:6" x14ac:dyDescent="0.25">
      <c r="A20">
        <v>19</v>
      </c>
      <c r="B20" s="1" t="s">
        <v>8</v>
      </c>
      <c r="C20" s="1">
        <f>VLOOKUP(B20,products_s_import[[#All],[ProductName]:[Index]],2,0)</f>
        <v>55</v>
      </c>
      <c r="D20" s="1" t="s">
        <v>218</v>
      </c>
      <c r="E20" s="1">
        <f>VLOOKUP(D20,materials_short_s_import[[#All],[MaterialName]:[Index]],2,0)</f>
        <v>14</v>
      </c>
      <c r="F20" s="1">
        <v>18</v>
      </c>
    </row>
    <row r="21" spans="1:6" x14ac:dyDescent="0.25">
      <c r="A21">
        <v>20</v>
      </c>
      <c r="B21" s="1" t="s">
        <v>38</v>
      </c>
      <c r="C21" s="1">
        <f>VLOOKUP(B21,products_s_import[[#All],[ProductName]:[Index]],2,0)</f>
        <v>79</v>
      </c>
      <c r="D21" s="1" t="s">
        <v>220</v>
      </c>
      <c r="E21" s="1">
        <f>VLOOKUP(D21,materials_short_s_import[[#All],[MaterialName]:[Index]],2,0)</f>
        <v>16</v>
      </c>
      <c r="F21" s="1">
        <v>4</v>
      </c>
    </row>
    <row r="22" spans="1:6" x14ac:dyDescent="0.25">
      <c r="A22">
        <v>21</v>
      </c>
      <c r="B22" s="1" t="s">
        <v>55</v>
      </c>
      <c r="C22" s="1">
        <f>VLOOKUP(B22,products_s_import[[#All],[ProductName]:[Index]],2,0)</f>
        <v>94</v>
      </c>
      <c r="D22" s="1" t="s">
        <v>218</v>
      </c>
      <c r="E22" s="1">
        <f>VLOOKUP(D22,materials_short_s_import[[#All],[MaterialName]:[Index]],2,0)</f>
        <v>14</v>
      </c>
      <c r="F22" s="1">
        <v>2</v>
      </c>
    </row>
    <row r="23" spans="1:6" x14ac:dyDescent="0.25">
      <c r="A23">
        <v>22</v>
      </c>
      <c r="B23" s="1" t="s">
        <v>40</v>
      </c>
      <c r="C23" s="1">
        <f>VLOOKUP(B23,products_s_import[[#All],[ProductName]:[Index]],2,0)</f>
        <v>80</v>
      </c>
      <c r="D23" s="1" t="s">
        <v>227</v>
      </c>
      <c r="E23" s="1">
        <f>VLOOKUP(D23,materials_short_s_import[[#All],[MaterialName]:[Index]],2,0)</f>
        <v>23</v>
      </c>
      <c r="F23" s="1">
        <v>13</v>
      </c>
    </row>
    <row r="24" spans="1:6" x14ac:dyDescent="0.25">
      <c r="A24">
        <v>23</v>
      </c>
      <c r="B24" s="1" t="s">
        <v>48</v>
      </c>
      <c r="C24" s="1">
        <f>VLOOKUP(B24,products_s_import[[#All],[ProductName]:[Index]],2,0)</f>
        <v>87</v>
      </c>
      <c r="D24" s="1" t="s">
        <v>220</v>
      </c>
      <c r="E24" s="1">
        <f>VLOOKUP(D24,materials_short_s_import[[#All],[MaterialName]:[Index]],2,0)</f>
        <v>16</v>
      </c>
      <c r="F24" s="1">
        <v>6</v>
      </c>
    </row>
    <row r="25" spans="1:6" x14ac:dyDescent="0.25">
      <c r="A25">
        <v>24</v>
      </c>
      <c r="B25" s="1" t="s">
        <v>32</v>
      </c>
      <c r="C25" s="1">
        <f>VLOOKUP(B25,products_s_import[[#All],[ProductName]:[Index]],2,0)</f>
        <v>74</v>
      </c>
      <c r="D25" s="1" t="s">
        <v>209</v>
      </c>
      <c r="E25" s="1">
        <f>VLOOKUP(D25,materials_short_s_import[[#All],[MaterialName]:[Index]],2,0)</f>
        <v>6</v>
      </c>
      <c r="F25" s="1">
        <v>19</v>
      </c>
    </row>
    <row r="26" spans="1:6" x14ac:dyDescent="0.25">
      <c r="A26">
        <v>25</v>
      </c>
      <c r="B26" s="1" t="s">
        <v>2</v>
      </c>
      <c r="C26" s="1">
        <f>VLOOKUP(B26,products_s_import[[#All],[ProductName]:[Index]],2,0)</f>
        <v>52</v>
      </c>
      <c r="D26" s="1" t="s">
        <v>219</v>
      </c>
      <c r="E26" s="1">
        <f>VLOOKUP(D26,materials_short_s_import[[#All],[MaterialName]:[Index]],2,0)</f>
        <v>15</v>
      </c>
      <c r="F26" s="1">
        <v>16</v>
      </c>
    </row>
    <row r="27" spans="1:6" x14ac:dyDescent="0.25">
      <c r="A27">
        <v>26</v>
      </c>
      <c r="B27" s="1" t="s">
        <v>55</v>
      </c>
      <c r="C27" s="1">
        <f>VLOOKUP(B27,products_s_import[[#All],[ProductName]:[Index]],2,0)</f>
        <v>94</v>
      </c>
      <c r="D27" s="1" t="s">
        <v>228</v>
      </c>
      <c r="E27" s="1">
        <f>VLOOKUP(D27,materials_short_s_import[[#All],[MaterialName]:[Index]],2,0)</f>
        <v>24</v>
      </c>
      <c r="F27" s="1">
        <v>19</v>
      </c>
    </row>
    <row r="28" spans="1:6" x14ac:dyDescent="0.25">
      <c r="A28">
        <v>27</v>
      </c>
      <c r="B28" s="1" t="s">
        <v>30</v>
      </c>
      <c r="C28" s="1">
        <f>VLOOKUP(B28,products_s_import[[#All],[ProductName]:[Index]],2,0)</f>
        <v>72</v>
      </c>
      <c r="D28" s="1" t="s">
        <v>241</v>
      </c>
      <c r="E28" s="1">
        <f>VLOOKUP(D28,materials_short_s_import[[#All],[MaterialName]:[Index]],2,0)</f>
        <v>37</v>
      </c>
      <c r="F28" s="1">
        <v>4</v>
      </c>
    </row>
    <row r="29" spans="1:6" x14ac:dyDescent="0.25">
      <c r="A29">
        <v>28</v>
      </c>
      <c r="B29" s="1" t="s">
        <v>60</v>
      </c>
      <c r="C29" s="1">
        <f>VLOOKUP(B29,products_s_import[[#All],[ProductName]:[Index]],2,0)</f>
        <v>99</v>
      </c>
      <c r="D29" s="1" t="s">
        <v>209</v>
      </c>
      <c r="E29" s="1">
        <f>VLOOKUP(D29,materials_short_s_import[[#All],[MaterialName]:[Index]],2,0)</f>
        <v>6</v>
      </c>
      <c r="F29" s="1">
        <v>15</v>
      </c>
    </row>
    <row r="30" spans="1:6" x14ac:dyDescent="0.25">
      <c r="A30">
        <v>29</v>
      </c>
      <c r="B30" s="1" t="s">
        <v>54</v>
      </c>
      <c r="C30" s="1">
        <f>VLOOKUP(B30,products_s_import[[#All],[ProductName]:[Index]],2,0)</f>
        <v>93</v>
      </c>
      <c r="D30" s="1" t="s">
        <v>241</v>
      </c>
      <c r="E30" s="1">
        <f>VLOOKUP(D30,materials_short_s_import[[#All],[MaterialName]:[Index]],2,0)</f>
        <v>37</v>
      </c>
      <c r="F30" s="1">
        <v>17</v>
      </c>
    </row>
    <row r="31" spans="1:6" x14ac:dyDescent="0.25">
      <c r="A31">
        <v>30</v>
      </c>
      <c r="B31" s="1" t="s">
        <v>20</v>
      </c>
      <c r="C31" s="1">
        <f>VLOOKUP(B31,products_s_import[[#All],[ProductName]:[Index]],2,0)</f>
        <v>62</v>
      </c>
      <c r="D31" s="1" t="s">
        <v>209</v>
      </c>
      <c r="E31" s="1">
        <f>VLOOKUP(D31,materials_short_s_import[[#All],[MaterialName]:[Index]],2,0)</f>
        <v>6</v>
      </c>
      <c r="F31" s="1">
        <v>3</v>
      </c>
    </row>
    <row r="32" spans="1:6" x14ac:dyDescent="0.25">
      <c r="A32">
        <v>31</v>
      </c>
      <c r="B32" s="1" t="s">
        <v>21</v>
      </c>
      <c r="C32" s="1">
        <f>VLOOKUP(B32,products_s_import[[#All],[ProductName]:[Index]],2,0)</f>
        <v>63</v>
      </c>
      <c r="D32" s="1" t="s">
        <v>229</v>
      </c>
      <c r="E32" s="1">
        <f>VLOOKUP(D32,materials_short_s_import[[#All],[MaterialName]:[Index]],2,0)</f>
        <v>25</v>
      </c>
      <c r="F32" s="1">
        <v>1</v>
      </c>
    </row>
    <row r="33" spans="1:6" x14ac:dyDescent="0.25">
      <c r="A33">
        <v>32</v>
      </c>
      <c r="B33" s="1" t="s">
        <v>8</v>
      </c>
      <c r="C33" s="1">
        <f>VLOOKUP(B33,products_s_import[[#All],[ProductName]:[Index]],2,0)</f>
        <v>55</v>
      </c>
      <c r="D33" s="1" t="s">
        <v>232</v>
      </c>
      <c r="E33" s="1">
        <f>VLOOKUP(D33,materials_short_s_import[[#All],[MaterialName]:[Index]],2,0)</f>
        <v>28</v>
      </c>
      <c r="F33" s="1">
        <v>14</v>
      </c>
    </row>
    <row r="34" spans="1:6" x14ac:dyDescent="0.25">
      <c r="A34">
        <v>33</v>
      </c>
      <c r="B34" s="1" t="s">
        <v>34</v>
      </c>
      <c r="C34" s="1">
        <f>VLOOKUP(B34,products_s_import[[#All],[ProductName]:[Index]],2,0)</f>
        <v>75</v>
      </c>
      <c r="D34" s="1" t="s">
        <v>209</v>
      </c>
      <c r="E34" s="1">
        <f>VLOOKUP(D34,materials_short_s_import[[#All],[MaterialName]:[Index]],2,0)</f>
        <v>6</v>
      </c>
      <c r="F34" s="1">
        <v>10</v>
      </c>
    </row>
    <row r="35" spans="1:6" x14ac:dyDescent="0.25">
      <c r="A35">
        <v>34</v>
      </c>
      <c r="B35" s="1" t="s">
        <v>29</v>
      </c>
      <c r="C35" s="1">
        <f>VLOOKUP(B35,products_s_import[[#All],[ProductName]:[Index]],2,0)</f>
        <v>71</v>
      </c>
      <c r="D35" s="1" t="s">
        <v>253</v>
      </c>
      <c r="E35" s="1">
        <f>VLOOKUP(D35,materials_short_s_import[[#All],[MaterialName]:[Index]],2,0)</f>
        <v>49</v>
      </c>
      <c r="F35" s="1">
        <v>19</v>
      </c>
    </row>
    <row r="36" spans="1:6" x14ac:dyDescent="0.25">
      <c r="A36">
        <v>35</v>
      </c>
      <c r="B36" s="1" t="s">
        <v>43</v>
      </c>
      <c r="C36" s="1">
        <f>VLOOKUP(B36,products_s_import[[#All],[ProductName]:[Index]],2,0)</f>
        <v>83</v>
      </c>
      <c r="D36" s="1" t="s">
        <v>209</v>
      </c>
      <c r="E36" s="1">
        <f>VLOOKUP(D36,materials_short_s_import[[#All],[MaterialName]:[Index]],2,0)</f>
        <v>6</v>
      </c>
      <c r="F36" s="1">
        <v>13</v>
      </c>
    </row>
    <row r="37" spans="1:6" x14ac:dyDescent="0.25">
      <c r="A37">
        <v>36</v>
      </c>
      <c r="B37" s="1" t="s">
        <v>46</v>
      </c>
      <c r="C37" s="1">
        <f>VLOOKUP(B37,products_s_import[[#All],[ProductName]:[Index]],2,0)</f>
        <v>85</v>
      </c>
      <c r="D37" s="1" t="s">
        <v>219</v>
      </c>
      <c r="E37" s="1">
        <f>VLOOKUP(D37,materials_short_s_import[[#All],[MaterialName]:[Index]],2,0)</f>
        <v>15</v>
      </c>
      <c r="F37" s="1">
        <v>2</v>
      </c>
    </row>
    <row r="38" spans="1:6" x14ac:dyDescent="0.25">
      <c r="A38">
        <v>37</v>
      </c>
      <c r="B38" s="1" t="s">
        <v>49</v>
      </c>
      <c r="C38" s="1">
        <f>VLOOKUP(B38,products_s_import[[#All],[ProductName]:[Index]],2,0)</f>
        <v>88</v>
      </c>
      <c r="D38" s="1" t="s">
        <v>253</v>
      </c>
      <c r="E38" s="1">
        <f>VLOOKUP(D38,materials_short_s_import[[#All],[MaterialName]:[Index]],2,0)</f>
        <v>49</v>
      </c>
      <c r="F38" s="1">
        <v>3</v>
      </c>
    </row>
    <row r="39" spans="1:6" x14ac:dyDescent="0.25">
      <c r="A39">
        <v>38</v>
      </c>
      <c r="B39" s="1" t="s">
        <v>19</v>
      </c>
      <c r="C39" s="1">
        <f>VLOOKUP(B39,products_s_import[[#All],[ProductName]:[Index]],2,0)</f>
        <v>61</v>
      </c>
      <c r="D39" s="1" t="s">
        <v>246</v>
      </c>
      <c r="E39" s="1">
        <f>VLOOKUP(D39,materials_short_s_import[[#All],[MaterialName]:[Index]],2,0)</f>
        <v>42</v>
      </c>
      <c r="F39" s="1">
        <v>20</v>
      </c>
    </row>
    <row r="40" spans="1:6" x14ac:dyDescent="0.25">
      <c r="A40">
        <v>39</v>
      </c>
      <c r="B40" s="1" t="s">
        <v>49</v>
      </c>
      <c r="C40" s="1">
        <f>VLOOKUP(B40,products_s_import[[#All],[ProductName]:[Index]],2,0)</f>
        <v>88</v>
      </c>
      <c r="D40" s="1" t="s">
        <v>217</v>
      </c>
      <c r="E40" s="1">
        <f>VLOOKUP(D40,materials_short_s_import[[#All],[MaterialName]:[Index]],2,0)</f>
        <v>13</v>
      </c>
      <c r="F40" s="1">
        <v>13</v>
      </c>
    </row>
    <row r="41" spans="1:6" x14ac:dyDescent="0.25">
      <c r="A41">
        <v>40</v>
      </c>
      <c r="B41" s="1" t="s">
        <v>51</v>
      </c>
      <c r="C41" s="1">
        <f>VLOOKUP(B41,products_s_import[[#All],[ProductName]:[Index]],2,0)</f>
        <v>90</v>
      </c>
      <c r="D41" s="1" t="s">
        <v>246</v>
      </c>
      <c r="E41" s="1">
        <f>VLOOKUP(D41,materials_short_s_import[[#All],[MaterialName]:[Index]],2,0)</f>
        <v>42</v>
      </c>
      <c r="F41" s="1">
        <v>19</v>
      </c>
    </row>
    <row r="42" spans="1:6" x14ac:dyDescent="0.25">
      <c r="A42">
        <v>41</v>
      </c>
      <c r="B42" s="1" t="s">
        <v>42</v>
      </c>
      <c r="C42" s="1">
        <f>VLOOKUP(B42,products_s_import[[#All],[ProductName]:[Index]],2,0)</f>
        <v>82</v>
      </c>
      <c r="D42" s="1" t="s">
        <v>242</v>
      </c>
      <c r="E42" s="1">
        <f>VLOOKUP(D42,materials_short_s_import[[#All],[MaterialName]:[Index]],2,0)</f>
        <v>38</v>
      </c>
      <c r="F42" s="1">
        <v>2</v>
      </c>
    </row>
    <row r="43" spans="1:6" x14ac:dyDescent="0.25">
      <c r="A43">
        <v>42</v>
      </c>
      <c r="B43" s="1" t="s">
        <v>31</v>
      </c>
      <c r="C43" s="1">
        <f>VLOOKUP(B43,products_s_import[[#All],[ProductName]:[Index]],2,0)</f>
        <v>73</v>
      </c>
      <c r="D43" s="1" t="s">
        <v>242</v>
      </c>
      <c r="E43" s="1">
        <f>VLOOKUP(D43,materials_short_s_import[[#All],[MaterialName]:[Index]],2,0)</f>
        <v>38</v>
      </c>
      <c r="F43" s="1">
        <v>15</v>
      </c>
    </row>
    <row r="44" spans="1:6" x14ac:dyDescent="0.25">
      <c r="A44">
        <v>43</v>
      </c>
      <c r="B44" s="1" t="s">
        <v>32</v>
      </c>
      <c r="C44" s="1">
        <f>VLOOKUP(B44,products_s_import[[#All],[ProductName]:[Index]],2,0)</f>
        <v>74</v>
      </c>
      <c r="D44" s="1" t="s">
        <v>230</v>
      </c>
      <c r="E44" s="1">
        <f>VLOOKUP(D44,materials_short_s_import[[#All],[MaterialName]:[Index]],2,0)</f>
        <v>26</v>
      </c>
      <c r="F44" s="1">
        <v>5</v>
      </c>
    </row>
    <row r="45" spans="1:6" x14ac:dyDescent="0.25">
      <c r="A45">
        <v>44</v>
      </c>
      <c r="B45" s="1" t="s">
        <v>37</v>
      </c>
      <c r="C45" s="1">
        <f>VLOOKUP(B45,products_s_import[[#All],[ProductName]:[Index]],2,0)</f>
        <v>78</v>
      </c>
      <c r="D45" s="1" t="s">
        <v>198</v>
      </c>
      <c r="E45" s="1">
        <f>VLOOKUP(D45,materials_short_s_import[[#All],[MaterialName]:[Index]],2,0)</f>
        <v>1</v>
      </c>
      <c r="F45" s="1">
        <v>19</v>
      </c>
    </row>
    <row r="46" spans="1:6" x14ac:dyDescent="0.25">
      <c r="A46">
        <v>45</v>
      </c>
      <c r="B46" s="1" t="s">
        <v>46</v>
      </c>
      <c r="C46" s="1">
        <f>VLOOKUP(B46,products_s_import[[#All],[ProductName]:[Index]],2,0)</f>
        <v>85</v>
      </c>
      <c r="D46" s="1" t="s">
        <v>254</v>
      </c>
      <c r="E46" s="1">
        <f>VLOOKUP(D46,materials_short_s_import[[#All],[MaterialName]:[Index]],2,0)</f>
        <v>50</v>
      </c>
      <c r="F46" s="1">
        <v>17</v>
      </c>
    </row>
    <row r="47" spans="1:6" x14ac:dyDescent="0.25">
      <c r="A47">
        <v>46</v>
      </c>
      <c r="B47" s="1" t="s">
        <v>13</v>
      </c>
      <c r="C47" s="1">
        <f>VLOOKUP(B47,products_s_import[[#All],[ProductName]:[Index]],2,0)</f>
        <v>58</v>
      </c>
      <c r="D47" s="1" t="s">
        <v>230</v>
      </c>
      <c r="E47" s="1">
        <f>VLOOKUP(D47,materials_short_s_import[[#All],[MaterialName]:[Index]],2,0)</f>
        <v>26</v>
      </c>
      <c r="F47" s="1">
        <v>19</v>
      </c>
    </row>
    <row r="48" spans="1:6" x14ac:dyDescent="0.25">
      <c r="A48">
        <v>47</v>
      </c>
      <c r="B48" s="1" t="s">
        <v>61</v>
      </c>
      <c r="C48" s="1">
        <f>VLOOKUP(B48,products_s_import[[#All],[ProductName]:[Index]],2,0)</f>
        <v>100</v>
      </c>
      <c r="D48" s="1" t="s">
        <v>254</v>
      </c>
      <c r="E48" s="1">
        <f>VLOOKUP(D48,materials_short_s_import[[#All],[MaterialName]:[Index]],2,0)</f>
        <v>50</v>
      </c>
      <c r="F48" s="1">
        <v>17</v>
      </c>
    </row>
    <row r="49" spans="1:6" x14ac:dyDescent="0.25">
      <c r="A49">
        <v>48</v>
      </c>
      <c r="B49" s="1" t="s">
        <v>2</v>
      </c>
      <c r="C49" s="1">
        <f>VLOOKUP(B49,products_s_import[[#All],[ProductName]:[Index]],2,0)</f>
        <v>52</v>
      </c>
      <c r="D49" s="1" t="s">
        <v>239</v>
      </c>
      <c r="E49" s="1">
        <f>VLOOKUP(D49,materials_short_s_import[[#All],[MaterialName]:[Index]],2,0)</f>
        <v>35</v>
      </c>
      <c r="F49" s="1">
        <v>5</v>
      </c>
    </row>
    <row r="50" spans="1:6" x14ac:dyDescent="0.25">
      <c r="A50">
        <v>49</v>
      </c>
      <c r="B50" s="1" t="s">
        <v>6</v>
      </c>
      <c r="C50" s="1">
        <f>VLOOKUP(B50,products_s_import[[#All],[ProductName]:[Index]],2,0)</f>
        <v>54</v>
      </c>
      <c r="D50" s="1" t="s">
        <v>211</v>
      </c>
      <c r="E50" s="1">
        <f>VLOOKUP(D50,materials_short_s_import[[#All],[MaterialName]:[Index]],2,0)</f>
        <v>8</v>
      </c>
      <c r="F50" s="1">
        <v>20</v>
      </c>
    </row>
    <row r="51" spans="1:6" x14ac:dyDescent="0.25">
      <c r="A51">
        <v>50</v>
      </c>
      <c r="B51" s="1" t="s">
        <v>24</v>
      </c>
      <c r="C51" s="1">
        <f>VLOOKUP(B51,products_s_import[[#All],[ProductName]:[Index]],2,0)</f>
        <v>66</v>
      </c>
      <c r="D51" s="1" t="s">
        <v>231</v>
      </c>
      <c r="E51" s="1">
        <f>VLOOKUP(D51,materials_short_s_import[[#All],[MaterialName]:[Index]],2,0)</f>
        <v>27</v>
      </c>
      <c r="F51" s="1">
        <v>18</v>
      </c>
    </row>
    <row r="52" spans="1:6" x14ac:dyDescent="0.25">
      <c r="A52">
        <v>51</v>
      </c>
      <c r="B52" s="1" t="s">
        <v>17</v>
      </c>
      <c r="C52" s="1">
        <f>VLOOKUP(B52,products_s_import[[#All],[ProductName]:[Index]],2,0)</f>
        <v>60</v>
      </c>
      <c r="D52" s="1" t="s">
        <v>248</v>
      </c>
      <c r="E52" s="1">
        <f>VLOOKUP(D52,materials_short_s_import[[#All],[MaterialName]:[Index]],2,0)</f>
        <v>44</v>
      </c>
      <c r="F52" s="1">
        <v>20</v>
      </c>
    </row>
    <row r="53" spans="1:6" x14ac:dyDescent="0.25">
      <c r="A53">
        <v>52</v>
      </c>
      <c r="B53" s="1" t="s">
        <v>24</v>
      </c>
      <c r="C53" s="1">
        <f>VLOOKUP(B53,products_s_import[[#All],[ProductName]:[Index]],2,0)</f>
        <v>66</v>
      </c>
      <c r="D53" s="1" t="s">
        <v>236</v>
      </c>
      <c r="E53" s="1">
        <f>VLOOKUP(D53,materials_short_s_import[[#All],[MaterialName]:[Index]],2,0)</f>
        <v>32</v>
      </c>
      <c r="F53" s="1">
        <v>8</v>
      </c>
    </row>
    <row r="54" spans="1:6" x14ac:dyDescent="0.25">
      <c r="A54">
        <v>53</v>
      </c>
      <c r="B54" s="1" t="s">
        <v>47</v>
      </c>
      <c r="C54" s="1">
        <f>VLOOKUP(B54,products_s_import[[#All],[ProductName]:[Index]],2,0)</f>
        <v>86</v>
      </c>
      <c r="D54" s="1" t="s">
        <v>211</v>
      </c>
      <c r="E54" s="1">
        <f>VLOOKUP(D54,materials_short_s_import[[#All],[MaterialName]:[Index]],2,0)</f>
        <v>8</v>
      </c>
      <c r="F54" s="1">
        <v>1</v>
      </c>
    </row>
    <row r="55" spans="1:6" x14ac:dyDescent="0.25">
      <c r="A55">
        <v>54</v>
      </c>
      <c r="B55" s="1" t="s">
        <v>15</v>
      </c>
      <c r="C55" s="1">
        <f>VLOOKUP(B55,products_s_import[[#All],[ProductName]:[Index]],2,0)</f>
        <v>59</v>
      </c>
      <c r="D55" s="1" t="s">
        <v>249</v>
      </c>
      <c r="E55" s="1">
        <f>VLOOKUP(D55,materials_short_s_import[[#All],[MaterialName]:[Index]],2,0)</f>
        <v>45</v>
      </c>
      <c r="F55" s="1">
        <v>14</v>
      </c>
    </row>
    <row r="56" spans="1:6" x14ac:dyDescent="0.25">
      <c r="A56">
        <v>55</v>
      </c>
      <c r="B56" s="1" t="s">
        <v>15</v>
      </c>
      <c r="C56" s="1">
        <f>VLOOKUP(B56,products_s_import[[#All],[ProductName]:[Index]],2,0)</f>
        <v>59</v>
      </c>
      <c r="D56" s="1" t="s">
        <v>236</v>
      </c>
      <c r="E56" s="1">
        <f>VLOOKUP(D56,materials_short_s_import[[#All],[MaterialName]:[Index]],2,0)</f>
        <v>32</v>
      </c>
      <c r="F56" s="1">
        <v>9</v>
      </c>
    </row>
    <row r="57" spans="1:6" x14ac:dyDescent="0.25">
      <c r="A57">
        <v>56</v>
      </c>
      <c r="B57" s="1" t="s">
        <v>5</v>
      </c>
      <c r="C57" s="1">
        <f>VLOOKUP(B57,products_s_import[[#All],[ProductName]:[Index]],2,0)</f>
        <v>53</v>
      </c>
      <c r="D57" s="1" t="s">
        <v>249</v>
      </c>
      <c r="E57" s="1">
        <f>VLOOKUP(D57,materials_short_s_import[[#All],[MaterialName]:[Index]],2,0)</f>
        <v>45</v>
      </c>
      <c r="F57" s="1">
        <v>11</v>
      </c>
    </row>
    <row r="58" spans="1:6" x14ac:dyDescent="0.25">
      <c r="A58">
        <v>57</v>
      </c>
      <c r="B58" s="1" t="s">
        <v>26</v>
      </c>
      <c r="C58" s="1">
        <f>VLOOKUP(B58,products_s_import[[#All],[ProductName]:[Index]],2,0)</f>
        <v>68</v>
      </c>
      <c r="D58" s="1" t="s">
        <v>252</v>
      </c>
      <c r="E58" s="1">
        <f>VLOOKUP(D58,materials_short_s_import[[#All],[MaterialName]:[Index]],2,0)</f>
        <v>48</v>
      </c>
      <c r="F58" s="1">
        <v>11</v>
      </c>
    </row>
    <row r="59" spans="1:6" x14ac:dyDescent="0.25">
      <c r="A59">
        <v>58</v>
      </c>
      <c r="B59" s="1" t="s">
        <v>56</v>
      </c>
      <c r="C59" s="1">
        <f>VLOOKUP(B59,products_s_import[[#All],[ProductName]:[Index]],2,0)</f>
        <v>95</v>
      </c>
      <c r="D59" s="1" t="s">
        <v>249</v>
      </c>
      <c r="E59" s="1">
        <f>VLOOKUP(D59,materials_short_s_import[[#All],[MaterialName]:[Index]],2,0)</f>
        <v>45</v>
      </c>
      <c r="F59" s="1">
        <v>20</v>
      </c>
    </row>
    <row r="60" spans="1:6" x14ac:dyDescent="0.25">
      <c r="A60">
        <v>59</v>
      </c>
      <c r="B60" s="1" t="s">
        <v>8</v>
      </c>
      <c r="C60" s="1">
        <f>VLOOKUP(B60,products_s_import[[#All],[ProductName]:[Index]],2,0)</f>
        <v>55</v>
      </c>
      <c r="D60" s="1" t="s">
        <v>226</v>
      </c>
      <c r="E60" s="1">
        <f>VLOOKUP(D60,materials_short_s_import[[#All],[MaterialName]:[Index]],2,0)</f>
        <v>22</v>
      </c>
      <c r="F60" s="1">
        <v>11</v>
      </c>
    </row>
    <row r="61" spans="1:6" x14ac:dyDescent="0.25">
      <c r="A61">
        <v>60</v>
      </c>
      <c r="B61" s="1" t="s">
        <v>59</v>
      </c>
      <c r="C61" s="1">
        <f>VLOOKUP(B61,products_s_import[[#All],[ProductName]:[Index]],2,0)</f>
        <v>98</v>
      </c>
      <c r="D61" s="1" t="s">
        <v>231</v>
      </c>
      <c r="E61" s="1">
        <f>VLOOKUP(D61,materials_short_s_import[[#All],[MaterialName]:[Index]],2,0)</f>
        <v>27</v>
      </c>
      <c r="F61" s="1">
        <v>16</v>
      </c>
    </row>
    <row r="62" spans="1:6" x14ac:dyDescent="0.25">
      <c r="A62">
        <v>61</v>
      </c>
      <c r="B62" s="1" t="s">
        <v>20</v>
      </c>
      <c r="C62" s="1">
        <f>VLOOKUP(B62,products_s_import[[#All],[ProductName]:[Index]],2,0)</f>
        <v>62</v>
      </c>
      <c r="D62" s="1" t="s">
        <v>221</v>
      </c>
      <c r="E62" s="1">
        <f>VLOOKUP(D62,materials_short_s_import[[#All],[MaterialName]:[Index]],2,0)</f>
        <v>17</v>
      </c>
      <c r="F62" s="1">
        <v>1</v>
      </c>
    </row>
    <row r="63" spans="1:6" x14ac:dyDescent="0.25">
      <c r="A63">
        <v>62</v>
      </c>
      <c r="B63" s="1" t="s">
        <v>40</v>
      </c>
      <c r="C63" s="1">
        <f>VLOOKUP(B63,products_s_import[[#All],[ProductName]:[Index]],2,0)</f>
        <v>80</v>
      </c>
      <c r="D63" s="1" t="s">
        <v>231</v>
      </c>
      <c r="E63" s="1">
        <f>VLOOKUP(D63,materials_short_s_import[[#All],[MaterialName]:[Index]],2,0)</f>
        <v>27</v>
      </c>
      <c r="F63" s="1">
        <v>1</v>
      </c>
    </row>
    <row r="64" spans="1:6" x14ac:dyDescent="0.25">
      <c r="A64">
        <v>63</v>
      </c>
      <c r="B64" s="1" t="s">
        <v>60</v>
      </c>
      <c r="C64" s="1">
        <f>VLOOKUP(B64,products_s_import[[#All],[ProductName]:[Index]],2,0)</f>
        <v>99</v>
      </c>
      <c r="D64" s="1" t="s">
        <v>239</v>
      </c>
      <c r="E64" s="1">
        <f>VLOOKUP(D64,materials_short_s_import[[#All],[MaterialName]:[Index]],2,0)</f>
        <v>35</v>
      </c>
      <c r="F64" s="1">
        <v>2</v>
      </c>
    </row>
    <row r="65" spans="1:6" x14ac:dyDescent="0.25">
      <c r="A65">
        <v>64</v>
      </c>
      <c r="B65" s="1" t="s">
        <v>47</v>
      </c>
      <c r="C65" s="1">
        <f>VLOOKUP(B65,products_s_import[[#All],[ProductName]:[Index]],2,0)</f>
        <v>86</v>
      </c>
      <c r="D65" s="1" t="s">
        <v>215</v>
      </c>
      <c r="E65" s="1">
        <f>VLOOKUP(D65,materials_short_s_import[[#All],[MaterialName]:[Index]],2,0)</f>
        <v>11</v>
      </c>
      <c r="F65" s="1">
        <v>1</v>
      </c>
    </row>
    <row r="66" spans="1:6" x14ac:dyDescent="0.25">
      <c r="A66">
        <v>65</v>
      </c>
      <c r="B66" s="1" t="s">
        <v>31</v>
      </c>
      <c r="C66" s="1">
        <f>VLOOKUP(B66,products_s_import[[#All],[ProductName]:[Index]],2,0)</f>
        <v>73</v>
      </c>
      <c r="D66" s="1" t="s">
        <v>240</v>
      </c>
      <c r="E66" s="1">
        <f>VLOOKUP(D66,materials_short_s_import[[#All],[MaterialName]:[Index]],2,0)</f>
        <v>36</v>
      </c>
      <c r="F66" s="1">
        <v>2</v>
      </c>
    </row>
    <row r="67" spans="1:6" x14ac:dyDescent="0.25">
      <c r="A67">
        <v>66</v>
      </c>
      <c r="B67" s="1" t="s">
        <v>32</v>
      </c>
      <c r="C67" s="1">
        <f>VLOOKUP(B67,products_s_import[[#All],[ProductName]:[Index]],2,0)</f>
        <v>74</v>
      </c>
      <c r="D67" s="1" t="s">
        <v>233</v>
      </c>
      <c r="E67" s="1">
        <f>VLOOKUP(D67,materials_short_s_import[[#All],[MaterialName]:[Index]],2,0)</f>
        <v>29</v>
      </c>
      <c r="F67" s="1">
        <v>5</v>
      </c>
    </row>
    <row r="68" spans="1:6" x14ac:dyDescent="0.25">
      <c r="A68">
        <v>67</v>
      </c>
      <c r="B68" s="1" t="s">
        <v>48</v>
      </c>
      <c r="C68" s="1">
        <f>VLOOKUP(B68,products_s_import[[#All],[ProductName]:[Index]],2,0)</f>
        <v>87</v>
      </c>
      <c r="D68" s="1" t="s">
        <v>233</v>
      </c>
      <c r="E68" s="1">
        <f>VLOOKUP(D68,materials_short_s_import[[#All],[MaterialName]:[Index]],2,0)</f>
        <v>29</v>
      </c>
      <c r="F68" s="1">
        <v>6</v>
      </c>
    </row>
    <row r="69" spans="1:6" x14ac:dyDescent="0.25">
      <c r="A69">
        <v>68</v>
      </c>
      <c r="B69" s="1" t="s">
        <v>49</v>
      </c>
      <c r="C69" s="1">
        <f>VLOOKUP(B69,products_s_import[[#All],[ProductName]:[Index]],2,0)</f>
        <v>88</v>
      </c>
      <c r="D69" s="1" t="s">
        <v>203</v>
      </c>
      <c r="E69" s="1">
        <f>VLOOKUP(D69,materials_short_s_import[[#All],[MaterialName]:[Index]],2,0)</f>
        <v>3</v>
      </c>
      <c r="F69" s="1">
        <v>10</v>
      </c>
    </row>
    <row r="70" spans="1:6" x14ac:dyDescent="0.25">
      <c r="A70">
        <v>69</v>
      </c>
      <c r="B70" s="1" t="s">
        <v>0</v>
      </c>
      <c r="C70" s="1">
        <f>VLOOKUP(B70,products_s_import[[#All],[ProductName]:[Index]],2,0)</f>
        <v>51</v>
      </c>
      <c r="D70" s="1" t="s">
        <v>203</v>
      </c>
      <c r="E70" s="1">
        <f>VLOOKUP(D70,materials_short_s_import[[#All],[MaterialName]:[Index]],2,0)</f>
        <v>3</v>
      </c>
      <c r="F70" s="1">
        <v>12</v>
      </c>
    </row>
    <row r="71" spans="1:6" x14ac:dyDescent="0.25">
      <c r="A71">
        <v>70</v>
      </c>
      <c r="B71" s="1" t="s">
        <v>34</v>
      </c>
      <c r="C71" s="1">
        <f>VLOOKUP(B71,products_s_import[[#All],[ProductName]:[Index]],2,0)</f>
        <v>75</v>
      </c>
      <c r="D71" s="1" t="s">
        <v>240</v>
      </c>
      <c r="E71" s="1">
        <f>VLOOKUP(D71,materials_short_s_import[[#All],[MaterialName]:[Index]],2,0)</f>
        <v>36</v>
      </c>
      <c r="F71" s="1">
        <v>7</v>
      </c>
    </row>
    <row r="72" spans="1:6" x14ac:dyDescent="0.25">
      <c r="A72">
        <v>71</v>
      </c>
      <c r="B72" s="1" t="s">
        <v>36</v>
      </c>
      <c r="C72" s="1">
        <f>VLOOKUP(B72,products_s_import[[#All],[ProductName]:[Index]],2,0)</f>
        <v>77</v>
      </c>
      <c r="D72" s="1" t="s">
        <v>233</v>
      </c>
      <c r="E72" s="1">
        <f>VLOOKUP(D72,materials_short_s_import[[#All],[MaterialName]:[Index]],2,0)</f>
        <v>29</v>
      </c>
      <c r="F72" s="1">
        <v>4</v>
      </c>
    </row>
    <row r="73" spans="1:6" x14ac:dyDescent="0.25">
      <c r="A73">
        <v>72</v>
      </c>
      <c r="B73" s="1" t="s">
        <v>38</v>
      </c>
      <c r="C73" s="1">
        <f>VLOOKUP(B73,products_s_import[[#All],[ProductName]:[Index]],2,0)</f>
        <v>79</v>
      </c>
      <c r="D73" s="1" t="s">
        <v>240</v>
      </c>
      <c r="E73" s="1">
        <f>VLOOKUP(D73,materials_short_s_import[[#All],[MaterialName]:[Index]],2,0)</f>
        <v>36</v>
      </c>
      <c r="F73" s="1">
        <v>16</v>
      </c>
    </row>
    <row r="74" spans="1:6" x14ac:dyDescent="0.25">
      <c r="A74">
        <v>73</v>
      </c>
      <c r="B74" s="1" t="s">
        <v>28</v>
      </c>
      <c r="C74" s="1">
        <f>VLOOKUP(B74,products_s_import[[#All],[ProductName]:[Index]],2,0)</f>
        <v>70</v>
      </c>
      <c r="D74" s="1" t="s">
        <v>245</v>
      </c>
      <c r="E74" s="1">
        <f>VLOOKUP(D74,materials_short_s_import[[#All],[MaterialName]:[Index]],2,0)</f>
        <v>41</v>
      </c>
      <c r="F74" s="1">
        <v>4</v>
      </c>
    </row>
    <row r="75" spans="1:6" x14ac:dyDescent="0.25">
      <c r="A75">
        <v>74</v>
      </c>
      <c r="B75" s="1" t="s">
        <v>40</v>
      </c>
      <c r="C75" s="1">
        <f>VLOOKUP(B75,products_s_import[[#All],[ProductName]:[Index]],2,0)</f>
        <v>80</v>
      </c>
      <c r="D75" s="1" t="s">
        <v>240</v>
      </c>
      <c r="E75" s="1">
        <f>VLOOKUP(D75,materials_short_s_import[[#All],[MaterialName]:[Index]],2,0)</f>
        <v>36</v>
      </c>
      <c r="F75" s="1">
        <v>18</v>
      </c>
    </row>
    <row r="76" spans="1:6" x14ac:dyDescent="0.25">
      <c r="A76">
        <v>75</v>
      </c>
      <c r="B76" s="1" t="s">
        <v>0</v>
      </c>
      <c r="C76" s="1">
        <f>VLOOKUP(B76,products_s_import[[#All],[ProductName]:[Index]],2,0)</f>
        <v>51</v>
      </c>
      <c r="D76" s="1" t="s">
        <v>245</v>
      </c>
      <c r="E76" s="1">
        <f>VLOOKUP(D76,materials_short_s_import[[#All],[MaterialName]:[Index]],2,0)</f>
        <v>41</v>
      </c>
      <c r="F76" s="1">
        <v>10</v>
      </c>
    </row>
    <row r="77" spans="1:6" x14ac:dyDescent="0.25">
      <c r="A77">
        <v>76</v>
      </c>
      <c r="B77" s="1" t="s">
        <v>55</v>
      </c>
      <c r="C77" s="1">
        <f>VLOOKUP(B77,products_s_import[[#All],[ProductName]:[Index]],2,0)</f>
        <v>94</v>
      </c>
      <c r="D77" s="1" t="s">
        <v>233</v>
      </c>
      <c r="E77" s="1">
        <f>VLOOKUP(D77,materials_short_s_import[[#All],[MaterialName]:[Index]],2,0)</f>
        <v>29</v>
      </c>
      <c r="F77" s="1">
        <v>9</v>
      </c>
    </row>
    <row r="78" spans="1:6" x14ac:dyDescent="0.25">
      <c r="A78">
        <v>77</v>
      </c>
      <c r="B78" s="1" t="s">
        <v>5</v>
      </c>
      <c r="C78" s="1">
        <f>VLOOKUP(B78,products_s_import[[#All],[ProductName]:[Index]],2,0)</f>
        <v>53</v>
      </c>
      <c r="D78" s="1" t="s">
        <v>203</v>
      </c>
      <c r="E78" s="1">
        <f>VLOOKUP(D78,materials_short_s_import[[#All],[MaterialName]:[Index]],2,0)</f>
        <v>3</v>
      </c>
      <c r="F78" s="1">
        <v>9</v>
      </c>
    </row>
    <row r="79" spans="1:6" x14ac:dyDescent="0.25">
      <c r="A79">
        <v>78</v>
      </c>
      <c r="B79" s="1" t="s">
        <v>17</v>
      </c>
      <c r="C79" s="1">
        <f>VLOOKUP(B79,products_s_import[[#All],[ProductName]:[Index]],2,0)</f>
        <v>60</v>
      </c>
      <c r="D79" s="1" t="s">
        <v>233</v>
      </c>
      <c r="E79" s="1">
        <f>VLOOKUP(D79,materials_short_s_import[[#All],[MaterialName]:[Index]],2,0)</f>
        <v>29</v>
      </c>
      <c r="F79" s="1">
        <v>9</v>
      </c>
    </row>
    <row r="80" spans="1:6" x14ac:dyDescent="0.25">
      <c r="A80">
        <v>79</v>
      </c>
      <c r="B80" s="1" t="s">
        <v>21</v>
      </c>
      <c r="C80" s="1">
        <f>VLOOKUP(B80,products_s_import[[#All],[ProductName]:[Index]],2,0)</f>
        <v>63</v>
      </c>
      <c r="D80" s="1" t="s">
        <v>238</v>
      </c>
      <c r="E80" s="1">
        <f>VLOOKUP(D80,materials_short_s_import[[#All],[MaterialName]:[Index]],2,0)</f>
        <v>34</v>
      </c>
      <c r="F80" s="1">
        <v>9</v>
      </c>
    </row>
    <row r="81" spans="1:6" x14ac:dyDescent="0.25">
      <c r="A81">
        <v>80</v>
      </c>
      <c r="B81" s="1" t="s">
        <v>23</v>
      </c>
      <c r="C81" s="1">
        <f>VLOOKUP(B81,products_s_import[[#All],[ProductName]:[Index]],2,0)</f>
        <v>65</v>
      </c>
      <c r="D81" s="1" t="s">
        <v>213</v>
      </c>
      <c r="E81" s="1">
        <f>VLOOKUP(D81,materials_short_s_import[[#All],[MaterialName]:[Index]],2,0)</f>
        <v>9</v>
      </c>
      <c r="F81" s="1">
        <v>19</v>
      </c>
    </row>
    <row r="82" spans="1:6" x14ac:dyDescent="0.25">
      <c r="A82">
        <v>81</v>
      </c>
      <c r="B82" s="1" t="s">
        <v>25</v>
      </c>
      <c r="C82" s="1">
        <f>VLOOKUP(B82,products_s_import[[#All],[ProductName]:[Index]],2,0)</f>
        <v>67</v>
      </c>
      <c r="D82" s="1" t="s">
        <v>215</v>
      </c>
      <c r="E82" s="1">
        <f>VLOOKUP(D82,materials_short_s_import[[#All],[MaterialName]:[Index]],2,0)</f>
        <v>11</v>
      </c>
      <c r="F82" s="1">
        <v>3</v>
      </c>
    </row>
    <row r="83" spans="1:6" x14ac:dyDescent="0.25">
      <c r="A83">
        <v>82</v>
      </c>
      <c r="B83" s="1" t="s">
        <v>47</v>
      </c>
      <c r="C83" s="1">
        <f>VLOOKUP(B83,products_s_import[[#All],[ProductName]:[Index]],2,0)</f>
        <v>86</v>
      </c>
      <c r="D83" s="1" t="s">
        <v>203</v>
      </c>
      <c r="E83" s="1">
        <f>VLOOKUP(D83,materials_short_s_import[[#All],[MaterialName]:[Index]],2,0)</f>
        <v>3</v>
      </c>
      <c r="F83" s="1">
        <v>19</v>
      </c>
    </row>
    <row r="84" spans="1:6" x14ac:dyDescent="0.25">
      <c r="A84">
        <v>83</v>
      </c>
      <c r="B84" s="1" t="s">
        <v>30</v>
      </c>
      <c r="C84" s="1">
        <f>VLOOKUP(B84,products_s_import[[#All],[ProductName]:[Index]],2,0)</f>
        <v>72</v>
      </c>
      <c r="D84" s="1" t="s">
        <v>215</v>
      </c>
      <c r="E84" s="1">
        <f>VLOOKUP(D84,materials_short_s_import[[#All],[MaterialName]:[Index]],2,0)</f>
        <v>11</v>
      </c>
      <c r="F84" s="1">
        <v>14</v>
      </c>
    </row>
    <row r="85" spans="1:6" x14ac:dyDescent="0.25">
      <c r="A85">
        <v>84</v>
      </c>
      <c r="B85" s="1" t="s">
        <v>9</v>
      </c>
      <c r="C85" s="1">
        <f>VLOOKUP(B85,products_s_import[[#All],[ProductName]:[Index]],2,0)</f>
        <v>56</v>
      </c>
      <c r="D85" s="1" t="s">
        <v>235</v>
      </c>
      <c r="E85" s="1">
        <f>VLOOKUP(D85,materials_short_s_import[[#All],[MaterialName]:[Index]],2,0)</f>
        <v>31</v>
      </c>
      <c r="F85" s="1">
        <v>19</v>
      </c>
    </row>
    <row r="86" spans="1:6" x14ac:dyDescent="0.25">
      <c r="A86">
        <v>85</v>
      </c>
      <c r="B86" s="1" t="s">
        <v>52</v>
      </c>
      <c r="C86" s="1">
        <f>VLOOKUP(B86,products_s_import[[#All],[ProductName]:[Index]],2,0)</f>
        <v>91</v>
      </c>
      <c r="D86" s="1" t="s">
        <v>223</v>
      </c>
      <c r="E86" s="1">
        <f>VLOOKUP(D86,materials_short_s_import[[#All],[MaterialName]:[Index]],2,0)</f>
        <v>19</v>
      </c>
      <c r="F86" s="1">
        <v>17</v>
      </c>
    </row>
    <row r="87" spans="1:6" x14ac:dyDescent="0.25">
      <c r="A87">
        <v>86</v>
      </c>
      <c r="B87" s="1" t="s">
        <v>52</v>
      </c>
      <c r="C87" s="1">
        <f>VLOOKUP(B87,products_s_import[[#All],[ProductName]:[Index]],2,0)</f>
        <v>91</v>
      </c>
      <c r="D87" s="1" t="s">
        <v>235</v>
      </c>
      <c r="E87" s="1">
        <f>VLOOKUP(D87,materials_short_s_import[[#All],[MaterialName]:[Index]],2,0)</f>
        <v>31</v>
      </c>
      <c r="F87" s="1">
        <v>16</v>
      </c>
    </row>
    <row r="88" spans="1:6" x14ac:dyDescent="0.25">
      <c r="A88">
        <v>87</v>
      </c>
      <c r="B88" s="1" t="s">
        <v>8</v>
      </c>
      <c r="C88" s="1">
        <f>VLOOKUP(B88,products_s_import[[#All],[ProductName]:[Index]],2,0)</f>
        <v>55</v>
      </c>
      <c r="D88" s="1" t="s">
        <v>210</v>
      </c>
      <c r="E88" s="1">
        <f>VLOOKUP(D88,materials_short_s_import[[#All],[MaterialName]:[Index]],2,0)</f>
        <v>7</v>
      </c>
      <c r="F88" s="1">
        <v>7</v>
      </c>
    </row>
    <row r="89" spans="1:6" x14ac:dyDescent="0.25">
      <c r="A89">
        <v>88</v>
      </c>
      <c r="B89" s="1" t="s">
        <v>31</v>
      </c>
      <c r="C89" s="1">
        <f>VLOOKUP(B89,products_s_import[[#All],[ProductName]:[Index]],2,0)</f>
        <v>73</v>
      </c>
      <c r="D89" s="1" t="s">
        <v>237</v>
      </c>
      <c r="E89" s="1">
        <f>VLOOKUP(D89,materials_short_s_import[[#All],[MaterialName]:[Index]],2,0)</f>
        <v>33</v>
      </c>
      <c r="F89" s="1">
        <v>4</v>
      </c>
    </row>
    <row r="90" spans="1:6" x14ac:dyDescent="0.25">
      <c r="A90">
        <v>89</v>
      </c>
      <c r="B90" s="1" t="s">
        <v>5</v>
      </c>
      <c r="C90" s="1">
        <f>VLOOKUP(B90,products_s_import[[#All],[ProductName]:[Index]],2,0)</f>
        <v>53</v>
      </c>
      <c r="D90" s="1" t="s">
        <v>235</v>
      </c>
      <c r="E90" s="1">
        <f>VLOOKUP(D90,materials_short_s_import[[#All],[MaterialName]:[Index]],2,0)</f>
        <v>31</v>
      </c>
      <c r="F90" s="1">
        <v>2</v>
      </c>
    </row>
    <row r="91" spans="1:6" x14ac:dyDescent="0.25">
      <c r="A91">
        <v>90</v>
      </c>
      <c r="B91" s="1" t="s">
        <v>30</v>
      </c>
      <c r="C91" s="1">
        <f>VLOOKUP(B91,products_s_import[[#All],[ProductName]:[Index]],2,0)</f>
        <v>72</v>
      </c>
      <c r="D91" s="1" t="s">
        <v>201</v>
      </c>
      <c r="E91" s="1">
        <f>VLOOKUP(D91,materials_short_s_import[[#All],[MaterialName]:[Index]],2,0)</f>
        <v>2</v>
      </c>
      <c r="F91" s="1">
        <v>12</v>
      </c>
    </row>
    <row r="92" spans="1:6" x14ac:dyDescent="0.25">
      <c r="A92">
        <v>91</v>
      </c>
      <c r="B92" s="1" t="s">
        <v>23</v>
      </c>
      <c r="C92" s="1">
        <f>VLOOKUP(B92,products_s_import[[#All],[ProductName]:[Index]],2,0)</f>
        <v>65</v>
      </c>
      <c r="D92" s="1" t="s">
        <v>210</v>
      </c>
      <c r="E92" s="1">
        <f>VLOOKUP(D92,materials_short_s_import[[#All],[MaterialName]:[Index]],2,0)</f>
        <v>7</v>
      </c>
      <c r="F92" s="1">
        <v>4</v>
      </c>
    </row>
    <row r="93" spans="1:6" x14ac:dyDescent="0.25">
      <c r="A93">
        <v>92</v>
      </c>
      <c r="B93" s="1" t="s">
        <v>20</v>
      </c>
      <c r="C93" s="1">
        <f>VLOOKUP(B93,products_s_import[[#All],[ProductName]:[Index]],2,0)</f>
        <v>62</v>
      </c>
      <c r="D93" s="1" t="s">
        <v>251</v>
      </c>
      <c r="E93" s="1">
        <f>VLOOKUP(D93,materials_short_s_import[[#All],[MaterialName]:[Index]],2,0)</f>
        <v>47</v>
      </c>
      <c r="F93" s="1">
        <v>3</v>
      </c>
    </row>
    <row r="94" spans="1:6" x14ac:dyDescent="0.25">
      <c r="A94">
        <v>93</v>
      </c>
      <c r="B94" s="1" t="s">
        <v>35</v>
      </c>
      <c r="C94" s="1">
        <f>VLOOKUP(B94,products_s_import[[#All],[ProductName]:[Index]],2,0)</f>
        <v>76</v>
      </c>
      <c r="D94" s="1" t="s">
        <v>210</v>
      </c>
      <c r="E94" s="1">
        <f>VLOOKUP(D94,materials_short_s_import[[#All],[MaterialName]:[Index]],2,0)</f>
        <v>7</v>
      </c>
      <c r="F94" s="1">
        <v>10</v>
      </c>
    </row>
    <row r="95" spans="1:6" x14ac:dyDescent="0.25">
      <c r="A95">
        <v>94</v>
      </c>
      <c r="B95" s="1" t="s">
        <v>17</v>
      </c>
      <c r="C95" s="1">
        <f>VLOOKUP(B95,products_s_import[[#All],[ProductName]:[Index]],2,0)</f>
        <v>60</v>
      </c>
      <c r="D95" s="1" t="s">
        <v>210</v>
      </c>
      <c r="E95" s="1">
        <f>VLOOKUP(D95,materials_short_s_import[[#All],[MaterialName]:[Index]],2,0)</f>
        <v>7</v>
      </c>
      <c r="F95" s="1">
        <v>8</v>
      </c>
    </row>
    <row r="96" spans="1:6" x14ac:dyDescent="0.25">
      <c r="A96">
        <v>95</v>
      </c>
      <c r="B96" s="1" t="s">
        <v>59</v>
      </c>
      <c r="C96" s="1">
        <f>VLOOKUP(B96,products_s_import[[#All],[ProductName]:[Index]],2,0)</f>
        <v>98</v>
      </c>
      <c r="D96" s="1" t="s">
        <v>237</v>
      </c>
      <c r="E96" s="1">
        <f>VLOOKUP(D96,materials_short_s_import[[#All],[MaterialName]:[Index]],2,0)</f>
        <v>33</v>
      </c>
      <c r="F96" s="1">
        <v>16</v>
      </c>
    </row>
    <row r="97" spans="1:6" x14ac:dyDescent="0.25">
      <c r="A97">
        <v>96</v>
      </c>
      <c r="B97" s="1" t="s">
        <v>59</v>
      </c>
      <c r="C97" s="1">
        <f>VLOOKUP(B97,products_s_import[[#All],[ProductName]:[Index]],2,0)</f>
        <v>98</v>
      </c>
      <c r="D97" s="1" t="s">
        <v>250</v>
      </c>
      <c r="E97" s="1">
        <f>VLOOKUP(D97,materials_short_s_import[[#All],[MaterialName]:[Index]],2,0)</f>
        <v>46</v>
      </c>
      <c r="F97" s="1">
        <v>3</v>
      </c>
    </row>
    <row r="98" spans="1:6" x14ac:dyDescent="0.25">
      <c r="A98">
        <v>97</v>
      </c>
      <c r="B98" s="1" t="s">
        <v>46</v>
      </c>
      <c r="C98" s="1">
        <f>VLOOKUP(B98,products_s_import[[#All],[ProductName]:[Index]],2,0)</f>
        <v>85</v>
      </c>
      <c r="D98" s="1" t="s">
        <v>251</v>
      </c>
      <c r="E98" s="1">
        <f>VLOOKUP(D98,materials_short_s_import[[#All],[MaterialName]:[Index]],2,0)</f>
        <v>47</v>
      </c>
      <c r="F98" s="1">
        <v>2</v>
      </c>
    </row>
    <row r="99" spans="1:6" x14ac:dyDescent="0.25">
      <c r="A99">
        <v>98</v>
      </c>
      <c r="B99" s="1" t="s">
        <v>50</v>
      </c>
      <c r="C99" s="1">
        <f>VLOOKUP(B99,products_s_import[[#All],[ProductName]:[Index]],2,0)</f>
        <v>89</v>
      </c>
      <c r="D99" s="1" t="s">
        <v>210</v>
      </c>
      <c r="E99" s="1">
        <f>VLOOKUP(D99,materials_short_s_import[[#All],[MaterialName]:[Index]],2,0)</f>
        <v>7</v>
      </c>
      <c r="F99" s="1">
        <v>20</v>
      </c>
    </row>
    <row r="100" spans="1:6" x14ac:dyDescent="0.25">
      <c r="A100">
        <v>99</v>
      </c>
      <c r="B100" s="1" t="s">
        <v>50</v>
      </c>
      <c r="C100" s="1">
        <f>VLOOKUP(B100,products_s_import[[#All],[ProductName]:[Index]],2,0)</f>
        <v>89</v>
      </c>
      <c r="D100" s="1" t="s">
        <v>235</v>
      </c>
      <c r="E100" s="1">
        <f>VLOOKUP(D100,materials_short_s_import[[#All],[MaterialName]:[Index]],2,0)</f>
        <v>31</v>
      </c>
      <c r="F100" s="1">
        <v>1</v>
      </c>
    </row>
    <row r="101" spans="1:6" x14ac:dyDescent="0.25">
      <c r="A101">
        <v>100</v>
      </c>
      <c r="B101" s="1" t="s">
        <v>51</v>
      </c>
      <c r="C101" s="1">
        <f>VLOOKUP(B101,products_s_import[[#All],[ProductName]:[Index]],2,0)</f>
        <v>90</v>
      </c>
      <c r="D101" s="1" t="s">
        <v>201</v>
      </c>
      <c r="E101" s="1">
        <f>VLOOKUP(D101,materials_short_s_import[[#All],[MaterialName]:[Index]],2,0)</f>
        <v>2</v>
      </c>
      <c r="F101" s="1">
        <v>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G A A B Q S w M E F A A C A A g A M n w 5 V / H / x O + m A A A A + Q A A A B I A H A B D b 2 5 m a W c v U G F j a 2 F n Z S 5 4 b W w g o h g A K K A U A A A A A A A A A A A A A A A A A A A A A A A A A A A A h Y + 9 D o I w G E V f h X S n P 4 j G k I 8 y u E p i N B p X U i o 0 Q j F t s b y b g 4 / k K 0 i i G D b H e 3 K G c 1 + P J 2 R D 2 w R 3 a a z q d I o Y p i i Q W n S l 0 l W K e n c J 1 y j j s C v E t a h k M M r a J o M t U 1 Q 7 d 0 s I 8 d 5 j v 8 C d q U h E K S P n f H s Q t W w L 9 J P V f z l U 2 r p C C 4 k 4 n D 4 x P M J R j G O 6 W m I W U w Z k 4 p A r P X P G Z E y B z C B s + s b 1 R n L T h / s j k G k C + d 7 g b 1 B L A w Q U A A I A C A A y f D l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n w 5 V 7 I p w g d X A w A A 5 w 0 A A B M A H A B G b 3 J t d W x h c y 9 T Z W N 0 a W 9 u M S 5 t I K I Y A C i g F A A A A A A A A A A A A A A A A A A A A A A A A A A A A O 1 W X W s T Q R R 9 D + Q / D O t L C k s g R X 2 w 5 E G a i s U X s Q U f m l L S Z L R L N 7 t l d 1 M i J d B a r E I L L a J Q 1 F L b X 7 D G R m P S b v / C n X / k m d m k S Z N t T D 9 E Q U O y 2 c y 9 c + + 5 d 8 4 9 W Z f n P c O 2 2 F T 4 n R q L x + I x d y H n 8 A J b c u x C K e + 5 c + 6 c U V y y H Y + l m c m 9 e I z h R b t i T b y k Q L y m E 6 p T A 7 Z x d z m Z s f O l I r e 8 x A P D 5 M l x 2 / L w w 0 1 o m X v Z 5 d E s v a U d + k y 7 u O 7 R 4 S j D 1 a d j B F m l o z B M r 0 u W D q i G T G t U F 9 s s l e 3 D l M y 7 y 9 q I P p P h p l E 0 P O 6 k t T F N n 7 D y d s G w n q d T o 3 d S s y N 6 i P m W R v s U U F V s i j d U Q 8 I T s U k 1 R t + B 4 i s M T W m k B t U 1 V D O d m 0 c F j x 2 7 a H v 8 I c 8 V u O M m e q v u i r y L M M c q a j v y D w b X O p 1 2 o k 0 7 O c t 9 Z j v F c d s s F a 3 p F 0 v c T Q y P S l 9 Z 0 V T L 6 q 1 M 0 u A r J P A / R R c D O h L r 1 B A b W I I / 8 5 C B e b z s V X S G v T t i V U F q w K k J 8 6 T l 3 b 2 d l D B C + y f Y T l R 0 n 5 p i C / c + u h 6 W r J Y D e S + 2 G I 6 r C Y t C C C C w + / 3 Z Z E c C + g J Y P n 1 T e I G z 3 + 1 Q 9 m g o + B 9 U N + p o f k 1 h q l L A 5 I 9 W i 2 p g Y R t Y G K 0 O B F U V N X T 3 I 2 r e g x 3 d F K s M a W v i F f l D B O k A q 3 R R 4 J 0 s F 8 V W A Q j l M t X N I 4 l L r H V I c L 9 Q m L Q K v B x y I D G Y O j q T 5 k 4 U n a X w P k d o Q M d n n U 7 l H I l t u A a q K W 0 i t Y 6 v i Z P Y E J s d H E + 4 7 Y D U I Q x F w 4 H 4 9 c t y r 5 9 u v a V c m 3 A X c 2 w g r W 6 I S V f i T m U k H j O s q x 9 f t 0 A X c 9 A 7 I 2 d C D R c g h X + T T l 8 E L e m V v R 6 5 1 v 9 N u Q b l k U + e f l 2 S P 0 J A W Z v D w 7 h G M Z q q T B H L B 5 w Q V K 1 f A B m 9 x 6 G q M Q S J f a Y 4 e x z S U i 1 u D 5 s N w w u 2 I g s Q y i m P y t U 3 8 K r x a k Z k 1 g B D 3 F p S k 6 8 K D 6 g R F e q g V y T + 6 / J Q J O t T 4 Y E 8 u x S 1 h i P T J f h z L c Z E c u Q m 9 Z c + o g S Y U 7 8 Q 3 I l y n p v J p 7 a z O G / b i 7 / 5 0 b i t v B 3 J L Z t u G Z r L r J J p Y k S c E m / z 9 K y A u a k F z u X / R i / 6 l Z l J j x f T 2 p m n p j 8 y r E J a U x u 0 2 c p M J u f l Z m 9 O s c 8 j + g O C v X / + g S F C / q 6 j 6 d h b U w 8 s r 2 S S k J l y Z y N q I K L C d c l g D 5 U H N G j s J 1 B L A Q I t A B Q A A g A I A D J 8 O V f x / 8 T v p g A A A P k A A A A S A A A A A A A A A A A A A A A A A A A A A A B D b 2 5 m a W c v U G F j a 2 F n Z S 5 4 b W x Q S w E C L Q A U A A I A C A A y f D l X D 8 r p q 6 Q A A A D p A A A A E w A A A A A A A A A A A A A A A A D y A A A A W 0 N v b n R l b n R f V H l w Z X N d L n h t b F B L A Q I t A B Q A A g A I A D J 8 O V e y K c I H V w M A A O c N A A A T A A A A A A A A A A A A A A A A A O M B A A B G b 3 J t d W x h c y 9 T Z W N 0 a W 9 u M S 5 t U E s F B g A A A A A D A A M A w g A A A I c F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r E x A A A A A A A A j z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c 1 9 z X 2 l t c G 9 y d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c H J v Z H V j d H N f c 1 9 p b X B v c n Q i I C 8 + P E V u d H J 5 I F R 5 c G U 9 I k Z p b G x T d G F 0 d X M i I F Z h b H V l P S J z Q 2 9 t c G x l d G U i I C 8 + P E V u d H J 5 I F R 5 c G U 9 I k Z p b G x D b 3 V u d C I g V m F s d W U 9 I m w x M D A i I C 8 + P E V u d H J 5 I F R 5 c G U 9 I k Z p b G x F c n J v c k N v d W 5 0 I i B W Y W x 1 Z T 0 i b D A i I C 8 + P E V u d H J 5 I F R 5 c G U 9 I k Z p b G x D b 2 x 1 b W 5 U e X B l c y I g V m F s d W U 9 I n N C Z 0 1 G Q m d Z R 0 F 3 W T 0 i I C 8 + P E V u d H J 5 I F R 5 c G U 9 I k Z p b G x D b 2 x 1 b W 5 O Y W 1 l c y I g V m F s d W U 9 I n N b J n F 1 b 3 Q 7 0 J 3 Q s N C 4 0 L z Q t d C 9 0 L 7 Q s t C w 0 L 3 Q u N C 1 I N C / 0 Y D Q v t C 0 0 Y P Q u t G G 0 L j Q u C Z x d W 9 0 O y w m c X V v d D v Q k N G A 0 Y L Q u N C 6 0 Y P Q u y Z x d W 9 0 O y w m c X V v d D v Q m N C 9 0 L T Q t d C 6 0 Y E m c X V v d D s s J n F 1 b 3 Q 7 0 J z Q u N C 9 0 L j Q v N C w 0 L v R j N C 9 0 L D R j y D R g d G C 0 L 7 Q u N C 8 0 L 7 R g d G C 0 Y w g 0 L T Q u 9 G P I N C w 0 L P Q t d C 9 0 Y L Q s C Z x d W 9 0 O y w m c X V v d D v Q m N C 3 0 L 7 Q s d G A 0 L D Q t t C 1 0 L 3 Q u N C 1 J n F 1 b 3 Q 7 L C Z x d W 9 0 O 9 C i 0 L j Q v y D Q v 9 G A 0 L 7 Q t N G D 0 L r R h t C 4 0 L g m c X V v d D s s J n F 1 b 3 Q 7 0 J r Q v t C 7 0 L j R h 9 C 1 0 Y H R g t C y 0 L 4 g 0 Y f Q t d C 7 0 L 7 Q s t C 1 0 L o g 0 L T Q u 9 G P I N C / 0 Y D Q v t C 4 0 L f Q s t C + 0 L T R g d G C 0 L L Q s C Z x d W 9 0 O y w m c X V v d D v Q n d C + 0 L z Q t d G A I N G G 0 L X R h d C w I N C 0 0 L v R j y D Q v 9 G A 0 L 7 Q u N C 3 0 L L Q v t C 0 0 Y H R g t C y 0 L A m c X V v d D t d I i A v P j x F b n R y e S B U e X B l P S J G a W x s R X J y b 3 J D b 2 R l I i B W Y W x 1 Z T 0 i c 1 V u a 2 5 v d 2 4 i I C 8 + P E V u d H J 5 I F R 5 c G U 9 I k Z p b G x M Y X N 0 V X B k Y X R l Z C I g V m F s d W U 9 I m Q y M D I z L T A 5 L T I 1 V D E y O j A 4 O j M x L j E 1 N j I w M j R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R 1 Y 3 R z X 3 N f a W 1 w b 3 J 0 L 9 C U 0 L 7 Q s d C w 0 L L Q u 9 C 1 0 L 0 g 0 L j Q v d C 0 0 L X Q u t G B L n v Q n d C w 0 L j Q v N C 1 0 L 3 Q v t C y 0 L D Q v d C 4 0 L U g 0 L / R g N C + 0 L T R g 9 C 6 0 Y b Q u N C 4 L D B 9 J n F 1 b 3 Q 7 L C Z x d W 9 0 O 1 N l Y 3 R p b 2 4 x L 3 B y b 2 R 1 Y 3 R z X 3 N f a W 1 w b 3 J 0 L 9 C U 0 L 7 Q s d C w 0 L L Q u 9 C 1 0 L 0 g 0 L j Q v d C 0 0 L X Q u t G B L n v Q k N G A 0 Y L Q u N C 6 0 Y P Q u y w x f S Z x d W 9 0 O y w m c X V v d D t T Z W N 0 a W 9 u M S 9 w c m 9 k d W N 0 c 1 9 z X 2 l t c G 9 y d C / Q l N C + 0 L H Q s N C y 0 L v Q t d C 9 I N C 4 0 L 3 Q t N C 1 0 L r R g S 5 7 0 J j Q v d C 0 0 L X Q u t G B L D d 9 J n F 1 b 3 Q 7 L C Z x d W 9 0 O 1 N l Y 3 R p b 2 4 x L 3 B y b 2 R 1 Y 3 R z X 3 N f a W 1 w b 3 J 0 L 9 C U 0 L 7 Q s d C w 0 L L Q u 9 C 1 0 L 0 g 0 L j Q v d C 0 0 L X Q u t G B L n v Q n N C 4 0 L 3 Q u N C 8 0 L D Q u 9 G M 0 L 3 Q s N G P I N G B 0 Y L Q v t C 4 0 L z Q v t G B 0 Y L R j C D Q t N C 7 0 Y 8 g 0 L D Q s 9 C 1 0 L 3 R g t C w L D J 9 J n F 1 b 3 Q 7 L C Z x d W 9 0 O 1 N l Y 3 R p b 2 4 x L 3 B y b 2 R 1 Y 3 R z X 3 N f a W 1 w b 3 J 0 L 9 C U 0 L 7 Q s d C w 0 L L Q u 9 C 1 0 L 0 g 0 L j Q v d C 0 0 L X Q u t G B L n v Q m N C 3 0 L 7 Q s d G A 0 L D Q t t C 1 0 L 3 Q u N C 1 L D N 9 J n F 1 b 3 Q 7 L C Z x d W 9 0 O 1 N l Y 3 R p b 2 4 x L 3 B y b 2 R 1 Y 3 R z X 3 N f a W 1 w b 3 J 0 L 9 C U 0 L 7 Q s d C w 0 L L Q u 9 C 1 0 L 0 g 0 L j Q v d C 0 0 L X Q u t G B L n v Q o t C 4 0 L 8 g 0 L / R g N C + 0 L T R g 9 C 6 0 Y b Q u N C 4 L D R 9 J n F 1 b 3 Q 7 L C Z x d W 9 0 O 1 N l Y 3 R p b 2 4 x L 3 B y b 2 R 1 Y 3 R z X 3 N f a W 1 w b 3 J 0 L 9 C U 0 L 7 Q s d C w 0 L L Q u 9 C 1 0 L 0 g 0 L j Q v d C 0 0 L X Q u t G B L n v Q m t C + 0 L v Q u N G H 0 L X R g d G C 0 L L Q v i D R h 9 C 1 0 L v Q v t C y 0 L X Q u i D Q t N C 7 0 Y 8 g 0 L / R g N C + 0 L j Q t 9 C y 0 L 7 Q t N G B 0 Y L Q s t C w L D V 9 J n F 1 b 3 Q 7 L C Z x d W 9 0 O 1 N l Y 3 R p b 2 4 x L 3 B y b 2 R 1 Y 3 R z X 3 N f a W 1 w b 3 J 0 L 9 C U 0 L 7 Q s d C w 0 L L Q u 9 C 1 0 L 0 g 0 L j Q v d C 0 0 L X Q u t G B L n v Q n d C + 0 L z Q t d G A I N G G 0 L X R h d C w I N C 0 0 L v R j y D Q v 9 G A 0 L 7 Q u N C 3 0 L L Q v t C 0 0 Y H R g t C y 0 L A s N n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H J v Z H V j d H N f c 1 9 p b X B v c n Q v 0 J T Q v t C x 0 L D Q s t C 7 0 L X Q v S D Q u N C 9 0 L T Q t d C 6 0 Y E u e 9 C d 0 L D Q u N C 8 0 L X Q v d C + 0 L L Q s N C 9 0 L j Q t S D Q v 9 G A 0 L 7 Q t N G D 0 L r R h t C 4 0 L g s M H 0 m c X V v d D s s J n F 1 b 3 Q 7 U 2 V j d G l v b j E v c H J v Z H V j d H N f c 1 9 p b X B v c n Q v 0 J T Q v t C x 0 L D Q s t C 7 0 L X Q v S D Q u N C 9 0 L T Q t d C 6 0 Y E u e 9 C Q 0 Y D R g t C 4 0 L r R g 9 C 7 L D F 9 J n F 1 b 3 Q 7 L C Z x d W 9 0 O 1 N l Y 3 R p b 2 4 x L 3 B y b 2 R 1 Y 3 R z X 3 N f a W 1 w b 3 J 0 L 9 C U 0 L 7 Q s d C w 0 L L Q u 9 C 1 0 L 0 g 0 L j Q v d C 0 0 L X Q u t G B L n v Q m N C 9 0 L T Q t d C 6 0 Y E s N 3 0 m c X V v d D s s J n F 1 b 3 Q 7 U 2 V j d G l v b j E v c H J v Z H V j d H N f c 1 9 p b X B v c n Q v 0 J T Q v t C x 0 L D Q s t C 7 0 L X Q v S D Q u N C 9 0 L T Q t d C 6 0 Y E u e 9 C c 0 L j Q v d C 4 0 L z Q s N C 7 0 Y z Q v d C w 0 Y 8 g 0 Y H R g t C + 0 L j Q v N C + 0 Y H R g t G M I N C 0 0 L v R j y D Q s N C z 0 L X Q v d G C 0 L A s M n 0 m c X V v d D s s J n F 1 b 3 Q 7 U 2 V j d G l v b j E v c H J v Z H V j d H N f c 1 9 p b X B v c n Q v 0 J T Q v t C x 0 L D Q s t C 7 0 L X Q v S D Q u N C 9 0 L T Q t d C 6 0 Y E u e 9 C Y 0 L f Q v t C x 0 Y D Q s N C 2 0 L X Q v d C 4 0 L U s M 3 0 m c X V v d D s s J n F 1 b 3 Q 7 U 2 V j d G l v b j E v c H J v Z H V j d H N f c 1 9 p b X B v c n Q v 0 J T Q v t C x 0 L D Q s t C 7 0 L X Q v S D Q u N C 9 0 L T Q t d C 6 0 Y E u e 9 C i 0 L j Q v y D Q v 9 G A 0 L 7 Q t N G D 0 L r R h t C 4 0 L g s N H 0 m c X V v d D s s J n F 1 b 3 Q 7 U 2 V j d G l v b j E v c H J v Z H V j d H N f c 1 9 p b X B v c n Q v 0 J T Q v t C x 0 L D Q s t C 7 0 L X Q v S D Q u N C 9 0 L T Q t d C 6 0 Y E u e 9 C a 0 L 7 Q u 9 C 4 0 Y f Q t d G B 0 Y L Q s t C + I N G H 0 L X Q u 9 C + 0 L L Q t d C 6 I N C 0 0 L v R j y D Q v 9 G A 0 L 7 Q u N C 3 0 L L Q v t C 0 0 Y H R g t C y 0 L A s N X 0 m c X V v d D s s J n F 1 b 3 Q 7 U 2 V j d G l v b j E v c H J v Z H V j d H N f c 1 9 p b X B v c n Q v 0 J T Q v t C x 0 L D Q s t C 7 0 L X Q v S D Q u N C 9 0 L T Q t d C 6 0 Y E u e 9 C d 0 L 7 Q v N C 1 0 Y A g 0 Y b Q t d G F 0 L A g 0 L T Q u 9 G P I N C / 0 Y D Q v t C 4 0 L f Q s t C + 0 L T R g d G C 0 L L Q s C w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H J v Z H V j d H N f c 1 9 p b X B v c n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N f c 1 9 p b X B v c n Q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N f c 1 9 p b X B v c n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N f c 1 9 p b X B v c n Q v J U Q w J T k 0 J U Q w J U J F J U Q w J U I x J U Q w J U I w J U Q w J U I y J U Q w J U J C J U Q w J U I 1 J U Q w J U J E J T I w J U Q w J U I 4 J U Q w J U J E J U Q w J U I 0 J U Q w J U I 1 J U Q w J U J B J U Q x J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N f c 1 9 p b X B v c n Q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z X 3 N o b 3 J 0 X 3 N f a W 1 w b 3 J 0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t Y X R l c m l h b H N f c 2 h v c n R f c 1 9 p b X B v c n Q i I C 8 + P E V u d H J 5 I F R 5 c G U 9 I k Z p b G x T d G F 0 d X M i I F Z h b H V l P S J z Q 2 9 t c G x l d G U i I C 8 + P E V u d H J 5 I F R 5 c G U 9 I k Z p b G x D b 3 V u d C I g V m F s d W U 9 I m w 1 M C I g L z 4 8 R W 5 0 c n k g V H l w Z T 0 i R m l s b E V y c m 9 y Q 2 9 1 b n Q i I F Z h b H V l P S J s M C I g L z 4 8 R W 5 0 c n k g V H l w Z T 0 i R m l s b E N v b H V t b l R 5 c G V z I i B W Y W x 1 Z T 0 i c 0 J n V U d B d 1 l E Q X d Z P S I g L z 4 8 R W 5 0 c n k g V H l w Z T 0 i R m l s b E N v b H V t b k 5 h b W V z I i B W Y W x 1 Z T 0 i c 1 s m c X V v d D v Q n d C w 0 L j Q v N C 1 0 L 3 Q v t C y 0 L D Q v d C 4 0 L U g 0 L z Q s N G C 0 L X R g N C 4 0 L D Q u 9 C w J n F 1 b 3 Q 7 L C Z x d W 9 0 O 9 C Y 0 L 3 Q t N C 1 0 L r R g S Z x d W 9 0 O y w m c X V v d D s g 0 K L Q u N C / I N C 8 0 L D R g t C 1 0 Y D Q u N C w 0 L v Q s C Z x d W 9 0 O y w m c X V v d D s g 0 J r Q v t C 7 0 L j R h 9 C 1 0 Y H R g t C y 0 L 4 g 0 L I g 0 Y P Q v 9 C w 0 L r Q v t C y 0 L r Q t S Z x d W 9 0 O y w m c X V v d D s g 0 J X Q t N C 4 0 L 3 Q u N G G 0 L A g 0 L j Q t 9 C 8 0 L X R g N C 1 0 L 3 Q u N G P J n F 1 b 3 Q 7 L C Z x d W 9 0 O y D Q m t C + 0 L v Q u N G H 0 L X R g d G C 0 L L Q v i D Q v d C w I N G B 0 L r Q u 9 C w 0 L T Q t S Z x d W 9 0 O y w m c X V v d D s g 0 J z Q u N C 9 0 L j Q v N C w 0 L v R j N C 9 0 Y v Q u S D Q s t C + 0 L f Q v N C + 0 L b Q v d G L 0 L k g 0 L 7 R g d G C 0 L D R g t C + 0 L o m c X V v d D s s J n F 1 b 3 Q 7 I N C h 0 Y L Q v t C 4 0 L z Q v t G B 0 Y L R j C Z x d W 9 0 O 1 0 i I C 8 + P E V u d H J 5 I F R 5 c G U 9 I k Z p b G x F c n J v c k N v Z G U i I F Z h b H V l P S J z V W 5 r b m 9 3 b i I g L z 4 8 R W 5 0 c n k g V H l w Z T 0 i R m l s b E x h c 3 R V c G R h d G V k I i B W Y W x 1 Z T 0 i Z D I w M j M t M D k t M j V U M T I 6 M j I 6 N T E u M D A 1 O D I 2 N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9 C b 0 L j R g d G C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Z X J p Y W x z X 3 N o b 3 J 0 X 3 N f a W 1 w b 3 J 0 L 9 C U 0 L 7 Q s d C w 0 L L Q u 9 C 1 0 L 0 g 0 L j Q v d C 0 0 L X Q u t G B L n v Q n d C w 0 L j Q v N C 1 0 L 3 Q v t C y 0 L D Q v d C 4 0 L U g 0 L z Q s N G C 0 L X R g N C 4 0 L D Q u 9 C w L D B 9 J n F 1 b 3 Q 7 L C Z x d W 9 0 O 1 N l Y 3 R p b 2 4 x L 2 1 h d G V y a W F s c 1 9 z a G 9 y d F 9 z X 2 l t c G 9 y d C / Q l N C + 0 L H Q s N C y 0 L v Q t d C 9 I N C 4 0 L 3 Q t N C 1 0 L r R g S 5 7 0 J j Q v d C 0 0 L X Q u t G B L D d 9 J n F 1 b 3 Q 7 L C Z x d W 9 0 O 1 N l Y 3 R p b 2 4 x L 2 1 h d G V y a W F s c 1 9 z a G 9 y d F 9 z X 2 l t c G 9 y d C / Q l N C + 0 L H Q s N C y 0 L v Q t d C 9 I N C 4 0 L 3 Q t N C 1 0 L r R g S 5 7 I N C i 0 L j Q v y D Q v N C w 0 Y L Q t d G A 0 L j Q s N C 7 0 L A s M X 0 m c X V v d D s s J n F 1 b 3 Q 7 U 2 V j d G l v b j E v b W F 0 Z X J p Y W x z X 3 N o b 3 J 0 X 3 N f a W 1 w b 3 J 0 L 9 C U 0 L 7 Q s d C w 0 L L Q u 9 C 1 0 L 0 g 0 L j Q v d C 0 0 L X Q u t G B L n s g 0 J r Q v t C 7 0 L j R h 9 C 1 0 Y H R g t C y 0 L 4 g 0 L I g 0 Y P Q v 9 C w 0 L r Q v t C y 0 L r Q t S w y f S Z x d W 9 0 O y w m c X V v d D t T Z W N 0 a W 9 u M S 9 t Y X R l c m l h b H N f c 2 h v c n R f c 1 9 p b X B v c n Q v 0 J T Q v t C x 0 L D Q s t C 7 0 L X Q v S D Q u N C 9 0 L T Q t d C 6 0 Y E u e y D Q l d C 0 0 L j Q v d C 4 0 Y b Q s C D Q u N C 3 0 L z Q t d G A 0 L X Q v d C 4 0 Y 8 s M 3 0 m c X V v d D s s J n F 1 b 3 Q 7 U 2 V j d G l v b j E v b W F 0 Z X J p Y W x z X 3 N o b 3 J 0 X 3 N f a W 1 w b 3 J 0 L 9 C U 0 L 7 Q s d C w 0 L L Q u 9 C 1 0 L 0 g 0 L j Q v d C 0 0 L X Q u t G B L n s g 0 J r Q v t C 7 0 L j R h 9 C 1 0 Y H R g t C y 0 L 4 g 0 L 3 Q s C D R g d C 6 0 L v Q s N C 0 0 L U s N H 0 m c X V v d D s s J n F 1 b 3 Q 7 U 2 V j d G l v b j E v b W F 0 Z X J p Y W x z X 3 N o b 3 J 0 X 3 N f a W 1 w b 3 J 0 L 9 C U 0 L 7 Q s d C w 0 L L Q u 9 C 1 0 L 0 g 0 L j Q v d C 0 0 L X Q u t G B L n s g 0 J z Q u N C 9 0 L j Q v N C w 0 L v R j N C 9 0 Y v Q u S D Q s t C + 0 L f Q v N C + 0 L b Q v d G L 0 L k g 0 L 7 R g d G C 0 L D R g t C + 0 L o s N X 0 m c X V v d D s s J n F 1 b 3 Q 7 U 2 V j d G l v b j E v b W F 0 Z X J p Y W x z X 3 N o b 3 J 0 X 3 N f a W 1 w b 3 J 0 L 9 C U 0 L 7 Q s d C w 0 L L Q u 9 C 1 0 L 0 g 0 L j Q v d C 0 0 L X Q u t G B L n s g 0 K H R g t C + 0 L j Q v N C + 0 Y H R g t G M L D Z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1 h d G V y a W F s c 1 9 z a G 9 y d F 9 z X 2 l t c G 9 y d C / Q l N C + 0 L H Q s N C y 0 L v Q t d C 9 I N C 4 0 L 3 Q t N C 1 0 L r R g S 5 7 0 J 3 Q s N C 4 0 L z Q t d C 9 0 L 7 Q s t C w 0 L 3 Q u N C 1 I N C 8 0 L D R g t C 1 0 Y D Q u N C w 0 L v Q s C w w f S Z x d W 9 0 O y w m c X V v d D t T Z W N 0 a W 9 u M S 9 t Y X R l c m l h b H N f c 2 h v c n R f c 1 9 p b X B v c n Q v 0 J T Q v t C x 0 L D Q s t C 7 0 L X Q v S D Q u N C 9 0 L T Q t d C 6 0 Y E u e 9 C Y 0 L 3 Q t N C 1 0 L r R g S w 3 f S Z x d W 9 0 O y w m c X V v d D t T Z W N 0 a W 9 u M S 9 t Y X R l c m l h b H N f c 2 h v c n R f c 1 9 p b X B v c n Q v 0 J T Q v t C x 0 L D Q s t C 7 0 L X Q v S D Q u N C 9 0 L T Q t d C 6 0 Y E u e y D Q o t C 4 0 L 8 g 0 L z Q s N G C 0 L X R g N C 4 0 L D Q u 9 C w L D F 9 J n F 1 b 3 Q 7 L C Z x d W 9 0 O 1 N l Y 3 R p b 2 4 x L 2 1 h d G V y a W F s c 1 9 z a G 9 y d F 9 z X 2 l t c G 9 y d C / Q l N C + 0 L H Q s N C y 0 L v Q t d C 9 I N C 4 0 L 3 Q t N C 1 0 L r R g S 5 7 I N C a 0 L 7 Q u 9 C 4 0 Y f Q t d G B 0 Y L Q s t C + I N C y I N G D 0 L / Q s N C 6 0 L 7 Q s t C 6 0 L U s M n 0 m c X V v d D s s J n F 1 b 3 Q 7 U 2 V j d G l v b j E v b W F 0 Z X J p Y W x z X 3 N o b 3 J 0 X 3 N f a W 1 w b 3 J 0 L 9 C U 0 L 7 Q s d C w 0 L L Q u 9 C 1 0 L 0 g 0 L j Q v d C 0 0 L X Q u t G B L n s g 0 J X Q t N C 4 0 L 3 Q u N G G 0 L A g 0 L j Q t 9 C 8 0 L X R g N C 1 0 L 3 Q u N G P L D N 9 J n F 1 b 3 Q 7 L C Z x d W 9 0 O 1 N l Y 3 R p b 2 4 x L 2 1 h d G V y a W F s c 1 9 z a G 9 y d F 9 z X 2 l t c G 9 y d C / Q l N C + 0 L H Q s N C y 0 L v Q t d C 9 I N C 4 0 L 3 Q t N C 1 0 L r R g S 5 7 I N C a 0 L 7 Q u 9 C 4 0 Y f Q t d G B 0 Y L Q s t C + I N C 9 0 L A g 0 Y H Q u t C 7 0 L D Q t N C 1 L D R 9 J n F 1 b 3 Q 7 L C Z x d W 9 0 O 1 N l Y 3 R p b 2 4 x L 2 1 h d G V y a W F s c 1 9 z a G 9 y d F 9 z X 2 l t c G 9 y d C / Q l N C + 0 L H Q s N C y 0 L v Q t d C 9 I N C 4 0 L 3 Q t N C 1 0 L r R g S 5 7 I N C c 0 L j Q v d C 4 0 L z Q s N C 7 0 Y z Q v d G L 0 L k g 0 L L Q v t C 3 0 L z Q v t C 2 0 L 3 R i 9 C 5 I N C + 0 Y H R g t C w 0 Y L Q v t C 6 L D V 9 J n F 1 b 3 Q 7 L C Z x d W 9 0 O 1 N l Y 3 R p b 2 4 x L 2 1 h d G V y a W F s c 1 9 z a G 9 y d F 9 z X 2 l t c G 9 y d C / Q l N C + 0 L H Q s N C y 0 L v Q t d C 9 I N C 4 0 L 3 Q t N C 1 0 L r R g S 5 7 I N C h 0 Y L Q v t C 4 0 L z Q v t G B 0 Y L R j C w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b W F 0 Z X J p Y W x z X 3 N o b 3 J 0 X 3 N f a W 1 w b 3 J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c 1 9 z a G 9 y d F 9 z X 2 l t c G 9 y d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l c m l h b H N f c 2 h v c n R f c 1 9 p b X B v c n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z X 3 N o b 3 J 0 X 3 N f a W 1 w b 3 J 0 L y V E M C U 5 N C V E M C V C R S V E M C V C M S V E M C V C M C V E M C V C M i V E M C V C Q i V E M C V C N S V E M C V C R C U y M C V E M C V C O C V E M C V C R C V E M C V C N C V E M C V C N S V E M C V C Q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c 1 9 z a G 9 y d F 9 z X 2 l t c G 9 y d C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P Q m 9 C 4 0 Y H R g j E i I C 8 + P E V u d H J 5 I F R 5 c G U 9 I k Z p b G x T d G F 0 d X M i I F Z h b H V l P S J z Q 2 9 t c G x l d G U i I C 8 + P E V u d H J 5 I F R 5 c G U 9 I k Z p b G x D b 3 V u d C I g V m F s d W U 9 I m w x M D A i I C 8 + P E V u d H J 5 I F R 5 c G U 9 I k Z p b G x F c n J v c k N v d W 5 0 I i B W Y W x 1 Z T 0 i b D A i I C 8 + P E V u d H J 5 I F R 5 c G U 9 I k Z p b G x D b 2 x 1 b W 5 U e X B l c y I g V m F s d W U 9 I n N C Z 1 l E I i A v P j x F b n R y e S B U e X B l P S J G a W x s Q 2 9 s d W 1 u T m F t Z X M i I F Z h b H V l P S J z W y Z x d W 9 0 O 9 C f 0 Y D Q v t C 0 0 Y P Q u t G G 0 L j R j y Z x d W 9 0 O y w m c X V v d D v Q n d C w 0 L j Q v N C 1 0 L 3 Q v t C y 0 L D Q v d C 4 0 L U g 0 L z Q s N G C 0 L X R g N C 4 0 L D Q u 9 C w J n F 1 b 3 Q 7 L C Z x d W 9 0 O 9 C d 0 L X Q v t C x 0 Y X Q v t C 0 0 L j Q v N C + 0 L U g 0 L r Q v t C 7 0 L j R h 9 C 1 0 Y H R g t C y 0 L 4 g 0 L z Q s N G C 0 L X R g N C 4 0 L D Q u 9 C w J n F 1 b 3 Q 7 X S I g L z 4 8 R W 5 0 c n k g V H l w Z T 0 i R m l s b E V y c m 9 y Q 2 9 k Z S I g V m F s d W U 9 I n N V b m t u b 3 d u I i A v P j x F b n R y e S B U e X B l P S J G a W x s T G F z d F V w Z G F 0 Z W Q i I F Z h b H V l P S J k M j A y M y 0 w O S 0 y N V Q x M j o z M T o 1 N C 4 5 N z Y x N T c w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0 J v Q u N G B 0 Y I 4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m 9 C 4 0 Y H R g j E v 0 J j Q t 9 C 8 0 L X Q v d C 1 0 L 3 Q v d G L 0 L k g 0 Y L Q u N C / L n v Q n 9 G A 0 L 7 Q t N G D 0 L r R h t C 4 0 Y 8 s M H 0 m c X V v d D s s J n F 1 b 3 Q 7 U 2 V j d G l v b j E v 0 J v Q u N G B 0 Y I x L 9 C Y 0 L f Q v N C 1 0 L 3 Q t d C 9 0 L 3 R i 9 C 5 I N G C 0 L j Q v y 5 7 0 J 3 Q s N C 4 0 L z Q t d C 9 0 L 7 Q s t C w 0 L 3 Q u N C 1 I N C 8 0 L D R g t C 1 0 Y D Q u N C w 0 L v Q s C w x f S Z x d W 9 0 O y w m c X V v d D t T Z W N 0 a W 9 u M S / Q m 9 C 4 0 Y H R g j E v 0 J j Q t 9 C 8 0 L X Q v d C 1 0 L 3 Q v d G L 0 L k g 0 Y L Q u N C / L n v Q n d C 1 0 L 7 Q s d G F 0 L 7 Q t N C 4 0 L z Q v t C 1 I N C 6 0 L 7 Q u 9 C 4 0 Y f Q t d G B 0 Y L Q s t C + I N C 8 0 L D R g t C 1 0 Y D Q u N C w 0 L v Q s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Q m 9 C 4 0 Y H R g j E v 0 J j Q t 9 C 8 0 L X Q v d C 1 0 L 3 Q v d G L 0 L k g 0 Y L Q u N C / L n v Q n 9 G A 0 L 7 Q t N G D 0 L r R h t C 4 0 Y 8 s M H 0 m c X V v d D s s J n F 1 b 3 Q 7 U 2 V j d G l v b j E v 0 J v Q u N G B 0 Y I x L 9 C Y 0 L f Q v N C 1 0 L 3 Q t d C 9 0 L 3 R i 9 C 5 I N G C 0 L j Q v y 5 7 0 J 3 Q s N C 4 0 L z Q t d C 9 0 L 7 Q s t C w 0 L 3 Q u N C 1 I N C 8 0 L D R g t C 1 0 Y D Q u N C w 0 L v Q s C w x f S Z x d W 9 0 O y w m c X V v d D t T Z W N 0 a W 9 u M S / Q m 9 C 4 0 Y H R g j E v 0 J j Q t 9 C 8 0 L X Q v d C 1 0 L 3 Q v d G L 0 L k g 0 Y L Q u N C / L n v Q n d C 1 0 L 7 Q s d G F 0 L 7 Q t N C 4 0 L z Q v t C 1 I N C 6 0 L 7 Q u 9 C 4 0 Y f Q t d G B 0 Y L Q s t C + I N C 8 0 L D R g t C 1 0 Y D Q u N C w 0 L v Q s C w y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y V E M C U 5 Q i V E M C V C O C V E M S U 4 M S V E M S U 4 M j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/ 3 2 7 S q 7 D Z J r B J N K r D C 1 8 I A A A A A A g A A A A A A E G Y A A A A B A A A g A A A A N 3 4 / S 5 i M + j P U g L d 1 d T z b a f C 0 G P 3 8 b B w V n 1 F L 7 o / f q a s A A A A A D o A A A A A C A A A g A A A A N L k Z / + r 1 / L T x e v 5 S Q W t 9 v 0 P N G O A K 3 F b 0 E K 6 a o W U Z P I F Q A A A A p E E 1 e b 4 N k u K Q O e h B A C L w K G w z 5 k i T + P M R 2 w k k K P Q 4 5 w 3 x b g q 7 9 D g b Z q 9 H Z D 4 r / M M a o U 5 y G n p p n F t c D 8 5 0 8 T J l K v k y W M I T K f F D Z E O 4 2 T j S t U l A A A A A Z B 0 0 y P t 6 + u 5 t e e / p N a E t k 7 o e H q D d i 3 p A W O B R q U k I u v T n 3 L A X P 4 q K Z y D / 4 0 z N A z i Y a y 0 G D 7 e Z P i T C 6 J 0 w K g I b 5 A = = < / D a t a M a s h u p > 
</file>

<file path=customXml/itemProps1.xml><?xml version="1.0" encoding="utf-8"?>
<ds:datastoreItem xmlns:ds="http://schemas.openxmlformats.org/officeDocument/2006/customXml" ds:itemID="{2D339DDA-F0EC-463F-8FD1-F93566F689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Product</vt:lpstr>
      <vt:lpstr>ProductType</vt:lpstr>
      <vt:lpstr>Material</vt:lpstr>
      <vt:lpstr>UnitType</vt:lpstr>
      <vt:lpstr>MaterialType</vt:lpstr>
      <vt:lpstr>ProductMaterial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2023-09-30T09:01:10Z</dcterms:modified>
</cp:coreProperties>
</file>