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git\academico\"/>
    </mc:Choice>
  </mc:AlternateContent>
  <bookViews>
    <workbookView xWindow="0" yWindow="0" windowWidth="20490" windowHeight="7650"/>
  </bookViews>
  <sheets>
    <sheet name="MALLA 2" sheetId="5" r:id="rId1"/>
  </sheets>
  <definedNames>
    <definedName name="_xlnm._FilterDatabase" localSheetId="0" hidden="1">'MALLA 2'!$A$2:$U$37</definedName>
  </definedNames>
  <calcPr calcId="162913"/>
</workbook>
</file>

<file path=xl/calcChain.xml><?xml version="1.0" encoding="utf-8"?>
<calcChain xmlns="http://schemas.openxmlformats.org/spreadsheetml/2006/main">
  <c r="L12" i="5" l="1"/>
  <c r="M3" i="5"/>
  <c r="N3" i="5" s="1"/>
  <c r="O3" i="5"/>
  <c r="O12" i="5"/>
  <c r="O29" i="5"/>
  <c r="M29" i="5"/>
  <c r="L29" i="5"/>
  <c r="N29" i="5"/>
  <c r="O28" i="5"/>
  <c r="M28" i="5"/>
  <c r="L28" i="5"/>
  <c r="O7" i="5"/>
  <c r="M7" i="5"/>
  <c r="L7" i="5"/>
  <c r="N7" i="5"/>
  <c r="O27" i="5"/>
  <c r="M27" i="5"/>
  <c r="L27" i="5"/>
  <c r="N27" i="5" s="1"/>
  <c r="O36" i="5"/>
  <c r="M36" i="5"/>
  <c r="L36" i="5"/>
  <c r="N36" i="5" s="1"/>
  <c r="O10" i="5"/>
  <c r="M10" i="5"/>
  <c r="L10" i="5"/>
  <c r="N10" i="5" s="1"/>
  <c r="O26" i="5"/>
  <c r="M26" i="5"/>
  <c r="L26" i="5"/>
  <c r="N26" i="5" s="1"/>
  <c r="O14" i="5"/>
  <c r="M14" i="5"/>
  <c r="L14" i="5"/>
  <c r="N14" i="5" s="1"/>
  <c r="O11" i="5"/>
  <c r="M11" i="5"/>
  <c r="L11" i="5"/>
  <c r="O15" i="5"/>
  <c r="M15" i="5"/>
  <c r="L15" i="5"/>
  <c r="O5" i="5"/>
  <c r="M5" i="5"/>
  <c r="L5" i="5"/>
  <c r="N5" i="5"/>
  <c r="O25" i="5"/>
  <c r="M25" i="5"/>
  <c r="L25" i="5"/>
  <c r="O24" i="5"/>
  <c r="M24" i="5"/>
  <c r="L24" i="5"/>
  <c r="N24" i="5"/>
  <c r="O34" i="5"/>
  <c r="M34" i="5"/>
  <c r="L34" i="5"/>
  <c r="O31" i="5"/>
  <c r="M31" i="5"/>
  <c r="L31" i="5"/>
  <c r="N31" i="5"/>
  <c r="O23" i="5"/>
  <c r="M23" i="5"/>
  <c r="L23" i="5"/>
  <c r="O8" i="5"/>
  <c r="M8" i="5"/>
  <c r="L8" i="5"/>
  <c r="N8" i="5"/>
  <c r="O22" i="5"/>
  <c r="M22" i="5"/>
  <c r="L22" i="5"/>
  <c r="N22" i="5" s="1"/>
  <c r="O30" i="5"/>
  <c r="M30" i="5"/>
  <c r="L30" i="5"/>
  <c r="N30" i="5" s="1"/>
  <c r="O6" i="5"/>
  <c r="M6" i="5"/>
  <c r="L6" i="5"/>
  <c r="N6" i="5" s="1"/>
  <c r="O33" i="5"/>
  <c r="M33" i="5"/>
  <c r="L33" i="5"/>
  <c r="N33" i="5" s="1"/>
  <c r="O9" i="5"/>
  <c r="M9" i="5"/>
  <c r="L9" i="5"/>
  <c r="N9" i="5" s="1"/>
  <c r="O21" i="5"/>
  <c r="M21" i="5"/>
  <c r="L21" i="5"/>
  <c r="N21" i="5" s="1"/>
  <c r="O32" i="5"/>
  <c r="M32" i="5"/>
  <c r="L32" i="5"/>
  <c r="N32" i="5" s="1"/>
  <c r="O20" i="5"/>
  <c r="M20" i="5"/>
  <c r="L20" i="5"/>
  <c r="N20" i="5" s="1"/>
  <c r="O19" i="5"/>
  <c r="M19" i="5"/>
  <c r="L19" i="5"/>
  <c r="O35" i="5"/>
  <c r="M35" i="5"/>
  <c r="L35" i="5"/>
  <c r="N35" i="5"/>
  <c r="O37" i="5"/>
  <c r="M37" i="5"/>
  <c r="L37" i="5"/>
  <c r="L3" i="5"/>
  <c r="O18" i="5"/>
  <c r="M18" i="5"/>
  <c r="L18" i="5"/>
  <c r="N18" i="5" s="1"/>
  <c r="O13" i="5"/>
  <c r="M13" i="5"/>
  <c r="L13" i="5"/>
  <c r="N13" i="5" s="1"/>
  <c r="O17" i="5"/>
  <c r="M17" i="5"/>
  <c r="L17" i="5"/>
  <c r="N17" i="5"/>
  <c r="O16" i="5"/>
  <c r="M16" i="5"/>
  <c r="L16" i="5"/>
  <c r="N16" i="5" s="1"/>
  <c r="O4" i="5"/>
  <c r="M4" i="5"/>
  <c r="L4" i="5"/>
  <c r="N4" i="5" s="1"/>
  <c r="M12" i="5"/>
  <c r="N12" i="5" s="1"/>
  <c r="N19" i="5" l="1"/>
  <c r="N15" i="5"/>
  <c r="N37" i="5"/>
  <c r="N25" i="5"/>
  <c r="N34" i="5"/>
  <c r="N23" i="5"/>
  <c r="N11" i="5"/>
  <c r="N28" i="5"/>
</calcChain>
</file>

<file path=xl/sharedStrings.xml><?xml version="1.0" encoding="utf-8"?>
<sst xmlns="http://schemas.openxmlformats.org/spreadsheetml/2006/main" count="196" uniqueCount="142">
  <si>
    <t>CARRERA</t>
  </si>
  <si>
    <t>FECHA INICIO</t>
  </si>
  <si>
    <t>HORAS</t>
  </si>
  <si>
    <t>CREDITO</t>
  </si>
  <si>
    <t>NIVELES</t>
  </si>
  <si>
    <t>TURISMO EN LÍNEA</t>
  </si>
  <si>
    <t>2019-04-15</t>
  </si>
  <si>
    <t>9</t>
  </si>
  <si>
    <t>ENFERMERIA</t>
  </si>
  <si>
    <t>2018-03-14</t>
  </si>
  <si>
    <t>PEDAGOGÍA DE LAS CIENCIAS EXPERIMENTALES</t>
  </si>
  <si>
    <t>2020-04-30</t>
  </si>
  <si>
    <t>8</t>
  </si>
  <si>
    <t>PEDAGOGÍA DE LOS IDIOMAS NACIONALES Y EXTRANJEROS 2019</t>
  </si>
  <si>
    <t>2019-05-10</t>
  </si>
  <si>
    <t>NUTRICIÓN Y DIETÉTICA</t>
  </si>
  <si>
    <t>MULTIMEDIA Y PRODUCCIÓN AUDIOVISUAL</t>
  </si>
  <si>
    <t>2020-09-09</t>
  </si>
  <si>
    <t>LICENCIATURA EN NUTRICION HUMANA</t>
  </si>
  <si>
    <t>2012-09-30</t>
  </si>
  <si>
    <t>PSICOLOGÍA EN LÍNEA</t>
  </si>
  <si>
    <t>CONTABILIDAD Y AUDITORIA 2019</t>
  </si>
  <si>
    <t>SOFTWARE 2019</t>
  </si>
  <si>
    <t>2019-05-29</t>
  </si>
  <si>
    <t>EDUCACIÓN 2019</t>
  </si>
  <si>
    <t>TRABAJO SOCIAL EN LÍNEA</t>
  </si>
  <si>
    <t>COMUNICACIÓN 2019</t>
  </si>
  <si>
    <t>DERECHO EN LÍNEA</t>
  </si>
  <si>
    <t>EDUCACIÓN ESPECIAL</t>
  </si>
  <si>
    <t>2020-01-16</t>
  </si>
  <si>
    <t>FISIOTERAPIA</t>
  </si>
  <si>
    <t>PEDAGOGÍA DE LA ACTIVIDAD FISICA Y DEPORTE 2019</t>
  </si>
  <si>
    <t>EDUCACIÓN INICIAL 2019</t>
  </si>
  <si>
    <t>EDUCACIÓN INICIAL EN LÍNEA</t>
  </si>
  <si>
    <t>2019-05-22</t>
  </si>
  <si>
    <t>INGENIERIA INDUSTRIAL 2019</t>
  </si>
  <si>
    <t>BIOTECNOLOGIA 2019</t>
  </si>
  <si>
    <t>2019-05-15</t>
  </si>
  <si>
    <t>TURISMO 2019</t>
  </si>
  <si>
    <t>2019-05-14</t>
  </si>
  <si>
    <t>PEDAGOGÍA DE LA LENGUA Y LA LITERATURA</t>
  </si>
  <si>
    <t>INGENIERÍA AMBIENTAL 2019</t>
  </si>
  <si>
    <t>LICENCIATURA EN ENFERMERÍA</t>
  </si>
  <si>
    <t>EDUCACIÓN BÁSICA EN LÍNEA</t>
  </si>
  <si>
    <t>COMUNICACIÓN EN LÍNEA</t>
  </si>
  <si>
    <t>TECNOLOGÍAS DE LA INFORMACIÓN EN LÍNEA</t>
  </si>
  <si>
    <t>10</t>
  </si>
  <si>
    <t>ALIMENTOS 2019</t>
  </si>
  <si>
    <t>ECONOMÍA EN LÍNEA</t>
  </si>
  <si>
    <t>LICENCIATURA EN PSICOLOGIA 2019</t>
  </si>
  <si>
    <t>ADMINISTRACION DE EMPRESAS 2019</t>
  </si>
  <si>
    <t>PEDAGOGÍA DE LOS IDIOMAS NACIONALES Y EXTRANJEROS EN LÍNEA</t>
  </si>
  <si>
    <t>ECONOMIA 2019</t>
  </si>
  <si>
    <t>2019-05-09</t>
  </si>
  <si>
    <t>TRABAJO SOCIAL 2019</t>
  </si>
  <si>
    <t>2019-05-08</t>
  </si>
  <si>
    <t>Semestres por año:</t>
  </si>
  <si>
    <t>A</t>
  </si>
  <si>
    <t>B</t>
  </si>
  <si>
    <t>C</t>
  </si>
  <si>
    <t>D</t>
  </si>
  <si>
    <t>VCT</t>
  </si>
  <si>
    <t>A = Alto</t>
  </si>
  <si>
    <t>B=Medio Alto</t>
  </si>
  <si>
    <t>C+= Medio Típico</t>
  </si>
  <si>
    <t>C-= Medio Bajo</t>
  </si>
  <si>
    <t>D= Bajo</t>
  </si>
  <si>
    <t>Límite superior %:</t>
  </si>
  <si>
    <r>
      <t xml:space="preserve">Presupuesto </t>
    </r>
    <r>
      <rPr>
        <sz val="11"/>
        <rFont val="Calibri"/>
        <family val="2"/>
      </rPr>
      <t>2021:</t>
    </r>
  </si>
  <si>
    <r>
      <t xml:space="preserve">Total estudiantes </t>
    </r>
    <r>
      <rPr>
        <sz val="11"/>
        <rFont val="Calibri"/>
        <family val="2"/>
      </rPr>
      <t>2021</t>
    </r>
    <r>
      <rPr>
        <sz val="10"/>
        <rFont val="Arial"/>
        <charset val="1"/>
      </rPr>
      <t>:</t>
    </r>
  </si>
  <si>
    <t>id malla</t>
  </si>
  <si>
    <t>id carrera</t>
  </si>
  <si>
    <t>199</t>
  </si>
  <si>
    <t>134</t>
  </si>
  <si>
    <t>173</t>
  </si>
  <si>
    <t>110</t>
  </si>
  <si>
    <t>355</t>
  </si>
  <si>
    <t>187</t>
  </si>
  <si>
    <t>214</t>
  </si>
  <si>
    <t>157</t>
  </si>
  <si>
    <t>172</t>
  </si>
  <si>
    <t>111</t>
  </si>
  <si>
    <t>356</t>
  </si>
  <si>
    <t>188</t>
  </si>
  <si>
    <t>2</t>
  </si>
  <si>
    <t>3</t>
  </si>
  <si>
    <t>204</t>
  </si>
  <si>
    <t>132</t>
  </si>
  <si>
    <t>219</t>
  </si>
  <si>
    <t>141</t>
  </si>
  <si>
    <t>225</t>
  </si>
  <si>
    <t>139</t>
  </si>
  <si>
    <t>237</t>
  </si>
  <si>
    <t>156</t>
  </si>
  <si>
    <t>206</t>
  </si>
  <si>
    <t>130</t>
  </si>
  <si>
    <t>226</t>
  </si>
  <si>
    <t>143</t>
  </si>
  <si>
    <t>207</t>
  </si>
  <si>
    <t>126</t>
  </si>
  <si>
    <t>332</t>
  </si>
  <si>
    <t>175</t>
  </si>
  <si>
    <t>174</t>
  </si>
  <si>
    <t>112</t>
  </si>
  <si>
    <t>213</t>
  </si>
  <si>
    <t>142</t>
  </si>
  <si>
    <t>231</t>
  </si>
  <si>
    <t>149</t>
  </si>
  <si>
    <t>200</t>
  </si>
  <si>
    <t>127</t>
  </si>
  <si>
    <t>222</t>
  </si>
  <si>
    <t>153</t>
  </si>
  <si>
    <t>228</t>
  </si>
  <si>
    <t>146</t>
  </si>
  <si>
    <t>215</t>
  </si>
  <si>
    <t>138</t>
  </si>
  <si>
    <t>258</t>
  </si>
  <si>
    <t>170</t>
  </si>
  <si>
    <t>233</t>
  </si>
  <si>
    <t>151</t>
  </si>
  <si>
    <t>13</t>
  </si>
  <si>
    <t>1</t>
  </si>
  <si>
    <t>208</t>
  </si>
  <si>
    <t>135</t>
  </si>
  <si>
    <t>205</t>
  </si>
  <si>
    <t>131</t>
  </si>
  <si>
    <t>202</t>
  </si>
  <si>
    <t>133</t>
  </si>
  <si>
    <t>232</t>
  </si>
  <si>
    <t>150</t>
  </si>
  <si>
    <t>201</t>
  </si>
  <si>
    <t>128</t>
  </si>
  <si>
    <t>224</t>
  </si>
  <si>
    <t>137</t>
  </si>
  <si>
    <t>212</t>
  </si>
  <si>
    <t>140</t>
  </si>
  <si>
    <t>198</t>
  </si>
  <si>
    <t>129</t>
  </si>
  <si>
    <t>210</t>
  </si>
  <si>
    <t>158</t>
  </si>
  <si>
    <t>218</t>
  </si>
  <si>
    <t>160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</si>
</sst>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 &quot;$&quot;* #,##0.00_ ;_ &quot;$&quot;* \-#,##0.00_ ;_ &quot;$&quot;* &quot;-&quot;??_ ;_ @_ "/>
  </numFmts>
  <fonts count="8" x14ac:knownFonts="1">
    <font>
      <sz val="10"/>
      <name val="Arial"/>
      <charset val="1"/>
    </font>
    <font>
      <sz val="10"/>
      <name val="Arial"/>
      <charset val="1"/>
    </font>
    <font>
      <b/>
      <sz val="10"/>
      <name val="Arial"/>
      <charset val="1"/>
    </font>
    <font>
      <sz val="1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 applyNumberForma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</cellStyleXfs>
  <cellXfs count="20">
    <xf numFmtId="0" fontId="0" fillId="0" borderId="0" xfId="0"/>
    <xf numFmtId="0" fontId="0" fillId="2" borderId="1" xfId="0" applyFont="1" applyFill="1" applyBorder="1" applyAlignment="1" applyProtection="1">
      <alignment horizontal="center" vertical="center"/>
    </xf>
    <xf numFmtId="0" fontId="0" fillId="0" borderId="1" xfId="0" applyFont="1" applyFill="1" applyBorder="1" applyAlignment="1" applyProtection="1">
      <alignment horizontal="center" vertical="center"/>
    </xf>
    <xf numFmtId="0" fontId="0" fillId="0" borderId="1" xfId="0" applyFont="1" applyFill="1" applyBorder="1"/>
    <xf numFmtId="0" fontId="0" fillId="0" borderId="1" xfId="0" applyFill="1" applyBorder="1"/>
    <xf numFmtId="0" fontId="0" fillId="0" borderId="1" xfId="0" applyBorder="1"/>
    <xf numFmtId="44" fontId="6" fillId="0" borderId="1" xfId="1" applyFont="1" applyFill="1" applyBorder="1"/>
    <xf numFmtId="44" fontId="0" fillId="0" borderId="1" xfId="0" applyNumberFormat="1" applyFont="1" applyFill="1" applyBorder="1"/>
    <xf numFmtId="44" fontId="0" fillId="0" borderId="1" xfId="0" applyNumberFormat="1" applyBorder="1"/>
    <xf numFmtId="44" fontId="5" fillId="0" borderId="1" xfId="1" applyFont="1" applyBorder="1"/>
    <xf numFmtId="0" fontId="2" fillId="0" borderId="0" xfId="0" applyFont="1" applyFill="1" applyBorder="1" applyAlignment="1" applyProtection="1"/>
    <xf numFmtId="0" fontId="1" fillId="0" borderId="0" xfId="0" applyFont="1" applyFill="1" applyBorder="1" applyAlignment="1" applyProtection="1"/>
    <xf numFmtId="2" fontId="0" fillId="0" borderId="1" xfId="0" applyNumberFormat="1" applyFont="1" applyFill="1" applyBorder="1"/>
    <xf numFmtId="2" fontId="7" fillId="0" borderId="0" xfId="0" applyNumberFormat="1" applyFont="1" applyFill="1" applyBorder="1"/>
    <xf numFmtId="2" fontId="0" fillId="0" borderId="0" xfId="0" applyNumberFormat="1"/>
    <xf numFmtId="2" fontId="0" fillId="0" borderId="1" xfId="0" applyNumberFormat="1" applyFill="1" applyBorder="1"/>
    <xf numFmtId="2" fontId="0" fillId="0" borderId="1" xfId="0" applyNumberFormat="1" applyBorder="1"/>
    <xf numFmtId="2" fontId="0" fillId="3" borderId="0" xfId="0" applyNumberFormat="1" applyFill="1"/>
    <xf numFmtId="2" fontId="4" fillId="3" borderId="1" xfId="3" applyNumberFormat="1" applyFill="1" applyBorder="1"/>
    <xf numFmtId="2" fontId="0" fillId="3" borderId="1" xfId="0" applyNumberFormat="1" applyFill="1" applyBorder="1"/>
  </cellXfs>
  <cellStyles count="4">
    <cellStyle name="Moneda" xfId="1" builtinId="4"/>
    <cellStyle name="Moneda 2" xfId="2"/>
    <cellStyle name="Normal" xfId="0" builtinId="0"/>
    <cellStyle name="Normal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7"/>
  <sheetViews>
    <sheetView tabSelected="1" topLeftCell="A26" zoomScale="90" zoomScaleNormal="90" workbookViewId="0">
      <selection activeCell="B41" sqref="B41"/>
    </sheetView>
  </sheetViews>
  <sheetFormatPr baseColWidth="10" defaultRowHeight="12.75" x14ac:dyDescent="0.2"/>
  <cols>
    <col min="1" max="1" width="12.42578125" customWidth="1"/>
    <col min="2" max="2" width="35.140625" customWidth="1"/>
    <col min="3" max="3" width="13.140625" customWidth="1"/>
    <col min="4" max="4" width="15.42578125" customWidth="1"/>
    <col min="5" max="5" width="13.140625" customWidth="1"/>
    <col min="6" max="6" width="12.28515625" customWidth="1"/>
    <col min="7" max="7" width="11.28515625" customWidth="1"/>
    <col min="8" max="8" width="20" customWidth="1"/>
    <col min="9" max="9" width="22.42578125" style="14" customWidth="1"/>
    <col min="10" max="10" width="17.85546875" customWidth="1"/>
    <col min="11" max="11" width="17" customWidth="1"/>
    <col min="16" max="16" width="13.7109375" style="14" customWidth="1"/>
    <col min="17" max="17" width="14.28515625" style="17" customWidth="1"/>
    <col min="18" max="18" width="20" style="17" customWidth="1"/>
    <col min="19" max="19" width="19.7109375" style="17" customWidth="1"/>
    <col min="20" max="20" width="19.28515625" style="17" customWidth="1"/>
    <col min="21" max="21" width="14.140625" style="17" customWidth="1"/>
  </cols>
  <sheetData>
    <row r="1" spans="1:21" x14ac:dyDescent="0.2">
      <c r="A1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 s="14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 s="14">
        <v>15</v>
      </c>
      <c r="Q1" s="17">
        <v>16</v>
      </c>
      <c r="R1" s="17">
        <v>17</v>
      </c>
      <c r="S1" s="17">
        <v>18</v>
      </c>
      <c r="T1" s="17">
        <v>19</v>
      </c>
      <c r="U1" s="17">
        <v>20</v>
      </c>
    </row>
    <row r="2" spans="1:21" ht="15" x14ac:dyDescent="0.25">
      <c r="A2" s="10" t="s">
        <v>70</v>
      </c>
      <c r="B2" s="10" t="s">
        <v>0</v>
      </c>
      <c r="C2" s="10" t="s">
        <v>71</v>
      </c>
      <c r="D2" s="10" t="s">
        <v>1</v>
      </c>
      <c r="E2" s="10" t="s">
        <v>2</v>
      </c>
      <c r="F2" s="10" t="s">
        <v>3</v>
      </c>
      <c r="G2" s="10" t="s">
        <v>4</v>
      </c>
      <c r="H2" s="3" t="s">
        <v>68</v>
      </c>
      <c r="I2" s="12" t="s">
        <v>69</v>
      </c>
      <c r="J2" s="3" t="s">
        <v>56</v>
      </c>
      <c r="K2" s="3" t="s">
        <v>67</v>
      </c>
      <c r="L2" s="3" t="s">
        <v>57</v>
      </c>
      <c r="M2" s="4" t="s">
        <v>58</v>
      </c>
      <c r="N2" s="4" t="s">
        <v>59</v>
      </c>
      <c r="O2" s="4" t="s">
        <v>60</v>
      </c>
      <c r="P2" s="15" t="s">
        <v>61</v>
      </c>
      <c r="Q2" s="18" t="s">
        <v>62</v>
      </c>
      <c r="R2" s="18" t="s">
        <v>63</v>
      </c>
      <c r="S2" s="18" t="s">
        <v>64</v>
      </c>
      <c r="T2" s="18" t="s">
        <v>65</v>
      </c>
      <c r="U2" s="18" t="s">
        <v>66</v>
      </c>
    </row>
    <row r="3" spans="1:21" ht="15" x14ac:dyDescent="0.25">
      <c r="A3" s="11" t="s">
        <v>84</v>
      </c>
      <c r="B3" s="11" t="s">
        <v>18</v>
      </c>
      <c r="C3" s="11" t="s">
        <v>85</v>
      </c>
      <c r="D3" s="11" t="s">
        <v>19</v>
      </c>
      <c r="E3" s="11">
        <v>4634</v>
      </c>
      <c r="F3" s="11">
        <v>291</v>
      </c>
      <c r="G3" s="11" t="s">
        <v>12</v>
      </c>
      <c r="H3" s="9">
        <v>26411052.039999999</v>
      </c>
      <c r="I3" s="13">
        <v>21903</v>
      </c>
      <c r="J3" s="1">
        <v>2</v>
      </c>
      <c r="K3" s="5">
        <v>0.3</v>
      </c>
      <c r="L3" s="5">
        <f t="shared" ref="L3:L37" si="0">H3/I3</f>
        <v>1205.8189307400812</v>
      </c>
      <c r="M3" s="5">
        <f t="shared" ref="M3:M37" si="1">(1/J3)*K3</f>
        <v>0.15</v>
      </c>
      <c r="N3" s="5">
        <f t="shared" ref="N3:N37" si="2">L3*M3</f>
        <v>180.87283961101218</v>
      </c>
      <c r="O3" s="5">
        <f t="shared" ref="O3:O37" si="3">F3/G3</f>
        <v>36.375</v>
      </c>
      <c r="P3" s="16">
        <v>4.9724946036179718</v>
      </c>
      <c r="Q3" s="19">
        <v>4.9724946036179718</v>
      </c>
      <c r="R3" s="19">
        <v>3.9779956828943774</v>
      </c>
      <c r="S3" s="19">
        <v>2.9834967621707831</v>
      </c>
      <c r="T3" s="19">
        <v>1.9889978414471887</v>
      </c>
      <c r="U3" s="19">
        <v>0.99449892072359436</v>
      </c>
    </row>
    <row r="4" spans="1:21" ht="15" x14ac:dyDescent="0.25">
      <c r="A4" s="11" t="s">
        <v>74</v>
      </c>
      <c r="B4" s="11" t="s">
        <v>8</v>
      </c>
      <c r="C4" s="11" t="s">
        <v>75</v>
      </c>
      <c r="D4" s="11" t="s">
        <v>9</v>
      </c>
      <c r="E4" s="11">
        <v>8320</v>
      </c>
      <c r="F4" s="11">
        <v>270.92</v>
      </c>
      <c r="G4" s="11" t="s">
        <v>7</v>
      </c>
      <c r="H4" s="6">
        <v>26411052.039999999</v>
      </c>
      <c r="I4" s="13">
        <v>21903</v>
      </c>
      <c r="J4" s="2">
        <v>2</v>
      </c>
      <c r="K4" s="3">
        <v>0.3</v>
      </c>
      <c r="L4" s="3">
        <f t="shared" si="0"/>
        <v>1205.8189307400812</v>
      </c>
      <c r="M4" s="5">
        <f t="shared" si="1"/>
        <v>0.15</v>
      </c>
      <c r="N4" s="5">
        <f t="shared" si="2"/>
        <v>180.87283961101218</v>
      </c>
      <c r="O4" s="5">
        <f t="shared" si="3"/>
        <v>30.102222222222224</v>
      </c>
      <c r="P4" s="16">
        <v>6.0086757007951919</v>
      </c>
      <c r="Q4" s="19">
        <v>6.0086757007951919</v>
      </c>
      <c r="R4" s="19">
        <v>4.8069405606361535</v>
      </c>
      <c r="S4" s="19">
        <v>3.6052054204771151</v>
      </c>
      <c r="T4" s="19">
        <v>2.4034702803180767</v>
      </c>
      <c r="U4" s="19">
        <v>1.2017351401590384</v>
      </c>
    </row>
    <row r="5" spans="1:21" ht="15" x14ac:dyDescent="0.25">
      <c r="A5" s="11" t="s">
        <v>120</v>
      </c>
      <c r="B5" s="11" t="s">
        <v>42</v>
      </c>
      <c r="C5" s="11" t="s">
        <v>121</v>
      </c>
      <c r="D5" s="11" t="s">
        <v>19</v>
      </c>
      <c r="E5" s="11">
        <v>3708</v>
      </c>
      <c r="F5" s="11">
        <v>232</v>
      </c>
      <c r="G5" s="11" t="s">
        <v>12</v>
      </c>
      <c r="H5" s="9">
        <v>26411052.039999999</v>
      </c>
      <c r="I5" s="13">
        <v>21903</v>
      </c>
      <c r="J5" s="1">
        <v>2</v>
      </c>
      <c r="K5" s="5">
        <v>0.3</v>
      </c>
      <c r="L5" s="5">
        <f t="shared" si="0"/>
        <v>1205.8189307400812</v>
      </c>
      <c r="M5" s="5">
        <f t="shared" si="1"/>
        <v>0.15</v>
      </c>
      <c r="N5" s="5">
        <f t="shared" si="2"/>
        <v>180.87283961101218</v>
      </c>
      <c r="O5" s="5">
        <f t="shared" si="3"/>
        <v>29</v>
      </c>
      <c r="P5" s="16">
        <v>6.2370514209173695</v>
      </c>
      <c r="Q5" s="19">
        <v>6.2370514209173695</v>
      </c>
      <c r="R5" s="19">
        <v>4.989641136733896</v>
      </c>
      <c r="S5" s="19">
        <v>3.7422308525504215</v>
      </c>
      <c r="T5" s="19">
        <v>2.494820568366948</v>
      </c>
      <c r="U5" s="19">
        <v>1.247410284183474</v>
      </c>
    </row>
    <row r="6" spans="1:21" ht="15" x14ac:dyDescent="0.25">
      <c r="A6" s="11" t="s">
        <v>102</v>
      </c>
      <c r="B6" s="11" t="s">
        <v>30</v>
      </c>
      <c r="C6" s="11" t="s">
        <v>103</v>
      </c>
      <c r="D6" s="11" t="s">
        <v>9</v>
      </c>
      <c r="E6" s="11">
        <v>7360</v>
      </c>
      <c r="F6" s="11">
        <v>221.3</v>
      </c>
      <c r="G6" s="11" t="s">
        <v>7</v>
      </c>
      <c r="H6" s="9">
        <v>26411052.039999999</v>
      </c>
      <c r="I6" s="13">
        <v>21903</v>
      </c>
      <c r="J6" s="1">
        <v>2</v>
      </c>
      <c r="K6" s="5">
        <v>0.3</v>
      </c>
      <c r="L6" s="5">
        <f t="shared" si="0"/>
        <v>1205.8189307400812</v>
      </c>
      <c r="M6" s="5">
        <f t="shared" si="1"/>
        <v>0.15</v>
      </c>
      <c r="N6" s="5">
        <f t="shared" si="2"/>
        <v>180.87283961101218</v>
      </c>
      <c r="O6" s="5">
        <f t="shared" si="3"/>
        <v>24.588888888888889</v>
      </c>
      <c r="P6" s="16">
        <v>7.355944061723604</v>
      </c>
      <c r="Q6" s="19">
        <v>7.355944061723604</v>
      </c>
      <c r="R6" s="19">
        <v>5.8847552493788839</v>
      </c>
      <c r="S6" s="19">
        <v>4.4135664370341621</v>
      </c>
      <c r="T6" s="19">
        <v>2.942377624689442</v>
      </c>
      <c r="U6" s="19">
        <v>1.471188812344721</v>
      </c>
    </row>
    <row r="7" spans="1:21" ht="15" x14ac:dyDescent="0.25">
      <c r="A7" s="11" t="s">
        <v>136</v>
      </c>
      <c r="B7" s="11" t="s">
        <v>51</v>
      </c>
      <c r="C7" s="11" t="s">
        <v>137</v>
      </c>
      <c r="D7" s="11" t="s">
        <v>34</v>
      </c>
      <c r="E7" s="11">
        <v>8832</v>
      </c>
      <c r="F7" s="11">
        <v>220.8</v>
      </c>
      <c r="G7" s="11" t="s">
        <v>7</v>
      </c>
      <c r="H7" s="9">
        <v>26411052.039999999</v>
      </c>
      <c r="I7" s="13">
        <v>21903</v>
      </c>
      <c r="J7" s="1">
        <v>2</v>
      </c>
      <c r="K7" s="5">
        <v>0.3</v>
      </c>
      <c r="L7" s="5">
        <f t="shared" si="0"/>
        <v>1205.8189307400812</v>
      </c>
      <c r="M7" s="5">
        <f t="shared" si="1"/>
        <v>0.15</v>
      </c>
      <c r="N7" s="5">
        <f t="shared" si="2"/>
        <v>180.87283961101218</v>
      </c>
      <c r="O7" s="5">
        <f t="shared" si="3"/>
        <v>24.533333333333335</v>
      </c>
      <c r="P7" s="16">
        <v>7.3726015437474341</v>
      </c>
      <c r="Q7" s="19">
        <v>7.3726015437474341</v>
      </c>
      <c r="R7" s="19">
        <v>5.8980812349979477</v>
      </c>
      <c r="S7" s="19">
        <v>4.4235609262484603</v>
      </c>
      <c r="T7" s="19">
        <v>2.9490406174989738</v>
      </c>
      <c r="U7" s="19">
        <v>1.4745203087494869</v>
      </c>
    </row>
    <row r="8" spans="1:21" ht="15" x14ac:dyDescent="0.25">
      <c r="A8" s="11" t="s">
        <v>108</v>
      </c>
      <c r="B8" s="11" t="s">
        <v>33</v>
      </c>
      <c r="C8" s="11" t="s">
        <v>109</v>
      </c>
      <c r="D8" s="11" t="s">
        <v>34</v>
      </c>
      <c r="E8" s="11">
        <v>7200</v>
      </c>
      <c r="F8" s="11">
        <v>180</v>
      </c>
      <c r="G8" s="11" t="s">
        <v>7</v>
      </c>
      <c r="H8" s="9">
        <v>26411052.039999999</v>
      </c>
      <c r="I8" s="13">
        <v>21903</v>
      </c>
      <c r="J8" s="1">
        <v>2</v>
      </c>
      <c r="K8" s="5">
        <v>0.3</v>
      </c>
      <c r="L8" s="5">
        <f t="shared" si="0"/>
        <v>1205.8189307400812</v>
      </c>
      <c r="M8" s="5">
        <f t="shared" si="1"/>
        <v>0.15</v>
      </c>
      <c r="N8" s="5">
        <f t="shared" si="2"/>
        <v>180.87283961101218</v>
      </c>
      <c r="O8" s="5">
        <f t="shared" si="3"/>
        <v>20</v>
      </c>
      <c r="P8" s="16">
        <v>9.0437245603301868</v>
      </c>
      <c r="Q8" s="19">
        <v>9.0437245603301868</v>
      </c>
      <c r="R8" s="19">
        <v>7.23497964826415</v>
      </c>
      <c r="S8" s="19">
        <v>5.4262347361981123</v>
      </c>
      <c r="T8" s="19">
        <v>3.617489824132075</v>
      </c>
      <c r="U8" s="19">
        <v>1.8087449120660375</v>
      </c>
    </row>
    <row r="9" spans="1:21" ht="15" x14ac:dyDescent="0.25">
      <c r="A9" s="11" t="s">
        <v>98</v>
      </c>
      <c r="B9" s="11" t="s">
        <v>27</v>
      </c>
      <c r="C9" s="11" t="s">
        <v>99</v>
      </c>
      <c r="D9" s="11" t="s">
        <v>23</v>
      </c>
      <c r="E9" s="11">
        <v>7200</v>
      </c>
      <c r="F9" s="11">
        <v>177.8</v>
      </c>
      <c r="G9" s="11" t="s">
        <v>7</v>
      </c>
      <c r="H9" s="9">
        <v>26411052.039999999</v>
      </c>
      <c r="I9" s="13">
        <v>21903</v>
      </c>
      <c r="J9" s="1">
        <v>2</v>
      </c>
      <c r="K9" s="5">
        <v>0.3</v>
      </c>
      <c r="L9" s="5">
        <f t="shared" si="0"/>
        <v>1205.8189307400812</v>
      </c>
      <c r="M9" s="5">
        <f t="shared" si="1"/>
        <v>0.15</v>
      </c>
      <c r="N9" s="5">
        <f t="shared" si="2"/>
        <v>180.87283961101218</v>
      </c>
      <c r="O9" s="5">
        <f t="shared" si="3"/>
        <v>19.755555555555556</v>
      </c>
      <c r="P9" s="16">
        <v>9.1556266640013124</v>
      </c>
      <c r="Q9" s="19">
        <v>9.1556266640013124</v>
      </c>
      <c r="R9" s="19">
        <v>7.3245013312010503</v>
      </c>
      <c r="S9" s="19">
        <v>5.4933759984007873</v>
      </c>
      <c r="T9" s="19">
        <v>3.6622506656005251</v>
      </c>
      <c r="U9" s="19">
        <v>1.8311253328002626</v>
      </c>
    </row>
    <row r="10" spans="1:21" ht="15" x14ac:dyDescent="0.25">
      <c r="A10" s="11" t="s">
        <v>130</v>
      </c>
      <c r="B10" s="11" t="s">
        <v>48</v>
      </c>
      <c r="C10" s="11" t="s">
        <v>131</v>
      </c>
      <c r="D10" s="11" t="s">
        <v>37</v>
      </c>
      <c r="E10" s="11">
        <v>7200</v>
      </c>
      <c r="F10" s="11">
        <v>175.33</v>
      </c>
      <c r="G10" s="11" t="s">
        <v>7</v>
      </c>
      <c r="H10" s="9">
        <v>26411052.039999999</v>
      </c>
      <c r="I10" s="13">
        <v>21903</v>
      </c>
      <c r="J10" s="1">
        <v>2</v>
      </c>
      <c r="K10" s="5">
        <v>0.3</v>
      </c>
      <c r="L10" s="5">
        <f t="shared" si="0"/>
        <v>1205.8189307400812</v>
      </c>
      <c r="M10" s="5">
        <f t="shared" si="1"/>
        <v>0.15</v>
      </c>
      <c r="N10" s="5">
        <f t="shared" si="2"/>
        <v>180.87283961101218</v>
      </c>
      <c r="O10" s="5">
        <f t="shared" si="3"/>
        <v>19.481111111111112</v>
      </c>
      <c r="P10" s="16">
        <v>9.2846085716045934</v>
      </c>
      <c r="Q10" s="19">
        <v>9.2846085716045934</v>
      </c>
      <c r="R10" s="19">
        <v>7.4276868572836747</v>
      </c>
      <c r="S10" s="19">
        <v>5.570765142962756</v>
      </c>
      <c r="T10" s="19">
        <v>3.7138434286418374</v>
      </c>
      <c r="U10" s="19">
        <v>1.8569217143209187</v>
      </c>
    </row>
    <row r="11" spans="1:21" ht="15" x14ac:dyDescent="0.25">
      <c r="A11" s="11" t="s">
        <v>124</v>
      </c>
      <c r="B11" s="11" t="s">
        <v>44</v>
      </c>
      <c r="C11" s="11" t="s">
        <v>125</v>
      </c>
      <c r="D11" s="11" t="s">
        <v>14</v>
      </c>
      <c r="E11" s="11">
        <v>7200</v>
      </c>
      <c r="F11" s="11">
        <v>173.33</v>
      </c>
      <c r="G11" s="11" t="s">
        <v>7</v>
      </c>
      <c r="H11" s="9">
        <v>26411052.039999999</v>
      </c>
      <c r="I11" s="13">
        <v>21903</v>
      </c>
      <c r="J11" s="1">
        <v>2</v>
      </c>
      <c r="K11" s="5">
        <v>0.3</v>
      </c>
      <c r="L11" s="5">
        <f t="shared" si="0"/>
        <v>1205.8189307400812</v>
      </c>
      <c r="M11" s="5">
        <f t="shared" si="1"/>
        <v>0.15</v>
      </c>
      <c r="N11" s="5">
        <f t="shared" si="2"/>
        <v>180.87283961101218</v>
      </c>
      <c r="O11" s="5">
        <f t="shared" si="3"/>
        <v>19.25888888888889</v>
      </c>
      <c r="P11" s="16">
        <v>9.391740730741553</v>
      </c>
      <c r="Q11" s="19">
        <v>9.391740730741553</v>
      </c>
      <c r="R11" s="19">
        <v>7.5133925845932428</v>
      </c>
      <c r="S11" s="19">
        <v>5.6350444384449316</v>
      </c>
      <c r="T11" s="19">
        <v>3.7566962922966214</v>
      </c>
      <c r="U11" s="19">
        <v>1.8783481461483107</v>
      </c>
    </row>
    <row r="12" spans="1:21" ht="15" x14ac:dyDescent="0.25">
      <c r="A12" s="11" t="s">
        <v>72</v>
      </c>
      <c r="B12" s="11" t="s">
        <v>5</v>
      </c>
      <c r="C12" s="11" t="s">
        <v>73</v>
      </c>
      <c r="D12" s="11" t="s">
        <v>6</v>
      </c>
      <c r="E12" s="11">
        <v>7160</v>
      </c>
      <c r="F12" s="11">
        <v>166.48</v>
      </c>
      <c r="G12" s="11" t="s">
        <v>7</v>
      </c>
      <c r="H12" s="6">
        <v>26411052.039999999</v>
      </c>
      <c r="I12" s="13">
        <v>21903</v>
      </c>
      <c r="J12" s="2">
        <v>2</v>
      </c>
      <c r="K12" s="3">
        <v>0.3</v>
      </c>
      <c r="L12" s="7">
        <f>H12/I12</f>
        <v>1205.8189307400812</v>
      </c>
      <c r="M12" s="5">
        <f t="shared" si="1"/>
        <v>0.15</v>
      </c>
      <c r="N12" s="8">
        <f t="shared" si="2"/>
        <v>180.87283961101218</v>
      </c>
      <c r="O12" s="5">
        <f t="shared" si="3"/>
        <v>18.497777777777777</v>
      </c>
      <c r="P12" s="16">
        <v>9.7781740801263428</v>
      </c>
      <c r="Q12" s="19">
        <v>9.7781740801263428</v>
      </c>
      <c r="R12" s="19">
        <v>7.8225392641010743</v>
      </c>
      <c r="S12" s="19">
        <v>5.8669044480758057</v>
      </c>
      <c r="T12" s="19">
        <v>3.9112696320505371</v>
      </c>
      <c r="U12" s="19">
        <v>1.9556348160252686</v>
      </c>
    </row>
    <row r="13" spans="1:21" ht="15" x14ac:dyDescent="0.25">
      <c r="A13" s="11" t="s">
        <v>80</v>
      </c>
      <c r="B13" s="11" t="s">
        <v>15</v>
      </c>
      <c r="C13" s="11" t="s">
        <v>81</v>
      </c>
      <c r="D13" s="11" t="s">
        <v>9</v>
      </c>
      <c r="E13" s="11">
        <v>7200</v>
      </c>
      <c r="F13" s="11">
        <v>160</v>
      </c>
      <c r="G13" s="11" t="s">
        <v>7</v>
      </c>
      <c r="H13" s="9">
        <v>26411052.039999999</v>
      </c>
      <c r="I13" s="13">
        <v>21903</v>
      </c>
      <c r="J13" s="1">
        <v>2</v>
      </c>
      <c r="K13" s="5">
        <v>0.3</v>
      </c>
      <c r="L13" s="5">
        <f t="shared" si="0"/>
        <v>1205.8189307400812</v>
      </c>
      <c r="M13" s="5">
        <f t="shared" si="1"/>
        <v>0.15</v>
      </c>
      <c r="N13" s="5">
        <f t="shared" si="2"/>
        <v>180.87283961101218</v>
      </c>
      <c r="O13" s="5">
        <f t="shared" si="3"/>
        <v>17.777777777777779</v>
      </c>
      <c r="P13" s="16">
        <v>10.174190130371459</v>
      </c>
      <c r="Q13" s="19">
        <v>10.174190130371459</v>
      </c>
      <c r="R13" s="19">
        <v>8.139352104297167</v>
      </c>
      <c r="S13" s="19">
        <v>6.1045140782228753</v>
      </c>
      <c r="T13" s="19">
        <v>4.0696760521485835</v>
      </c>
      <c r="U13" s="19">
        <v>2.0348380260742918</v>
      </c>
    </row>
    <row r="14" spans="1:21" ht="15" x14ac:dyDescent="0.25">
      <c r="A14" s="11" t="s">
        <v>126</v>
      </c>
      <c r="B14" s="11" t="s">
        <v>45</v>
      </c>
      <c r="C14" s="11" t="s">
        <v>127</v>
      </c>
      <c r="D14" s="11" t="s">
        <v>23</v>
      </c>
      <c r="E14" s="11">
        <v>7200</v>
      </c>
      <c r="F14" s="11">
        <v>150</v>
      </c>
      <c r="G14" s="11" t="s">
        <v>46</v>
      </c>
      <c r="H14" s="9">
        <v>26411052.039999999</v>
      </c>
      <c r="I14" s="13">
        <v>21903</v>
      </c>
      <c r="J14" s="1">
        <v>2</v>
      </c>
      <c r="K14" s="5">
        <v>0.3</v>
      </c>
      <c r="L14" s="5">
        <f t="shared" si="0"/>
        <v>1205.8189307400812</v>
      </c>
      <c r="M14" s="5">
        <f t="shared" si="1"/>
        <v>0.15</v>
      </c>
      <c r="N14" s="5">
        <f t="shared" si="2"/>
        <v>180.87283961101218</v>
      </c>
      <c r="O14" s="5">
        <f t="shared" si="3"/>
        <v>15</v>
      </c>
      <c r="P14" s="16">
        <v>12.058299413773581</v>
      </c>
      <c r="Q14" s="19">
        <v>12.058299413773581</v>
      </c>
      <c r="R14" s="19">
        <v>9.6466395310188648</v>
      </c>
      <c r="S14" s="19">
        <v>7.2349796482641482</v>
      </c>
      <c r="T14" s="19">
        <v>4.8233197655094324</v>
      </c>
      <c r="U14" s="19">
        <v>2.4116598827547162</v>
      </c>
    </row>
    <row r="15" spans="1:21" ht="15" x14ac:dyDescent="0.25">
      <c r="A15" s="11" t="s">
        <v>122</v>
      </c>
      <c r="B15" s="11" t="s">
        <v>43</v>
      </c>
      <c r="C15" s="11" t="s">
        <v>123</v>
      </c>
      <c r="D15" s="11" t="s">
        <v>34</v>
      </c>
      <c r="E15" s="11">
        <v>7200</v>
      </c>
      <c r="F15" s="11">
        <v>134.5</v>
      </c>
      <c r="G15" s="11" t="s">
        <v>7</v>
      </c>
      <c r="H15" s="9">
        <v>26411052.039999999</v>
      </c>
      <c r="I15" s="13">
        <v>21903</v>
      </c>
      <c r="J15" s="1">
        <v>2</v>
      </c>
      <c r="K15" s="5">
        <v>0.3</v>
      </c>
      <c r="L15" s="5">
        <f t="shared" si="0"/>
        <v>1205.8189307400812</v>
      </c>
      <c r="M15" s="5">
        <f t="shared" si="1"/>
        <v>0.15</v>
      </c>
      <c r="N15" s="5">
        <f t="shared" si="2"/>
        <v>180.87283961101218</v>
      </c>
      <c r="O15" s="5">
        <f t="shared" si="3"/>
        <v>14.944444444444445</v>
      </c>
      <c r="P15" s="16">
        <v>12.103125805646345</v>
      </c>
      <c r="Q15" s="19">
        <v>12.103125805646345</v>
      </c>
      <c r="R15" s="19">
        <v>9.6825006445170771</v>
      </c>
      <c r="S15" s="19">
        <v>7.2618754833878061</v>
      </c>
      <c r="T15" s="19">
        <v>4.8412503222585386</v>
      </c>
      <c r="U15" s="19">
        <v>2.4206251611292693</v>
      </c>
    </row>
    <row r="16" spans="1:21" ht="15" x14ac:dyDescent="0.25">
      <c r="A16" s="11" t="s">
        <v>76</v>
      </c>
      <c r="B16" s="11" t="s">
        <v>10</v>
      </c>
      <c r="C16" s="11" t="s">
        <v>77</v>
      </c>
      <c r="D16" s="11" t="s">
        <v>11</v>
      </c>
      <c r="E16" s="11">
        <v>5760</v>
      </c>
      <c r="F16" s="11">
        <v>120</v>
      </c>
      <c r="G16" s="11" t="s">
        <v>12</v>
      </c>
      <c r="H16" s="9">
        <v>26411052.039999999</v>
      </c>
      <c r="I16" s="13">
        <v>21903</v>
      </c>
      <c r="J16" s="1">
        <v>2</v>
      </c>
      <c r="K16" s="5">
        <v>0.3</v>
      </c>
      <c r="L16" s="5">
        <f t="shared" si="0"/>
        <v>1205.8189307400812</v>
      </c>
      <c r="M16" s="5">
        <f t="shared" si="1"/>
        <v>0.15</v>
      </c>
      <c r="N16" s="5">
        <f t="shared" si="2"/>
        <v>180.87283961101218</v>
      </c>
      <c r="O16" s="5">
        <f t="shared" si="3"/>
        <v>15</v>
      </c>
      <c r="P16" s="16">
        <v>12.058299413773581</v>
      </c>
      <c r="Q16" s="19">
        <v>12.058299413773581</v>
      </c>
      <c r="R16" s="19">
        <v>9.6466395310188648</v>
      </c>
      <c r="S16" s="19">
        <v>7.2349796482641482</v>
      </c>
      <c r="T16" s="19">
        <v>4.8233197655094324</v>
      </c>
      <c r="U16" s="19">
        <v>2.4116598827547162</v>
      </c>
    </row>
    <row r="17" spans="1:21" ht="15" x14ac:dyDescent="0.25">
      <c r="A17" s="11" t="s">
        <v>78</v>
      </c>
      <c r="B17" s="11" t="s">
        <v>13</v>
      </c>
      <c r="C17" s="11" t="s">
        <v>79</v>
      </c>
      <c r="D17" s="11" t="s">
        <v>14</v>
      </c>
      <c r="E17" s="11">
        <v>5760</v>
      </c>
      <c r="F17" s="11">
        <v>120</v>
      </c>
      <c r="G17" s="11" t="s">
        <v>12</v>
      </c>
      <c r="H17" s="9">
        <v>26411052.039999999</v>
      </c>
      <c r="I17" s="13">
        <v>21903</v>
      </c>
      <c r="J17" s="1">
        <v>2</v>
      </c>
      <c r="K17" s="5">
        <v>0.3</v>
      </c>
      <c r="L17" s="5">
        <f t="shared" si="0"/>
        <v>1205.8189307400812</v>
      </c>
      <c r="M17" s="5">
        <f t="shared" si="1"/>
        <v>0.15</v>
      </c>
      <c r="N17" s="5">
        <f t="shared" si="2"/>
        <v>180.87283961101218</v>
      </c>
      <c r="O17" s="5">
        <f t="shared" si="3"/>
        <v>15</v>
      </c>
      <c r="P17" s="16">
        <v>12.058299413773581</v>
      </c>
      <c r="Q17" s="19">
        <v>12.058299413773581</v>
      </c>
      <c r="R17" s="19">
        <v>9.6466395310188648</v>
      </c>
      <c r="S17" s="19">
        <v>7.2349796482641482</v>
      </c>
      <c r="T17" s="19">
        <v>4.8233197655094324</v>
      </c>
      <c r="U17" s="19">
        <v>2.4116598827547162</v>
      </c>
    </row>
    <row r="18" spans="1:21" ht="15" x14ac:dyDescent="0.25">
      <c r="A18" s="11" t="s">
        <v>82</v>
      </c>
      <c r="B18" s="11" t="s">
        <v>16</v>
      </c>
      <c r="C18" s="11" t="s">
        <v>83</v>
      </c>
      <c r="D18" s="11" t="s">
        <v>17</v>
      </c>
      <c r="E18" s="11">
        <v>5760</v>
      </c>
      <c r="F18" s="11">
        <v>120</v>
      </c>
      <c r="G18" s="11" t="s">
        <v>12</v>
      </c>
      <c r="H18" s="9">
        <v>26411052.039999999</v>
      </c>
      <c r="I18" s="13">
        <v>21903</v>
      </c>
      <c r="J18" s="1">
        <v>2</v>
      </c>
      <c r="K18" s="5">
        <v>0.3</v>
      </c>
      <c r="L18" s="5">
        <f t="shared" si="0"/>
        <v>1205.8189307400812</v>
      </c>
      <c r="M18" s="5">
        <f t="shared" si="1"/>
        <v>0.15</v>
      </c>
      <c r="N18" s="5">
        <f t="shared" si="2"/>
        <v>180.87283961101218</v>
      </c>
      <c r="O18" s="5">
        <f t="shared" si="3"/>
        <v>15</v>
      </c>
      <c r="P18" s="16">
        <v>12.058299413773581</v>
      </c>
      <c r="Q18" s="19">
        <v>12.058299413773581</v>
      </c>
      <c r="R18" s="19">
        <v>9.6466395310188648</v>
      </c>
      <c r="S18" s="19">
        <v>7.2349796482641482</v>
      </c>
      <c r="T18" s="19">
        <v>4.8233197655094324</v>
      </c>
      <c r="U18" s="19">
        <v>2.4116598827547162</v>
      </c>
    </row>
    <row r="19" spans="1:21" ht="15" x14ac:dyDescent="0.25">
      <c r="A19" s="11" t="s">
        <v>90</v>
      </c>
      <c r="B19" s="11" t="s">
        <v>22</v>
      </c>
      <c r="C19" s="11" t="s">
        <v>91</v>
      </c>
      <c r="D19" s="11" t="s">
        <v>23</v>
      </c>
      <c r="E19" s="11">
        <v>5760</v>
      </c>
      <c r="F19" s="11">
        <v>120</v>
      </c>
      <c r="G19" s="11" t="s">
        <v>12</v>
      </c>
      <c r="H19" s="9">
        <v>26411052.039999999</v>
      </c>
      <c r="I19" s="13">
        <v>21903</v>
      </c>
      <c r="J19" s="1">
        <v>2</v>
      </c>
      <c r="K19" s="5">
        <v>0.3</v>
      </c>
      <c r="L19" s="5">
        <f t="shared" si="0"/>
        <v>1205.8189307400812</v>
      </c>
      <c r="M19" s="5">
        <f t="shared" si="1"/>
        <v>0.15</v>
      </c>
      <c r="N19" s="5">
        <f t="shared" si="2"/>
        <v>180.87283961101218</v>
      </c>
      <c r="O19" s="5">
        <f t="shared" si="3"/>
        <v>15</v>
      </c>
      <c r="P19" s="16">
        <v>12.058299413773581</v>
      </c>
      <c r="Q19" s="19">
        <v>12.058299413773581</v>
      </c>
      <c r="R19" s="19">
        <v>9.6466395310188648</v>
      </c>
      <c r="S19" s="19">
        <v>7.2349796482641482</v>
      </c>
      <c r="T19" s="19">
        <v>4.8233197655094324</v>
      </c>
      <c r="U19" s="19">
        <v>2.4116598827547162</v>
      </c>
    </row>
    <row r="20" spans="1:21" ht="15" x14ac:dyDescent="0.25">
      <c r="A20" s="11" t="s">
        <v>92</v>
      </c>
      <c r="B20" s="11" t="s">
        <v>24</v>
      </c>
      <c r="C20" s="11" t="s">
        <v>93</v>
      </c>
      <c r="D20" s="11" t="s">
        <v>23</v>
      </c>
      <c r="E20" s="11">
        <v>5760</v>
      </c>
      <c r="F20" s="11">
        <v>120</v>
      </c>
      <c r="G20" s="11" t="s">
        <v>12</v>
      </c>
      <c r="H20" s="9">
        <v>26411052.039999999</v>
      </c>
      <c r="I20" s="13">
        <v>21903</v>
      </c>
      <c r="J20" s="1">
        <v>2</v>
      </c>
      <c r="K20" s="5">
        <v>0.3</v>
      </c>
      <c r="L20" s="5">
        <f t="shared" si="0"/>
        <v>1205.8189307400812</v>
      </c>
      <c r="M20" s="5">
        <f t="shared" si="1"/>
        <v>0.15</v>
      </c>
      <c r="N20" s="5">
        <f t="shared" si="2"/>
        <v>180.87283961101218</v>
      </c>
      <c r="O20" s="5">
        <f t="shared" si="3"/>
        <v>15</v>
      </c>
      <c r="P20" s="16">
        <v>12.058299413773581</v>
      </c>
      <c r="Q20" s="19">
        <v>12.058299413773581</v>
      </c>
      <c r="R20" s="19">
        <v>9.6466395310188648</v>
      </c>
      <c r="S20" s="19">
        <v>7.2349796482641482</v>
      </c>
      <c r="T20" s="19">
        <v>4.8233197655094324</v>
      </c>
      <c r="U20" s="19">
        <v>2.4116598827547162</v>
      </c>
    </row>
    <row r="21" spans="1:21" ht="15" x14ac:dyDescent="0.25">
      <c r="A21" s="11" t="s">
        <v>96</v>
      </c>
      <c r="B21" s="11" t="s">
        <v>26</v>
      </c>
      <c r="C21" s="11" t="s">
        <v>97</v>
      </c>
      <c r="D21" s="11" t="s">
        <v>23</v>
      </c>
      <c r="E21" s="11">
        <v>5760</v>
      </c>
      <c r="F21" s="11">
        <v>120</v>
      </c>
      <c r="G21" s="11" t="s">
        <v>12</v>
      </c>
      <c r="H21" s="9">
        <v>26411052.039999999</v>
      </c>
      <c r="I21" s="13">
        <v>21903</v>
      </c>
      <c r="J21" s="1">
        <v>2</v>
      </c>
      <c r="K21" s="5">
        <v>0.3</v>
      </c>
      <c r="L21" s="5">
        <f t="shared" si="0"/>
        <v>1205.8189307400812</v>
      </c>
      <c r="M21" s="5">
        <f t="shared" si="1"/>
        <v>0.15</v>
      </c>
      <c r="N21" s="5">
        <f t="shared" si="2"/>
        <v>180.87283961101218</v>
      </c>
      <c r="O21" s="5">
        <f t="shared" si="3"/>
        <v>15</v>
      </c>
      <c r="P21" s="16">
        <v>12.058299413773581</v>
      </c>
      <c r="Q21" s="19">
        <v>12.058299413773581</v>
      </c>
      <c r="R21" s="19">
        <v>9.6466395310188648</v>
      </c>
      <c r="S21" s="19">
        <v>7.2349796482641482</v>
      </c>
      <c r="T21" s="19">
        <v>4.8233197655094324</v>
      </c>
      <c r="U21" s="19">
        <v>2.4116598827547162</v>
      </c>
    </row>
    <row r="22" spans="1:21" ht="15" x14ac:dyDescent="0.25">
      <c r="A22" s="11" t="s">
        <v>106</v>
      </c>
      <c r="B22" s="11" t="s">
        <v>32</v>
      </c>
      <c r="C22" s="11" t="s">
        <v>107</v>
      </c>
      <c r="D22" s="11" t="s">
        <v>23</v>
      </c>
      <c r="E22" s="11">
        <v>5760</v>
      </c>
      <c r="F22" s="11">
        <v>120</v>
      </c>
      <c r="G22" s="11" t="s">
        <v>12</v>
      </c>
      <c r="H22" s="9">
        <v>26411052.039999999</v>
      </c>
      <c r="I22" s="13">
        <v>21903</v>
      </c>
      <c r="J22" s="1">
        <v>2</v>
      </c>
      <c r="K22" s="5">
        <v>0.3</v>
      </c>
      <c r="L22" s="5">
        <f t="shared" si="0"/>
        <v>1205.8189307400812</v>
      </c>
      <c r="M22" s="5">
        <f t="shared" si="1"/>
        <v>0.15</v>
      </c>
      <c r="N22" s="5">
        <f t="shared" si="2"/>
        <v>180.87283961101218</v>
      </c>
      <c r="O22" s="5">
        <f t="shared" si="3"/>
        <v>15</v>
      </c>
      <c r="P22" s="16">
        <v>12.058299413773581</v>
      </c>
      <c r="Q22" s="19">
        <v>12.058299413773581</v>
      </c>
      <c r="R22" s="19">
        <v>9.6466395310188648</v>
      </c>
      <c r="S22" s="19">
        <v>7.2349796482641482</v>
      </c>
      <c r="T22" s="19">
        <v>4.8233197655094324</v>
      </c>
      <c r="U22" s="19">
        <v>2.4116598827547162</v>
      </c>
    </row>
    <row r="23" spans="1:21" ht="15" x14ac:dyDescent="0.25">
      <c r="A23" s="11" t="s">
        <v>110</v>
      </c>
      <c r="B23" s="11" t="s">
        <v>35</v>
      </c>
      <c r="C23" s="11" t="s">
        <v>111</v>
      </c>
      <c r="D23" s="11" t="s">
        <v>23</v>
      </c>
      <c r="E23" s="11">
        <v>5760</v>
      </c>
      <c r="F23" s="11">
        <v>120</v>
      </c>
      <c r="G23" s="11" t="s">
        <v>12</v>
      </c>
      <c r="H23" s="9">
        <v>26411052.039999999</v>
      </c>
      <c r="I23" s="13">
        <v>21903</v>
      </c>
      <c r="J23" s="1">
        <v>2</v>
      </c>
      <c r="K23" s="5">
        <v>0.3</v>
      </c>
      <c r="L23" s="5">
        <f t="shared" si="0"/>
        <v>1205.8189307400812</v>
      </c>
      <c r="M23" s="5">
        <f t="shared" si="1"/>
        <v>0.15</v>
      </c>
      <c r="N23" s="5">
        <f t="shared" si="2"/>
        <v>180.87283961101218</v>
      </c>
      <c r="O23" s="5">
        <f t="shared" si="3"/>
        <v>15</v>
      </c>
      <c r="P23" s="16">
        <v>12.058299413773581</v>
      </c>
      <c r="Q23" s="19">
        <v>12.058299413773581</v>
      </c>
      <c r="R23" s="19">
        <v>9.6466395310188648</v>
      </c>
      <c r="S23" s="19">
        <v>7.2349796482641482</v>
      </c>
      <c r="T23" s="19">
        <v>4.8233197655094324</v>
      </c>
      <c r="U23" s="19">
        <v>2.4116598827547162</v>
      </c>
    </row>
    <row r="24" spans="1:21" ht="15" x14ac:dyDescent="0.25">
      <c r="A24" s="11" t="s">
        <v>116</v>
      </c>
      <c r="B24" s="11" t="s">
        <v>40</v>
      </c>
      <c r="C24" s="11" t="s">
        <v>117</v>
      </c>
      <c r="D24" s="11" t="s">
        <v>23</v>
      </c>
      <c r="E24" s="11">
        <v>5760</v>
      </c>
      <c r="F24" s="11">
        <v>120</v>
      </c>
      <c r="G24" s="11" t="s">
        <v>12</v>
      </c>
      <c r="H24" s="9">
        <v>26411052.039999999</v>
      </c>
      <c r="I24" s="13">
        <v>21903</v>
      </c>
      <c r="J24" s="1">
        <v>2</v>
      </c>
      <c r="K24" s="5">
        <v>0.3</v>
      </c>
      <c r="L24" s="5">
        <f t="shared" si="0"/>
        <v>1205.8189307400812</v>
      </c>
      <c r="M24" s="5">
        <f t="shared" si="1"/>
        <v>0.15</v>
      </c>
      <c r="N24" s="5">
        <f t="shared" si="2"/>
        <v>180.87283961101218</v>
      </c>
      <c r="O24" s="5">
        <f t="shared" si="3"/>
        <v>15</v>
      </c>
      <c r="P24" s="16">
        <v>12.058299413773581</v>
      </c>
      <c r="Q24" s="19">
        <v>12.058299413773581</v>
      </c>
      <c r="R24" s="19">
        <v>9.6466395310188648</v>
      </c>
      <c r="S24" s="19">
        <v>7.2349796482641482</v>
      </c>
      <c r="T24" s="19">
        <v>4.8233197655094324</v>
      </c>
      <c r="U24" s="19">
        <v>2.4116598827547162</v>
      </c>
    </row>
    <row r="25" spans="1:21" ht="15" x14ac:dyDescent="0.25">
      <c r="A25" s="11" t="s">
        <v>118</v>
      </c>
      <c r="B25" s="11" t="s">
        <v>41</v>
      </c>
      <c r="C25" s="11" t="s">
        <v>119</v>
      </c>
      <c r="D25" s="11" t="s">
        <v>23</v>
      </c>
      <c r="E25" s="11">
        <v>5760</v>
      </c>
      <c r="F25" s="11">
        <v>120</v>
      </c>
      <c r="G25" s="11" t="s">
        <v>12</v>
      </c>
      <c r="H25" s="9">
        <v>26411052.039999999</v>
      </c>
      <c r="I25" s="13">
        <v>21903</v>
      </c>
      <c r="J25" s="1">
        <v>2</v>
      </c>
      <c r="K25" s="5">
        <v>0.3</v>
      </c>
      <c r="L25" s="5">
        <f t="shared" si="0"/>
        <v>1205.8189307400812</v>
      </c>
      <c r="M25" s="5">
        <f t="shared" si="1"/>
        <v>0.15</v>
      </c>
      <c r="N25" s="5">
        <f t="shared" si="2"/>
        <v>180.87283961101218</v>
      </c>
      <c r="O25" s="5">
        <f t="shared" si="3"/>
        <v>15</v>
      </c>
      <c r="P25" s="16">
        <v>12.058299413773581</v>
      </c>
      <c r="Q25" s="19">
        <v>12.058299413773581</v>
      </c>
      <c r="R25" s="19">
        <v>9.6466395310188648</v>
      </c>
      <c r="S25" s="19">
        <v>7.2349796482641482</v>
      </c>
      <c r="T25" s="19">
        <v>4.8233197655094324</v>
      </c>
      <c r="U25" s="19">
        <v>2.4116598827547162</v>
      </c>
    </row>
    <row r="26" spans="1:21" ht="15" x14ac:dyDescent="0.25">
      <c r="A26" s="11" t="s">
        <v>128</v>
      </c>
      <c r="B26" s="11" t="s">
        <v>47</v>
      </c>
      <c r="C26" s="11" t="s">
        <v>129</v>
      </c>
      <c r="D26" s="11" t="s">
        <v>23</v>
      </c>
      <c r="E26" s="11">
        <v>5760</v>
      </c>
      <c r="F26" s="11">
        <v>120</v>
      </c>
      <c r="G26" s="11" t="s">
        <v>12</v>
      </c>
      <c r="H26" s="9">
        <v>26411052.039999999</v>
      </c>
      <c r="I26" s="13">
        <v>21903</v>
      </c>
      <c r="J26" s="1">
        <v>2</v>
      </c>
      <c r="K26" s="5">
        <v>0.3</v>
      </c>
      <c r="L26" s="5">
        <f t="shared" si="0"/>
        <v>1205.8189307400812</v>
      </c>
      <c r="M26" s="5">
        <f t="shared" si="1"/>
        <v>0.15</v>
      </c>
      <c r="N26" s="5">
        <f t="shared" si="2"/>
        <v>180.87283961101218</v>
      </c>
      <c r="O26" s="5">
        <f t="shared" si="3"/>
        <v>15</v>
      </c>
      <c r="P26" s="16">
        <v>12.058299413773581</v>
      </c>
      <c r="Q26" s="19">
        <v>12.058299413773581</v>
      </c>
      <c r="R26" s="19">
        <v>9.6466395310188648</v>
      </c>
      <c r="S26" s="19">
        <v>7.2349796482641482</v>
      </c>
      <c r="T26" s="19">
        <v>4.8233197655094324</v>
      </c>
      <c r="U26" s="19">
        <v>2.4116598827547162</v>
      </c>
    </row>
    <row r="27" spans="1:21" ht="15" x14ac:dyDescent="0.25">
      <c r="A27" s="11" t="s">
        <v>134</v>
      </c>
      <c r="B27" s="11" t="s">
        <v>50</v>
      </c>
      <c r="C27" s="11" t="s">
        <v>135</v>
      </c>
      <c r="D27" s="11" t="s">
        <v>23</v>
      </c>
      <c r="E27" s="11">
        <v>5760</v>
      </c>
      <c r="F27" s="11">
        <v>120</v>
      </c>
      <c r="G27" s="11" t="s">
        <v>12</v>
      </c>
      <c r="H27" s="9">
        <v>26411052.039999999</v>
      </c>
      <c r="I27" s="13">
        <v>21903</v>
      </c>
      <c r="J27" s="1">
        <v>2</v>
      </c>
      <c r="K27" s="5">
        <v>0.3</v>
      </c>
      <c r="L27" s="5">
        <f t="shared" si="0"/>
        <v>1205.8189307400812</v>
      </c>
      <c r="M27" s="5">
        <f t="shared" si="1"/>
        <v>0.15</v>
      </c>
      <c r="N27" s="5">
        <f t="shared" si="2"/>
        <v>180.87283961101218</v>
      </c>
      <c r="O27" s="5">
        <f t="shared" si="3"/>
        <v>15</v>
      </c>
      <c r="P27" s="16">
        <v>12.058299413773581</v>
      </c>
      <c r="Q27" s="19">
        <v>12.058299413773581</v>
      </c>
      <c r="R27" s="19">
        <v>9.6466395310188648</v>
      </c>
      <c r="S27" s="19">
        <v>7.2349796482641482</v>
      </c>
      <c r="T27" s="19">
        <v>4.8233197655094324</v>
      </c>
      <c r="U27" s="19">
        <v>2.4116598827547162</v>
      </c>
    </row>
    <row r="28" spans="1:21" ht="15" x14ac:dyDescent="0.25">
      <c r="A28" s="11" t="s">
        <v>138</v>
      </c>
      <c r="B28" s="11" t="s">
        <v>52</v>
      </c>
      <c r="C28" s="11" t="s">
        <v>139</v>
      </c>
      <c r="D28" s="11" t="s">
        <v>53</v>
      </c>
      <c r="E28" s="11">
        <v>5760</v>
      </c>
      <c r="F28" s="11">
        <v>120</v>
      </c>
      <c r="G28" s="11" t="s">
        <v>12</v>
      </c>
      <c r="H28" s="9">
        <v>26411052.039999999</v>
      </c>
      <c r="I28" s="13">
        <v>21903</v>
      </c>
      <c r="J28" s="1">
        <v>2</v>
      </c>
      <c r="K28" s="5">
        <v>0.3</v>
      </c>
      <c r="L28" s="5">
        <f t="shared" si="0"/>
        <v>1205.8189307400812</v>
      </c>
      <c r="M28" s="5">
        <f t="shared" si="1"/>
        <v>0.15</v>
      </c>
      <c r="N28" s="5">
        <f t="shared" si="2"/>
        <v>180.87283961101218</v>
      </c>
      <c r="O28" s="5">
        <f t="shared" si="3"/>
        <v>15</v>
      </c>
      <c r="P28" s="16">
        <v>12.058299413773581</v>
      </c>
      <c r="Q28" s="19">
        <v>12.058299413773581</v>
      </c>
      <c r="R28" s="19">
        <v>9.6466395310188648</v>
      </c>
      <c r="S28" s="19">
        <v>7.2349796482641482</v>
      </c>
      <c r="T28" s="19">
        <v>4.8233197655094324</v>
      </c>
      <c r="U28" s="19">
        <v>2.4116598827547162</v>
      </c>
    </row>
    <row r="29" spans="1:21" ht="15" x14ac:dyDescent="0.25">
      <c r="A29" s="11" t="s">
        <v>140</v>
      </c>
      <c r="B29" s="11" t="s">
        <v>54</v>
      </c>
      <c r="C29" s="11" t="s">
        <v>141</v>
      </c>
      <c r="D29" s="11" t="s">
        <v>55</v>
      </c>
      <c r="E29" s="11">
        <v>5760</v>
      </c>
      <c r="F29" s="11">
        <v>120</v>
      </c>
      <c r="G29" s="11" t="s">
        <v>12</v>
      </c>
      <c r="H29" s="9">
        <v>26411052.039999999</v>
      </c>
      <c r="I29" s="13">
        <v>21903</v>
      </c>
      <c r="J29" s="1">
        <v>2</v>
      </c>
      <c r="K29" s="5">
        <v>0.3</v>
      </c>
      <c r="L29" s="5">
        <f t="shared" si="0"/>
        <v>1205.8189307400812</v>
      </c>
      <c r="M29" s="5">
        <f t="shared" si="1"/>
        <v>0.15</v>
      </c>
      <c r="N29" s="5">
        <f t="shared" si="2"/>
        <v>180.87283961101218</v>
      </c>
      <c r="O29" s="5">
        <f t="shared" si="3"/>
        <v>15</v>
      </c>
      <c r="P29" s="16">
        <v>12.058299413773581</v>
      </c>
      <c r="Q29" s="19">
        <v>12.058299413773581</v>
      </c>
      <c r="R29" s="19">
        <v>9.6466395310188648</v>
      </c>
      <c r="S29" s="19">
        <v>7.2349796482641482</v>
      </c>
      <c r="T29" s="19">
        <v>4.8233197655094324</v>
      </c>
      <c r="U29" s="19">
        <v>2.4116598827547162</v>
      </c>
    </row>
    <row r="30" spans="1:21" ht="15" x14ac:dyDescent="0.25">
      <c r="A30" s="11" t="s">
        <v>104</v>
      </c>
      <c r="B30" s="11" t="s">
        <v>31</v>
      </c>
      <c r="C30" s="11" t="s">
        <v>105</v>
      </c>
      <c r="D30" s="11" t="s">
        <v>23</v>
      </c>
      <c r="E30" s="11">
        <v>5744</v>
      </c>
      <c r="F30" s="11">
        <v>119.67</v>
      </c>
      <c r="G30" s="11" t="s">
        <v>12</v>
      </c>
      <c r="H30" s="9">
        <v>26411052.039999999</v>
      </c>
      <c r="I30" s="13">
        <v>21903</v>
      </c>
      <c r="J30" s="1">
        <v>2</v>
      </c>
      <c r="K30" s="5">
        <v>0.3</v>
      </c>
      <c r="L30" s="5">
        <f t="shared" si="0"/>
        <v>1205.8189307400812</v>
      </c>
      <c r="M30" s="5">
        <f t="shared" si="1"/>
        <v>0.15</v>
      </c>
      <c r="N30" s="5">
        <f t="shared" si="2"/>
        <v>180.87283961101218</v>
      </c>
      <c r="O30" s="5">
        <f t="shared" si="3"/>
        <v>14.95875</v>
      </c>
      <c r="P30" s="16">
        <v>12.091551179517253</v>
      </c>
      <c r="Q30" s="19">
        <v>12.091551179517253</v>
      </c>
      <c r="R30" s="19">
        <v>9.6732409436138038</v>
      </c>
      <c r="S30" s="19">
        <v>7.2549307077103515</v>
      </c>
      <c r="T30" s="19">
        <v>4.8366204718069019</v>
      </c>
      <c r="U30" s="19">
        <v>2.418310235903451</v>
      </c>
    </row>
    <row r="31" spans="1:21" ht="15" x14ac:dyDescent="0.25">
      <c r="A31" s="11" t="s">
        <v>112</v>
      </c>
      <c r="B31" s="11" t="s">
        <v>36</v>
      </c>
      <c r="C31" s="11" t="s">
        <v>113</v>
      </c>
      <c r="D31" s="11" t="s">
        <v>37</v>
      </c>
      <c r="E31" s="11">
        <v>5760</v>
      </c>
      <c r="F31" s="11">
        <v>119</v>
      </c>
      <c r="G31" s="11" t="s">
        <v>12</v>
      </c>
      <c r="H31" s="9">
        <v>26411052.039999999</v>
      </c>
      <c r="I31" s="13">
        <v>21903</v>
      </c>
      <c r="J31" s="1">
        <v>2</v>
      </c>
      <c r="K31" s="5">
        <v>0.3</v>
      </c>
      <c r="L31" s="5">
        <f t="shared" si="0"/>
        <v>1205.8189307400812</v>
      </c>
      <c r="M31" s="5">
        <f t="shared" si="1"/>
        <v>0.15</v>
      </c>
      <c r="N31" s="5">
        <f t="shared" si="2"/>
        <v>180.87283961101218</v>
      </c>
      <c r="O31" s="5">
        <f t="shared" si="3"/>
        <v>14.875</v>
      </c>
      <c r="P31" s="16">
        <v>12.15962966094815</v>
      </c>
      <c r="Q31" s="19">
        <v>12.15962966094815</v>
      </c>
      <c r="R31" s="19">
        <v>9.7277037287585202</v>
      </c>
      <c r="S31" s="19">
        <v>7.2957777965688901</v>
      </c>
      <c r="T31" s="19">
        <v>4.8638518643792601</v>
      </c>
      <c r="U31" s="19">
        <v>2.43192593218963</v>
      </c>
    </row>
    <row r="32" spans="1:21" ht="15" x14ac:dyDescent="0.25">
      <c r="A32" s="11" t="s">
        <v>94</v>
      </c>
      <c r="B32" s="11" t="s">
        <v>25</v>
      </c>
      <c r="C32" s="11" t="s">
        <v>95</v>
      </c>
      <c r="D32" s="11" t="s">
        <v>6</v>
      </c>
      <c r="E32" s="11">
        <v>7000</v>
      </c>
      <c r="F32" s="11">
        <v>117.66</v>
      </c>
      <c r="G32" s="11" t="s">
        <v>7</v>
      </c>
      <c r="H32" s="9">
        <v>26411052.039999999</v>
      </c>
      <c r="I32" s="13">
        <v>21903</v>
      </c>
      <c r="J32" s="1">
        <v>2</v>
      </c>
      <c r="K32" s="5">
        <v>0.3</v>
      </c>
      <c r="L32" s="5">
        <f t="shared" si="0"/>
        <v>1205.8189307400812</v>
      </c>
      <c r="M32" s="5">
        <f t="shared" si="1"/>
        <v>0.15</v>
      </c>
      <c r="N32" s="5">
        <f t="shared" si="2"/>
        <v>180.87283961101218</v>
      </c>
      <c r="O32" s="5">
        <f t="shared" si="3"/>
        <v>13.073333333333332</v>
      </c>
      <c r="P32" s="16">
        <v>13.83537668586974</v>
      </c>
      <c r="Q32" s="19">
        <v>13.83537668586974</v>
      </c>
      <c r="R32" s="19">
        <v>11.068301348695792</v>
      </c>
      <c r="S32" s="19">
        <v>8.3012260115218428</v>
      </c>
      <c r="T32" s="19">
        <v>5.5341506743478961</v>
      </c>
      <c r="U32" s="19">
        <v>2.767075337173948</v>
      </c>
    </row>
    <row r="33" spans="1:21" ht="15" x14ac:dyDescent="0.25">
      <c r="A33" s="11" t="s">
        <v>100</v>
      </c>
      <c r="B33" s="11" t="s">
        <v>28</v>
      </c>
      <c r="C33" s="11" t="s">
        <v>101</v>
      </c>
      <c r="D33" s="11" t="s">
        <v>29</v>
      </c>
      <c r="E33" s="11">
        <v>5616</v>
      </c>
      <c r="F33" s="11">
        <v>117</v>
      </c>
      <c r="G33" s="11" t="s">
        <v>12</v>
      </c>
      <c r="H33" s="9">
        <v>26411052.039999999</v>
      </c>
      <c r="I33" s="13">
        <v>21903</v>
      </c>
      <c r="J33" s="1">
        <v>2</v>
      </c>
      <c r="K33" s="5">
        <v>0.3</v>
      </c>
      <c r="L33" s="5">
        <f t="shared" si="0"/>
        <v>1205.8189307400812</v>
      </c>
      <c r="M33" s="5">
        <f t="shared" si="1"/>
        <v>0.15</v>
      </c>
      <c r="N33" s="5">
        <f t="shared" si="2"/>
        <v>180.87283961101218</v>
      </c>
      <c r="O33" s="5">
        <f t="shared" si="3"/>
        <v>14.625</v>
      </c>
      <c r="P33" s="16">
        <v>12.367486578229315</v>
      </c>
      <c r="Q33" s="19">
        <v>12.367486578229315</v>
      </c>
      <c r="R33" s="19">
        <v>9.8939892625834531</v>
      </c>
      <c r="S33" s="19">
        <v>7.4204919469375881</v>
      </c>
      <c r="T33" s="19">
        <v>4.9469946312917266</v>
      </c>
      <c r="U33" s="19">
        <v>2.4734973156458633</v>
      </c>
    </row>
    <row r="34" spans="1:21" ht="15" x14ac:dyDescent="0.25">
      <c r="A34" s="11" t="s">
        <v>114</v>
      </c>
      <c r="B34" s="11" t="s">
        <v>38</v>
      </c>
      <c r="C34" s="11" t="s">
        <v>115</v>
      </c>
      <c r="D34" s="11" t="s">
        <v>39</v>
      </c>
      <c r="E34" s="11">
        <v>5760</v>
      </c>
      <c r="F34" s="11">
        <v>115</v>
      </c>
      <c r="G34" s="11" t="s">
        <v>12</v>
      </c>
      <c r="H34" s="9">
        <v>26411052.039999999</v>
      </c>
      <c r="I34" s="13">
        <v>21903</v>
      </c>
      <c r="J34" s="1">
        <v>2</v>
      </c>
      <c r="K34" s="5">
        <v>0.3</v>
      </c>
      <c r="L34" s="5">
        <f t="shared" si="0"/>
        <v>1205.8189307400812</v>
      </c>
      <c r="M34" s="5">
        <f t="shared" si="1"/>
        <v>0.15</v>
      </c>
      <c r="N34" s="5">
        <f t="shared" si="2"/>
        <v>180.87283961101218</v>
      </c>
      <c r="O34" s="5">
        <f t="shared" si="3"/>
        <v>14.375</v>
      </c>
      <c r="P34" s="16">
        <v>12.582573301328955</v>
      </c>
      <c r="Q34" s="19">
        <v>12.582573301328955</v>
      </c>
      <c r="R34" s="19">
        <v>10.066058641063165</v>
      </c>
      <c r="S34" s="19">
        <v>7.5495439807973721</v>
      </c>
      <c r="T34" s="19">
        <v>5.0330293205315826</v>
      </c>
      <c r="U34" s="19">
        <v>2.5165146602657913</v>
      </c>
    </row>
    <row r="35" spans="1:21" ht="15" x14ac:dyDescent="0.25">
      <c r="A35" s="11" t="s">
        <v>88</v>
      </c>
      <c r="B35" s="11" t="s">
        <v>21</v>
      </c>
      <c r="C35" s="11" t="s">
        <v>89</v>
      </c>
      <c r="D35" s="11" t="s">
        <v>14</v>
      </c>
      <c r="E35" s="11">
        <v>5424</v>
      </c>
      <c r="F35" s="11">
        <v>113</v>
      </c>
      <c r="G35" s="11" t="s">
        <v>12</v>
      </c>
      <c r="H35" s="9">
        <v>26411052.039999999</v>
      </c>
      <c r="I35" s="13">
        <v>21903</v>
      </c>
      <c r="J35" s="1">
        <v>2</v>
      </c>
      <c r="K35" s="5">
        <v>0.3</v>
      </c>
      <c r="L35" s="5">
        <f t="shared" si="0"/>
        <v>1205.8189307400812</v>
      </c>
      <c r="M35" s="5">
        <f t="shared" si="1"/>
        <v>0.15</v>
      </c>
      <c r="N35" s="5">
        <f t="shared" si="2"/>
        <v>180.87283961101218</v>
      </c>
      <c r="O35" s="5">
        <f t="shared" si="3"/>
        <v>14.125</v>
      </c>
      <c r="P35" s="16">
        <v>12.805273713741856</v>
      </c>
      <c r="Q35" s="19">
        <v>12.805273713741856</v>
      </c>
      <c r="R35" s="19">
        <v>10.244218970993487</v>
      </c>
      <c r="S35" s="19">
        <v>7.6831642282451131</v>
      </c>
      <c r="T35" s="19">
        <v>5.1221094854967433</v>
      </c>
      <c r="U35" s="19">
        <v>2.5610547427483716</v>
      </c>
    </row>
    <row r="36" spans="1:21" ht="15" x14ac:dyDescent="0.25">
      <c r="A36" s="11" t="s">
        <v>132</v>
      </c>
      <c r="B36" s="11" t="s">
        <v>49</v>
      </c>
      <c r="C36" s="11" t="s">
        <v>133</v>
      </c>
      <c r="D36" s="11" t="s">
        <v>39</v>
      </c>
      <c r="E36" s="11">
        <v>5424</v>
      </c>
      <c r="F36" s="11">
        <v>113</v>
      </c>
      <c r="G36" s="11" t="s">
        <v>12</v>
      </c>
      <c r="H36" s="9">
        <v>26411052.039999999</v>
      </c>
      <c r="I36" s="13">
        <v>21903</v>
      </c>
      <c r="J36" s="1">
        <v>2</v>
      </c>
      <c r="K36" s="5">
        <v>0.3</v>
      </c>
      <c r="L36" s="5">
        <f t="shared" si="0"/>
        <v>1205.8189307400812</v>
      </c>
      <c r="M36" s="5">
        <f t="shared" si="1"/>
        <v>0.15</v>
      </c>
      <c r="N36" s="5">
        <f t="shared" si="2"/>
        <v>180.87283961101218</v>
      </c>
      <c r="O36" s="5">
        <f t="shared" si="3"/>
        <v>14.125</v>
      </c>
      <c r="P36" s="16">
        <v>12.805273713741856</v>
      </c>
      <c r="Q36" s="19">
        <v>12.805273713741856</v>
      </c>
      <c r="R36" s="19">
        <v>10.244218970993487</v>
      </c>
      <c r="S36" s="19">
        <v>7.6831642282451131</v>
      </c>
      <c r="T36" s="19">
        <v>5.1221094854967433</v>
      </c>
      <c r="U36" s="19">
        <v>2.5610547427483716</v>
      </c>
    </row>
    <row r="37" spans="1:21" ht="15" x14ac:dyDescent="0.25">
      <c r="A37" s="11" t="s">
        <v>86</v>
      </c>
      <c r="B37" s="11" t="s">
        <v>20</v>
      </c>
      <c r="C37" s="11" t="s">
        <v>87</v>
      </c>
      <c r="D37" s="11" t="s">
        <v>6</v>
      </c>
      <c r="E37" s="11">
        <v>6816</v>
      </c>
      <c r="F37" s="11">
        <v>96.64</v>
      </c>
      <c r="G37" s="11" t="s">
        <v>7</v>
      </c>
      <c r="H37" s="9">
        <v>26411052.039999999</v>
      </c>
      <c r="I37" s="13">
        <v>21903</v>
      </c>
      <c r="J37" s="1">
        <v>2</v>
      </c>
      <c r="K37" s="5">
        <v>0.3</v>
      </c>
      <c r="L37" s="5">
        <f t="shared" si="0"/>
        <v>1205.8189307400812</v>
      </c>
      <c r="M37" s="5">
        <f t="shared" si="1"/>
        <v>0.15</v>
      </c>
      <c r="N37" s="5">
        <f t="shared" si="2"/>
        <v>180.87283961101218</v>
      </c>
      <c r="O37" s="5">
        <f t="shared" si="3"/>
        <v>10.737777777777778</v>
      </c>
      <c r="P37" s="16">
        <v>16.844685646310364</v>
      </c>
      <c r="Q37" s="19">
        <v>16.844685646310364</v>
      </c>
      <c r="R37" s="19">
        <v>13.475748517048292</v>
      </c>
      <c r="S37" s="19">
        <v>10.106811387786218</v>
      </c>
      <c r="T37" s="19">
        <v>6.7378742585241458</v>
      </c>
      <c r="U37" s="19">
        <v>3.3689371292620729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MALLA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DESARROLLO</dc:creator>
  <cp:lastModifiedBy>DOCENTE_701</cp:lastModifiedBy>
  <cp:lastPrinted>2022-05-07T18:27:15Z</cp:lastPrinted>
  <dcterms:created xsi:type="dcterms:W3CDTF">2022-05-07T17:52:07Z</dcterms:created>
  <dcterms:modified xsi:type="dcterms:W3CDTF">2022-05-07T19:12:04Z</dcterms:modified>
</cp:coreProperties>
</file>