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xcel Projects\"/>
    </mc:Choice>
  </mc:AlternateContent>
  <xr:revisionPtr revIDLastSave="0" documentId="8_{9F576CC8-5BF1-4D04-A2F0-EDD0AFD9C9C0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car inventory" sheetId="1" r:id="rId2"/>
  </sheets>
  <calcPr calcId="0"/>
  <pivotCaches>
    <pivotCache cacheId="4" r:id="rId3"/>
    <pivotCache cacheId="7" r:id="rId4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6" i="1"/>
  <c r="I6" i="1" s="1"/>
  <c r="G15" i="1"/>
  <c r="I15" i="1" s="1"/>
  <c r="G11" i="1"/>
  <c r="I11" i="1" s="1"/>
  <c r="G51" i="1"/>
  <c r="I51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15" i="1"/>
  <c r="E11" i="1"/>
  <c r="E13" i="1"/>
  <c r="E38" i="1"/>
  <c r="E28" i="1"/>
  <c r="E4" i="1"/>
  <c r="E6" i="1"/>
  <c r="E39" i="1"/>
  <c r="E36" i="1"/>
  <c r="E53" i="1"/>
  <c r="D44" i="1"/>
  <c r="E44" i="1" s="1"/>
  <c r="D24" i="1"/>
  <c r="E24" i="1" s="1"/>
  <c r="D35" i="1"/>
  <c r="E35" i="1" s="1"/>
  <c r="D38" i="1"/>
  <c r="D40" i="1"/>
  <c r="E40" i="1" s="1"/>
  <c r="D33" i="1"/>
  <c r="E33" i="1" s="1"/>
  <c r="D28" i="1"/>
  <c r="D4" i="1"/>
  <c r="D5" i="1"/>
  <c r="E5" i="1" s="1"/>
  <c r="D20" i="1"/>
  <c r="E20" i="1" s="1"/>
  <c r="D6" i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D31" i="1"/>
  <c r="E31" i="1" s="1"/>
  <c r="D36" i="1"/>
  <c r="D34" i="1"/>
  <c r="E34" i="1" s="1"/>
  <c r="D41" i="1"/>
  <c r="E41" i="1" s="1"/>
  <c r="D15" i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D8" i="1"/>
  <c r="E8" i="1" s="1"/>
  <c r="D7" i="1"/>
  <c r="E7" i="1" s="1"/>
  <c r="D53" i="1"/>
  <c r="C9" i="1"/>
  <c r="C14" i="1"/>
  <c r="C52" i="1"/>
  <c r="C27" i="1"/>
  <c r="C37" i="1"/>
  <c r="C42" i="1"/>
  <c r="C7" i="1"/>
  <c r="C24" i="1"/>
  <c r="C35" i="1"/>
  <c r="C33" i="1"/>
  <c r="C28" i="1"/>
  <c r="C5" i="1"/>
  <c r="C12" i="1"/>
  <c r="C19" i="1"/>
  <c r="C23" i="1"/>
  <c r="C39" i="1"/>
  <c r="C36" i="1"/>
  <c r="B44" i="1"/>
  <c r="N44" i="1" s="1"/>
  <c r="B24" i="1"/>
  <c r="N24" i="1" s="1"/>
  <c r="B35" i="1"/>
  <c r="N35" i="1" s="1"/>
  <c r="B38" i="1"/>
  <c r="N38" i="1" s="1"/>
  <c r="B40" i="1"/>
  <c r="C40" i="1" s="1"/>
  <c r="B33" i="1"/>
  <c r="N33" i="1" s="1"/>
  <c r="B28" i="1"/>
  <c r="N28" i="1" s="1"/>
  <c r="B4" i="1"/>
  <c r="N4" i="1" s="1"/>
  <c r="B5" i="1"/>
  <c r="N5" i="1" s="1"/>
  <c r="B20" i="1"/>
  <c r="C20" i="1" s="1"/>
  <c r="B6" i="1"/>
  <c r="C6" i="1" s="1"/>
  <c r="B12" i="1"/>
  <c r="N12" i="1" s="1"/>
  <c r="B46" i="1"/>
  <c r="C46" i="1" s="1"/>
  <c r="B19" i="1"/>
  <c r="N19" i="1" s="1"/>
  <c r="B3" i="1"/>
  <c r="N3" i="1" s="1"/>
  <c r="B23" i="1"/>
  <c r="N23" i="1" s="1"/>
  <c r="B50" i="1"/>
  <c r="N50" i="1" s="1"/>
  <c r="B39" i="1"/>
  <c r="N39" i="1" s="1"/>
  <c r="B31" i="1"/>
  <c r="N31" i="1" s="1"/>
  <c r="B36" i="1"/>
  <c r="N36" i="1" s="1"/>
  <c r="B34" i="1"/>
  <c r="C34" i="1" s="1"/>
  <c r="B41" i="1"/>
  <c r="C41" i="1" s="1"/>
  <c r="B15" i="1"/>
  <c r="C15" i="1" s="1"/>
  <c r="B47" i="1"/>
  <c r="C47" i="1" s="1"/>
  <c r="B29" i="1"/>
  <c r="N29" i="1" s="1"/>
  <c r="B2" i="1"/>
  <c r="N2" i="1" s="1"/>
  <c r="B9" i="1"/>
  <c r="N9" i="1" s="1"/>
  <c r="B14" i="1"/>
  <c r="N14" i="1" s="1"/>
  <c r="B43" i="1"/>
  <c r="N43" i="1" s="1"/>
  <c r="B45" i="1"/>
  <c r="N45" i="1" s="1"/>
  <c r="B52" i="1"/>
  <c r="N52" i="1" s="1"/>
  <c r="B21" i="1"/>
  <c r="N21" i="1" s="1"/>
  <c r="B16" i="1"/>
  <c r="C16" i="1" s="1"/>
  <c r="B10" i="1"/>
  <c r="C10" i="1" s="1"/>
  <c r="B11" i="1"/>
  <c r="C11" i="1" s="1"/>
  <c r="B30" i="1"/>
  <c r="C30" i="1" s="1"/>
  <c r="B26" i="1"/>
  <c r="N26" i="1" s="1"/>
  <c r="B27" i="1"/>
  <c r="N27" i="1" s="1"/>
  <c r="B49" i="1"/>
  <c r="C49" i="1" s="1"/>
  <c r="B22" i="1"/>
  <c r="N22" i="1" s="1"/>
  <c r="B32" i="1"/>
  <c r="N32" i="1" s="1"/>
  <c r="B37" i="1"/>
  <c r="N37" i="1" s="1"/>
  <c r="B18" i="1"/>
  <c r="N18" i="1" s="1"/>
  <c r="B48" i="1"/>
  <c r="N48" i="1" s="1"/>
  <c r="B42" i="1"/>
  <c r="N42" i="1" s="1"/>
  <c r="B25" i="1"/>
  <c r="N25" i="1" s="1"/>
  <c r="B51" i="1"/>
  <c r="C51" i="1" s="1"/>
  <c r="B17" i="1"/>
  <c r="C17" i="1" s="1"/>
  <c r="B13" i="1"/>
  <c r="N13" i="1" s="1"/>
  <c r="B8" i="1"/>
  <c r="N8" i="1" s="1"/>
  <c r="B7" i="1"/>
  <c r="N7" i="1" s="1"/>
  <c r="B53" i="1"/>
  <c r="N53" i="1" s="1"/>
  <c r="C53" i="1" l="1"/>
  <c r="C4" i="1"/>
  <c r="C25" i="1"/>
  <c r="C21" i="1"/>
  <c r="N17" i="1"/>
  <c r="N30" i="1"/>
  <c r="N47" i="1"/>
  <c r="N6" i="1"/>
  <c r="C31" i="1"/>
  <c r="C48" i="1"/>
  <c r="C45" i="1"/>
  <c r="N10" i="1"/>
  <c r="N41" i="1"/>
  <c r="N20" i="1"/>
  <c r="N15" i="1"/>
  <c r="C38" i="1"/>
  <c r="C18" i="1"/>
  <c r="C43" i="1"/>
  <c r="N16" i="1"/>
  <c r="N34" i="1"/>
  <c r="N11" i="1"/>
  <c r="C50" i="1"/>
  <c r="N51" i="1"/>
  <c r="C32" i="1"/>
  <c r="C3" i="1"/>
  <c r="C44" i="1"/>
  <c r="C22" i="1"/>
  <c r="C2" i="1"/>
  <c r="C29" i="1"/>
  <c r="N40" i="1"/>
  <c r="C8" i="1"/>
  <c r="C26" i="1"/>
  <c r="C13" i="1"/>
  <c r="N49" i="1"/>
  <c r="N46" i="1"/>
</calcChain>
</file>

<file path=xl/sharedStrings.xml><?xml version="1.0" encoding="utf-8"?>
<sst xmlns="http://schemas.openxmlformats.org/spreadsheetml/2006/main" count="224" uniqueCount="124">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</sst>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6-40D3-86A8-C592DA75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396288"/>
        <c:axId val="624694768"/>
      </c:barChart>
      <c:catAx>
        <c:axId val="6373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4768"/>
        <c:crosses val="autoZero"/>
        <c:auto val="1"/>
        <c:lblAlgn val="ctr"/>
        <c:lblOffset val="100"/>
        <c:noMultiLvlLbl val="0"/>
      </c:catAx>
      <c:valAx>
        <c:axId val="6246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8-4548-B13F-00DEE50A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99920"/>
        <c:axId val="624699360"/>
      </c:scatterChart>
      <c:valAx>
        <c:axId val="6385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9360"/>
        <c:crosses val="autoZero"/>
        <c:crossBetween val="midCat"/>
      </c:valAx>
      <c:valAx>
        <c:axId val="6246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176212</xdr:rowOff>
    </xdr:from>
    <xdr:to>
      <xdr:col>10</xdr:col>
      <xdr:colOff>314325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37148-A956-BE8F-A73A-8C058E034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566737</xdr:rowOff>
    </xdr:from>
    <xdr:to>
      <xdr:col>26</xdr:col>
      <xdr:colOff>314325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79FAA-DF94-734A-898B-7A20E3E52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ish Syed" refreshedDate="45013.652441550927" createdVersion="8" refreshedVersion="8" minRefreshableVersion="3" recordCount="51">
  <cacheSource type="worksheet">
    <worksheetSource ref="A2:N53" sheet="car inventory"/>
  </cacheSource>
  <cacheFields count="14">
    <cacheField name="FD06MTG001" numFmtId="0">
      <sharedItems/>
    </cacheField>
    <cacheField name="FD" numFmtId="0">
      <sharedItems/>
    </cacheField>
    <cacheField name="Ford" numFmtId="0">
      <sharedItems/>
    </cacheField>
    <cacheField name="MTG" numFmtId="0">
      <sharedItems/>
    </cacheField>
    <cacheField name="Mustang" numFmtId="0">
      <sharedItems/>
    </cacheField>
    <cacheField name="06" numFmtId="0">
      <sharedItems/>
    </cacheField>
    <cacheField name="8" numFmtId="0">
      <sharedItems containsSemiMixedTypes="0" containsString="0" containsNumber="1" containsInteger="1" minValue="0" maxValue="18"/>
    </cacheField>
    <cacheField name=" 40,326.80 " numFmtId="43">
      <sharedItems containsSemiMixedTypes="0" containsString="0" containsNumber="1" minValue="3708.1" maxValue="114660.6"/>
    </cacheField>
    <cacheField name=" 4,744.33 " numFmtId="43">
      <sharedItems containsSemiMixedTypes="0" containsString="0" containsNumber="1" minValue="5016.2222222222226" maxValue="35112.6"/>
    </cacheField>
    <cacheField name="Black" numFmtId="0">
      <sharedItems/>
    </cacheField>
    <cacheField name="Smith" numFmtId="0">
      <sharedItems/>
    </cacheField>
    <cacheField name="50000" numFmtId="0">
      <sharedItems containsSemiMixedTypes="0" containsString="0" containsNumber="1" containsInteger="1" minValue="50000" maxValue="100000"/>
    </cacheField>
    <cacheField name="Y" numFmtId="0">
      <sharedItems/>
    </cacheField>
    <cacheField name="FD06MTGBLA00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ish Syed" refreshedDate="45013.652750925925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s v="FD06MTG002"/>
    <s v="FD"/>
    <s v="Ford"/>
    <s v="MTG"/>
    <s v="Mustang"/>
    <s v="06"/>
    <n v="8"/>
    <n v="44974.8"/>
    <n v="5291.1529411764714"/>
    <s v="White"/>
    <s v="McCall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s v="Lyon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s v="Jones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s v="Smith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s v="Ewenty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s v="Lyon"/>
    <n v="75000"/>
    <s v="Y"/>
    <s v="FD06FCSGRE007"/>
  </r>
  <r>
    <s v="FD09FCS008"/>
    <s v="FD"/>
    <s v="Ford"/>
    <s v="FCS"/>
    <s v="Focus"/>
    <s v="09"/>
    <n v="5"/>
    <n v="35137"/>
    <n v="6388.545454545455"/>
    <s v="Black"/>
    <s v="Howard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s v="Smith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s v="Praulty"/>
    <n v="75000"/>
    <s v="Y"/>
    <s v="FD13FCSWHI010"/>
  </r>
  <r>
    <s v="FD12FCS011"/>
    <s v="FD"/>
    <s v="Ford"/>
    <s v="FCS"/>
    <s v="Focus"/>
    <s v="12"/>
    <n v="2"/>
    <n v="19341.7"/>
    <n v="7736.68"/>
    <s v="White"/>
    <s v="Yousef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s v="Vizzini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s v="Rodriguez"/>
    <n v="75000"/>
    <s v="Y"/>
    <s v="FD13FCSBLA013"/>
  </r>
  <r>
    <s v="GM09CMR014"/>
    <s v="GM"/>
    <s v="General Motors"/>
    <s v="CMR"/>
    <s v="Civic"/>
    <s v="09"/>
    <n v="5"/>
    <n v="28464.799999999999"/>
    <n v="5175.4181818181814"/>
    <s v="White"/>
    <s v="Santos"/>
    <n v="100000"/>
    <s v="Y"/>
    <s v="GM09CMRWHI014"/>
  </r>
  <r>
    <s v="GM12CMR015"/>
    <s v="GM"/>
    <s v="General Motors"/>
    <s v="CMR"/>
    <s v="Civic"/>
    <s v="12"/>
    <n v="2"/>
    <n v="19421.099999999999"/>
    <n v="7768.44"/>
    <s v="Black"/>
    <s v="Bard"/>
    <n v="100000"/>
    <s v="Y"/>
    <s v="GM12CMRBLA015"/>
  </r>
  <r>
    <s v="GM14CMR016"/>
    <s v="GM"/>
    <s v="General Motors"/>
    <s v="CMR"/>
    <s v="Civic"/>
    <s v="14"/>
    <n v="0"/>
    <n v="14289.6"/>
    <n v="28579.200000000001"/>
    <s v="White"/>
    <s v="Torrens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s v="Hulinski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s v="Santos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s v="Vizzini"/>
    <n v="100000"/>
    <s v="Y"/>
    <s v="GM00SLVBLU019"/>
  </r>
  <r>
    <s v="TY96CAM020"/>
    <s v="TY"/>
    <s v="Toyota"/>
    <s v="CAM"/>
    <s v="Camero"/>
    <s v="96"/>
    <n v="18"/>
    <n v="114660.6"/>
    <n v="6197.8702702702703"/>
    <s v="Green"/>
    <s v="Chan"/>
    <n v="100000"/>
    <s v="N"/>
    <s v="TY96CAMGRE020"/>
  </r>
  <r>
    <s v="TY98CAM021"/>
    <s v="TY"/>
    <s v="Toyota"/>
    <s v="CAM"/>
    <s v="Camero"/>
    <s v="98"/>
    <n v="16"/>
    <n v="93382.6"/>
    <n v="5659.5515151515156"/>
    <s v="Black"/>
    <s v="Swartz"/>
    <n v="100000"/>
    <s v="Y"/>
    <s v="TY98CAMBLA021"/>
  </r>
  <r>
    <s v="TY00CAM022"/>
    <s v="TY"/>
    <s v="Toyota"/>
    <s v="CAM"/>
    <s v="Camero"/>
    <s v="00"/>
    <n v="14"/>
    <n v="85928"/>
    <n v="5926.0689655172409"/>
    <s v="Green"/>
    <s v="Ewenty"/>
    <n v="100000"/>
    <s v="Y"/>
    <s v="TY00CAMGRE022"/>
  </r>
  <r>
    <s v="TY02CAM023"/>
    <s v="TY"/>
    <s v="Toyota"/>
    <s v="CAM"/>
    <s v="Camero"/>
    <s v="02"/>
    <n v="12"/>
    <n v="67829.100000000006"/>
    <n v="5426.3280000000004"/>
    <s v="Black"/>
    <s v="Smith"/>
    <n v="100000"/>
    <s v="Y"/>
    <s v="TY02CAMBLA023"/>
  </r>
  <r>
    <s v="TY09CAM024"/>
    <s v="TY"/>
    <s v="Toyota"/>
    <s v="CAM"/>
    <s v="Camero"/>
    <s v="09"/>
    <n v="5"/>
    <n v="48114.2"/>
    <n v="8748.0363636363636"/>
    <s v="White"/>
    <s v="Howard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s v="Gaul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s v="Gaul"/>
    <n v="100000"/>
    <s v="Y"/>
    <s v="TY03CORBLA026"/>
  </r>
  <r>
    <s v="TY14COR027"/>
    <s v="TY"/>
    <s v="Toyota"/>
    <s v="COR"/>
    <s v="Corola"/>
    <s v="14"/>
    <n v="0"/>
    <n v="17556.3"/>
    <n v="35112.6"/>
    <s v="Blue"/>
    <s v="Praulty"/>
    <n v="100000"/>
    <s v="Y"/>
    <s v="TY14CORBLU027"/>
  </r>
  <r>
    <s v="TY12COR028"/>
    <s v="TY"/>
    <s v="Toyota"/>
    <s v="COR"/>
    <s v="Corola"/>
    <s v="12"/>
    <n v="2"/>
    <n v="29601.9"/>
    <n v="11840.76"/>
    <s v="Black"/>
    <s v="Santos"/>
    <n v="100000"/>
    <s v="Y"/>
    <s v="TY12CORBLA028"/>
  </r>
  <r>
    <s v="TY12CAM029"/>
    <s v="TY"/>
    <s v="Toyota"/>
    <s v="CAM"/>
    <s v="Camero"/>
    <s v="12"/>
    <n v="2"/>
    <n v="22128.2"/>
    <n v="8851.2800000000007"/>
    <s v="Blue"/>
    <s v="Chan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s v="Rodriguez"/>
    <n v="75000"/>
    <s v="N"/>
    <s v="HO99CIVWHI030"/>
  </r>
  <r>
    <s v="HO01CIV031"/>
    <s v="HO"/>
    <s v="Honda"/>
    <s v="CIV"/>
    <s v="Civic"/>
    <s v="01"/>
    <n v="13"/>
    <n v="69891.899999999994"/>
    <n v="5177.177777777777"/>
    <s v="Blue"/>
    <s v="Jones"/>
    <n v="75000"/>
    <s v="Y"/>
    <s v="HO01CIVBLU031"/>
  </r>
  <r>
    <s v="HO10CIV032"/>
    <s v="HO"/>
    <s v="Honda"/>
    <s v="CIV"/>
    <s v="Civic"/>
    <s v="10"/>
    <n v="4"/>
    <n v="22573"/>
    <n v="5016.2222222222226"/>
    <s v="Blue"/>
    <s v="Torrens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s v="Swartz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s v="Lyon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s v="Hulinski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s v="Chan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s v="Howard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s v="Swartz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s v="Rodriguez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s v="Smith"/>
    <n v="100000"/>
    <s v="Y"/>
    <s v="HO01ODYBLA040"/>
  </r>
  <r>
    <s v="HO14ODY041"/>
    <s v="HO"/>
    <s v="Honda"/>
    <s v="ODY"/>
    <s v="Odyssey"/>
    <s v="14"/>
    <n v="0"/>
    <n v="3708.1"/>
    <n v="7416.2"/>
    <s v="Black"/>
    <s v="McCall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s v="Smith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s v="Gaul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s v="Vizzini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s v="Hulinski"/>
    <n v="75000"/>
    <s v="N"/>
    <s v="CR99CARGRE045"/>
  </r>
  <r>
    <s v="CR00CAR046"/>
    <s v="CR"/>
    <s v="Chrysler"/>
    <s v="CAR"/>
    <s v="Caravan"/>
    <s v="00"/>
    <n v="14"/>
    <n v="77243.100000000006"/>
    <n v="5327.1103448275862"/>
    <s v="Black"/>
    <s v="Jones"/>
    <n v="75000"/>
    <s v="N"/>
    <s v="CR00CARBLA046"/>
  </r>
  <r>
    <s v="CR04CAR047"/>
    <s v="CR"/>
    <s v="Chrysler"/>
    <s v="CAR"/>
    <s v="Caravan"/>
    <s v="04"/>
    <n v="10"/>
    <n v="72527.199999999997"/>
    <n v="6907.3523809523804"/>
    <s v="White"/>
    <s v="Bard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s v="Bard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s v="Torrens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s v="McCall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s v="Praulty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s v="Ewenty"/>
    <n v="100000"/>
    <s v="Y"/>
    <s v="HY13ELABLU0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ivic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ivic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ivic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ero"/>
    <s v="96"/>
    <n v="18"/>
    <n v="114660.6"/>
    <n v="6197.8702702702703"/>
    <s v="Green"/>
    <x v="14"/>
    <n v="100000"/>
    <s v="N"/>
    <s v="TY96CAMGRE020"/>
  </r>
  <r>
    <s v="TY98CAM021"/>
    <s v="TY"/>
    <s v="Toyota"/>
    <s v="CAM"/>
    <s v="Camero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ero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ero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ero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ero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2:S29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3" t="s">
        <v>121</v>
      </c>
      <c r="B3" t="s">
        <v>123</v>
      </c>
    </row>
    <row r="4" spans="1:2" x14ac:dyDescent="0.25">
      <c r="A4" s="14" t="s">
        <v>41</v>
      </c>
      <c r="B4" s="15">
        <v>144647.69999999998</v>
      </c>
    </row>
    <row r="5" spans="1:2" x14ac:dyDescent="0.25">
      <c r="A5" s="14" t="s">
        <v>50</v>
      </c>
      <c r="B5" s="15">
        <v>150656.40000000002</v>
      </c>
    </row>
    <row r="6" spans="1:2" x14ac:dyDescent="0.25">
      <c r="A6" s="14" t="s">
        <v>26</v>
      </c>
      <c r="B6" s="15">
        <v>154427.9</v>
      </c>
    </row>
    <row r="7" spans="1:2" x14ac:dyDescent="0.25">
      <c r="A7" s="14" t="s">
        <v>58</v>
      </c>
      <c r="B7" s="15">
        <v>179986</v>
      </c>
    </row>
    <row r="8" spans="1:2" x14ac:dyDescent="0.25">
      <c r="A8" s="14" t="s">
        <v>29</v>
      </c>
      <c r="B8" s="15">
        <v>143640.70000000001</v>
      </c>
    </row>
    <row r="9" spans="1:2" x14ac:dyDescent="0.25">
      <c r="A9" s="14" t="s">
        <v>45</v>
      </c>
      <c r="B9" s="15">
        <v>135078.20000000001</v>
      </c>
    </row>
    <row r="10" spans="1:2" x14ac:dyDescent="0.25">
      <c r="A10" s="14" t="s">
        <v>24</v>
      </c>
      <c r="B10" s="15">
        <v>184693.8</v>
      </c>
    </row>
    <row r="11" spans="1:2" x14ac:dyDescent="0.25">
      <c r="A11" s="14" t="s">
        <v>22</v>
      </c>
      <c r="B11" s="15">
        <v>127731.3</v>
      </c>
    </row>
    <row r="12" spans="1:2" x14ac:dyDescent="0.25">
      <c r="A12" s="14" t="s">
        <v>19</v>
      </c>
      <c r="B12" s="15">
        <v>70964.899999999994</v>
      </c>
    </row>
    <row r="13" spans="1:2" x14ac:dyDescent="0.25">
      <c r="A13" s="14" t="s">
        <v>32</v>
      </c>
      <c r="B13" s="15">
        <v>65315</v>
      </c>
    </row>
    <row r="14" spans="1:2" x14ac:dyDescent="0.25">
      <c r="A14" s="14" t="s">
        <v>38</v>
      </c>
      <c r="B14" s="15">
        <v>138561.5</v>
      </c>
    </row>
    <row r="15" spans="1:2" x14ac:dyDescent="0.25">
      <c r="A15" s="14" t="s">
        <v>39</v>
      </c>
      <c r="B15" s="15">
        <v>141229.4</v>
      </c>
    </row>
    <row r="16" spans="1:2" x14ac:dyDescent="0.25">
      <c r="A16" s="14" t="s">
        <v>16</v>
      </c>
      <c r="B16" s="15">
        <v>305432.40000000002</v>
      </c>
    </row>
    <row r="17" spans="1:2" x14ac:dyDescent="0.25">
      <c r="A17" s="14" t="s">
        <v>52</v>
      </c>
      <c r="B17" s="15">
        <v>177713.9</v>
      </c>
    </row>
    <row r="18" spans="1:2" x14ac:dyDescent="0.25">
      <c r="A18" s="14" t="s">
        <v>43</v>
      </c>
      <c r="B18" s="15">
        <v>65964.899999999994</v>
      </c>
    </row>
    <row r="19" spans="1:2" x14ac:dyDescent="0.25">
      <c r="A19" s="14" t="s">
        <v>36</v>
      </c>
      <c r="B19" s="15">
        <v>130601.59999999999</v>
      </c>
    </row>
    <row r="20" spans="1:2" x14ac:dyDescent="0.25">
      <c r="A20" s="14" t="s">
        <v>34</v>
      </c>
      <c r="B20" s="15">
        <v>19341.7</v>
      </c>
    </row>
    <row r="21" spans="1:2" x14ac:dyDescent="0.25">
      <c r="A21" s="14" t="s">
        <v>122</v>
      </c>
      <c r="B21" s="1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Q4" sqref="Q4"/>
    </sheetView>
  </sheetViews>
  <sheetFormatPr defaultRowHeight="15" x14ac:dyDescent="0.25"/>
  <cols>
    <col min="1" max="1" width="12.140625" customWidth="1"/>
    <col min="8" max="8" width="11.5703125" style="3" bestFit="1" customWidth="1"/>
    <col min="9" max="9" width="10.5703125" style="3" bestFit="1" customWidth="1"/>
  </cols>
  <sheetData>
    <row r="1" spans="1:19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9" x14ac:dyDescent="0.25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IF(H2&lt;=L2,"Y","N")</f>
        <v>Y</v>
      </c>
      <c r="N2" t="str">
        <f>_xlfn.CONCAT(B2,F2,D2,UPPER(LEFT(J2,3)),RIGHT(A2,3))</f>
        <v>TY14CORBLU027</v>
      </c>
    </row>
    <row r="3" spans="1:19" x14ac:dyDescent="0.2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Civic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IF(H3&lt;=L3,"Y","N")</f>
        <v>Y</v>
      </c>
      <c r="N3" t="str">
        <f>_xlfn.CONCAT(B3,F3,D3,UPPER(LEFT(J3,3)),RIGHT(A3,3))</f>
        <v>GM14CMRWHI016</v>
      </c>
    </row>
    <row r="4" spans="1:19" x14ac:dyDescent="0.2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IF(H4&lt;=L4,"Y","N")</f>
        <v>Y</v>
      </c>
      <c r="N4" t="str">
        <f>_xlfn.CONCAT(B4,F4,D4,UPPER(LEFT(J4,3)),RIGHT(A4,3))</f>
        <v>FD13FCSBLA009</v>
      </c>
    </row>
    <row r="5" spans="1:19" x14ac:dyDescent="0.2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IF(H5&lt;=L5,"Y","N")</f>
        <v>Y</v>
      </c>
      <c r="N5" t="str">
        <f>_xlfn.CONCAT(B5,F5,D5,UPPER(LEFT(J5,3)),RIGHT(A5,3))</f>
        <v>FD13FCSWHI010</v>
      </c>
    </row>
    <row r="6" spans="1:19" x14ac:dyDescent="0.25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IF(H6&lt;=L6,"Y","N")</f>
        <v>Y</v>
      </c>
      <c r="N6" t="str">
        <f>_xlfn.CONCAT(B6,F6,D6,UPPER(LEFT(J6,3)),RIGHT(A6,3))</f>
        <v>FD13FCSBLA012</v>
      </c>
    </row>
    <row r="7" spans="1:19" x14ac:dyDescent="0.25">
      <c r="A7" t="s">
        <v>83</v>
      </c>
      <c r="B7" t="str">
        <f>LEFT(A7,2)</f>
        <v>HY</v>
      </c>
      <c r="C7" t="str">
        <f>VLOOKUP(B7,B$56:C$61,2)</f>
        <v>Hyundai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IF(H7&lt;=L7,"Y","N")</f>
        <v>Y</v>
      </c>
      <c r="N7" t="str">
        <f>_xlfn.CONCAT(B7,F7,D7,UPPER(LEFT(J7,3)),RIGHT(A7,3))</f>
        <v>HY13ELABLU052</v>
      </c>
    </row>
    <row r="8" spans="1:19" x14ac:dyDescent="0.25">
      <c r="A8" t="s">
        <v>82</v>
      </c>
      <c r="B8" t="str">
        <f>LEFT(A8,2)</f>
        <v>HY</v>
      </c>
      <c r="C8" t="str">
        <f>VLOOKUP(B8,B$56:C$61,2)</f>
        <v>Hyundai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IF(H8&lt;=L8,"Y","N")</f>
        <v>Y</v>
      </c>
      <c r="N8" t="str">
        <f>_xlfn.CONCAT(B8,F8,D8,UPPER(LEFT(J8,3)),RIGHT(A8,3))</f>
        <v>HY13ELABLA051</v>
      </c>
    </row>
    <row r="9" spans="1:19" x14ac:dyDescent="0.25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IF(H9&lt;=L9,"Y","N")</f>
        <v>Y</v>
      </c>
      <c r="N9" t="str">
        <f>_xlfn.CONCAT(B9,F9,D9,UPPER(LEFT(J9,3)),RIGHT(A9,3))</f>
        <v>TY12CORBLA028</v>
      </c>
    </row>
    <row r="10" spans="1:19" x14ac:dyDescent="0.25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IF(H10&lt;=L10,"Y","N")</f>
        <v>Y</v>
      </c>
      <c r="N10" t="str">
        <f>_xlfn.CONCAT(B10,F10,D10,UPPER(LEFT(J10,3)),RIGHT(A10,3))</f>
        <v>HO12CIVBLA035</v>
      </c>
    </row>
    <row r="11" spans="1:19" x14ac:dyDescent="0.25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IF(H11&lt;=L11,"Y","N")</f>
        <v>Y</v>
      </c>
      <c r="N11" t="str">
        <f>_xlfn.CONCAT(B11,F11,D11,UPPER(LEFT(J11,3)),RIGHT(A11,3))</f>
        <v>HO13CIVBLA036</v>
      </c>
    </row>
    <row r="12" spans="1:19" x14ac:dyDescent="0.25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IF(H12&lt;=L12,"Y","N")</f>
        <v>Y</v>
      </c>
      <c r="N12" t="str">
        <f>_xlfn.CONCAT(B12,F12,D12,UPPER(LEFT(J12,3)),RIGHT(A12,3))</f>
        <v>FD13FCSBLA013</v>
      </c>
      <c r="Q12" s="4"/>
      <c r="R12" s="5"/>
      <c r="S12" s="6"/>
    </row>
    <row r="13" spans="1:19" x14ac:dyDescent="0.25">
      <c r="A13" t="s">
        <v>81</v>
      </c>
      <c r="B13" t="str">
        <f>LEFT(A13,2)</f>
        <v>HY</v>
      </c>
      <c r="C13" t="str">
        <f>VLOOKUP(B13,B$56:C$61,2)</f>
        <v>Hyundai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IF(H13&lt;=L13,"Y","N")</f>
        <v>Y</v>
      </c>
      <c r="N13" t="str">
        <f>_xlfn.CONCAT(B13,F13,D13,UPPER(LEFT(J13,3)),RIGHT(A13,3))</f>
        <v>HY12ELABLU050</v>
      </c>
      <c r="Q13" s="7"/>
      <c r="R13" s="8"/>
      <c r="S13" s="9"/>
    </row>
    <row r="14" spans="1:19" x14ac:dyDescent="0.25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Camero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IF(H14&lt;=L14,"Y","N")</f>
        <v>Y</v>
      </c>
      <c r="N14" t="str">
        <f>_xlfn.CONCAT(B14,F14,D14,UPPER(LEFT(J14,3)),RIGHT(A14,3))</f>
        <v>TY12CAMBLU029</v>
      </c>
      <c r="Q14" s="7"/>
      <c r="R14" s="8"/>
      <c r="S14" s="9"/>
    </row>
    <row r="15" spans="1:19" x14ac:dyDescent="0.25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Camero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IF(H15&lt;=L15,"Y","N")</f>
        <v>Y</v>
      </c>
      <c r="N15" t="str">
        <f>_xlfn.CONCAT(B15,F15,D15,UPPER(LEFT(J15,3)),RIGHT(A15,3))</f>
        <v>TY09CAMWHI024</v>
      </c>
      <c r="Q15" s="7"/>
      <c r="R15" s="8"/>
      <c r="S15" s="9"/>
    </row>
    <row r="16" spans="1:19" x14ac:dyDescent="0.25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IF(H16&lt;=L16,"Y","N")</f>
        <v>Y</v>
      </c>
      <c r="N16" t="str">
        <f>_xlfn.CONCAT(B16,F16,D16,UPPER(LEFT(J16,3)),RIGHT(A16,3))</f>
        <v>HO11CIVBLA034</v>
      </c>
      <c r="Q16" s="7"/>
      <c r="R16" s="8"/>
      <c r="S16" s="9"/>
    </row>
    <row r="17" spans="1:19" x14ac:dyDescent="0.25">
      <c r="A17" t="s">
        <v>80</v>
      </c>
      <c r="B17" t="str">
        <f>LEFT(A17,2)</f>
        <v>HY</v>
      </c>
      <c r="C17" t="str">
        <f>VLOOKUP(B17,B$56:C$61,2)</f>
        <v>Hyundai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IF(H17&lt;=L17,"Y","N")</f>
        <v>Y</v>
      </c>
      <c r="N17" t="str">
        <f>_xlfn.CONCAT(B17,F17,D17,UPPER(LEFT(J17,3)),RIGHT(A17,3))</f>
        <v>HY11ELABLA049</v>
      </c>
      <c r="Q17" s="7"/>
      <c r="R17" s="8"/>
      <c r="S17" s="9"/>
    </row>
    <row r="18" spans="1:19" x14ac:dyDescent="0.25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IF(H18&lt;=L18,"Y","N")</f>
        <v>Y</v>
      </c>
      <c r="N18" t="str">
        <f>_xlfn.CONCAT(B18,F18,D18,UPPER(LEFT(J18,3)),RIGHT(A18,3))</f>
        <v>CR11PTCBLA044</v>
      </c>
      <c r="Q18" s="7"/>
      <c r="R18" s="8"/>
      <c r="S18" s="9"/>
    </row>
    <row r="19" spans="1:19" x14ac:dyDescent="0.25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Civic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IF(H19&lt;=L19,"Y","N")</f>
        <v>Y</v>
      </c>
      <c r="N19" t="str">
        <f>_xlfn.CONCAT(B19,F19,D19,UPPER(LEFT(J19,3)),RIGHT(A19,3))</f>
        <v>GM12CMRBLA015</v>
      </c>
      <c r="Q19" s="7"/>
      <c r="R19" s="8"/>
      <c r="S19" s="9"/>
    </row>
    <row r="20" spans="1:19" x14ac:dyDescent="0.25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IF(H20&lt;=L20,"Y","N")</f>
        <v>Y</v>
      </c>
      <c r="N20" t="str">
        <f>_xlfn.CONCAT(B20,F20,D20,UPPER(LEFT(J20,3)),RIGHT(A20,3))</f>
        <v>FD12FCSWHI011</v>
      </c>
      <c r="Q20" s="7"/>
      <c r="R20" s="8"/>
      <c r="S20" s="9"/>
    </row>
    <row r="21" spans="1:19" x14ac:dyDescent="0.25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IF(H21&lt;=L21,"Y","N")</f>
        <v>Y</v>
      </c>
      <c r="N21" t="str">
        <f>_xlfn.CONCAT(B21,F21,D21,UPPER(LEFT(J21,3)),RIGHT(A21,3))</f>
        <v>HO10CIVBLA033</v>
      </c>
      <c r="Q21" s="7"/>
      <c r="R21" s="8"/>
      <c r="S21" s="9"/>
    </row>
    <row r="22" spans="1:19" x14ac:dyDescent="0.25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IF(H22&lt;=L22,"Y","N")</f>
        <v>Y</v>
      </c>
      <c r="N22" t="str">
        <f>_xlfn.CONCAT(B22,F22,D22,UPPER(LEFT(J22,3)),RIGHT(A22,3))</f>
        <v>HO14ODYBLA041</v>
      </c>
      <c r="Q22" s="7"/>
      <c r="R22" s="8"/>
      <c r="S22" s="9"/>
    </row>
    <row r="23" spans="1:19" x14ac:dyDescent="0.25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IF(H23&lt;=L23,"Y","N")</f>
        <v>Y</v>
      </c>
      <c r="N23" t="str">
        <f>_xlfn.CONCAT(B23,F23,D23,UPPER(LEFT(J23,3)),RIGHT(A23,3))</f>
        <v>GM10SLVBLA017</v>
      </c>
      <c r="Q23" s="7"/>
      <c r="R23" s="8"/>
      <c r="S23" s="9"/>
    </row>
    <row r="24" spans="1:19" x14ac:dyDescent="0.25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IF(H24&lt;=L24,"Y","N")</f>
        <v>Y</v>
      </c>
      <c r="N24" t="str">
        <f>_xlfn.CONCAT(B24,F24,D24,UPPER(LEFT(J24,3)),RIGHT(A24,3))</f>
        <v>FD08MTGGRE003</v>
      </c>
      <c r="Q24" s="7"/>
      <c r="R24" s="8"/>
      <c r="S24" s="9"/>
    </row>
    <row r="25" spans="1:19" x14ac:dyDescent="0.25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IF(H25&lt;=L25,"Y","N")</f>
        <v>Y</v>
      </c>
      <c r="N25" t="str">
        <f>_xlfn.CONCAT(B25,F25,D25,UPPER(LEFT(J25,3)),RIGHT(A25,3))</f>
        <v>CR04CARWHI047</v>
      </c>
      <c r="Q25" s="7"/>
      <c r="R25" s="8"/>
      <c r="S25" s="9"/>
    </row>
    <row r="26" spans="1:19" x14ac:dyDescent="0.25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IF(H26&lt;=L26,"Y","N")</f>
        <v>Y</v>
      </c>
      <c r="N26" t="str">
        <f>_xlfn.CONCAT(B26,F26,D26,UPPER(LEFT(J26,3)),RIGHT(A26,3))</f>
        <v>HO07ODYBLA038</v>
      </c>
      <c r="Q26" s="7"/>
      <c r="R26" s="8"/>
      <c r="S26" s="9"/>
    </row>
    <row r="27" spans="1:19" x14ac:dyDescent="0.25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IF(H27&lt;=L27,"Y","N")</f>
        <v>Y</v>
      </c>
      <c r="N27" t="str">
        <f>_xlfn.CONCAT(B27,F27,D27,UPPER(LEFT(J27,3)),RIGHT(A27,3))</f>
        <v>HO08ODYWHI039</v>
      </c>
      <c r="Q27" s="7"/>
      <c r="R27" s="8"/>
      <c r="S27" s="9"/>
    </row>
    <row r="28" spans="1:19" x14ac:dyDescent="0.25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IF(H28&lt;=L28,"Y","N")</f>
        <v>Y</v>
      </c>
      <c r="N28" t="str">
        <f>_xlfn.CONCAT(B28,F28,D28,UPPER(LEFT(J28,3)),RIGHT(A28,3))</f>
        <v>FD09FCSBLA008</v>
      </c>
      <c r="Q28" s="7"/>
      <c r="R28" s="8"/>
      <c r="S28" s="9"/>
    </row>
    <row r="29" spans="1:19" x14ac:dyDescent="0.25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IF(H29&lt;=L29,"Y","N")</f>
        <v>Y</v>
      </c>
      <c r="N29" t="str">
        <f>_xlfn.CONCAT(B29,F29,D29,UPPER(LEFT(J29,3)),RIGHT(A29,3))</f>
        <v>TY03CORBLA026</v>
      </c>
      <c r="Q29" s="10"/>
      <c r="R29" s="11"/>
      <c r="S29" s="12"/>
    </row>
    <row r="30" spans="1:19" x14ac:dyDescent="0.25">
      <c r="A30" t="s">
        <v>120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IF(H30&lt;=L30,"Y","N")</f>
        <v>Y</v>
      </c>
      <c r="N30" t="str">
        <f>_xlfn.CONCAT(B30,F30,D30,UPPER(LEFT(J30,3)),RIGHT(A30,3))</f>
        <v>HO05ODYWHI037</v>
      </c>
    </row>
    <row r="31" spans="1:19" x14ac:dyDescent="0.25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Camero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IF(H31&lt;=L31,"Y","N")</f>
        <v>N</v>
      </c>
      <c r="N31" t="str">
        <f>_xlfn.CONCAT(B31,F31,D31,UPPER(LEFT(J31,3)),RIGHT(A31,3))</f>
        <v>TY96CAMGRE020</v>
      </c>
    </row>
    <row r="32" spans="1:19" x14ac:dyDescent="0.25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IF(H32&lt;=L32,"Y","N")</f>
        <v>Y</v>
      </c>
      <c r="N32" t="str">
        <f>_xlfn.CONCAT(B32,F32,D32,UPPER(LEFT(J32,3)),RIGHT(A32,3))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IF(H33&lt;=L33,"Y","N")</f>
        <v>Y</v>
      </c>
      <c r="N33" t="str">
        <f>_xlfn.CONCAT(B33,F33,D33,UPPER(LEFT(J33,3)),RIGHT(A33,3))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Camero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IF(H34&lt;=L34,"Y","N")</f>
        <v>Y</v>
      </c>
      <c r="N34" t="str">
        <f>_xlfn.CONCAT(B34,F34,D34,UPPER(LEFT(J34,3)),RIGHT(A34,3))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IF(H35&lt;=L35,"Y","N")</f>
        <v>Y</v>
      </c>
      <c r="N35" t="str">
        <f>_xlfn.CONCAT(B35,F35,D35,UPPER(LEFT(J35,3)),RIGHT(A35,3))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Camero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IF(H36&lt;=L36,"Y","N")</f>
        <v>Y</v>
      </c>
      <c r="N36" t="str">
        <f>_xlfn.CONCAT(B36,F36,D36,UPPER(LEFT(J36,3)),RIGHT(A36,3))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IF(H37&lt;=L37,"Y","N")</f>
        <v>Y</v>
      </c>
      <c r="N37" t="str">
        <f>_xlfn.CONCAT(B37,F37,D37,UPPER(LEFT(J37,3)),RIGHT(A37,3))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IF(H38&lt;=L38,"Y","N")</f>
        <v>Y</v>
      </c>
      <c r="N38" t="str">
        <f>_xlfn.CONCAT(B38,F38,D38,UPPER(LEFT(J38,3)),RIGHT(A38,3))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IF(H39&lt;=L39,"Y","N")</f>
        <v>Y</v>
      </c>
      <c r="N39" t="str">
        <f>_xlfn.CONCAT(B39,F39,D39,UPPER(LEFT(J39,3)),RIGHT(A39,3))</f>
        <v>GM00SLVBLU019</v>
      </c>
    </row>
    <row r="40" spans="1:14" x14ac:dyDescent="0.25">
      <c r="A40" t="s">
        <v>118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IF(H40&lt;=L40,"Y","N")</f>
        <v>Y</v>
      </c>
      <c r="N40" t="str">
        <f>_xlfn.CONCAT(B40,F40,D40,UPPER(LEFT(J40,3)),RIGHT(A40,3))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Camero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IF(H41&lt;=L41,"Y","N")</f>
        <v>Y</v>
      </c>
      <c r="N41" t="str">
        <f>_xlfn.CONCAT(B41,F41,D41,UPPER(LEFT(J41,3)),RIGHT(A41,3))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IF(H42&lt;=L42,"Y","N")</f>
        <v>N</v>
      </c>
      <c r="N42" t="str">
        <f>_xlfn.CONCAT(B42,F42,D42,UPPER(LEFT(J42,3)),RIGHT(A42,3))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IF(H43&lt;=L43,"Y","N")</f>
        <v>N</v>
      </c>
      <c r="N43" t="str">
        <f>_xlfn.CONCAT(B43,F43,D43,UPPER(LEFT(J43,3)),RIGHT(A43,3))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IF(H44&lt;=L44,"Y","N")</f>
        <v>Y</v>
      </c>
      <c r="N44" t="str">
        <f>_xlfn.CONCAT(B44,F44,D44,UPPER(LEFT(J44,3)),RIGHT(A44,3))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IF(H45&lt;=L45,"Y","N")</f>
        <v>Y</v>
      </c>
      <c r="N45" t="str">
        <f>_xlfn.CONCAT(B45,F45,D45,UPPER(LEFT(J45,3)),RIGHT(A45,3))</f>
        <v>HO01CIVBLU031</v>
      </c>
    </row>
    <row r="46" spans="1:14" x14ac:dyDescent="0.25">
      <c r="A46" t="s">
        <v>119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Civic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IF(H46&lt;=L46,"Y","N")</f>
        <v>Y</v>
      </c>
      <c r="N46" t="str">
        <f>_xlfn.CONCAT(B46,F46,D46,UPPER(LEFT(J46,3)),RIGHT(A46,3))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IF(H47&lt;=L47,"Y","N")</f>
        <v>Y</v>
      </c>
      <c r="N47" t="str">
        <f>_xlfn.CONCAT(B47,F47,D47,UPPER(LEFT(J47,3)),RIGHT(A47,3))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IF(H48&lt;=L48,"Y","N")</f>
        <v>N</v>
      </c>
      <c r="N48" t="str">
        <f>_xlfn.CONCAT(B48,F48,D48,UPPER(LEFT(J48,3)),RIGHT(A48,3))</f>
        <v>CR99CARGRE045</v>
      </c>
    </row>
    <row r="49" spans="1:14" x14ac:dyDescent="0.25">
      <c r="A49" t="s">
        <v>117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IF(H49&lt;=L49,"Y","N")</f>
        <v>Y</v>
      </c>
      <c r="N49" t="str">
        <f>_xlfn.CONCAT(B49,F49,D49,UPPER(LEFT(J49,3)),RIGHT(A49,3))</f>
        <v>HO01ODYBLA040</v>
      </c>
    </row>
    <row r="50" spans="1:14" x14ac:dyDescent="0.2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IF(H50&lt;=L50,"Y","N")</f>
        <v>Y</v>
      </c>
      <c r="N50" t="str">
        <f>_xlfn.CONCAT(B50,F50,D50,UPPER(LEFT(J50,3)),RIGHT(A50,3))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IF(H51&lt;=L51,"Y","N")</f>
        <v>Y</v>
      </c>
      <c r="N51" t="str">
        <f>_xlfn.CONCAT(B51,F51,D51,UPPER(LEFT(J51,3)),RIGHT(A51,3))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IF(H52&lt;=L52,"Y","N")</f>
        <v>Y</v>
      </c>
      <c r="N52" t="str">
        <f>_xlfn.CONCAT(B52,F52,D52,UPPER(LEFT(J52,3)),RIGHT(A52,3))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IF(H53&lt;=L53,"Y","N")</f>
        <v>Y</v>
      </c>
      <c r="N53" t="str">
        <f>_xlfn.CONCAT(B53,F53,D53,UPPER(LEFT(J53,3)),RIGHT(A53,3))</f>
        <v>FD06MTGBLA001</v>
      </c>
    </row>
    <row r="56" spans="1:14" x14ac:dyDescent="0.25">
      <c r="B56" t="s">
        <v>84</v>
      </c>
      <c r="C56" t="s">
        <v>90</v>
      </c>
      <c r="D56" t="s">
        <v>96</v>
      </c>
      <c r="E56" t="s">
        <v>106</v>
      </c>
    </row>
    <row r="57" spans="1:14" x14ac:dyDescent="0.25">
      <c r="B57" t="s">
        <v>89</v>
      </c>
      <c r="C57" t="s">
        <v>95</v>
      </c>
      <c r="D57" t="s">
        <v>96</v>
      </c>
      <c r="E57" t="s">
        <v>109</v>
      </c>
    </row>
    <row r="58" spans="1:14" x14ac:dyDescent="0.25">
      <c r="B58" t="s">
        <v>88</v>
      </c>
      <c r="C58" t="s">
        <v>94</v>
      </c>
      <c r="D58" t="s">
        <v>100</v>
      </c>
      <c r="E58" t="s">
        <v>111</v>
      </c>
    </row>
    <row r="59" spans="1:14" x14ac:dyDescent="0.25">
      <c r="B59" t="s">
        <v>87</v>
      </c>
      <c r="C59" t="s">
        <v>93</v>
      </c>
      <c r="D59" t="s">
        <v>101</v>
      </c>
      <c r="E59" t="s">
        <v>112</v>
      </c>
    </row>
    <row r="60" spans="1:14" x14ac:dyDescent="0.25">
      <c r="B60" t="s">
        <v>85</v>
      </c>
      <c r="C60" t="s">
        <v>91</v>
      </c>
      <c r="D60" t="s">
        <v>99</v>
      </c>
      <c r="E60" t="s">
        <v>110</v>
      </c>
    </row>
    <row r="61" spans="1:14" x14ac:dyDescent="0.25">
      <c r="B61" t="s">
        <v>86</v>
      </c>
      <c r="C61" t="s">
        <v>92</v>
      </c>
      <c r="D61" t="s">
        <v>97</v>
      </c>
      <c r="E61" t="s">
        <v>107</v>
      </c>
    </row>
    <row r="62" spans="1:14" x14ac:dyDescent="0.25">
      <c r="D62" t="s">
        <v>98</v>
      </c>
      <c r="E62" t="s">
        <v>108</v>
      </c>
    </row>
    <row r="63" spans="1:14" x14ac:dyDescent="0.25">
      <c r="D63" t="s">
        <v>102</v>
      </c>
      <c r="E63" t="s">
        <v>113</v>
      </c>
    </row>
    <row r="64" spans="1:14" x14ac:dyDescent="0.25">
      <c r="D64" t="s">
        <v>103</v>
      </c>
      <c r="E64" t="s">
        <v>114</v>
      </c>
    </row>
    <row r="65" spans="4:5" x14ac:dyDescent="0.25">
      <c r="D65" t="s">
        <v>104</v>
      </c>
      <c r="E65" t="s">
        <v>115</v>
      </c>
    </row>
    <row r="66" spans="4:5" x14ac:dyDescent="0.25">
      <c r="D66" t="s">
        <v>105</v>
      </c>
      <c r="E66" t="s">
        <v>116</v>
      </c>
    </row>
  </sheetData>
  <sortState xmlns:xlrd2="http://schemas.microsoft.com/office/spreadsheetml/2017/richdata2" ref="A2:O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Ramish Syed</dc:creator>
  <cp:lastModifiedBy>Ramish Syed</cp:lastModifiedBy>
  <dcterms:created xsi:type="dcterms:W3CDTF">2023-03-28T19:46:07Z</dcterms:created>
  <dcterms:modified xsi:type="dcterms:W3CDTF">2023-03-28T19:46:08Z</dcterms:modified>
</cp:coreProperties>
</file>