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https://d.docs.live.net/f42039547afe0eff/Desktop/George Brown College/Sem 1 Courses/introduction to business analytics/wk 2 Assignment/"/>
    </mc:Choice>
  </mc:AlternateContent>
  <xr:revisionPtr revIDLastSave="199" documentId="8_{6AF705B1-93E9-4461-B347-9436F790DEB6}" xr6:coauthVersionLast="47" xr6:coauthVersionMax="47" xr10:uidLastSave="{AAA3FF24-7121-4515-8634-5B697D39D8F2}"/>
  <bookViews>
    <workbookView xWindow="-110" yWindow="-110" windowWidth="19420" windowHeight="11500" tabRatio="795" firstSheet="6" activeTab="9" xr2:uid="{00000000-000D-0000-FFFF-FFFF00000000}"/>
  </bookViews>
  <sheets>
    <sheet name="Documentation" sheetId="13" r:id="rId1"/>
    <sheet name="2018-2021 Share Totals" sheetId="11" r:id="rId2"/>
    <sheet name="Non-Produce Chart - Trends" sheetId="6" r:id="rId3"/>
    <sheet name="2018-2021 Share Size Chart" sheetId="5" r:id="rId4"/>
    <sheet name="Share Size Pivot" sheetId="16" r:id="rId5"/>
    <sheet name="2018-2021 Share Sales" sheetId="1" r:id="rId6"/>
    <sheet name="North Pickup Location Report " sheetId="17" r:id="rId7"/>
    <sheet name="Season Size PivotChart " sheetId="19" r:id="rId8"/>
    <sheet name="2021 North Region Participants" sheetId="2" r:id="rId9"/>
    <sheet name="Location Report" sheetId="14" r:id="rId10"/>
    <sheet name="Sales Total Report" sheetId="10" r:id="rId11"/>
    <sheet name="Share Type Report" sheetId="15" r:id="rId12"/>
  </sheets>
  <definedNames>
    <definedName name="_xlcn.WorksheetConnection_SC_Excel2016_M8a_FirstLastName_1.xlsxTable2" hidden="1">FarmShares[]</definedName>
    <definedName name="Slicer_Season1">#N/A</definedName>
    <definedName name="Slicer_Share_Type">#N/A</definedName>
  </definedNames>
  <calcPr calcId="191029" calcMode="manual" calcCompleted="0"/>
  <pivotCaches>
    <pivotCache cacheId="0" r:id="rId13"/>
    <pivotCache cacheId="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17"/>
      </x15:pivotCaches>
    </ext>
    <ext xmlns:x15="http://schemas.microsoft.com/office/spreadsheetml/2010/11/main" uri="{983426D0-5260-488c-9760-48F4B6AC55F4}">
      <x15:pivotTableReferences>
        <x15:pivotTableReference r:id="rId1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SC_Excel2016_M8a_FirstLastName_1.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2" l="1"/>
  <c r="I15" i="2" l="1"/>
  <c r="B5" i="11" l="1"/>
  <c r="C5" i="11"/>
  <c r="D5" i="11"/>
  <c r="E5" i="11"/>
  <c r="E4" i="11"/>
  <c r="D4" i="11"/>
  <c r="C4" i="11"/>
  <c r="B4" i="11"/>
  <c r="F21" i="1"/>
  <c r="E21" i="1"/>
  <c r="G21" i="1"/>
  <c r="H21" i="1"/>
  <c r="I68" i="2"/>
  <c r="I69" i="2"/>
  <c r="I70" i="2"/>
  <c r="I55" i="2"/>
  <c r="I56" i="2"/>
  <c r="I23" i="2"/>
  <c r="I28" i="2"/>
  <c r="I10" i="2"/>
  <c r="I64" i="2"/>
  <c r="I60" i="2"/>
  <c r="I8" i="2"/>
  <c r="I12" i="2"/>
  <c r="I17" i="2"/>
  <c r="I19" i="2"/>
  <c r="I6" i="2"/>
  <c r="I45" i="2"/>
  <c r="I66" i="2"/>
  <c r="I51" i="2"/>
  <c r="I58" i="2"/>
  <c r="I32" i="2"/>
  <c r="I71" i="2"/>
  <c r="I73" i="2"/>
  <c r="I20" i="2"/>
  <c r="I37" i="2"/>
  <c r="I43" i="2"/>
  <c r="I53" i="2"/>
  <c r="I80" i="2"/>
  <c r="I36" i="2"/>
  <c r="I50" i="2"/>
  <c r="I54" i="2"/>
  <c r="I7" i="2"/>
  <c r="I27" i="2"/>
  <c r="I77" i="2"/>
  <c r="I13" i="2"/>
  <c r="I26" i="2"/>
  <c r="I29" i="2"/>
  <c r="I47" i="2"/>
  <c r="I16" i="2"/>
  <c r="I22" i="2"/>
  <c r="I79" i="2"/>
  <c r="I31" i="2"/>
  <c r="I24" i="2"/>
  <c r="I39" i="2"/>
  <c r="I48" i="2"/>
  <c r="I76" i="2"/>
  <c r="I74" i="2"/>
  <c r="I33" i="2"/>
  <c r="I11" i="2"/>
  <c r="I18" i="2"/>
  <c r="I25" i="2"/>
  <c r="I35" i="2"/>
  <c r="I21" i="2"/>
  <c r="I38" i="2"/>
  <c r="I42" i="2"/>
  <c r="I52" i="2"/>
  <c r="I14" i="2"/>
  <c r="I72" i="2"/>
  <c r="I41" i="2"/>
  <c r="I63" i="2"/>
  <c r="I5" i="2"/>
  <c r="I62" i="2"/>
  <c r="I67" i="2"/>
  <c r="I61" i="2"/>
  <c r="I30" i="2"/>
  <c r="I75" i="2"/>
  <c r="I78" i="2"/>
  <c r="I59" i="2"/>
  <c r="I46" i="2"/>
  <c r="I44" i="2"/>
  <c r="I57" i="2"/>
  <c r="I65" i="2"/>
  <c r="I9" i="2"/>
  <c r="I4" i="2"/>
  <c r="I40" i="2"/>
  <c r="I4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C_Excel2016_M8a_FirstLastName_1.xlsx!Table2" type="102" refreshedVersion="8" minRefreshableVersion="5">
    <extLst>
      <ext xmlns:x15="http://schemas.microsoft.com/office/spreadsheetml/2010/11/main" uri="{DE250136-89BD-433C-8126-D09CA5730AF9}">
        <x15:connection id="Table2" autoDelete="1">
          <x15:rangePr sourceName="_xlcn.WorksheetConnection_SC_Excel2016_M8a_FirstLastName_1.xlsxTable2"/>
        </x15:connection>
      </ext>
    </extLst>
  </connection>
</connections>
</file>

<file path=xl/sharedStrings.xml><?xml version="1.0" encoding="utf-8"?>
<sst xmlns="http://schemas.openxmlformats.org/spreadsheetml/2006/main" count="827" uniqueCount="137">
  <si>
    <t>2018 Sales</t>
  </si>
  <si>
    <t>Customer ID</t>
  </si>
  <si>
    <t>Years Participating</t>
  </si>
  <si>
    <t>Share ID</t>
  </si>
  <si>
    <t>Share Size</t>
  </si>
  <si>
    <t>Share Cost</t>
  </si>
  <si>
    <t>Share Type</t>
  </si>
  <si>
    <t>Pickup Location</t>
  </si>
  <si>
    <t>Season</t>
  </si>
  <si>
    <t>S</t>
  </si>
  <si>
    <t>L</t>
  </si>
  <si>
    <t>P101</t>
  </si>
  <si>
    <t>M102</t>
  </si>
  <si>
    <t>M101</t>
  </si>
  <si>
    <t>D102</t>
  </si>
  <si>
    <t>D101</t>
  </si>
  <si>
    <t>Pork</t>
  </si>
  <si>
    <t>R</t>
  </si>
  <si>
    <t>P102</t>
  </si>
  <si>
    <t>Bacon</t>
  </si>
  <si>
    <t xml:space="preserve">Vegetable </t>
  </si>
  <si>
    <t>Fruit &amp; Vegetable</t>
  </si>
  <si>
    <t>P103</t>
  </si>
  <si>
    <t>P104</t>
  </si>
  <si>
    <t>P105</t>
  </si>
  <si>
    <t>Fruit</t>
  </si>
  <si>
    <t>Milk</t>
  </si>
  <si>
    <t>D103</t>
  </si>
  <si>
    <t>Cheese</t>
  </si>
  <si>
    <t>Chicken</t>
  </si>
  <si>
    <t>Beef</t>
  </si>
  <si>
    <t>M103</t>
  </si>
  <si>
    <t>M104</t>
  </si>
  <si>
    <t>M105</t>
  </si>
  <si>
    <t>M106</t>
  </si>
  <si>
    <t>Fish</t>
  </si>
  <si>
    <t>M107</t>
  </si>
  <si>
    <t>Assorted Meat</t>
  </si>
  <si>
    <t>V101</t>
  </si>
  <si>
    <t>Tofu</t>
  </si>
  <si>
    <t>Winter-Spring</t>
  </si>
  <si>
    <t>Summer-Fall</t>
  </si>
  <si>
    <t>Pepper's Cupcakes</t>
  </si>
  <si>
    <t>Community Center</t>
  </si>
  <si>
    <t>Tuesday</t>
  </si>
  <si>
    <t>Thursday</t>
  </si>
  <si>
    <t>Arts Literacy for Life Building</t>
  </si>
  <si>
    <t>Central Green Farmers Market</t>
  </si>
  <si>
    <t>Gulps Coffee House</t>
  </si>
  <si>
    <t>Pickup Day</t>
  </si>
  <si>
    <t>MCFARIL_01</t>
  </si>
  <si>
    <t>HAYNEJZ_01</t>
  </si>
  <si>
    <t>MCKEEOP_01</t>
  </si>
  <si>
    <t>FARREFC_01</t>
  </si>
  <si>
    <t>RITTEDK_01</t>
  </si>
  <si>
    <t>CAMPBOX_01</t>
  </si>
  <si>
    <t>FREEMXG_01</t>
  </si>
  <si>
    <t>CERVALV_01</t>
  </si>
  <si>
    <t>SIMMOAB_01</t>
  </si>
  <si>
    <t>CORDOYM_01</t>
  </si>
  <si>
    <t>MARSHQK_01</t>
  </si>
  <si>
    <t>EVANSDT_01</t>
  </si>
  <si>
    <t>GARNEYJ_01</t>
  </si>
  <si>
    <t>WALLSMP_01</t>
  </si>
  <si>
    <t>HUMPHJA_01</t>
  </si>
  <si>
    <t>BYRDMZ_01</t>
  </si>
  <si>
    <t>ACOSTNS_01</t>
  </si>
  <si>
    <t>GILLEE_01</t>
  </si>
  <si>
    <t>BARREOO_01</t>
  </si>
  <si>
    <t>HARRIUI_01</t>
  </si>
  <si>
    <t>BRAYZD_01</t>
  </si>
  <si>
    <t>MEZAXP_01</t>
  </si>
  <si>
    <t>MUELLVH_01</t>
  </si>
  <si>
    <t>BEANGB_01</t>
  </si>
  <si>
    <t>SERRACS_01</t>
  </si>
  <si>
    <t>BALLPN_01</t>
  </si>
  <si>
    <t>MUELLCM_01</t>
  </si>
  <si>
    <t>STOKEIK_01</t>
  </si>
  <si>
    <t>WALTEMD_01</t>
  </si>
  <si>
    <t>BRIGGKH_01</t>
  </si>
  <si>
    <t>BERRYJN_01</t>
  </si>
  <si>
    <t>LLOYDUV_01</t>
  </si>
  <si>
    <t>SNOWEJ_01</t>
  </si>
  <si>
    <t>MAYHX_01</t>
  </si>
  <si>
    <t>CUEVAJV_01</t>
  </si>
  <si>
    <t>TRANHJ_01</t>
  </si>
  <si>
    <t>FREEMDB_01</t>
  </si>
  <si>
    <t>ROTHFK_01</t>
  </si>
  <si>
    <t>PRUITXO_01</t>
  </si>
  <si>
    <t>SANFOVT_01</t>
  </si>
  <si>
    <t>CROSBEI_01</t>
  </si>
  <si>
    <t>LAWRENY_01</t>
  </si>
  <si>
    <t>MADDOUR_01</t>
  </si>
  <si>
    <t>LUTZRI_01</t>
  </si>
  <si>
    <t>WONGKD_01</t>
  </si>
  <si>
    <t>ALLENIT_01</t>
  </si>
  <si>
    <t>HUBERSZ_01</t>
  </si>
  <si>
    <t>HUBBACD_01</t>
  </si>
  <si>
    <t>UNDERES_01</t>
  </si>
  <si>
    <t>WELCHEB_01</t>
  </si>
  <si>
    <t>BENJANQ_01</t>
  </si>
  <si>
    <t>SANTIDP_01</t>
  </si>
  <si>
    <t>MARSHDN_01</t>
  </si>
  <si>
    <t>PARKSQF_01</t>
  </si>
  <si>
    <t>GARZABK_01</t>
  </si>
  <si>
    <t>TODDNZ_01</t>
  </si>
  <si>
    <t>MANNPN_01</t>
  </si>
  <si>
    <t>DAWSODL_01</t>
  </si>
  <si>
    <t>JUARELM_01</t>
  </si>
  <si>
    <t>HODGECM_01</t>
  </si>
  <si>
    <t>COMBSMC_01</t>
  </si>
  <si>
    <t>STAFFLK_01</t>
  </si>
  <si>
    <t>Total</t>
  </si>
  <si>
    <t>Non-Produce</t>
  </si>
  <si>
    <t>Row Labels</t>
  </si>
  <si>
    <t>Grand Total</t>
  </si>
  <si>
    <t>Sum of Share Cost</t>
  </si>
  <si>
    <t>Number of Orders</t>
  </si>
  <si>
    <t>Total Share Sales</t>
  </si>
  <si>
    <t>Total Share-Years Participating</t>
  </si>
  <si>
    <t>Peterbu Farms</t>
  </si>
  <si>
    <t>Farm Share Prices</t>
  </si>
  <si>
    <t>All</t>
  </si>
  <si>
    <r>
      <rPr>
        <b/>
        <sz val="11"/>
        <color rgb="FF000000"/>
        <rFont val="Century Gothic"/>
        <family val="2"/>
      </rPr>
      <t xml:space="preserve">Shelly Cashman </t>
    </r>
    <r>
      <rPr>
        <sz val="11"/>
        <color rgb="FF000000"/>
        <rFont val="Century Gothic"/>
        <family val="2"/>
      </rPr>
      <t>Excel 2016 | Module 8: SAM Project 1a</t>
    </r>
  </si>
  <si>
    <t>Peterbu Farm Share</t>
  </si>
  <si>
    <t>WORKING WITH TRENDLINES, PIVOTTABLES, PIVOTCHARTS, AND SLICERS</t>
  </si>
  <si>
    <t>Author:</t>
  </si>
  <si>
    <t>Note: Do not edit this sheet. If your name does not appear in cell B6, please download a new copy of the file from the SAM website.</t>
  </si>
  <si>
    <t>2021 North Region Participants</t>
  </si>
  <si>
    <t>2019 Sales</t>
  </si>
  <si>
    <t>2020 Sales</t>
  </si>
  <si>
    <t>2021 Sales</t>
  </si>
  <si>
    <t>Muhammad Ramis Malick</t>
  </si>
  <si>
    <t>Count of Share Type</t>
  </si>
  <si>
    <t>Column Labels</t>
  </si>
  <si>
    <t>Average Sale Per Share</t>
  </si>
  <si>
    <t>Customer Share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</si>
</sst>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quot;$&quot;#,##0"/>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5"/>
      <color theme="3"/>
      <name val="Calibri"/>
      <family val="2"/>
      <scheme val="minor"/>
    </font>
    <font>
      <b/>
      <sz val="11"/>
      <color theme="3"/>
      <name val="Calibri"/>
      <family val="2"/>
      <scheme val="minor"/>
    </font>
    <font>
      <b/>
      <sz val="11"/>
      <color theme="1"/>
      <name val="Calibri"/>
      <family val="2"/>
      <scheme val="minor"/>
    </font>
    <font>
      <b/>
      <sz val="26"/>
      <color theme="0"/>
      <name val="Calibri"/>
      <family val="2"/>
      <scheme val="minor"/>
    </font>
    <font>
      <sz val="10"/>
      <name val="Arial"/>
      <family val="2"/>
    </font>
    <font>
      <sz val="10"/>
      <name val="Century Gothic"/>
      <family val="2"/>
    </font>
    <font>
      <sz val="11"/>
      <color rgb="FF000000"/>
      <name val="Century Gothic"/>
      <family val="2"/>
    </font>
    <font>
      <b/>
      <sz val="11"/>
      <color rgb="FF000000"/>
      <name val="Century Gothic"/>
      <family val="2"/>
    </font>
    <font>
      <sz val="28"/>
      <color rgb="FF0070C0"/>
      <name val="Century Gothic"/>
      <family val="2"/>
    </font>
    <font>
      <sz val="10"/>
      <color rgb="FF0070C0"/>
      <name val="Century Gothic"/>
      <family val="2"/>
    </font>
    <font>
      <i/>
      <sz val="10"/>
      <color rgb="FFCC6600"/>
      <name val="Century Gothic"/>
      <family val="2"/>
    </font>
    <font>
      <i/>
      <sz val="10"/>
      <name val="Century Gothic"/>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theme="0"/>
        <bgColor theme="0"/>
      </patternFill>
    </fill>
  </fills>
  <borders count="12">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ck">
        <color theme="4"/>
      </bottom>
      <diagonal/>
    </border>
    <border>
      <left/>
      <right/>
      <top/>
      <bottom style="medium">
        <color theme="4"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style="thin">
        <color theme="9" tint="0.39997558519241921"/>
      </top>
      <bottom/>
      <diagonal/>
    </border>
  </borders>
  <cellStyleXfs count="8">
    <xf numFmtId="0" fontId="0" fillId="0" borderId="0"/>
    <xf numFmtId="44" fontId="1" fillId="0" borderId="0" applyFont="0" applyFill="0" applyBorder="0" applyAlignment="0" applyProtection="0"/>
    <xf numFmtId="0" fontId="3" fillId="0" borderId="3" applyNumberFormat="0" applyFill="0" applyAlignment="0" applyProtection="0"/>
    <xf numFmtId="0" fontId="4" fillId="0" borderId="4" applyNumberFormat="0" applyFill="0" applyAlignment="0" applyProtection="0"/>
    <xf numFmtId="0" fontId="7" fillId="0" borderId="0"/>
    <xf numFmtId="0" fontId="9" fillId="4" borderId="0">
      <alignment vertical="top" wrapText="1"/>
    </xf>
    <xf numFmtId="0" fontId="11" fillId="4" borderId="0">
      <alignment vertical="top" wrapText="1"/>
    </xf>
    <xf numFmtId="0" fontId="9" fillId="4" borderId="0">
      <alignment vertical="top" wrapText="1"/>
    </xf>
  </cellStyleXfs>
  <cellXfs count="35">
    <xf numFmtId="0" fontId="0" fillId="0" borderId="0" xfId="0"/>
    <xf numFmtId="44" fontId="0" fillId="0" borderId="0" xfId="1" applyFont="1"/>
    <xf numFmtId="44" fontId="0" fillId="0" borderId="0" xfId="0" applyNumberFormat="1"/>
    <xf numFmtId="0" fontId="2" fillId="2" borderId="1" xfId="0" applyFont="1" applyFill="1" applyBorder="1"/>
    <xf numFmtId="0" fontId="2" fillId="2" borderId="2" xfId="0" applyFont="1" applyFill="1" applyBorder="1"/>
    <xf numFmtId="0" fontId="1" fillId="0" borderId="0" xfId="0" applyFont="1"/>
    <xf numFmtId="44" fontId="5" fillId="0" borderId="5" xfId="0" applyNumberFormat="1" applyFont="1" applyBorder="1"/>
    <xf numFmtId="44" fontId="5" fillId="0" borderId="6" xfId="0" applyNumberFormat="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42" fontId="0" fillId="0" borderId="0" xfId="0" applyNumberFormat="1"/>
    <xf numFmtId="0" fontId="0" fillId="0" borderId="0" xfId="0" applyAlignment="1">
      <alignment horizontal="left" indent="2"/>
    </xf>
    <xf numFmtId="0" fontId="0" fillId="0" borderId="0" xfId="0" applyAlignment="1">
      <alignment horizontal="center"/>
    </xf>
    <xf numFmtId="0" fontId="8" fillId="4" borderId="0" xfId="4" applyFont="1" applyFill="1" applyAlignment="1">
      <alignment horizontal="left"/>
    </xf>
    <xf numFmtId="0" fontId="8" fillId="4" borderId="7" xfId="4" applyFont="1" applyFill="1" applyBorder="1" applyAlignment="1">
      <alignment horizontal="left"/>
    </xf>
    <xf numFmtId="0" fontId="7" fillId="0" borderId="0" xfId="4"/>
    <xf numFmtId="0" fontId="9" fillId="4" borderId="0" xfId="5">
      <alignment vertical="top" wrapText="1"/>
    </xf>
    <xf numFmtId="0" fontId="8" fillId="4" borderId="7" xfId="4" applyFont="1" applyFill="1" applyBorder="1" applyAlignment="1">
      <alignment horizontal="left" wrapText="1"/>
    </xf>
    <xf numFmtId="0" fontId="7" fillId="0" borderId="0" xfId="4" applyAlignment="1">
      <alignment wrapText="1"/>
    </xf>
    <xf numFmtId="0" fontId="11" fillId="4" borderId="0" xfId="6">
      <alignment vertical="top" wrapText="1"/>
    </xf>
    <xf numFmtId="0" fontId="12" fillId="4" borderId="7" xfId="4" applyFont="1" applyFill="1" applyBorder="1" applyAlignment="1">
      <alignment horizontal="left" wrapText="1"/>
    </xf>
    <xf numFmtId="0" fontId="9" fillId="4" borderId="0" xfId="7">
      <alignment vertical="top" wrapText="1"/>
    </xf>
    <xf numFmtId="0" fontId="8" fillId="4" borderId="0" xfId="4" applyFont="1" applyFill="1" applyAlignment="1">
      <alignment horizontal="right"/>
    </xf>
    <xf numFmtId="0" fontId="13" fillId="5" borderId="8" xfId="4" applyFont="1" applyFill="1" applyBorder="1" applyAlignment="1">
      <alignment horizontal="left"/>
    </xf>
    <xf numFmtId="0" fontId="2" fillId="2" borderId="11" xfId="0" applyFont="1" applyFill="1" applyBorder="1"/>
    <xf numFmtId="0" fontId="0" fillId="0" borderId="5" xfId="0" applyBorder="1"/>
    <xf numFmtId="164" fontId="0" fillId="0" borderId="0" xfId="0" applyNumberFormat="1"/>
    <xf numFmtId="0" fontId="14" fillId="4" borderId="0" xfId="4" applyFont="1" applyFill="1" applyAlignment="1">
      <alignment horizontal="center" vertical="center" wrapText="1"/>
    </xf>
    <xf numFmtId="0" fontId="14" fillId="4" borderId="7" xfId="4" applyFont="1" applyFill="1" applyBorder="1" applyAlignment="1">
      <alignment horizontal="center" vertical="center" wrapText="1"/>
    </xf>
    <xf numFmtId="0" fontId="14" fillId="4" borderId="9" xfId="4" applyFont="1" applyFill="1" applyBorder="1" applyAlignment="1">
      <alignment horizontal="center" vertical="center" wrapText="1"/>
    </xf>
    <xf numFmtId="0" fontId="14" fillId="4" borderId="10" xfId="4" applyFont="1" applyFill="1" applyBorder="1" applyAlignment="1">
      <alignment horizontal="center" vertical="center" wrapText="1"/>
    </xf>
    <xf numFmtId="0" fontId="6" fillId="2" borderId="0" xfId="2" applyFont="1" applyFill="1" applyBorder="1" applyAlignment="1">
      <alignment horizontal="center"/>
    </xf>
    <xf numFmtId="0" fontId="4" fillId="3" borderId="4" xfId="3" applyFill="1" applyAlignment="1">
      <alignment horizontal="center"/>
    </xf>
    <xf numFmtId="0" fontId="4" fillId="3" borderId="0" xfId="3" applyFill="1" applyBorder="1" applyAlignment="1">
      <alignment horizontal="center"/>
    </xf>
  </cellXfs>
  <cellStyles count="8">
    <cellStyle name="Currency" xfId="1" builtinId="4"/>
    <cellStyle name="Heading 1" xfId="2" builtinId="16"/>
    <cellStyle name="Heading 3" xfId="3" builtinId="18"/>
    <cellStyle name="Normal" xfId="0" builtinId="0"/>
    <cellStyle name="Normal 2 2" xfId="4" xr:uid="{00000000-0005-0000-0000-000004000000}"/>
    <cellStyle name="Project Header" xfId="5" xr:uid="{00000000-0005-0000-0000-000005000000}"/>
    <cellStyle name="Student Name" xfId="6" xr:uid="{00000000-0005-0000-0000-000006000000}"/>
    <cellStyle name="Submission" xfId="7" xr:uid="{00000000-0005-0000-0000-000007000000}"/>
  </cellStyles>
  <dxfs count="14">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pivotCacheDefinition" Target="pivotCache/pivotCacheDefinition1.xml"/><Relationship Id="rId18" Type="http://schemas.openxmlformats.org/officeDocument/2006/relationships/pivotTable" Target="pivotTables/pivotTable1.xml"/><Relationship Id="rId26" Type="http://schemas.openxmlformats.org/officeDocument/2006/relationships/customXml" Target="../customXml/item1.xml"/><Relationship Id="rId3" Type="http://schemas.openxmlformats.org/officeDocument/2006/relationships/chartsheet" Target="chartsheets/sheet1.xml"/><Relationship Id="rId21" Type="http://schemas.openxmlformats.org/officeDocument/2006/relationships/styles" Target="styles.xml"/><Relationship Id="rId7" Type="http://schemas.openxmlformats.org/officeDocument/2006/relationships/worksheet" Target="worksheets/sheet5.xml"/><Relationship Id="rId12" Type="http://schemas.openxmlformats.org/officeDocument/2006/relationships/worksheet" Target="worksheets/sheet10.xml"/><Relationship Id="rId17" Type="http://schemas.openxmlformats.org/officeDocument/2006/relationships/pivotCacheDefinition" Target="pivotCache/pivotCacheDefinition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worksheet" Target="worksheets/sheet9.xml"/><Relationship Id="rId24" Type="http://schemas.microsoft.com/office/2017/10/relationships/person" Target="persons/person.xml"/><Relationship Id="rId5" Type="http://schemas.openxmlformats.org/officeDocument/2006/relationships/worksheet" Target="worksheets/sheet3.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worksheet" Target="worksheets/sheet8.xml"/><Relationship Id="rId19" Type="http://schemas.openxmlformats.org/officeDocument/2006/relationships/theme" Target="theme/theme1.xml"/><Relationship Id="rId4" Type="http://schemas.openxmlformats.org/officeDocument/2006/relationships/chartsheet" Target="chartsheets/sheet2.xml"/><Relationship Id="rId9" Type="http://schemas.openxmlformats.org/officeDocument/2006/relationships/worksheet" Target="worksheets/sheet7.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2018-2021</a:t>
            </a:r>
            <a:r>
              <a:rPr lang="en-US" baseline="0"/>
              <a:t> Farm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'2018-2021 Share Totals'!$A$4</c:f>
              <c:strCache>
                <c:ptCount val="1"/>
                <c:pt idx="0">
                  <c:v>All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10"/>
              <c:spPr>
                <a:solidFill>
                  <a:srgbClr val="92D050"/>
                </a:solidFill>
                <a:ln w="9525">
                  <a:solidFill>
                    <a:schemeClr val="accent1"/>
                  </a:solidFill>
                </a:ln>
                <a:effectLst/>
              </c:spPr>
            </c:marker>
            <c:bubble3D val="0"/>
            <c:extLst>
              <c:ext xmlns:c16="http://schemas.microsoft.com/office/drawing/2014/chart" uri="{C3380CC4-5D6E-409C-BE32-E72D297353CC}">
                <c16:uniqueId val="{00000001-4B59-4AD4-A343-2D0A3CFB504C}"/>
              </c:ext>
            </c:extLst>
          </c:dPt>
          <c:cat>
            <c:strRef>
              <c:f>'2018-2021 Share Totals'!$B$3:$E$3</c:f>
              <c:strCache>
                <c:ptCount val="4"/>
                <c:pt idx="0">
                  <c:v>2018 Sales</c:v>
                </c:pt>
                <c:pt idx="1">
                  <c:v>2019 Sales</c:v>
                </c:pt>
                <c:pt idx="2">
                  <c:v>2020 Sales</c:v>
                </c:pt>
                <c:pt idx="3">
                  <c:v>2021 Sales</c:v>
                </c:pt>
              </c:strCache>
            </c:strRef>
          </c:cat>
          <c:val>
            <c:numRef>
              <c:f>'2018-2021 Share Totals'!$B$4:$E$4</c:f>
              <c:numCache>
                <c:formatCode>_("$"* #,##0.00_);_("$"* \(#,##0.00\);_("$"* "-"??_);_(@_)</c:formatCode>
                <c:ptCount val="4"/>
                <c:pt idx="0">
                  <c:v>45675</c:v>
                </c:pt>
                <c:pt idx="1">
                  <c:v>68495</c:v>
                </c:pt>
                <c:pt idx="2">
                  <c:v>80445</c:v>
                </c:pt>
                <c:pt idx="3">
                  <c:v>96855</c:v>
                </c:pt>
              </c:numCache>
            </c:numRef>
          </c:val>
          <c:smooth val="0"/>
          <c:extLst>
            <c:ext xmlns:c16="http://schemas.microsoft.com/office/drawing/2014/chart" uri="{C3380CC4-5D6E-409C-BE32-E72D297353CC}">
              <c16:uniqueId val="{00000000-4B59-4AD4-A343-2D0A3CFB504C}"/>
            </c:ext>
          </c:extLst>
        </c:ser>
        <c:dLbls>
          <c:showLegendKey val="0"/>
          <c:showVal val="0"/>
          <c:showCatName val="0"/>
          <c:showSerName val="0"/>
          <c:showPercent val="0"/>
          <c:showBubbleSize val="0"/>
        </c:dLbls>
        <c:marker val="1"/>
        <c:smooth val="0"/>
        <c:axId val="1090532111"/>
        <c:axId val="1089442623"/>
      </c:lineChart>
      <c:catAx>
        <c:axId val="109053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42623"/>
        <c:crosses val="autoZero"/>
        <c:auto val="1"/>
        <c:lblAlgn val="ctr"/>
        <c:lblOffset val="100"/>
        <c:noMultiLvlLbl val="0"/>
      </c:catAx>
      <c:valAx>
        <c:axId val="108944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a:t>
                </a:r>
                <a:r>
                  <a:rPr lang="en-US" baseline="0"/>
                  <a:t> (US)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53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Non-Produce Sales 2018</a:t>
            </a:r>
            <a:r>
              <a:rPr lang="en-US" baseline="0"/>
              <a:t> - 2021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'2018-2021 Share Totals'!$A$5</c:f>
              <c:strCache>
                <c:ptCount val="1"/>
                <c:pt idx="0">
                  <c:v>Non-Produce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'2018-2021 Share Totals'!$B$3:$E$3</c:f>
              <c:strCache>
                <c:ptCount val="4"/>
                <c:pt idx="0">
                  <c:v>2018 Sales</c:v>
                </c:pt>
                <c:pt idx="1">
                  <c:v>2019 Sales</c:v>
                </c:pt>
                <c:pt idx="2">
                  <c:v>2020 Sales</c:v>
                </c:pt>
                <c:pt idx="3">
                  <c:v>2021 Sales</c:v>
                </c:pt>
              </c:strCache>
            </c:strRef>
          </c:cat>
          <c:val>
            <c:numRef>
              <c:f>'2018-2021 Share Totals'!$B$5:$E$5</c:f>
              <c:numCache>
                <c:formatCode>_("$"* #,##0.00_);_("$"* \(#,##0.00\);_("$"* "-"??_);_(@_)</c:formatCode>
                <c:ptCount val="4"/>
                <c:pt idx="0">
                  <c:v>10370</c:v>
                </c:pt>
                <c:pt idx="1">
                  <c:v>13515</c:v>
                </c:pt>
                <c:pt idx="2">
                  <c:v>17490</c:v>
                </c:pt>
                <c:pt idx="3">
                  <c:v>25610</c:v>
                </c:pt>
              </c:numCache>
            </c:numRef>
          </c:val>
          <c:smooth val="0"/>
          <c:extLst>
            <c:ext xmlns:c16="http://schemas.microsoft.com/office/drawing/2014/chart" uri="{C3380CC4-5D6E-409C-BE32-E72D297353CC}">
              <c16:uniqueId val="{00000000-4566-4C7C-B96A-A497E535C9BF}"/>
            </c:ext>
          </c:extLst>
        </c:ser>
        <c:dLbls>
          <c:showLegendKey val="0"/>
          <c:showVal val="0"/>
          <c:showCatName val="0"/>
          <c:showSerName val="0"/>
          <c:showPercent val="0"/>
          <c:showBubbleSize val="0"/>
        </c:dLbls>
        <c:marker val="1"/>
        <c:smooth val="0"/>
        <c:axId val="781725535"/>
        <c:axId val="781728031"/>
      </c:lineChart>
      <c:catAx>
        <c:axId val="78172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28031"/>
        <c:crosses val="autoZero"/>
        <c:auto val="1"/>
        <c:lblAlgn val="ctr"/>
        <c:lblOffset val="100"/>
        <c:noMultiLvlLbl val="0"/>
      </c:catAx>
      <c:valAx>
        <c:axId val="7817280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25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Peterbu Farms</a:t>
            </a:r>
          </a:p>
          <a:p>
            <a:pPr>
              <a:defRPr/>
            </a:pPr>
            <a:r>
              <a:rPr lang="en-US"/>
              <a:t>Total Sales by Farm Share Size</a:t>
            </a:r>
          </a:p>
          <a:p>
            <a:pPr>
              <a:defRPr/>
            </a:pPr>
            <a:r>
              <a:rPr lang="en-US"/>
              <a:t>2018-2021</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
        <c:idx val="31"/>
        <c:spPr>
          <a:solidFill>
            <a:schemeClr val="accent1"/>
          </a:solidFill>
          <a:ln>
            <a:noFill/>
          </a:ln>
          <a:effectLst/>
          <a:sp3d/>
        </c:spPr>
        <c:marker>
          <c:symbol val="none"/>
        </c:marker>
      </c:pivotFmt>
      <c:pivotFmt>
        <c:idx val="32"/>
        <c:spPr>
          <a:solidFill>
            <a:schemeClr val="accent1"/>
          </a:solidFill>
          <a:ln>
            <a:noFill/>
          </a:ln>
          <a:effectLst/>
          <a:sp3d/>
        </c:spPr>
        <c:marker>
          <c:symbol val="none"/>
        </c:marker>
      </c:pivotFmt>
      <c:pivotFmt>
        <c:idx val="33"/>
        <c:spPr>
          <a:solidFill>
            <a:schemeClr val="accent1"/>
          </a:solidFill>
          <a:ln>
            <a:noFill/>
          </a:ln>
          <a:effectLst/>
          <a:sp3d/>
        </c:spPr>
        <c:marker>
          <c:symbol val="none"/>
        </c:marker>
      </c:pivotFmt>
      <c:pivotFmt>
        <c:idx val="34"/>
        <c:spPr>
          <a:solidFill>
            <a:schemeClr val="accent1"/>
          </a:solidFill>
          <a:ln>
            <a:noFill/>
          </a:ln>
          <a:effectLst/>
          <a:sp3d/>
        </c:spPr>
        <c:marker>
          <c:symbol val="none"/>
        </c:marker>
      </c:pivotFmt>
      <c:pivotFmt>
        <c:idx val="35"/>
        <c:spPr>
          <a:solidFill>
            <a:schemeClr val="accent1"/>
          </a:solidFill>
          <a:ln>
            <a:noFill/>
          </a:ln>
          <a:effectLst/>
          <a:sp3d/>
        </c:spPr>
        <c:marker>
          <c:symbol val="none"/>
        </c:marker>
      </c:pivotFmt>
      <c:pivotFmt>
        <c:idx val="36"/>
        <c:spPr>
          <a:solidFill>
            <a:schemeClr val="accent1"/>
          </a:solidFill>
          <a:ln>
            <a:noFill/>
          </a:ln>
          <a:effectLst/>
          <a:sp3d/>
        </c:spPr>
        <c:marker>
          <c:symbol val="none"/>
        </c:marker>
      </c:pivotFmt>
      <c:pivotFmt>
        <c:idx val="37"/>
        <c:spPr>
          <a:solidFill>
            <a:schemeClr val="accent1"/>
          </a:solidFill>
          <a:ln>
            <a:noFill/>
          </a:ln>
          <a:effectLst/>
          <a:sp3d/>
        </c:spPr>
        <c:marker>
          <c:symbol val="none"/>
        </c:marker>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rAngAx val="0"/>
    </c:view3D>
    <c:floor>
      <c:thickness val="0"/>
      <c:spPr>
        <a:noFill/>
        <a:ln>
          <a:noFill/>
        </a:ln>
        <a:effectLst/>
        <a:sp3d/>
      </c:spPr>
    </c:floor>
    <c:sideWall>
      <c:thickness val="0"/>
      <c:spPr>
        <a:solidFill>
          <a:schemeClr val="accent2">
            <a:lumMod val="20000"/>
            <a:lumOff val="80000"/>
          </a:schemeClr>
        </a:solidFill>
        <a:ln>
          <a:noFill/>
        </a:ln>
        <a:effectLst/>
        <a:sp3d/>
      </c:spPr>
    </c:sideWall>
    <c:backWall>
      <c:thickness val="0"/>
      <c:spPr>
        <a:solidFill>
          <a:schemeClr val="accent1">
            <a:lumMod val="20000"/>
            <a:lumOff val="80000"/>
          </a:schemeClr>
        </a:solidFill>
        <a:ln>
          <a:noFill/>
        </a:ln>
        <a:effectLst/>
        <a:sp3d/>
      </c:spPr>
    </c:backWall>
    <c:plotArea>
      <c:layout/>
      <c:bar3DChart>
        <c:barDir val="col"/>
        <c:grouping val="clustered"/>
        <c:varyColors val="0"/>
        <c:ser>
          <c:idx val="0"/>
          <c:order val="0"/>
          <c:tx>
            <c:v>Sum of 2018 Sales</c:v>
          </c:tx>
          <c:spPr>
            <a:solidFill>
              <a:schemeClr val="accent1"/>
            </a:solidFill>
            <a:ln>
              <a:noFill/>
            </a:ln>
            <a:effectLst/>
            <a:sp3d/>
          </c:spPr>
          <c:invertIfNegative val="0"/>
          <c:cat>
            <c:strLit>
              <c:ptCount val="3"/>
              <c:pt idx="0">
                <c:v>L</c:v>
              </c:pt>
              <c:pt idx="1">
                <c:v>R</c:v>
              </c:pt>
              <c:pt idx="2">
                <c:v>S</c:v>
              </c:pt>
            </c:strLit>
          </c:cat>
          <c:val>
            <c:numLit>
              <c:formatCode>General</c:formatCode>
              <c:ptCount val="3"/>
              <c:pt idx="0">
                <c:v>23805</c:v>
              </c:pt>
              <c:pt idx="1">
                <c:v>5270</c:v>
              </c:pt>
              <c:pt idx="2">
                <c:v>16600</c:v>
              </c:pt>
            </c:numLit>
          </c:val>
          <c:shape val="cylinder"/>
          <c:extLst>
            <c:ext xmlns:c16="http://schemas.microsoft.com/office/drawing/2014/chart" uri="{C3380CC4-5D6E-409C-BE32-E72D297353CC}">
              <c16:uniqueId val="{00000006-AEF7-4AEB-9968-F78D0B4C458A}"/>
            </c:ext>
          </c:extLst>
        </c:ser>
        <c:ser>
          <c:idx val="1"/>
          <c:order val="1"/>
          <c:tx>
            <c:v>Sum of 2019 Sales</c:v>
          </c:tx>
          <c:spPr>
            <a:solidFill>
              <a:schemeClr val="accent2"/>
            </a:solidFill>
            <a:ln>
              <a:noFill/>
            </a:ln>
            <a:effectLst/>
            <a:sp3d/>
          </c:spPr>
          <c:invertIfNegative val="0"/>
          <c:cat>
            <c:strLit>
              <c:ptCount val="3"/>
              <c:pt idx="0">
                <c:v>L</c:v>
              </c:pt>
              <c:pt idx="1">
                <c:v>R</c:v>
              </c:pt>
              <c:pt idx="2">
                <c:v>S</c:v>
              </c:pt>
            </c:strLit>
          </c:cat>
          <c:val>
            <c:numLit>
              <c:formatCode>General</c:formatCode>
              <c:ptCount val="3"/>
              <c:pt idx="0">
                <c:v>38230</c:v>
              </c:pt>
              <c:pt idx="1">
                <c:v>8415</c:v>
              </c:pt>
              <c:pt idx="2">
                <c:v>21850</c:v>
              </c:pt>
            </c:numLit>
          </c:val>
          <c:shape val="cylinder"/>
          <c:extLst>
            <c:ext xmlns:c16="http://schemas.microsoft.com/office/drawing/2014/chart" uri="{C3380CC4-5D6E-409C-BE32-E72D297353CC}">
              <c16:uniqueId val="{00000007-AEF7-4AEB-9968-F78D0B4C458A}"/>
            </c:ext>
          </c:extLst>
        </c:ser>
        <c:ser>
          <c:idx val="2"/>
          <c:order val="2"/>
          <c:tx>
            <c:v>Sum of 2020 Sales</c:v>
          </c:tx>
          <c:spPr>
            <a:solidFill>
              <a:schemeClr val="accent3"/>
            </a:solidFill>
            <a:ln>
              <a:noFill/>
            </a:ln>
            <a:effectLst/>
            <a:sp3d/>
          </c:spPr>
          <c:invertIfNegative val="0"/>
          <c:cat>
            <c:strLit>
              <c:ptCount val="3"/>
              <c:pt idx="0">
                <c:v>L</c:v>
              </c:pt>
              <c:pt idx="1">
                <c:v>R</c:v>
              </c:pt>
              <c:pt idx="2">
                <c:v>S</c:v>
              </c:pt>
            </c:strLit>
          </c:cat>
          <c:val>
            <c:numLit>
              <c:formatCode>General</c:formatCode>
              <c:ptCount val="3"/>
              <c:pt idx="0">
                <c:v>43680</c:v>
              </c:pt>
              <c:pt idx="1">
                <c:v>8415</c:v>
              </c:pt>
              <c:pt idx="2">
                <c:v>28350</c:v>
              </c:pt>
            </c:numLit>
          </c:val>
          <c:shape val="cylinder"/>
          <c:extLst>
            <c:ext xmlns:c16="http://schemas.microsoft.com/office/drawing/2014/chart" uri="{C3380CC4-5D6E-409C-BE32-E72D297353CC}">
              <c16:uniqueId val="{00000008-AEF7-4AEB-9968-F78D0B4C458A}"/>
            </c:ext>
          </c:extLst>
        </c:ser>
        <c:ser>
          <c:idx val="3"/>
          <c:order val="3"/>
          <c:tx>
            <c:v>Sum of 2021 Sales</c:v>
          </c:tx>
          <c:spPr>
            <a:solidFill>
              <a:schemeClr val="accent4"/>
            </a:solidFill>
            <a:ln>
              <a:noFill/>
            </a:ln>
            <a:effectLst/>
            <a:sp3d/>
          </c:spPr>
          <c:invertIfNegative val="0"/>
          <c:cat>
            <c:strLit>
              <c:ptCount val="3"/>
              <c:pt idx="0">
                <c:v>L</c:v>
              </c:pt>
              <c:pt idx="1">
                <c:v>R</c:v>
              </c:pt>
              <c:pt idx="2">
                <c:v>S</c:v>
              </c:pt>
            </c:strLit>
          </c:cat>
          <c:val>
            <c:numLit>
              <c:formatCode>General</c:formatCode>
              <c:ptCount val="3"/>
              <c:pt idx="0">
                <c:v>49670</c:v>
              </c:pt>
              <c:pt idx="1">
                <c:v>13435</c:v>
              </c:pt>
              <c:pt idx="2">
                <c:v>33750</c:v>
              </c:pt>
            </c:numLit>
          </c:val>
          <c:shape val="cylinder"/>
          <c:extLst>
            <c:ext xmlns:c16="http://schemas.microsoft.com/office/drawing/2014/chart" uri="{C3380CC4-5D6E-409C-BE32-E72D297353CC}">
              <c16:uniqueId val="{00000009-AEF7-4AEB-9968-F78D0B4C458A}"/>
            </c:ext>
          </c:extLst>
        </c:ser>
        <c:dLbls>
          <c:showLegendKey val="0"/>
          <c:showVal val="0"/>
          <c:showCatName val="0"/>
          <c:showSerName val="0"/>
          <c:showPercent val="0"/>
          <c:showBubbleSize val="0"/>
        </c:dLbls>
        <c:gapWidth val="199"/>
        <c:shape val="box"/>
        <c:axId val="438326335"/>
        <c:axId val="438328415"/>
        <c:axId val="0"/>
      </c:bar3DChart>
      <c:catAx>
        <c:axId val="4383263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Share Size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38328415"/>
        <c:crosses val="autoZero"/>
        <c:auto val="1"/>
        <c:lblAlgn val="ctr"/>
        <c:lblOffset val="100"/>
        <c:noMultiLvlLbl val="0"/>
        <c:extLst>
          <c:ext xmlns:c15="http://schemas.microsoft.com/office/drawing/2012/chart" uri="{F40574EE-89B7-4290-83BB-5DA773EAF853}">
            <c15:numFmt c:formatCode="General" c:sourceLinked="1"/>
          </c:ext>
        </c:extLst>
      </c:catAx>
      <c:valAx>
        <c:axId val="4383284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Dollars (U.S)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26335"/>
        <c:crosses val="autoZero"/>
        <c:crossBetween val="between"/>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[Malick_Muhammad Ramis.xlsx]PivotChartTable1</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[Malick_Muhammad Ramis.xlsx]Share Size 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Share Options by Size</a:t>
            </a:r>
            <a:r>
              <a:rPr lang="en-US" sz="1400" b="0" i="0" u="none" strike="noStrike" baseline="0">
                <a:effectLst/>
              </a:rPr>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'Share Size Pivot'!$B$3</c:f>
              <c:strCache>
                <c:ptCount val="1"/>
                <c:pt idx="0">
                  <c:v>Total</c:v>
                </c:pt>
              </c:strCache>
            </c:strRef>
          </c:tx>
          <c:spPr>
            <a:solidFill>
              <a:schemeClr val="accent1"/>
            </a:solidFill>
            <a:ln>
              <a:noFill/>
            </a:ln>
            <a:effectLst/>
          </c:spPr>
          <c:invertIfNegative val="0"/>
          <c:cat>
            <c:strRef>
              <c:f>'Share Size Pivot'!$A$4:$A$7</c:f>
              <c:strCache>
                <c:ptCount val="3"/>
                <c:pt idx="0">
                  <c:v>L</c:v>
                </c:pt>
                <c:pt idx="1">
                  <c:v>R</c:v>
                </c:pt>
                <c:pt idx="2">
                  <c:v>S</c:v>
                </c:pt>
              </c:strCache>
            </c:strRef>
          </c:cat>
          <c:val>
            <c:numRef>
              <c:f>'Share Size Pivot'!$B$4:$B$7</c:f>
              <c:numCache>
                <c:formatCode>General</c:formatCode>
                <c:ptCount val="3"/>
                <c:pt idx="0">
                  <c:v>5</c:v>
                </c:pt>
                <c:pt idx="1">
                  <c:v>6</c:v>
                </c:pt>
                <c:pt idx="2">
                  <c:v>6</c:v>
                </c:pt>
              </c:numCache>
            </c:numRef>
          </c:val>
          <c:extLst>
            <c:ext xmlns:c16="http://schemas.microsoft.com/office/drawing/2014/chart" uri="{C3380CC4-5D6E-409C-BE32-E72D297353CC}">
              <c16:uniqueId val="{00000004-7A70-480A-B396-A47F683CE9E8}"/>
            </c:ext>
          </c:extLst>
        </c:ser>
        <c:dLbls>
          <c:showLegendKey val="0"/>
          <c:showVal val="0"/>
          <c:showCatName val="0"/>
          <c:showSerName val="0"/>
          <c:showPercent val="0"/>
          <c:showBubbleSize val="0"/>
        </c:dLbls>
        <c:gapWidth val="219"/>
        <c:overlap val="-27"/>
        <c:axId val="1462431007"/>
        <c:axId val="1089469503"/>
      </c:barChart>
      <c:catAx>
        <c:axId val="146243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Share Size</a:t>
                </a:r>
                <a:r>
                  <a:rPr lang="en-US" sz="1000" b="0" i="0" u="none" strike="noStrike" baseline="0">
                    <a:effectLst/>
                  </a:rPr>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69503"/>
        <c:crosses val="autoZero"/>
        <c:auto val="1"/>
        <c:lblAlgn val="ctr"/>
        <c:lblOffset val="100"/>
        <c:noMultiLvlLbl val="0"/>
      </c:catAx>
      <c:valAx>
        <c:axId val="108946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Number of Share Options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43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[Malick_Muhammad Ramis.xlsx]Season Size PivotChart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a:t>
            </a:r>
            <a:r>
              <a:rPr lang="en-US" baseline="0"/>
              <a:t> Sold in North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'Season Size PivotChart '!$B$1:$B$2</c:f>
              <c:strCache>
                <c:ptCount val="1"/>
                <c:pt idx="0">
                  <c:v>L</c:v>
                </c:pt>
              </c:strCache>
            </c:strRef>
          </c:tx>
          <c:spPr>
            <a:solidFill>
              <a:schemeClr val="accent1"/>
            </a:solidFill>
            <a:ln>
              <a:noFill/>
            </a:ln>
            <a:effectLst/>
          </c:spPr>
          <c:invertIfNegative val="0"/>
          <c:cat>
            <c:strRef>
              <c:f>'Season Size PivotChart '!$A$3:$A$5</c:f>
              <c:strCache>
                <c:ptCount val="2"/>
                <c:pt idx="0">
                  <c:v>Summer-Fall</c:v>
                </c:pt>
                <c:pt idx="1">
                  <c:v>Winter-Spring</c:v>
                </c:pt>
              </c:strCache>
            </c:strRef>
          </c:cat>
          <c:val>
            <c:numRef>
              <c:f>'Season Size PivotChart '!$B$3:$B$5</c:f>
              <c:numCache>
                <c:formatCode>General</c:formatCode>
                <c:ptCount val="2"/>
                <c:pt idx="0">
                  <c:v>18</c:v>
                </c:pt>
                <c:pt idx="1">
                  <c:v>11</c:v>
                </c:pt>
              </c:numCache>
            </c:numRef>
          </c:val>
          <c:extLst>
            <c:ext xmlns:c16="http://schemas.microsoft.com/office/drawing/2014/chart" uri="{C3380CC4-5D6E-409C-BE32-E72D297353CC}">
              <c16:uniqueId val="{00000000-4377-4D6F-BBB7-2F762FE7B596}"/>
            </c:ext>
          </c:extLst>
        </c:ser>
        <c:ser>
          <c:idx val="1"/>
          <c:order val="1"/>
          <c:tx>
            <c:strRef>
              <c:f>'Season Size PivotChart '!$C$1:$C$2</c:f>
              <c:strCache>
                <c:ptCount val="1"/>
                <c:pt idx="0">
                  <c:v>R</c:v>
                </c:pt>
              </c:strCache>
            </c:strRef>
          </c:tx>
          <c:spPr>
            <a:solidFill>
              <a:schemeClr val="accent2"/>
            </a:solidFill>
            <a:ln>
              <a:noFill/>
            </a:ln>
            <a:effectLst/>
          </c:spPr>
          <c:invertIfNegative val="0"/>
          <c:cat>
            <c:strRef>
              <c:f>'Season Size PivotChart '!$A$3:$A$5</c:f>
              <c:strCache>
                <c:ptCount val="2"/>
                <c:pt idx="0">
                  <c:v>Summer-Fall</c:v>
                </c:pt>
                <c:pt idx="1">
                  <c:v>Winter-Spring</c:v>
                </c:pt>
              </c:strCache>
            </c:strRef>
          </c:cat>
          <c:val>
            <c:numRef>
              <c:f>'Season Size PivotChart '!$C$3:$C$5</c:f>
              <c:numCache>
                <c:formatCode>General</c:formatCode>
                <c:ptCount val="2"/>
                <c:pt idx="0">
                  <c:v>13</c:v>
                </c:pt>
                <c:pt idx="1">
                  <c:v>5</c:v>
                </c:pt>
              </c:numCache>
            </c:numRef>
          </c:val>
          <c:extLst>
            <c:ext xmlns:c16="http://schemas.microsoft.com/office/drawing/2014/chart" uri="{C3380CC4-5D6E-409C-BE32-E72D297353CC}">
              <c16:uniqueId val="{00000002-4377-4D6F-BBB7-2F762FE7B596}"/>
            </c:ext>
          </c:extLst>
        </c:ser>
        <c:ser>
          <c:idx val="2"/>
          <c:order val="2"/>
          <c:tx>
            <c:strRef>
              <c:f>'Season Size PivotChart '!$D$1:$D$2</c:f>
              <c:strCache>
                <c:ptCount val="1"/>
                <c:pt idx="0">
                  <c:v>S</c:v>
                </c:pt>
              </c:strCache>
            </c:strRef>
          </c:tx>
          <c:spPr>
            <a:solidFill>
              <a:schemeClr val="accent3"/>
            </a:solidFill>
            <a:ln>
              <a:noFill/>
            </a:ln>
            <a:effectLst/>
          </c:spPr>
          <c:invertIfNegative val="0"/>
          <c:cat>
            <c:strRef>
              <c:f>'Season Size PivotChart '!$A$3:$A$5</c:f>
              <c:strCache>
                <c:ptCount val="2"/>
                <c:pt idx="0">
                  <c:v>Summer-Fall</c:v>
                </c:pt>
                <c:pt idx="1">
                  <c:v>Winter-Spring</c:v>
                </c:pt>
              </c:strCache>
            </c:strRef>
          </c:cat>
          <c:val>
            <c:numRef>
              <c:f>'Season Size PivotChart '!$D$3:$D$5</c:f>
              <c:numCache>
                <c:formatCode>General</c:formatCode>
                <c:ptCount val="2"/>
                <c:pt idx="0">
                  <c:v>25</c:v>
                </c:pt>
                <c:pt idx="1">
                  <c:v>5</c:v>
                </c:pt>
              </c:numCache>
            </c:numRef>
          </c:val>
          <c:extLst>
            <c:ext xmlns:c16="http://schemas.microsoft.com/office/drawing/2014/chart" uri="{C3380CC4-5D6E-409C-BE32-E72D297353CC}">
              <c16:uniqueId val="{00000003-4377-4D6F-BBB7-2F762FE7B596}"/>
            </c:ext>
          </c:extLst>
        </c:ser>
        <c:dLbls>
          <c:showLegendKey val="0"/>
          <c:showVal val="0"/>
          <c:showCatName val="0"/>
          <c:showSerName val="0"/>
          <c:showPercent val="0"/>
          <c:showBubbleSize val="0"/>
        </c:dLbls>
        <c:gapWidth val="219"/>
        <c:overlap val="-27"/>
        <c:axId val="1444566911"/>
        <c:axId val="1043130831"/>
      </c:barChart>
      <c:catAx>
        <c:axId val="144456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130831"/>
        <c:crosses val="autoZero"/>
        <c:auto val="1"/>
        <c:lblAlgn val="ctr"/>
        <c:lblOffset val="100"/>
        <c:noMultiLvlLbl val="0"/>
      </c:catAx>
      <c:valAx>
        <c:axId val="104313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56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7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7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0</xdr:col>
      <xdr:colOff>264987</xdr:colOff>
      <xdr:row>2</xdr:row>
      <xdr:rowOff>0</xdr:rowOff>
    </xdr:from>
    <xdr:to>
      <xdr:col>0</xdr:col>
      <xdr:colOff>1270827</xdr:colOff>
      <xdr:row>2</xdr:row>
      <xdr:rowOff>367102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4987" y="638175"/>
          <a:ext cx="1005840" cy="367102"/>
        </a:xfrm>
        <a:prstGeom prst="rect">
          <a:avLst/>
        </a:prstGeom>
        <a:noFill/>
        <a:ln>
          <a:noFill/>
        </a:ln>
      </xdr:spPr>
    </xdr:pic>
    <xdr:clientData/>
  </xdr:twoCellAnchor>
  <xdr:twoCellAnchor editAs="oneCell">
    <xdr:from>
      <xdr:col>0</xdr:col>
      <xdr:colOff>727902</xdr:colOff>
      <xdr:row>15</xdr:row>
      <xdr:rowOff>28576</xdr:rowOff>
    </xdr:from>
    <xdr:to>
      <xdr:col>0</xdr:col>
      <xdr:colOff>1270827</xdr:colOff>
      <xdr:row>24</xdr:row>
      <xdr:rowOff>95251</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727902" y="3171826"/>
          <a:ext cx="542925" cy="1524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61152</xdr:colOff>
      <xdr:row>2</xdr:row>
      <xdr:rowOff>0</xdr:rowOff>
    </xdr:from>
    <xdr:to>
      <xdr:col>8</xdr:col>
      <xdr:colOff>0</xdr:colOff>
      <xdr:row>2</xdr:row>
      <xdr:rowOff>314325</xdr:rowOff>
    </xdr:to>
    <xdr:sp macro="" textlink="">
      <xdr:nvSpPr>
        <xdr:cNvPr id="4" name="Rectangle 3">
          <a:extLst>
            <a:ext uri="{FF2B5EF4-FFF2-40B4-BE49-F238E27FC236}">
              <a16:creationId xmlns:a16="http://schemas.microsoft.com/office/drawing/2014/main" id="{00000000-0008-0000-0000-000004000000}"/>
            </a:ext>
          </a:extLst>
        </xdr:cNvPr>
        <xdr:cNvSpPr>
          <a:spLocks noChangeAspect="1"/>
        </xdr:cNvSpPr>
      </xdr:nvSpPr>
      <xdr:spPr>
        <a:xfrm>
          <a:off x="8690802" y="638175"/>
          <a:ext cx="1119948" cy="314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415925</xdr:colOff>
      <xdr:row>5</xdr:row>
      <xdr:rowOff>6350</xdr:rowOff>
    </xdr:from>
    <xdr:to>
      <xdr:col>13</xdr:col>
      <xdr:colOff>111125</xdr:colOff>
      <xdr:row>19</xdr:row>
      <xdr:rowOff>171450</xdr:rowOff>
    </xdr:to>
    <xdr:graphicFrame macro="">
      <xdr:nvGraphicFramePr>
        <xdr:cNvPr id="2" name="Chart 1">
          <a:extLst>
            <a:ext uri="{FF2B5EF4-FFF2-40B4-BE49-F238E27FC236}">
              <a16:creationId xmlns:a16="http://schemas.microsoft.com/office/drawing/2014/main" id="{09E6A245-05F6-ADCF-8017-120338570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8660694" cy="6279444"/>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0694" cy="6279444"/>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508000</xdr:colOff>
      <xdr:row>4</xdr:row>
      <xdr:rowOff>95250</xdr:rowOff>
    </xdr:from>
    <xdr:to>
      <xdr:col>10</xdr:col>
      <xdr:colOff>203200</xdr:colOff>
      <xdr:row>19</xdr:row>
      <xdr:rowOff>76200</xdr:rowOff>
    </xdr:to>
    <xdr:graphicFrame macro="">
      <xdr:nvGraphicFramePr>
        <xdr:cNvPr id="2" name="Chart 1">
          <a:extLst>
            <a:ext uri="{FF2B5EF4-FFF2-40B4-BE49-F238E27FC236}">
              <a16:creationId xmlns:a16="http://schemas.microsoft.com/office/drawing/2014/main" id="{DE412C68-63FC-A2B7-2C86-308761A9B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38100</xdr:colOff>
      <xdr:row>1</xdr:row>
      <xdr:rowOff>6350</xdr:rowOff>
    </xdr:from>
    <xdr:to>
      <xdr:col>14</xdr:col>
      <xdr:colOff>590550</xdr:colOff>
      <xdr:row>17</xdr:row>
      <xdr:rowOff>171450</xdr:rowOff>
    </xdr:to>
    <xdr:graphicFrame macro="">
      <xdr:nvGraphicFramePr>
        <xdr:cNvPr id="2" name="Chart 1">
          <a:extLst>
            <a:ext uri="{FF2B5EF4-FFF2-40B4-BE49-F238E27FC236}">
              <a16:creationId xmlns:a16="http://schemas.microsoft.com/office/drawing/2014/main" id="{0D31D748-6983-A621-5BF4-7B4105890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76200</xdr:colOff>
      <xdr:row>2</xdr:row>
      <xdr:rowOff>39624</xdr:rowOff>
    </xdr:from>
    <xdr:to>
      <xdr:col>6</xdr:col>
      <xdr:colOff>94488</xdr:colOff>
      <xdr:row>7</xdr:row>
      <xdr:rowOff>111252</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219450" y="420624"/>
              <a:ext cx="1847088" cy="1024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63500</xdr:colOff>
      <xdr:row>8</xdr:row>
      <xdr:rowOff>88900</xdr:rowOff>
    </xdr:from>
    <xdr:to>
      <xdr:col>6</xdr:col>
      <xdr:colOff>63500</xdr:colOff>
      <xdr:row>22</xdr:row>
      <xdr:rowOff>34925</xdr:rowOff>
    </xdr:to>
    <mc:AlternateContent xmlns:mc="http://schemas.openxmlformats.org/markup-compatibility/2006" xmlns:a14="http://schemas.microsoft.com/office/drawing/2010/main">
      <mc:Choice Requires="a14">
        <xdr:graphicFrame macro="">
          <xdr:nvGraphicFramePr>
            <xdr:cNvPr id="3" name="Share Type">
              <a:extLst>
                <a:ext uri="{FF2B5EF4-FFF2-40B4-BE49-F238E27FC236}">
                  <a16:creationId xmlns:a16="http://schemas.microsoft.com/office/drawing/2014/main" id="{5DC4589F-8D8E-CAAD-AE67-032D70EF746A}"/>
                </a:ext>
              </a:extLst>
            </xdr:cNvPr>
            <xdr:cNvGraphicFramePr/>
          </xdr:nvGraphicFramePr>
          <xdr:xfrm>
            <a:off x="0" y="0"/>
            <a:ext cx="0" cy="0"/>
          </xdr:xfrm>
          <a:graphic>
            <a:graphicData uri="http://schemas.microsoft.com/office/drawing/2010/slicer">
              <sle:slicer xmlns:sle="http://schemas.microsoft.com/office/drawing/2010/slicer" name="Share Type"/>
            </a:graphicData>
          </a:graphic>
        </xdr:graphicFrame>
      </mc:Choice>
      <mc:Fallback xmlns="">
        <xdr:sp macro="" textlink="">
          <xdr:nvSpPr>
            <xdr:cNvPr id="0" name=""/>
            <xdr:cNvSpPr>
              <a:spLocks noTextEdit="1"/>
            </xdr:cNvSpPr>
          </xdr:nvSpPr>
          <xdr:spPr>
            <a:xfrm>
              <a:off x="3155950" y="1562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is Malick" refreshedDate="45185.427303935183" createdVersion="8" refreshedVersion="8" minRefreshableVersion="3" recordCount="17" xr:uid="{9D7607FB-EE17-4471-B2C7-C9DFB56F8365}">
  <cacheSource type="worksheet">
    <worksheetSource name="FarmShares"/>
  </cacheSource>
  <cacheFields count="8">
    <cacheField name="Share ID" numFmtId="0">
      <sharedItems/>
    </cacheField>
    <cacheField name="Share Type" numFmtId="0">
      <sharedItems count="12">
        <s v="Milk"/>
        <s v="Cheese"/>
        <s v="Beef"/>
        <s v="Pork"/>
        <s v="Bacon"/>
        <s v="Chicken"/>
        <s v="Fish"/>
        <s v="Assorted Meat"/>
        <s v="Tofu"/>
        <s v="Vegetable "/>
        <s v="Fruit &amp; Vegetable"/>
        <s v="Fruit"/>
      </sharedItems>
    </cacheField>
    <cacheField name="Share Size" numFmtId="0">
      <sharedItems count="3">
        <s v="S"/>
        <s v="L"/>
        <s v="R"/>
      </sharedItems>
    </cacheField>
    <cacheField name="Share Cost" numFmtId="44">
      <sharedItems containsSemiMixedTypes="0" containsString="0" containsNumber="1" containsInteger="1" minValue="100" maxValue="425" count="12">
        <n v="100"/>
        <n v="150"/>
        <n v="120"/>
        <n v="300"/>
        <n v="425"/>
        <n v="250"/>
        <n v="350"/>
        <n v="200"/>
        <n v="325"/>
        <n v="240"/>
        <n v="320"/>
        <n v="175"/>
      </sharedItems>
    </cacheField>
    <cacheField name="2018 Sales" numFmtId="44">
      <sharedItems containsSemiMixedTypes="0" containsString="0" containsNumber="1" containsInteger="1" minValue="120" maxValue="12800"/>
    </cacheField>
    <cacheField name="2019 Sales" numFmtId="44">
      <sharedItems containsSemiMixedTypes="0" containsString="0" containsNumber="1" containsInteger="1" minValue="240" maxValue="17600"/>
    </cacheField>
    <cacheField name="2020 Sales" numFmtId="44">
      <sharedItems containsSemiMixedTypes="0" containsString="0" containsNumber="1" containsInteger="1" minValue="240" maxValue="19840"/>
    </cacheField>
    <cacheField name="2021 Sales" numFmtId="44">
      <sharedItems containsSemiMixedTypes="0" containsString="0" containsNumber="1" containsInteger="1" minValue="360" maxValue="2144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is Malick" refreshedDate="45185.441355324074" createdVersion="6" refreshedVersion="8" minRefreshableVersion="3" recordCount="77" xr:uid="{00000000-000A-0000-FFFF-FFFF00000000}">
  <cacheSource type="worksheet">
    <worksheetSource name="NorthRegion2021"/>
  </cacheSource>
  <cacheFields count="10">
    <cacheField name="Customer ID" numFmtId="0">
      <sharedItems count="62">
        <s v="WALTEMD_01"/>
        <s v="SANFOVT_01"/>
        <s v="BRIGGKH_01"/>
        <s v="GARNEYJ_01"/>
        <s v="BERRYJN_01"/>
        <s v="WALLSMP_01"/>
        <s v="BARREOO_01"/>
        <s v="MCFARIL_01"/>
        <s v="HARRIUI_01"/>
        <s v="PARKSQF_01"/>
        <s v="DAWSODL_01"/>
        <s v="HUBERSZ_01"/>
        <s v="BRAYZD_01"/>
        <s v="CROSBEI_01"/>
        <s v="MEZAXP_01"/>
        <s v="HUMPHJA_01"/>
        <s v="BALLPN_01"/>
        <s v="LLOYDUV_01"/>
        <s v="HAYNEJZ_01"/>
        <s v="GARZABK_01"/>
        <s v="HODGECM_01"/>
        <s v="SNOWEJ_01"/>
        <s v="LAWRENY_01"/>
        <s v="COMBSMC_01"/>
        <s v="MAYHX_01"/>
        <s v="MADDOUR_01"/>
        <s v="MCKEEOP_01"/>
        <s v="FARREFC_01"/>
        <s v="CUEVAJV_01"/>
        <s v="LUTZRI_01"/>
        <s v="WELCHEB_01"/>
        <s v="RITTEDK_01"/>
        <s v="MUELLCM_01"/>
        <s v="TRANHJ_01"/>
        <s v="BYRDMZ_01"/>
        <s v="TODDNZ_01"/>
        <s v="HUBBACD_01"/>
        <s v="MANNPN_01"/>
        <s v="WONGKD_01"/>
        <s v="FREEMDB_01"/>
        <s v="CAMPBOX_01"/>
        <s v="MUELLVH_01"/>
        <s v="FREEMXG_01"/>
        <s v="ALLENIT_01"/>
        <s v="UNDERES_01"/>
        <s v="CERVALV_01"/>
        <s v="STOKEIK_01"/>
        <s v="BENJANQ_01"/>
        <s v="SIMMOAB_01"/>
        <s v="SANTIDP_01"/>
        <s v="ROTHFK_01"/>
        <s v="BEANGB_01"/>
        <s v="SERRACS_01"/>
        <s v="ACOSTNS_01"/>
        <s v="CORDOYM_01"/>
        <s v="PRUITXO_01"/>
        <s v="MARSHQK_01"/>
        <s v="STAFFLK_01"/>
        <s v="MARSHDN_01"/>
        <s v="GILLEE_01"/>
        <s v="JUARELM_01"/>
        <s v="EVANSDT_01"/>
      </sharedItems>
    </cacheField>
    <cacheField name="Years Participating" numFmtId="0">
      <sharedItems containsSemiMixedTypes="0" containsString="0" containsNumber="1" containsInteger="1" minValue="1" maxValue="10"/>
    </cacheField>
    <cacheField name="Share ID" numFmtId="0">
      <sharedItems/>
    </cacheField>
    <cacheField name="Share Type" numFmtId="0">
      <sharedItems count="10">
        <s v="Fruit"/>
        <s v="Pork"/>
        <s v="Chicken"/>
        <s v="Fruit &amp; Vegetable"/>
        <s v="Beef"/>
        <s v="Milk"/>
        <s v="Vegetable "/>
        <s v="Tofu"/>
        <s v="Cheese"/>
        <s v="Bacon"/>
      </sharedItems>
    </cacheField>
    <cacheField name="Share Size" numFmtId="0">
      <sharedItems count="3">
        <s v="R"/>
        <s v="L"/>
        <s v="S"/>
      </sharedItems>
    </cacheField>
    <cacheField name="Season" numFmtId="0">
      <sharedItems count="2">
        <s v="Summer-Fall"/>
        <s v="Winter-Spring"/>
      </sharedItems>
    </cacheField>
    <cacheField name="Pickup Location" numFmtId="0">
      <sharedItems count="5">
        <s v="Pepper's Cupcakes"/>
        <s v="Central Green Farmers Market"/>
        <s v="Community Center"/>
        <s v="Gulps Coffee House"/>
        <s v="Arts Literacy for Life Building"/>
      </sharedItems>
    </cacheField>
    <cacheField name="Pickup Day" numFmtId="0">
      <sharedItems/>
    </cacheField>
    <cacheField name="Share Cost" numFmtId="44">
      <sharedItems containsSemiMixedTypes="0" containsString="0" containsNumber="1" containsInteger="1" minValue="100" maxValue="425"/>
    </cacheField>
    <cacheField name="Field1" numFmtId="0" formula="'Years Participating'*'Share Cost'" databaseField="0"/>
  </cacheFields>
  <extLst>
    <ext xmlns:x14="http://schemas.microsoft.com/office/spreadsheetml/2009/9/main" uri="{725AE2AE-9491-48be-B2B4-4EB974FC3084}">
      <x14:pivotCacheDefinition pivotCacheId="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is Malick" refreshedDate="45185.678542824076" backgroundQuery="1" createdVersion="6" refreshedVersion="8" minRefreshableVersion="3" recordCount="0" supportSubquery="1" supportAdvancedDrill="1" xr:uid="{00000000-000A-0000-FFFF-FFFF01000000}">
  <cacheSource type="external" connectionId="1">
    <extLst>
      <ext xmlns:x14="http://schemas.microsoft.com/office/spreadsheetml/2009/9/main" uri="{F057638F-6D5F-4e77-A914-E7F072B9BCA8}">
        <x14:sourceConnection name="ThisWorkbookDataModel"/>
      </ext>
    </extLst>
  </cacheSource>
  <cacheFields count="5">
    <cacheField name="[Measures].[Sum of 2018 Sales]" caption="Sum of 2018 Sales" numFmtId="0" hierarchy="10" level="32767"/>
    <cacheField name="[Measures].[Sum of 2019 Sales]" caption="Sum of 2019 Sales" numFmtId="0" hierarchy="12" level="32767"/>
    <cacheField name="[Measures].[Sum of 2020 Sales]" caption="Sum of 2020 Sales" numFmtId="0" hierarchy="13" level="32767"/>
    <cacheField name="[Measures].[Sum of 2021 Sales]" caption="Sum of 2021 Sales" numFmtId="0" hierarchy="14" level="32767"/>
    <cacheField name="[Table2].[Share Size].[Share Size]" caption="Share Size" numFmtId="0" hierarchy="2" level="1">
      <sharedItems count="3">
        <s v="L"/>
        <s v="R"/>
        <s v="S"/>
      </sharedItems>
    </cacheField>
  </cacheFields>
  <cacheHierarchies count="15">
    <cacheHierarchy uniqueName="[Table2].[Share ID]" caption="Share ID" attribute="1" defaultMemberUniqueName="[Table2].[Share ID].[All]" allUniqueName="[Table2].[Share ID].[All]" dimensionUniqueName="[Table2]" displayFolder="" count="0" memberValueDatatype="130" unbalanced="0"/>
    <cacheHierarchy uniqueName="[Table2].[Share Type]" caption="Share Type" attribute="1" defaultMemberUniqueName="[Table2].[Share Type].[All]" allUniqueName="[Table2].[Share Type].[All]" dimensionUniqueName="[Table2]" displayFolder="" count="2" memberValueDatatype="130" unbalanced="0"/>
    <cacheHierarchy uniqueName="[Table2].[Share Size]" caption="Share Size" attribute="1" defaultMemberUniqueName="[Table2].[Share Size].[All]" allUniqueName="[Table2].[Share Size].[All]" dimensionUniqueName="[Table2]" displayFolder="" count="2" memberValueDatatype="130" unbalanced="0">
      <fieldsUsage count="2">
        <fieldUsage x="-1"/>
        <fieldUsage x="4"/>
      </fieldsUsage>
    </cacheHierarchy>
    <cacheHierarchy uniqueName="[Table2].[Share Cost]" caption="Share Cost" attribute="1" defaultMemberUniqueName="[Table2].[Share Cost].[All]" allUniqueName="[Table2].[Share Cost].[All]" dimensionUniqueName="[Table2]" displayFolder="" count="0" memberValueDatatype="20" unbalanced="0"/>
    <cacheHierarchy uniqueName="[Table2].[2018 Sales]" caption="2018 Sales" attribute="1" defaultMemberUniqueName="[Table2].[2018 Sales].[All]" allUniqueName="[Table2].[2018 Sales].[All]" dimensionUniqueName="[Table2]" displayFolder="" count="0" memberValueDatatype="20" unbalanced="0"/>
    <cacheHierarchy uniqueName="[Table2].[2019 Sales]" caption="2019 Sales" attribute="1" defaultMemberUniqueName="[Table2].[2019 Sales].[All]" allUniqueName="[Table2].[2019 Sales].[All]" dimensionUniqueName="[Table2]" displayFolder="" count="0" memberValueDatatype="20" unbalanced="0"/>
    <cacheHierarchy uniqueName="[Table2].[2020 Sales]" caption="2020 Sales" attribute="1" defaultMemberUniqueName="[Table2].[2020 Sales].[All]" allUniqueName="[Table2].[2020 Sales].[All]" dimensionUniqueName="[Table2]" displayFolder="" count="0" memberValueDatatype="20" unbalanced="0"/>
    <cacheHierarchy uniqueName="[Table2].[2021 Sales]" caption="2021 Sales" attribute="1" defaultMemberUniqueName="[Table2].[2021 Sales].[All]" allUniqueName="[Table2].[2021 Sal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2018 Sales]" caption="Sum of 2018 Sales" measure="1" displayFolder="" measureGroup="Table2"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Share Cost]" caption="Sum of Share Cost" measure="1" displayFolder="" measureGroup="Table2" count="0" hidden="1">
      <extLst>
        <ext xmlns:x15="http://schemas.microsoft.com/office/spreadsheetml/2010/11/main" uri="{B97F6D7D-B522-45F9-BDA1-12C45D357490}">
          <x15:cacheHierarchy aggregatedColumn="3"/>
        </ext>
      </extLst>
    </cacheHierarchy>
    <cacheHierarchy uniqueName="[Measures].[Sum of 2019 Sales]" caption="Sum of 2019 Sales" measure="1" displayFolder="" measureGroup="Table2"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2020 Sales]" caption="Sum of 2020 Sales" measure="1" displayFolder="" measureGroup="Table2"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2021 Sales]" caption="Sum of 2021 Sales" measure="1" displayFolder="" measureGroup="Table2"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D101"/>
    <x v="0"/>
    <x v="0"/>
    <x v="0"/>
    <n v="600"/>
    <n v="1000"/>
    <n v="1300"/>
    <n v="1800"/>
  </r>
  <r>
    <s v="D102"/>
    <x v="0"/>
    <x v="1"/>
    <x v="1"/>
    <n v="300"/>
    <n v="600"/>
    <n v="450"/>
    <n v="450"/>
  </r>
  <r>
    <s v="D103"/>
    <x v="1"/>
    <x v="2"/>
    <x v="2"/>
    <n v="120"/>
    <n v="240"/>
    <n v="240"/>
    <n v="360"/>
  </r>
  <r>
    <s v="M101"/>
    <x v="2"/>
    <x v="0"/>
    <x v="3"/>
    <n v="300"/>
    <n v="600"/>
    <n v="1200"/>
    <n v="2100"/>
  </r>
  <r>
    <s v="M102"/>
    <x v="2"/>
    <x v="1"/>
    <x v="4"/>
    <n v="1275"/>
    <n v="2550"/>
    <n v="3400"/>
    <n v="4250"/>
  </r>
  <r>
    <s v="M103"/>
    <x v="3"/>
    <x v="2"/>
    <x v="3"/>
    <n v="600"/>
    <n v="1500"/>
    <n v="1800"/>
    <n v="1800"/>
  </r>
  <r>
    <s v="M104"/>
    <x v="4"/>
    <x v="2"/>
    <x v="5"/>
    <n v="1250"/>
    <n v="1250"/>
    <n v="1750"/>
    <n v="3500"/>
  </r>
  <r>
    <s v="M105"/>
    <x v="5"/>
    <x v="0"/>
    <x v="5"/>
    <n v="1000"/>
    <n v="1000"/>
    <n v="1250"/>
    <n v="3000"/>
  </r>
  <r>
    <s v="M106"/>
    <x v="5"/>
    <x v="1"/>
    <x v="6"/>
    <n v="1750"/>
    <n v="1400"/>
    <n v="1750"/>
    <n v="3850"/>
  </r>
  <r>
    <s v="M106"/>
    <x v="6"/>
    <x v="2"/>
    <x v="7"/>
    <n v="400"/>
    <n v="600"/>
    <n v="1000"/>
    <n v="1000"/>
  </r>
  <r>
    <s v="M107"/>
    <x v="7"/>
    <x v="2"/>
    <x v="8"/>
    <n v="975"/>
    <n v="975"/>
    <n v="650"/>
    <n v="650"/>
  </r>
  <r>
    <s v="V101"/>
    <x v="8"/>
    <x v="0"/>
    <x v="1"/>
    <n v="1800"/>
    <n v="1800"/>
    <n v="2700"/>
    <n v="2850"/>
  </r>
  <r>
    <s v="P101"/>
    <x v="9"/>
    <x v="0"/>
    <x v="1"/>
    <n v="5700"/>
    <n v="8850"/>
    <n v="10500"/>
    <n v="13800"/>
  </r>
  <r>
    <s v="P102"/>
    <x v="9"/>
    <x v="1"/>
    <x v="9"/>
    <n v="7680"/>
    <n v="16080"/>
    <n v="18240"/>
    <n v="19680"/>
  </r>
  <r>
    <s v="P103"/>
    <x v="10"/>
    <x v="0"/>
    <x v="7"/>
    <n v="7200"/>
    <n v="8600"/>
    <n v="11400"/>
    <n v="10200"/>
  </r>
  <r>
    <s v="P104"/>
    <x v="10"/>
    <x v="1"/>
    <x v="10"/>
    <n v="12800"/>
    <n v="17600"/>
    <n v="19840"/>
    <n v="21440"/>
  </r>
  <r>
    <s v="P105"/>
    <x v="11"/>
    <x v="2"/>
    <x v="11"/>
    <n v="1925"/>
    <n v="3850"/>
    <n v="2975"/>
    <n v="6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n v="2"/>
    <s v="P105"/>
    <x v="0"/>
    <x v="0"/>
    <x v="0"/>
    <x v="0"/>
    <s v="Thursday"/>
    <n v="175"/>
  </r>
  <r>
    <x v="1"/>
    <n v="1"/>
    <s v="M103"/>
    <x v="1"/>
    <x v="0"/>
    <x v="0"/>
    <x v="0"/>
    <s v="Tuesday"/>
    <n v="300"/>
  </r>
  <r>
    <x v="2"/>
    <n v="4"/>
    <s v="M106"/>
    <x v="2"/>
    <x v="1"/>
    <x v="0"/>
    <x v="0"/>
    <s v="Thursday"/>
    <n v="350"/>
  </r>
  <r>
    <x v="3"/>
    <n v="10"/>
    <s v="P104"/>
    <x v="3"/>
    <x v="1"/>
    <x v="0"/>
    <x v="1"/>
    <s v="Tuesday"/>
    <n v="320"/>
  </r>
  <r>
    <x v="4"/>
    <n v="6"/>
    <s v="P104"/>
    <x v="3"/>
    <x v="1"/>
    <x v="0"/>
    <x v="0"/>
    <s v="Thursday"/>
    <n v="320"/>
  </r>
  <r>
    <x v="5"/>
    <n v="3"/>
    <s v="M101"/>
    <x v="4"/>
    <x v="2"/>
    <x v="0"/>
    <x v="1"/>
    <s v="Tuesday"/>
    <n v="300"/>
  </r>
  <r>
    <x v="6"/>
    <n v="3"/>
    <s v="P105"/>
    <x v="0"/>
    <x v="0"/>
    <x v="0"/>
    <x v="2"/>
    <s v="Tuesday"/>
    <n v="175"/>
  </r>
  <r>
    <x v="7"/>
    <n v="3"/>
    <s v="P103"/>
    <x v="3"/>
    <x v="2"/>
    <x v="0"/>
    <x v="0"/>
    <s v="Thursday"/>
    <n v="200"/>
  </r>
  <r>
    <x v="4"/>
    <n v="1"/>
    <s v="P105"/>
    <x v="0"/>
    <x v="0"/>
    <x v="0"/>
    <x v="0"/>
    <s v="Thursday"/>
    <n v="175"/>
  </r>
  <r>
    <x v="8"/>
    <n v="9"/>
    <s v="M105"/>
    <x v="2"/>
    <x v="2"/>
    <x v="0"/>
    <x v="2"/>
    <s v="Tuesday"/>
    <n v="250"/>
  </r>
  <r>
    <x v="9"/>
    <n v="2"/>
    <s v="P103"/>
    <x v="3"/>
    <x v="2"/>
    <x v="1"/>
    <x v="3"/>
    <s v="Thursday"/>
    <n v="200"/>
  </r>
  <r>
    <x v="10"/>
    <n v="5"/>
    <s v="M101"/>
    <x v="4"/>
    <x v="2"/>
    <x v="1"/>
    <x v="0"/>
    <s v="Thursday"/>
    <n v="300"/>
  </r>
  <r>
    <x v="11"/>
    <n v="3"/>
    <s v="M101"/>
    <x v="4"/>
    <x v="2"/>
    <x v="1"/>
    <x v="4"/>
    <s v="Thursday"/>
    <n v="300"/>
  </r>
  <r>
    <x v="4"/>
    <n v="2"/>
    <s v="D102"/>
    <x v="5"/>
    <x v="1"/>
    <x v="0"/>
    <x v="0"/>
    <s v="Thursday"/>
    <n v="150"/>
  </r>
  <r>
    <x v="7"/>
    <n v="1"/>
    <s v="D101"/>
    <x v="5"/>
    <x v="2"/>
    <x v="0"/>
    <x v="4"/>
    <s v="Thursday"/>
    <n v="100"/>
  </r>
  <r>
    <x v="12"/>
    <n v="1"/>
    <s v="P104"/>
    <x v="3"/>
    <x v="1"/>
    <x v="0"/>
    <x v="2"/>
    <s v="Tuesday"/>
    <n v="320"/>
  </r>
  <r>
    <x v="13"/>
    <n v="6"/>
    <s v="M105"/>
    <x v="2"/>
    <x v="2"/>
    <x v="0"/>
    <x v="0"/>
    <s v="Tuesday"/>
    <n v="250"/>
  </r>
  <r>
    <x v="14"/>
    <n v="8"/>
    <s v="P103"/>
    <x v="3"/>
    <x v="2"/>
    <x v="0"/>
    <x v="2"/>
    <s v="Tuesday"/>
    <n v="200"/>
  </r>
  <r>
    <x v="15"/>
    <n v="8"/>
    <s v="P101"/>
    <x v="6"/>
    <x v="2"/>
    <x v="0"/>
    <x v="1"/>
    <s v="Tuesday"/>
    <n v="150"/>
  </r>
  <r>
    <x v="16"/>
    <n v="3"/>
    <s v="P101"/>
    <x v="6"/>
    <x v="2"/>
    <x v="0"/>
    <x v="3"/>
    <s v="Thursday"/>
    <n v="150"/>
  </r>
  <r>
    <x v="17"/>
    <n v="7"/>
    <s v="P105"/>
    <x v="0"/>
    <x v="0"/>
    <x v="0"/>
    <x v="0"/>
    <s v="Thursday"/>
    <n v="175"/>
  </r>
  <r>
    <x v="7"/>
    <n v="6"/>
    <s v="M101"/>
    <x v="4"/>
    <x v="2"/>
    <x v="0"/>
    <x v="4"/>
    <s v="Thursday"/>
    <n v="300"/>
  </r>
  <r>
    <x v="18"/>
    <n v="7"/>
    <s v="P101"/>
    <x v="6"/>
    <x v="2"/>
    <x v="0"/>
    <x v="4"/>
    <s v="Thursday"/>
    <n v="150"/>
  </r>
  <r>
    <x v="19"/>
    <n v="10"/>
    <s v="M102"/>
    <x v="4"/>
    <x v="1"/>
    <x v="1"/>
    <x v="3"/>
    <s v="Thursday"/>
    <n v="425"/>
  </r>
  <r>
    <x v="16"/>
    <n v="6"/>
    <s v="V101"/>
    <x v="7"/>
    <x v="2"/>
    <x v="0"/>
    <x v="3"/>
    <s v="Thursday"/>
    <n v="150"/>
  </r>
  <r>
    <x v="20"/>
    <n v="5"/>
    <s v="P105"/>
    <x v="0"/>
    <x v="0"/>
    <x v="1"/>
    <x v="0"/>
    <s v="Tuesday"/>
    <n v="175"/>
  </r>
  <r>
    <x v="21"/>
    <n v="2"/>
    <s v="D102"/>
    <x v="5"/>
    <x v="1"/>
    <x v="0"/>
    <x v="0"/>
    <s v="Thursday"/>
    <n v="150"/>
  </r>
  <r>
    <x v="22"/>
    <n v="1"/>
    <s v="P104"/>
    <x v="3"/>
    <x v="1"/>
    <x v="0"/>
    <x v="0"/>
    <s v="Tuesday"/>
    <n v="320"/>
  </r>
  <r>
    <x v="23"/>
    <n v="3"/>
    <s v="D101"/>
    <x v="5"/>
    <x v="2"/>
    <x v="1"/>
    <x v="0"/>
    <s v="Tuesday"/>
    <n v="100"/>
  </r>
  <r>
    <x v="24"/>
    <n v="7"/>
    <s v="P105"/>
    <x v="0"/>
    <x v="0"/>
    <x v="0"/>
    <x v="0"/>
    <s v="Thursday"/>
    <n v="175"/>
  </r>
  <r>
    <x v="25"/>
    <n v="2"/>
    <s v="P102"/>
    <x v="6"/>
    <x v="1"/>
    <x v="0"/>
    <x v="0"/>
    <s v="Tuesday"/>
    <n v="240"/>
  </r>
  <r>
    <x v="26"/>
    <n v="6"/>
    <s v="P101"/>
    <x v="6"/>
    <x v="2"/>
    <x v="0"/>
    <x v="4"/>
    <s v="Thursday"/>
    <n v="150"/>
  </r>
  <r>
    <x v="27"/>
    <n v="5"/>
    <s v="P103"/>
    <x v="3"/>
    <x v="2"/>
    <x v="0"/>
    <x v="4"/>
    <s v="Thursday"/>
    <n v="200"/>
  </r>
  <r>
    <x v="28"/>
    <n v="8"/>
    <s v="P105"/>
    <x v="0"/>
    <x v="0"/>
    <x v="0"/>
    <x v="0"/>
    <s v="Thursday"/>
    <n v="175"/>
  </r>
  <r>
    <x v="14"/>
    <n v="1"/>
    <s v="V101"/>
    <x v="7"/>
    <x v="2"/>
    <x v="0"/>
    <x v="2"/>
    <s v="Tuesday"/>
    <n v="150"/>
  </r>
  <r>
    <x v="29"/>
    <n v="1"/>
    <s v="D101"/>
    <x v="5"/>
    <x v="2"/>
    <x v="0"/>
    <x v="0"/>
    <s v="Tuesday"/>
    <n v="100"/>
  </r>
  <r>
    <x v="30"/>
    <n v="2"/>
    <s v="P102"/>
    <x v="6"/>
    <x v="1"/>
    <x v="1"/>
    <x v="2"/>
    <s v="Tuesday"/>
    <n v="240"/>
  </r>
  <r>
    <x v="31"/>
    <n v="3"/>
    <s v="P101"/>
    <x v="6"/>
    <x v="2"/>
    <x v="0"/>
    <x v="4"/>
    <s v="Thursday"/>
    <n v="150"/>
  </r>
  <r>
    <x v="32"/>
    <n v="4"/>
    <s v="P102"/>
    <x v="6"/>
    <x v="1"/>
    <x v="0"/>
    <x v="3"/>
    <s v="Thursday"/>
    <n v="240"/>
  </r>
  <r>
    <x v="28"/>
    <n v="9"/>
    <s v="D103"/>
    <x v="8"/>
    <x v="0"/>
    <x v="0"/>
    <x v="0"/>
    <s v="Thursday"/>
    <n v="120"/>
  </r>
  <r>
    <x v="33"/>
    <n v="1"/>
    <s v="P101"/>
    <x v="6"/>
    <x v="2"/>
    <x v="0"/>
    <x v="0"/>
    <s v="Thursday"/>
    <n v="150"/>
  </r>
  <r>
    <x v="34"/>
    <n v="4"/>
    <s v="P101"/>
    <x v="6"/>
    <x v="2"/>
    <x v="0"/>
    <x v="1"/>
    <s v="Tuesday"/>
    <n v="150"/>
  </r>
  <r>
    <x v="35"/>
    <n v="2"/>
    <s v="M104"/>
    <x v="9"/>
    <x v="0"/>
    <x v="1"/>
    <x v="3"/>
    <s v="Thursday"/>
    <n v="250"/>
  </r>
  <r>
    <x v="36"/>
    <n v="6"/>
    <s v="P105"/>
    <x v="0"/>
    <x v="0"/>
    <x v="1"/>
    <x v="2"/>
    <s v="Thursday"/>
    <n v="175"/>
  </r>
  <r>
    <x v="37"/>
    <n v="7"/>
    <s v="P104"/>
    <x v="3"/>
    <x v="1"/>
    <x v="1"/>
    <x v="3"/>
    <s v="Thursday"/>
    <n v="320"/>
  </r>
  <r>
    <x v="38"/>
    <n v="10"/>
    <s v="M106"/>
    <x v="2"/>
    <x v="1"/>
    <x v="0"/>
    <x v="0"/>
    <s v="Tuesday"/>
    <n v="350"/>
  </r>
  <r>
    <x v="39"/>
    <n v="6"/>
    <s v="M106"/>
    <x v="2"/>
    <x v="1"/>
    <x v="0"/>
    <x v="0"/>
    <s v="Thursday"/>
    <n v="350"/>
  </r>
  <r>
    <x v="40"/>
    <n v="7"/>
    <s v="P101"/>
    <x v="6"/>
    <x v="2"/>
    <x v="0"/>
    <x v="4"/>
    <s v="Thursday"/>
    <n v="150"/>
  </r>
  <r>
    <x v="41"/>
    <n v="9"/>
    <s v="P102"/>
    <x v="6"/>
    <x v="1"/>
    <x v="0"/>
    <x v="2"/>
    <s v="Tuesday"/>
    <n v="240"/>
  </r>
  <r>
    <x v="10"/>
    <n v="7"/>
    <s v="P102"/>
    <x v="6"/>
    <x v="1"/>
    <x v="1"/>
    <x v="0"/>
    <s v="Thursday"/>
    <n v="240"/>
  </r>
  <r>
    <x v="42"/>
    <n v="4"/>
    <s v="P104"/>
    <x v="3"/>
    <x v="1"/>
    <x v="0"/>
    <x v="4"/>
    <s v="Thursday"/>
    <n v="320"/>
  </r>
  <r>
    <x v="43"/>
    <n v="8"/>
    <s v="P104"/>
    <x v="3"/>
    <x v="1"/>
    <x v="1"/>
    <x v="0"/>
    <s v="Thursday"/>
    <n v="320"/>
  </r>
  <r>
    <x v="43"/>
    <n v="6"/>
    <s v="M106"/>
    <x v="2"/>
    <x v="1"/>
    <x v="1"/>
    <x v="0"/>
    <s v="Thursday"/>
    <n v="350"/>
  </r>
  <r>
    <x v="44"/>
    <n v="1"/>
    <s v="M105"/>
    <x v="2"/>
    <x v="2"/>
    <x v="1"/>
    <x v="2"/>
    <s v="Thursday"/>
    <n v="250"/>
  </r>
  <r>
    <x v="45"/>
    <n v="2"/>
    <s v="P102"/>
    <x v="6"/>
    <x v="1"/>
    <x v="0"/>
    <x v="4"/>
    <s v="Thursday"/>
    <n v="240"/>
  </r>
  <r>
    <x v="46"/>
    <n v="6"/>
    <s v="M102"/>
    <x v="4"/>
    <x v="1"/>
    <x v="0"/>
    <x v="3"/>
    <s v="Thursday"/>
    <n v="425"/>
  </r>
  <r>
    <x v="47"/>
    <n v="3"/>
    <s v="P104"/>
    <x v="3"/>
    <x v="1"/>
    <x v="1"/>
    <x v="2"/>
    <s v="Tuesday"/>
    <n v="320"/>
  </r>
  <r>
    <x v="48"/>
    <n v="8"/>
    <s v="P102"/>
    <x v="6"/>
    <x v="1"/>
    <x v="0"/>
    <x v="4"/>
    <s v="Thursday"/>
    <n v="240"/>
  </r>
  <r>
    <x v="49"/>
    <n v="8"/>
    <s v="P104"/>
    <x v="3"/>
    <x v="1"/>
    <x v="1"/>
    <x v="2"/>
    <s v="Tuesday"/>
    <n v="320"/>
  </r>
  <r>
    <x v="50"/>
    <n v="4"/>
    <s v="D101"/>
    <x v="5"/>
    <x v="2"/>
    <x v="0"/>
    <x v="0"/>
    <s v="Thursday"/>
    <n v="100"/>
  </r>
  <r>
    <x v="51"/>
    <n v="2"/>
    <s v="M103"/>
    <x v="1"/>
    <x v="0"/>
    <x v="0"/>
    <x v="2"/>
    <s v="Tuesday"/>
    <n v="300"/>
  </r>
  <r>
    <x v="44"/>
    <n v="3"/>
    <s v="P104"/>
    <x v="3"/>
    <x v="1"/>
    <x v="1"/>
    <x v="2"/>
    <s v="Thursday"/>
    <n v="320"/>
  </r>
  <r>
    <x v="34"/>
    <n v="9"/>
    <s v="D101"/>
    <x v="5"/>
    <x v="2"/>
    <x v="0"/>
    <x v="1"/>
    <s v="Tuesday"/>
    <n v="100"/>
  </r>
  <r>
    <x v="52"/>
    <n v="10"/>
    <s v="P102"/>
    <x v="6"/>
    <x v="1"/>
    <x v="0"/>
    <x v="2"/>
    <s v="Tuesday"/>
    <n v="240"/>
  </r>
  <r>
    <x v="53"/>
    <n v="1"/>
    <s v="P103"/>
    <x v="3"/>
    <x v="2"/>
    <x v="0"/>
    <x v="1"/>
    <s v="Tuesday"/>
    <n v="200"/>
  </r>
  <r>
    <x v="43"/>
    <n v="4"/>
    <s v="M104"/>
    <x v="9"/>
    <x v="0"/>
    <x v="0"/>
    <x v="0"/>
    <s v="Tuesday"/>
    <n v="250"/>
  </r>
  <r>
    <x v="43"/>
    <n v="4"/>
    <s v="P101"/>
    <x v="6"/>
    <x v="2"/>
    <x v="0"/>
    <x v="0"/>
    <s v="Tuesday"/>
    <n v="150"/>
  </r>
  <r>
    <x v="54"/>
    <n v="2"/>
    <s v="P103"/>
    <x v="3"/>
    <x v="2"/>
    <x v="0"/>
    <x v="4"/>
    <s v="Thursday"/>
    <n v="200"/>
  </r>
  <r>
    <x v="55"/>
    <n v="7"/>
    <s v="P102"/>
    <x v="6"/>
    <x v="1"/>
    <x v="0"/>
    <x v="0"/>
    <s v="Thursday"/>
    <n v="240"/>
  </r>
  <r>
    <x v="54"/>
    <n v="9"/>
    <s v="D103"/>
    <x v="8"/>
    <x v="0"/>
    <x v="0"/>
    <x v="4"/>
    <s v="Thursday"/>
    <n v="120"/>
  </r>
  <r>
    <x v="56"/>
    <n v="3"/>
    <s v="P101"/>
    <x v="6"/>
    <x v="2"/>
    <x v="0"/>
    <x v="4"/>
    <s v="Thursday"/>
    <n v="150"/>
  </r>
  <r>
    <x v="57"/>
    <n v="5"/>
    <s v="P102"/>
    <x v="6"/>
    <x v="1"/>
    <x v="1"/>
    <x v="0"/>
    <s v="Tuesday"/>
    <n v="240"/>
  </r>
  <r>
    <x v="58"/>
    <n v="9"/>
    <s v="M106"/>
    <x v="2"/>
    <x v="1"/>
    <x v="1"/>
    <x v="2"/>
    <s v="Tuesday"/>
    <n v="350"/>
  </r>
  <r>
    <x v="59"/>
    <n v="2"/>
    <s v="D103"/>
    <x v="8"/>
    <x v="0"/>
    <x v="0"/>
    <x v="1"/>
    <s v="Tuesday"/>
    <n v="120"/>
  </r>
  <r>
    <x v="57"/>
    <n v="4"/>
    <s v="M104"/>
    <x v="9"/>
    <x v="0"/>
    <x v="1"/>
    <x v="0"/>
    <s v="Tuesday"/>
    <n v="250"/>
  </r>
  <r>
    <x v="60"/>
    <n v="9"/>
    <s v="P105"/>
    <x v="0"/>
    <x v="0"/>
    <x v="1"/>
    <x v="0"/>
    <s v="Thursday"/>
    <n v="175"/>
  </r>
  <r>
    <x v="61"/>
    <n v="1"/>
    <s v="P105"/>
    <x v="0"/>
    <x v="0"/>
    <x v="0"/>
    <x v="4"/>
    <s v="Thursday"/>
    <n v="1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2"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4">
  <location ref="A1:E5" firstHeaderRow="0" firstDataRow="1" firstDataCol="1"/>
  <pivotFields count="5">
    <pivotField dataField="1" showAll="0"/>
    <pivotField dataField="1" showAll="0"/>
    <pivotField dataField="1" showAll="0"/>
    <pivotField dataField="1" showAll="0"/>
    <pivotField axis="axisRow" allDrilled="1" showAll="0" dataSourceSort="1" defaultAttributeDrillState="1">
      <items count="4">
        <item x="0"/>
        <item x="1"/>
        <item x="2"/>
        <item t="default"/>
      </items>
    </pivotField>
  </pivotFields>
  <rowFields count="1">
    <field x="4"/>
  </rowFields>
  <rowItems count="4">
    <i>
      <x/>
    </i>
    <i>
      <x v="1"/>
    </i>
    <i>
      <x v="2"/>
    </i>
    <i t="grand">
      <x/>
    </i>
  </rowItems>
  <colFields count="1">
    <field x="-2"/>
  </colFields>
  <colItems count="4">
    <i>
      <x/>
    </i>
    <i i="1">
      <x v="1"/>
    </i>
    <i i="2">
      <x v="2"/>
    </i>
    <i i="3">
      <x v="3"/>
    </i>
  </colItems>
  <dataFields count="4">
    <dataField name="Sum of 2018 Sales" fld="0" baseField="0" baseItem="0"/>
    <dataField name="Sum of 2019 Sales" fld="1" baseField="0" baseItem="0"/>
    <dataField name="Sum of 2020 Sales" fld="2" baseField="0" baseItem="0"/>
    <dataField name="Sum of 2021 Sales" fld="3" baseField="0" baseItem="0"/>
  </dataFields>
  <chartFormats count="4">
    <chartFormat chart="1" format="48" series="1">
      <pivotArea type="data" outline="0" fieldPosition="0">
        <references count="1">
          <reference field="4294967294" count="1" selected="0">
            <x v="0"/>
          </reference>
        </references>
      </pivotArea>
    </chartFormat>
    <chartFormat chart="1" format="49" series="1">
      <pivotArea type="data" outline="0" fieldPosition="0">
        <references count="1">
          <reference field="4294967294" count="1" selected="0">
            <x v="1"/>
          </reference>
        </references>
      </pivotArea>
    </chartFormat>
    <chartFormat chart="1" format="50" series="1">
      <pivotArea type="data" outline="0" fieldPosition="0">
        <references count="1">
          <reference field="4294967294" count="1" selected="0">
            <x v="2"/>
          </reference>
        </references>
      </pivotArea>
    </chartFormat>
    <chartFormat chart="1" format="51" series="1">
      <pivotArea type="data" outline="0" fieldPosition="0">
        <references count="1">
          <reference field="4294967294" count="1" selected="0">
            <x v="3"/>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Row="0" dragToCol="0" dragToPage="0" dragToData="1"/>
    <pivotHierarchy dragToData="1"/>
    <pivotHierarchy dragToData="1"/>
    <pivotHierarchy dragToData="1"/>
  </pivotHierarchie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1">
        <x15:pivotRow count="4">
          <x15:c>
            <x15:v>23805</x15:v>
          </x15:c>
          <x15:c>
            <x15:v>38230</x15:v>
          </x15:c>
          <x15:c>
            <x15:v>43680</x15:v>
          </x15:c>
          <x15:c>
            <x15:v>49670</x15:v>
          </x15:c>
        </x15:pivotRow>
        <x15:pivotRow count="4">
          <x15:c>
            <x15:v>5270</x15:v>
          </x15:c>
          <x15:c>
            <x15:v>8415</x15:v>
          </x15:c>
          <x15:c>
            <x15:v>8415</x15:v>
          </x15:c>
          <x15:c>
            <x15:v>13435</x15:v>
          </x15:c>
        </x15:pivotRow>
        <x15:pivotRow count="4">
          <x15:c>
            <x15:v>16600</x15:v>
          </x15:c>
          <x15:c>
            <x15:v>21850</x15:v>
          </x15:c>
          <x15:c>
            <x15:v>28350</x15:v>
          </x15:c>
          <x15:c>
            <x15:v>33750</x15:v>
          </x15:c>
        </x15:pivotRow>
        <x15:pivotRow count="4">
          <x15:c>
            <x15:v>45675</x15:v>
          </x15:c>
          <x15:c>
            <x15:v>68495</x15:v>
          </x15:c>
          <x15:c>
            <x15:v>80445</x15:v>
          </x15:c>
          <x15:c>
            <x15:v>96855</x15:v>
          </x15:c>
        </x15:pivotRow>
      </x15:pivotTableData>
    </ext>
    <ext xmlns:x15="http://schemas.microsoft.com/office/spreadsheetml/2010/11/main" uri="{E67621CE-5B39-4880-91FE-76760E9C1902}">
      <x15:pivotTableUISettings sourceDataName="WorksheetConnection_SC_Excel2016_M8a_FirstLastName_1.xlsx!Table2">
        <x15:activeTabTopLevelEntity name="[Table2]"/>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149AD-5D5A-4887-A86F-808ABFF996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8">
    <pivotField showAll="0"/>
    <pivotField dataField="1" showAll="0">
      <items count="13">
        <item x="7"/>
        <item x="4"/>
        <item x="2"/>
        <item x="1"/>
        <item x="5"/>
        <item x="6"/>
        <item x="11"/>
        <item x="10"/>
        <item x="0"/>
        <item x="3"/>
        <item x="8"/>
        <item x="9"/>
        <item t="default"/>
      </items>
    </pivotField>
    <pivotField axis="axisRow" showAll="0">
      <items count="4">
        <item x="1"/>
        <item x="2"/>
        <item x="0"/>
        <item t="default"/>
      </items>
    </pivotField>
    <pivotField numFmtId="44" showAll="0">
      <items count="13">
        <item x="0"/>
        <item x="2"/>
        <item x="1"/>
        <item x="11"/>
        <item x="7"/>
        <item x="9"/>
        <item x="5"/>
        <item x="3"/>
        <item x="10"/>
        <item x="8"/>
        <item x="6"/>
        <item x="4"/>
        <item t="default"/>
      </items>
    </pivotField>
    <pivotField numFmtId="44" showAll="0"/>
    <pivotField numFmtId="44" showAll="0"/>
    <pivotField numFmtId="44" showAll="0"/>
    <pivotField numFmtId="44" showAll="0"/>
  </pivotFields>
  <rowFields count="1">
    <field x="2"/>
  </rowFields>
  <rowItems count="4">
    <i>
      <x/>
    </i>
    <i>
      <x v="1"/>
    </i>
    <i>
      <x v="2"/>
    </i>
    <i t="grand">
      <x/>
    </i>
  </rowItems>
  <colItems count="1">
    <i/>
  </colItems>
  <dataFields count="1">
    <dataField name="Count of Share Type" fld="1" subtotal="count" baseField="0" baseItem="0"/>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E6A9F5-D2BD-444E-BC21-B4D5C9DA36CD}"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B22" firstHeaderRow="1" firstDataRow="1" firstDataCol="1" rowPageCount="1" colPageCount="1"/>
  <pivotFields count="10">
    <pivotField showAll="0"/>
    <pivotField showAll="0"/>
    <pivotField showAll="0"/>
    <pivotField axis="axisRow" showAll="0">
      <items count="11">
        <item x="9"/>
        <item x="4"/>
        <item x="8"/>
        <item x="2"/>
        <item x="0"/>
        <item x="3"/>
        <item x="5"/>
        <item x="1"/>
        <item x="7"/>
        <item x="6"/>
        <item t="default"/>
      </items>
    </pivotField>
    <pivotField axis="axisPage" showAll="0">
      <items count="4">
        <item x="1"/>
        <item x="0"/>
        <item x="2"/>
        <item t="default"/>
      </items>
    </pivotField>
    <pivotField showAll="0"/>
    <pivotField axis="axisRow" showAll="0">
      <items count="6">
        <item x="4"/>
        <item x="1"/>
        <item x="2"/>
        <item x="3"/>
        <item x="0"/>
        <item t="default"/>
      </items>
    </pivotField>
    <pivotField showAll="0"/>
    <pivotField dataField="1" numFmtId="44" showAll="0"/>
    <pivotField dragToRow="0" dragToCol="0" dragToPage="0" showAll="0" defaultSubtotal="0"/>
  </pivotFields>
  <rowFields count="2">
    <field x="6"/>
    <field x="3"/>
  </rowFields>
  <rowItems count="19">
    <i>
      <x/>
    </i>
    <i r="1">
      <x v="5"/>
    </i>
    <i r="1">
      <x v="9"/>
    </i>
    <i>
      <x v="1"/>
    </i>
    <i r="1">
      <x v="5"/>
    </i>
    <i>
      <x v="2"/>
    </i>
    <i r="1">
      <x v="3"/>
    </i>
    <i r="1">
      <x v="5"/>
    </i>
    <i r="1">
      <x v="9"/>
    </i>
    <i>
      <x v="3"/>
    </i>
    <i r="1">
      <x v="1"/>
    </i>
    <i r="1">
      <x v="5"/>
    </i>
    <i r="1">
      <x v="9"/>
    </i>
    <i>
      <x v="4"/>
    </i>
    <i r="1">
      <x v="3"/>
    </i>
    <i r="1">
      <x v="5"/>
    </i>
    <i r="1">
      <x v="6"/>
    </i>
    <i r="1">
      <x v="9"/>
    </i>
    <i t="grand">
      <x/>
    </i>
  </rowItems>
  <colItems count="1">
    <i/>
  </colItems>
  <pageFields count="1">
    <pageField fld="4" item="0" hier="-1"/>
  </pageFields>
  <dataFields count="1">
    <dataField name="Sum of Share Cost" fld="8"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E6E45D-431F-4725-BB20-482CB96FA079}" name="PivotTable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E5" firstHeaderRow="1" firstDataRow="2" firstDataCol="1"/>
  <pivotFields count="10">
    <pivotField showAll="0"/>
    <pivotField showAll="0"/>
    <pivotField showAll="0"/>
    <pivotField dataField="1" showAll="0"/>
    <pivotField axis="axisCol" showAll="0">
      <items count="4">
        <item x="1"/>
        <item x="0"/>
        <item x="2"/>
        <item t="default"/>
      </items>
    </pivotField>
    <pivotField axis="axisRow" showAll="0">
      <items count="3">
        <item x="0"/>
        <item x="1"/>
        <item t="default"/>
      </items>
    </pivotField>
    <pivotField showAll="0"/>
    <pivotField showAll="0"/>
    <pivotField numFmtId="44" showAll="0"/>
    <pivotField dragToRow="0" dragToCol="0" dragToPage="0" showAll="0" defaultSubtotal="0"/>
  </pivotFields>
  <rowFields count="1">
    <field x="5"/>
  </rowFields>
  <rowItems count="3">
    <i>
      <x/>
    </i>
    <i>
      <x v="1"/>
    </i>
    <i t="grand">
      <x/>
    </i>
  </rowItems>
  <colFields count="1">
    <field x="4"/>
  </colFields>
  <colItems count="4">
    <i>
      <x/>
    </i>
    <i>
      <x v="1"/>
    </i>
    <i>
      <x v="2"/>
    </i>
    <i t="grand">
      <x/>
    </i>
  </colItems>
  <dataFields count="1">
    <dataField name="Count of Share Type" fld="3"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1" format="5" series="1">
      <pivotArea type="data" outline="0" fieldPosition="0">
        <references count="2">
          <reference field="4294967294" count="1" selected="0">
            <x v="0"/>
          </reference>
          <reference field="4" count="1" selected="0">
            <x v="0"/>
          </reference>
        </references>
      </pivotArea>
    </chartFormat>
    <chartFormat chart="1" format="6" series="1">
      <pivotArea type="data" outline="0" fieldPosition="0">
        <references count="2">
          <reference field="4294967294" count="1" selected="0">
            <x v="0"/>
          </reference>
          <reference field="4" count="1" selected="0">
            <x v="1"/>
          </reference>
        </references>
      </pivotArea>
    </chartFormat>
    <chartFormat chart="1" format="7" series="1">
      <pivotArea type="data" outline="0" fieldPosition="0">
        <references count="2">
          <reference field="4294967294" count="1" selected="0">
            <x v="0"/>
          </reference>
          <reference field="4" count="1" selected="0">
            <x v="2"/>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4">
  <location ref="A3:D10" firstHeaderRow="0" firstDataRow="1" firstDataCol="2"/>
  <pivotFields count="10">
    <pivotField compact="0" showAll="0"/>
    <pivotField compact="0" showAll="0"/>
    <pivotField compact="0" showAll="0"/>
    <pivotField compact="0" showAll="0"/>
    <pivotField compact="0" showAll="0"/>
    <pivotField axis="axisRow" compact="0" showAll="0">
      <items count="3">
        <item x="0"/>
        <item x="1"/>
        <item t="default"/>
      </items>
    </pivotField>
    <pivotField axis="axisRow" compact="0" showAll="0">
      <items count="6">
        <item x="4"/>
        <item h="1" x="1"/>
        <item h="1" x="2"/>
        <item x="3"/>
        <item h="1" x="0"/>
        <item t="default"/>
      </items>
    </pivotField>
    <pivotField compact="0" showAll="0"/>
    <pivotField dataField="1" compact="0" numFmtId="44" showAll="0"/>
    <pivotField compact="0" dragToRow="0" dragToCol="0" dragToPage="0" showAll="0" defaultSubtotal="0"/>
  </pivotFields>
  <rowFields count="2">
    <field x="6"/>
    <field x="5"/>
  </rowFields>
  <rowItems count="7">
    <i>
      <x/>
    </i>
    <i r="1">
      <x/>
    </i>
    <i r="1">
      <x v="1"/>
    </i>
    <i>
      <x v="3"/>
    </i>
    <i r="1">
      <x/>
    </i>
    <i r="1">
      <x v="1"/>
    </i>
    <i t="grand">
      <x/>
    </i>
  </rowItems>
  <colFields count="1">
    <field x="-2"/>
  </colFields>
  <colItems count="2">
    <i>
      <x/>
    </i>
    <i i="1">
      <x v="1"/>
    </i>
  </colItems>
  <dataFields count="2">
    <dataField name="Average Sale Per Share" fld="8" subtotal="average" baseField="5" baseItem="0" numFmtId="42"/>
    <dataField name="Total Share Sales" fld="8" baseField="5" baseItem="0" numFmtId="42"/>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9"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143" firstHeaderRow="0" firstDataRow="1" firstDataCol="1"/>
  <pivotFields count="10">
    <pivotField axis="axisRow" showAll="0">
      <items count="63">
        <item x="53"/>
        <item x="43"/>
        <item x="16"/>
        <item x="6"/>
        <item x="51"/>
        <item x="47"/>
        <item x="4"/>
        <item x="12"/>
        <item x="2"/>
        <item x="34"/>
        <item x="40"/>
        <item x="45"/>
        <item x="23"/>
        <item x="54"/>
        <item x="13"/>
        <item x="28"/>
        <item x="10"/>
        <item x="61"/>
        <item x="27"/>
        <item x="39"/>
        <item x="42"/>
        <item x="3"/>
        <item x="19"/>
        <item x="59"/>
        <item x="8"/>
        <item x="18"/>
        <item x="20"/>
        <item x="36"/>
        <item x="11"/>
        <item x="15"/>
        <item x="60"/>
        <item x="22"/>
        <item x="17"/>
        <item x="29"/>
        <item x="25"/>
        <item x="37"/>
        <item x="58"/>
        <item x="56"/>
        <item x="24"/>
        <item x="7"/>
        <item x="26"/>
        <item x="14"/>
        <item x="32"/>
        <item x="41"/>
        <item x="9"/>
        <item x="55"/>
        <item x="31"/>
        <item x="50"/>
        <item x="1"/>
        <item x="49"/>
        <item x="52"/>
        <item x="48"/>
        <item x="21"/>
        <item x="57"/>
        <item x="46"/>
        <item x="35"/>
        <item x="33"/>
        <item x="44"/>
        <item x="5"/>
        <item x="0"/>
        <item x="30"/>
        <item x="38"/>
        <item t="default"/>
      </items>
    </pivotField>
    <pivotField dataField="1" showAll="0"/>
    <pivotField showAll="0"/>
    <pivotField axis="axisRow" showAll="0">
      <items count="11">
        <item x="9"/>
        <item x="4"/>
        <item x="8"/>
        <item x="2"/>
        <item x="0"/>
        <item x="3"/>
        <item x="5"/>
        <item x="1"/>
        <item x="7"/>
        <item x="6"/>
        <item t="default"/>
      </items>
    </pivotField>
    <pivotField showAll="0"/>
    <pivotField showAll="0"/>
    <pivotField showAll="0"/>
    <pivotField showAll="0"/>
    <pivotField numFmtId="44" showAll="0"/>
    <pivotField dataField="1" dragToRow="0" dragToCol="0" dragToPage="0" showAll="0" defaultSubtotal="0"/>
  </pivotFields>
  <rowFields count="2">
    <field x="0"/>
    <field x="3"/>
  </rowFields>
  <rowItems count="140">
    <i>
      <x/>
    </i>
    <i r="1">
      <x v="5"/>
    </i>
    <i>
      <x v="1"/>
    </i>
    <i r="1">
      <x/>
    </i>
    <i r="1">
      <x v="3"/>
    </i>
    <i r="1">
      <x v="5"/>
    </i>
    <i r="1">
      <x v="9"/>
    </i>
    <i>
      <x v="2"/>
    </i>
    <i r="1">
      <x v="8"/>
    </i>
    <i r="1">
      <x v="9"/>
    </i>
    <i>
      <x v="3"/>
    </i>
    <i r="1">
      <x v="4"/>
    </i>
    <i>
      <x v="4"/>
    </i>
    <i r="1">
      <x v="7"/>
    </i>
    <i>
      <x v="5"/>
    </i>
    <i r="1">
      <x v="5"/>
    </i>
    <i>
      <x v="6"/>
    </i>
    <i r="1">
      <x v="4"/>
    </i>
    <i r="1">
      <x v="5"/>
    </i>
    <i r="1">
      <x v="6"/>
    </i>
    <i>
      <x v="7"/>
    </i>
    <i r="1">
      <x v="5"/>
    </i>
    <i>
      <x v="8"/>
    </i>
    <i r="1">
      <x v="3"/>
    </i>
    <i>
      <x v="9"/>
    </i>
    <i r="1">
      <x v="6"/>
    </i>
    <i r="1">
      <x v="9"/>
    </i>
    <i>
      <x v="10"/>
    </i>
    <i r="1">
      <x v="9"/>
    </i>
    <i>
      <x v="11"/>
    </i>
    <i r="1">
      <x v="9"/>
    </i>
    <i>
      <x v="12"/>
    </i>
    <i r="1">
      <x v="6"/>
    </i>
    <i>
      <x v="13"/>
    </i>
    <i r="1">
      <x v="2"/>
    </i>
    <i r="1">
      <x v="5"/>
    </i>
    <i>
      <x v="14"/>
    </i>
    <i r="1">
      <x v="3"/>
    </i>
    <i>
      <x v="15"/>
    </i>
    <i r="1">
      <x v="2"/>
    </i>
    <i r="1">
      <x v="4"/>
    </i>
    <i>
      <x v="16"/>
    </i>
    <i r="1">
      <x v="1"/>
    </i>
    <i r="1">
      <x v="9"/>
    </i>
    <i>
      <x v="17"/>
    </i>
    <i r="1">
      <x v="4"/>
    </i>
    <i>
      <x v="18"/>
    </i>
    <i r="1">
      <x v="5"/>
    </i>
    <i>
      <x v="19"/>
    </i>
    <i r="1">
      <x v="3"/>
    </i>
    <i>
      <x v="20"/>
    </i>
    <i r="1">
      <x v="5"/>
    </i>
    <i>
      <x v="21"/>
    </i>
    <i r="1">
      <x v="5"/>
    </i>
    <i>
      <x v="22"/>
    </i>
    <i r="1">
      <x v="1"/>
    </i>
    <i>
      <x v="23"/>
    </i>
    <i r="1">
      <x v="2"/>
    </i>
    <i>
      <x v="24"/>
    </i>
    <i r="1">
      <x v="3"/>
    </i>
    <i>
      <x v="25"/>
    </i>
    <i r="1">
      <x v="9"/>
    </i>
    <i>
      <x v="26"/>
    </i>
    <i r="1">
      <x v="4"/>
    </i>
    <i>
      <x v="27"/>
    </i>
    <i r="1">
      <x v="4"/>
    </i>
    <i>
      <x v="28"/>
    </i>
    <i r="1">
      <x v="1"/>
    </i>
    <i>
      <x v="29"/>
    </i>
    <i r="1">
      <x v="9"/>
    </i>
    <i>
      <x v="30"/>
    </i>
    <i r="1">
      <x v="4"/>
    </i>
    <i>
      <x v="31"/>
    </i>
    <i r="1">
      <x v="5"/>
    </i>
    <i>
      <x v="32"/>
    </i>
    <i r="1">
      <x v="4"/>
    </i>
    <i>
      <x v="33"/>
    </i>
    <i r="1">
      <x v="6"/>
    </i>
    <i>
      <x v="34"/>
    </i>
    <i r="1">
      <x v="9"/>
    </i>
    <i>
      <x v="35"/>
    </i>
    <i r="1">
      <x v="5"/>
    </i>
    <i>
      <x v="36"/>
    </i>
    <i r="1">
      <x v="3"/>
    </i>
    <i>
      <x v="37"/>
    </i>
    <i r="1">
      <x v="9"/>
    </i>
    <i>
      <x v="38"/>
    </i>
    <i r="1">
      <x v="4"/>
    </i>
    <i>
      <x v="39"/>
    </i>
    <i r="1">
      <x v="1"/>
    </i>
    <i r="1">
      <x v="5"/>
    </i>
    <i r="1">
      <x v="6"/>
    </i>
    <i>
      <x v="40"/>
    </i>
    <i r="1">
      <x v="9"/>
    </i>
    <i>
      <x v="41"/>
    </i>
    <i r="1">
      <x v="5"/>
    </i>
    <i r="1">
      <x v="8"/>
    </i>
    <i>
      <x v="42"/>
    </i>
    <i r="1">
      <x v="9"/>
    </i>
    <i>
      <x v="43"/>
    </i>
    <i r="1">
      <x v="9"/>
    </i>
    <i>
      <x v="44"/>
    </i>
    <i r="1">
      <x v="5"/>
    </i>
    <i>
      <x v="45"/>
    </i>
    <i r="1">
      <x v="9"/>
    </i>
    <i>
      <x v="46"/>
    </i>
    <i r="1">
      <x v="9"/>
    </i>
    <i>
      <x v="47"/>
    </i>
    <i r="1">
      <x v="6"/>
    </i>
    <i>
      <x v="48"/>
    </i>
    <i r="1">
      <x v="7"/>
    </i>
    <i>
      <x v="49"/>
    </i>
    <i r="1">
      <x v="5"/>
    </i>
    <i>
      <x v="50"/>
    </i>
    <i r="1">
      <x v="9"/>
    </i>
    <i>
      <x v="51"/>
    </i>
    <i r="1">
      <x v="9"/>
    </i>
    <i>
      <x v="52"/>
    </i>
    <i r="1">
      <x v="6"/>
    </i>
    <i>
      <x v="53"/>
    </i>
    <i r="1">
      <x/>
    </i>
    <i r="1">
      <x v="9"/>
    </i>
    <i>
      <x v="54"/>
    </i>
    <i r="1">
      <x v="1"/>
    </i>
    <i>
      <x v="55"/>
    </i>
    <i r="1">
      <x/>
    </i>
    <i>
      <x v="56"/>
    </i>
    <i r="1">
      <x v="9"/>
    </i>
    <i>
      <x v="57"/>
    </i>
    <i r="1">
      <x v="3"/>
    </i>
    <i r="1">
      <x v="5"/>
    </i>
    <i>
      <x v="58"/>
    </i>
    <i r="1">
      <x v="1"/>
    </i>
    <i>
      <x v="59"/>
    </i>
    <i r="1">
      <x v="4"/>
    </i>
    <i>
      <x v="60"/>
    </i>
    <i r="1">
      <x v="9"/>
    </i>
    <i>
      <x v="61"/>
    </i>
    <i r="1">
      <x v="3"/>
    </i>
    <i t="grand">
      <x/>
    </i>
  </rowItems>
  <colFields count="1">
    <field x="-2"/>
  </colFields>
  <colItems count="2">
    <i>
      <x/>
    </i>
    <i i="1">
      <x v="1"/>
    </i>
  </colItems>
  <dataFields count="2">
    <dataField name="Total Share-Years Participating" fld="1" baseField="0" baseItem="0"/>
    <dataField name="Customer Share Sales" fld="9" baseField="0"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8" firstHeaderRow="1" firstDataRow="1" firstDataCol="1"/>
  <pivotFields count="10">
    <pivotField showAll="0"/>
    <pivotField showAll="0"/>
    <pivotField dataField="1" showAll="0"/>
    <pivotField axis="axisRow" showAll="0">
      <items count="11">
        <item h="1" x="9"/>
        <item h="1" x="4"/>
        <item h="1" x="8"/>
        <item h="1" x="2"/>
        <item h="1" x="0"/>
        <item x="3"/>
        <item h="1" x="5"/>
        <item h="1" x="1"/>
        <item h="1" x="7"/>
        <item h="1" x="6"/>
        <item t="default"/>
      </items>
    </pivotField>
    <pivotField axis="axisRow" showAll="0">
      <items count="4">
        <item x="1"/>
        <item x="0"/>
        <item x="2"/>
        <item t="default"/>
      </items>
    </pivotField>
    <pivotField axis="axisRow" showAll="0">
      <items count="3">
        <item h="1" x="0"/>
        <item x="1"/>
        <item t="default"/>
      </items>
    </pivotField>
    <pivotField showAll="0"/>
    <pivotField showAll="0"/>
    <pivotField numFmtId="44" showAll="0"/>
    <pivotField dragToRow="0" dragToCol="0" dragToPage="0" showAll="0" defaultSubtotal="0"/>
  </pivotFields>
  <rowFields count="3">
    <field x="5"/>
    <field x="3"/>
    <field x="4"/>
  </rowFields>
  <rowItems count="5">
    <i>
      <x v="1"/>
    </i>
    <i r="1">
      <x v="5"/>
    </i>
    <i r="2">
      <x/>
    </i>
    <i r="2">
      <x v="2"/>
    </i>
    <i t="grand">
      <x/>
    </i>
  </rowItems>
  <colItems count="1">
    <i/>
  </colItems>
  <dataFields count="1">
    <dataField name="Number of Orders" fld="2"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00000000-0013-0000-FFFF-FFFF01000000}" sourceName="Season">
  <pivotTables>
    <pivotTable tabId="15" name="PivotTable5"/>
  </pivotTables>
  <data>
    <tabular pivotCacheId="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are_Type" xr10:uid="{173066E7-C16E-4F5C-AFDC-1A23010B9D0F}" sourceName="Share Type">
  <pivotTables>
    <pivotTable tabId="15" name="PivotTable5"/>
  </pivotTables>
  <data>
    <tabular pivotCacheId="5">
      <items count="10">
        <i x="9"/>
        <i x="4"/>
        <i x="2"/>
        <i x="0"/>
        <i x="3" s="1"/>
        <i x="5"/>
        <i x="6"/>
        <i x="8" nd="1"/>
        <i x="1"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1000000}" cache="Slicer_Season1" caption="Season" style="SlicerStyleLight6" rowHeight="241300"/>
  <slicer name="Share Type" xr10:uid="{22ADB022-C6D8-4491-92BA-540F094C722F}" cache="Slicer_Share_Type" caption="Share Typ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armShares" displayName="FarmShares" ref="A3:H21" totalsRowCount="1" headerRowDxfId="13">
  <autoFilter ref="A3:H20" xr:uid="{00000000-0009-0000-0100-000002000000}"/>
  <tableColumns count="8">
    <tableColumn id="1" xr3:uid="{00000000-0010-0000-0000-000001000000}" name="Share ID" totalsRowLabel="Total"/>
    <tableColumn id="2" xr3:uid="{00000000-0010-0000-0000-000002000000}" name="Share Type"/>
    <tableColumn id="3" xr3:uid="{00000000-0010-0000-0000-000003000000}" name="Share Size"/>
    <tableColumn id="4" xr3:uid="{00000000-0010-0000-0000-000004000000}" name="Share Cost" dataDxfId="12" totalsRowDxfId="11" dataCellStyle="Currency"/>
    <tableColumn id="5" xr3:uid="{00000000-0010-0000-0000-000005000000}" name="2018 Sales" totalsRowFunction="sum" dataDxfId="10" totalsRowDxfId="9"/>
    <tableColumn id="6" xr3:uid="{00000000-0010-0000-0000-000006000000}" name="2019 Sales" totalsRowFunction="sum" dataDxfId="8" totalsRowDxfId="7"/>
    <tableColumn id="7" xr3:uid="{00000000-0010-0000-0000-000007000000}" name="2020 Sales" totalsRowFunction="sum" dataDxfId="6" totalsRowDxfId="5"/>
    <tableColumn id="8" xr3:uid="{00000000-0010-0000-0000-000008000000}" name="2021 Sales" totalsRowFunction="sum" dataDxfId="4" totalsRow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NorthRegion2021" displayName="NorthRegion2021" ref="A3:I80" totalsRowShown="0">
  <autoFilter ref="A3:I80" xr:uid="{00000000-0009-0000-0100-000001000000}">
    <filterColumn colId="5">
      <filters>
        <filter val="Winter-Spring"/>
      </filters>
    </filterColumn>
    <filterColumn colId="6">
      <filters>
        <filter val="Gulps Coffee House"/>
      </filters>
    </filterColumn>
  </autoFilter>
  <tableColumns count="9">
    <tableColumn id="2" xr3:uid="{00000000-0010-0000-0100-000002000000}" name="Customer ID"/>
    <tableColumn id="3" xr3:uid="{00000000-0010-0000-0100-000003000000}" name="Years Participating"/>
    <tableColumn id="4" xr3:uid="{00000000-0010-0000-0100-000004000000}" name="Share ID" dataDxfId="2"/>
    <tableColumn id="5" xr3:uid="{00000000-0010-0000-0100-000005000000}" name="Share Type" dataDxfId="1"/>
    <tableColumn id="10" xr3:uid="{00000000-0010-0000-0100-00000A000000}" name="Share Size" dataDxfId="0"/>
    <tableColumn id="6" xr3:uid="{00000000-0010-0000-0100-000006000000}" name="Season"/>
    <tableColumn id="7" xr3:uid="{00000000-0010-0000-0100-000007000000}" name="Pickup Location"/>
    <tableColumn id="8" xr3:uid="{00000000-0010-0000-0100-000008000000}" name="Pickup Day"/>
    <tableColumn id="9" xr3:uid="{00000000-0010-0000-0100-000009000000}" name="Share Cost" dataCellStyle="Currency">
      <calculatedColumnFormula>VLOOKUP(NorthRegion2021[[#This Row],[Share ID]],'2018-2021 Share Sales'!$A$4:$D$20,4,FALSE)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B6" sqref="B6"/>
    </sheetView>
  </sheetViews>
  <sheetFormatPr defaultColWidth="8.81640625" defaultRowHeight="12.5" x14ac:dyDescent="0.25"/>
  <cols>
    <col min="1" max="1" width="21.26953125" style="16" customWidth="1"/>
    <col min="2" max="2" width="76.54296875" style="16" customWidth="1"/>
    <col min="3" max="3" width="5" style="16" customWidth="1"/>
    <col min="4" max="16384" width="8.81640625" style="16"/>
  </cols>
  <sheetData>
    <row r="1" spans="1:3" ht="32.25" customHeight="1" x14ac:dyDescent="0.25">
      <c r="A1" s="14"/>
      <c r="B1" s="14"/>
      <c r="C1" s="15"/>
    </row>
    <row r="2" spans="1:3" s="19" customFormat="1" ht="18" customHeight="1" x14ac:dyDescent="0.25">
      <c r="A2" s="14"/>
      <c r="B2" s="17" t="s">
        <v>123</v>
      </c>
      <c r="C2" s="18"/>
    </row>
    <row r="3" spans="1:3" s="19" customFormat="1" ht="36.5" x14ac:dyDescent="0.25">
      <c r="A3" s="14"/>
      <c r="B3" s="20" t="s">
        <v>124</v>
      </c>
      <c r="C3" s="21"/>
    </row>
    <row r="4" spans="1:3" ht="13.5" x14ac:dyDescent="0.25">
      <c r="A4" s="14"/>
      <c r="B4" s="22" t="s">
        <v>125</v>
      </c>
      <c r="C4" s="15"/>
    </row>
    <row r="5" spans="1:3" ht="15.75" customHeight="1" x14ac:dyDescent="0.25">
      <c r="A5" s="14"/>
      <c r="B5" s="14"/>
      <c r="C5" s="15"/>
    </row>
    <row r="6" spans="1:3" x14ac:dyDescent="0.25">
      <c r="A6" s="23" t="s">
        <v>126</v>
      </c>
      <c r="B6" s="24" t="s">
        <v>132</v>
      </c>
      <c r="C6" s="15"/>
    </row>
    <row r="7" spans="1:3" x14ac:dyDescent="0.25">
      <c r="A7" s="14"/>
      <c r="B7" s="14"/>
      <c r="C7" s="15"/>
    </row>
    <row r="8" spans="1:3" x14ac:dyDescent="0.25">
      <c r="A8" s="28" t="s">
        <v>127</v>
      </c>
      <c r="B8" s="28"/>
      <c r="C8" s="29"/>
    </row>
    <row r="9" spans="1:3" x14ac:dyDescent="0.25">
      <c r="A9" s="28"/>
      <c r="B9" s="28"/>
      <c r="C9" s="29"/>
    </row>
    <row r="10" spans="1:3" ht="13" thickBot="1" x14ac:dyDescent="0.3">
      <c r="A10" s="30"/>
      <c r="B10" s="30"/>
      <c r="C10" s="31"/>
    </row>
    <row r="11" spans="1:3" ht="13" thickTop="1" x14ac:dyDescent="0.25"/>
  </sheetData>
  <mergeCells count="1">
    <mergeCell ref="A8:C10"/>
  </mergeCells>
  <dataValidations count="2">
    <dataValidation allowBlank="1" showInputMessage="1" showErrorMessage="1" error="                                                                " sqref="J2:J3" xr:uid="{00000000-0002-0000-0000-000000000000}"/>
    <dataValidation allowBlank="1" error="pavI8MeUFtEyxX2I4tky55de275f-4c36-4d96-95e3-fc722e8cf24f" sqref="A1:C1 A2:C3 A4:C11" xr:uid="{00000000-0002-0000-0000-000001000000}"/>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8"/>
  <sheetViews>
    <sheetView workbookViewId="0">
      <selection activeCell="I15" sqref="I15"/>
    </sheetView>
  </sheetViews>
  <sheetFormatPr defaultRowHeight="14.5" x14ac:dyDescent="0.35"/>
  <cols>
    <col min="1" max="1" width="19.453125" bestFit="1" customWidth="1"/>
    <col min="2" max="2" width="16.08984375" bestFit="1" customWidth="1"/>
  </cols>
  <sheetData>
    <row r="3" spans="1:2" x14ac:dyDescent="0.35">
      <c r="A3" s="8" t="s">
        <v>114</v>
      </c>
      <c r="B3" t="s">
        <v>117</v>
      </c>
    </row>
    <row r="4" spans="1:2" x14ac:dyDescent="0.35">
      <c r="A4" s="9" t="s">
        <v>40</v>
      </c>
      <c r="B4">
        <v>6</v>
      </c>
    </row>
    <row r="5" spans="1:2" x14ac:dyDescent="0.35">
      <c r="A5" s="10" t="s">
        <v>21</v>
      </c>
      <c r="B5">
        <v>6</v>
      </c>
    </row>
    <row r="6" spans="1:2" x14ac:dyDescent="0.35">
      <c r="A6" s="12" t="s">
        <v>10</v>
      </c>
      <c r="B6">
        <v>5</v>
      </c>
    </row>
    <row r="7" spans="1:2" x14ac:dyDescent="0.35">
      <c r="A7" s="12" t="s">
        <v>9</v>
      </c>
      <c r="B7">
        <v>1</v>
      </c>
    </row>
    <row r="8" spans="1:2" x14ac:dyDescent="0.35">
      <c r="A8" s="9" t="s">
        <v>115</v>
      </c>
      <c r="B8">
        <v>6</v>
      </c>
    </row>
  </sheetData>
  <dataValidations count="1">
    <dataValidation allowBlank="1" error="pavI8MeUFtEyxX2I4tky55de275f-4c36-4d96-95e3-fc722e8cf24f" sqref="A1:B2 A31:B48" xr:uid="{00000000-0002-0000-0800-000000000000}"/>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L4" sqref="L4"/>
    </sheetView>
  </sheetViews>
  <sheetFormatPr defaultRowHeight="14.5" x14ac:dyDescent="0.35"/>
  <cols>
    <col min="1" max="1" width="12.6328125" bestFit="1" customWidth="1"/>
    <col min="2" max="5" width="11.54296875" bestFit="1" customWidth="1"/>
  </cols>
  <sheetData>
    <row r="1" spans="1:5" ht="33.5" x14ac:dyDescent="0.75">
      <c r="A1" s="32" t="s">
        <v>120</v>
      </c>
      <c r="B1" s="32"/>
      <c r="C1" s="32"/>
      <c r="D1" s="32"/>
      <c r="E1" s="32"/>
    </row>
    <row r="2" spans="1:5" ht="15" thickBot="1" x14ac:dyDescent="0.4">
      <c r="A2" s="33" t="s">
        <v>121</v>
      </c>
      <c r="B2" s="33"/>
      <c r="C2" s="33"/>
      <c r="D2" s="33"/>
      <c r="E2" s="33"/>
    </row>
    <row r="3" spans="1:5" ht="15" thickBot="1" x14ac:dyDescent="0.4">
      <c r="A3" s="25" t="s">
        <v>6</v>
      </c>
      <c r="B3" s="3" t="s">
        <v>0</v>
      </c>
      <c r="C3" s="3" t="s">
        <v>129</v>
      </c>
      <c r="D3" s="3" t="s">
        <v>130</v>
      </c>
      <c r="E3" s="4" t="s">
        <v>131</v>
      </c>
    </row>
    <row r="4" spans="1:5" ht="15" thickTop="1" x14ac:dyDescent="0.35">
      <c r="A4" s="26" t="s">
        <v>122</v>
      </c>
      <c r="B4" s="6">
        <f>SUBTOTAL(109,FarmShares[2018 Sales])</f>
        <v>45675</v>
      </c>
      <c r="C4" s="6">
        <f>SUBTOTAL(109,FarmShares[2019 Sales])</f>
        <v>68495</v>
      </c>
      <c r="D4" s="6">
        <f>SUBTOTAL(109,FarmShares[2020 Sales])</f>
        <v>80445</v>
      </c>
      <c r="E4" s="7">
        <f>SUBTOTAL(109,FarmShares[2021 Sales])</f>
        <v>96855</v>
      </c>
    </row>
    <row r="5" spans="1:5" x14ac:dyDescent="0.35">
      <c r="A5" t="s">
        <v>113</v>
      </c>
      <c r="B5" s="2">
        <f>SUM('2018-2021 Share Sales'!E4:E15)</f>
        <v>10370</v>
      </c>
      <c r="C5" s="2">
        <f>SUM('2018-2021 Share Sales'!F4:F15)</f>
        <v>13515</v>
      </c>
      <c r="D5" s="2">
        <f>SUM('2018-2021 Share Sales'!G4:G15)</f>
        <v>17490</v>
      </c>
      <c r="E5" s="2">
        <f>SUM('2018-2021 Share Sales'!H4:H15)</f>
        <v>25610</v>
      </c>
    </row>
  </sheetData>
  <mergeCells count="2">
    <mergeCell ref="A1:E1"/>
    <mergeCell ref="A2:E2"/>
  </mergeCells>
  <dataValidations count="1">
    <dataValidation allowBlank="1" error="pavI8MeUFtEyxX2I4tky55de275f-4c36-4d96-95e3-fc722e8cf24f" sqref="A1:E5" xr:uid="{00000000-0002-0000-0100-000000000000}"/>
  </dataValidations>
  <pageMargins left="0.7" right="0.7" top="0.75" bottom="0.75" header="0.3" footer="0.3"/>
  <ignoredErrors>
    <ignoredError sqref="B5:E5"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CBE9-92F7-4B9A-8B40-FBF3D1BB09AB}">
  <dimension ref="A3:B7"/>
  <sheetViews>
    <sheetView workbookViewId="0">
      <selection activeCell="B4" sqref="B4"/>
    </sheetView>
  </sheetViews>
  <sheetFormatPr defaultRowHeight="14.5" x14ac:dyDescent="0.35"/>
  <cols>
    <col min="1" max="1" width="12.36328125" bestFit="1" customWidth="1"/>
    <col min="2" max="2" width="17.90625" bestFit="1" customWidth="1"/>
    <col min="3" max="3" width="15.81640625" bestFit="1" customWidth="1"/>
  </cols>
  <sheetData>
    <row r="3" spans="1:2" x14ac:dyDescent="0.35">
      <c r="A3" s="8" t="s">
        <v>114</v>
      </c>
      <c r="B3" t="s">
        <v>133</v>
      </c>
    </row>
    <row r="4" spans="1:2" x14ac:dyDescent="0.35">
      <c r="A4" s="9" t="s">
        <v>10</v>
      </c>
      <c r="B4">
        <v>5</v>
      </c>
    </row>
    <row r="5" spans="1:2" x14ac:dyDescent="0.35">
      <c r="A5" s="9" t="s">
        <v>17</v>
      </c>
      <c r="B5">
        <v>6</v>
      </c>
    </row>
    <row r="6" spans="1:2" x14ac:dyDescent="0.35">
      <c r="A6" s="9" t="s">
        <v>9</v>
      </c>
      <c r="B6">
        <v>6</v>
      </c>
    </row>
    <row r="7" spans="1:2" x14ac:dyDescent="0.35">
      <c r="A7" s="9" t="s">
        <v>115</v>
      </c>
      <c r="B7">
        <v>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5"/>
  <sheetViews>
    <sheetView workbookViewId="0">
      <selection activeCell="A4" sqref="A4"/>
    </sheetView>
  </sheetViews>
  <sheetFormatPr defaultRowHeight="14.5" x14ac:dyDescent="0.35"/>
  <cols>
    <col min="1" max="1" width="10.54296875" customWidth="1"/>
    <col min="2" max="2" width="17.6328125" customWidth="1"/>
    <col min="3" max="3" width="12.453125" bestFit="1" customWidth="1"/>
    <col min="4" max="4" width="16.6328125" bestFit="1" customWidth="1"/>
    <col min="5" max="8" width="12.1796875" customWidth="1"/>
  </cols>
  <sheetData>
    <row r="1" spans="1:8" ht="33.5" x14ac:dyDescent="0.75">
      <c r="A1" s="32" t="s">
        <v>120</v>
      </c>
      <c r="B1" s="32"/>
      <c r="C1" s="32"/>
      <c r="D1" s="32"/>
      <c r="E1" s="32"/>
      <c r="F1" s="32"/>
      <c r="G1" s="32"/>
      <c r="H1" s="32"/>
    </row>
    <row r="2" spans="1:8" ht="15" thickBot="1" x14ac:dyDescent="0.4">
      <c r="A2" s="33" t="s">
        <v>121</v>
      </c>
      <c r="B2" s="33"/>
      <c r="C2" s="33"/>
      <c r="D2" s="33"/>
      <c r="E2" s="33"/>
      <c r="F2" s="33"/>
      <c r="G2" s="33"/>
      <c r="H2" s="33"/>
    </row>
    <row r="3" spans="1:8" x14ac:dyDescent="0.35">
      <c r="A3" s="13" t="s">
        <v>3</v>
      </c>
      <c r="B3" s="13" t="s">
        <v>6</v>
      </c>
      <c r="C3" s="13" t="s">
        <v>4</v>
      </c>
      <c r="D3" s="13" t="s">
        <v>5</v>
      </c>
      <c r="E3" s="13" t="s">
        <v>0</v>
      </c>
      <c r="F3" s="13" t="s">
        <v>129</v>
      </c>
      <c r="G3" s="13" t="s">
        <v>130</v>
      </c>
      <c r="H3" s="13" t="s">
        <v>131</v>
      </c>
    </row>
    <row r="4" spans="1:8" x14ac:dyDescent="0.35">
      <c r="A4" t="s">
        <v>15</v>
      </c>
      <c r="B4" t="s">
        <v>26</v>
      </c>
      <c r="C4" t="s">
        <v>9</v>
      </c>
      <c r="D4" s="1">
        <v>100</v>
      </c>
      <c r="E4" s="2">
        <v>600</v>
      </c>
      <c r="F4" s="2">
        <v>1000</v>
      </c>
      <c r="G4" s="2">
        <v>1300</v>
      </c>
      <c r="H4" s="2">
        <v>1800</v>
      </c>
    </row>
    <row r="5" spans="1:8" x14ac:dyDescent="0.35">
      <c r="A5" t="s">
        <v>14</v>
      </c>
      <c r="B5" t="s">
        <v>26</v>
      </c>
      <c r="C5" t="s">
        <v>10</v>
      </c>
      <c r="D5" s="1">
        <v>150</v>
      </c>
      <c r="E5" s="2">
        <v>300</v>
      </c>
      <c r="F5" s="2">
        <v>600</v>
      </c>
      <c r="G5" s="2">
        <v>450</v>
      </c>
      <c r="H5" s="2">
        <v>450</v>
      </c>
    </row>
    <row r="6" spans="1:8" x14ac:dyDescent="0.35">
      <c r="A6" t="s">
        <v>27</v>
      </c>
      <c r="B6" t="s">
        <v>28</v>
      </c>
      <c r="C6" t="s">
        <v>17</v>
      </c>
      <c r="D6" s="1">
        <v>120</v>
      </c>
      <c r="E6" s="2">
        <v>120</v>
      </c>
      <c r="F6" s="2">
        <v>240</v>
      </c>
      <c r="G6" s="2">
        <v>240</v>
      </c>
      <c r="H6" s="2">
        <v>360</v>
      </c>
    </row>
    <row r="7" spans="1:8" x14ac:dyDescent="0.35">
      <c r="A7" t="s">
        <v>13</v>
      </c>
      <c r="B7" t="s">
        <v>30</v>
      </c>
      <c r="C7" t="s">
        <v>9</v>
      </c>
      <c r="D7" s="1">
        <v>300</v>
      </c>
      <c r="E7" s="2">
        <v>300</v>
      </c>
      <c r="F7" s="2">
        <v>600</v>
      </c>
      <c r="G7" s="2">
        <v>1200</v>
      </c>
      <c r="H7" s="2">
        <v>2100</v>
      </c>
    </row>
    <row r="8" spans="1:8" x14ac:dyDescent="0.35">
      <c r="A8" t="s">
        <v>12</v>
      </c>
      <c r="B8" t="s">
        <v>30</v>
      </c>
      <c r="C8" t="s">
        <v>10</v>
      </c>
      <c r="D8" s="1">
        <v>425</v>
      </c>
      <c r="E8" s="2">
        <v>1275</v>
      </c>
      <c r="F8" s="2">
        <v>2550</v>
      </c>
      <c r="G8" s="2">
        <v>3400</v>
      </c>
      <c r="H8" s="2">
        <v>4250</v>
      </c>
    </row>
    <row r="9" spans="1:8" x14ac:dyDescent="0.35">
      <c r="A9" t="s">
        <v>31</v>
      </c>
      <c r="B9" t="s">
        <v>16</v>
      </c>
      <c r="C9" t="s">
        <v>17</v>
      </c>
      <c r="D9" s="1">
        <v>300</v>
      </c>
      <c r="E9" s="2">
        <v>600</v>
      </c>
      <c r="F9" s="2">
        <v>1500</v>
      </c>
      <c r="G9" s="2">
        <v>1800</v>
      </c>
      <c r="H9" s="2">
        <v>1800</v>
      </c>
    </row>
    <row r="10" spans="1:8" x14ac:dyDescent="0.35">
      <c r="A10" t="s">
        <v>32</v>
      </c>
      <c r="B10" t="s">
        <v>19</v>
      </c>
      <c r="C10" t="s">
        <v>17</v>
      </c>
      <c r="D10" s="1">
        <v>250</v>
      </c>
      <c r="E10" s="2">
        <v>1250</v>
      </c>
      <c r="F10" s="2">
        <v>1250</v>
      </c>
      <c r="G10" s="2">
        <v>1750</v>
      </c>
      <c r="H10" s="2">
        <v>3500</v>
      </c>
    </row>
    <row r="11" spans="1:8" x14ac:dyDescent="0.35">
      <c r="A11" t="s">
        <v>33</v>
      </c>
      <c r="B11" t="s">
        <v>29</v>
      </c>
      <c r="C11" t="s">
        <v>9</v>
      </c>
      <c r="D11" s="1">
        <v>250</v>
      </c>
      <c r="E11" s="2">
        <v>1000</v>
      </c>
      <c r="F11" s="2">
        <v>1000</v>
      </c>
      <c r="G11" s="2">
        <v>1250</v>
      </c>
      <c r="H11" s="2">
        <v>3000</v>
      </c>
    </row>
    <row r="12" spans="1:8" x14ac:dyDescent="0.35">
      <c r="A12" t="s">
        <v>34</v>
      </c>
      <c r="B12" t="s">
        <v>29</v>
      </c>
      <c r="C12" t="s">
        <v>10</v>
      </c>
      <c r="D12" s="1">
        <v>350</v>
      </c>
      <c r="E12" s="2">
        <v>1750</v>
      </c>
      <c r="F12" s="2">
        <v>1400</v>
      </c>
      <c r="G12" s="2">
        <v>1750</v>
      </c>
      <c r="H12" s="2">
        <v>3850</v>
      </c>
    </row>
    <row r="13" spans="1:8" x14ac:dyDescent="0.35">
      <c r="A13" t="s">
        <v>34</v>
      </c>
      <c r="B13" t="s">
        <v>35</v>
      </c>
      <c r="C13" t="s">
        <v>17</v>
      </c>
      <c r="D13" s="1">
        <v>200</v>
      </c>
      <c r="E13" s="2">
        <v>400</v>
      </c>
      <c r="F13" s="2">
        <v>600</v>
      </c>
      <c r="G13" s="2">
        <v>1000</v>
      </c>
      <c r="H13" s="2">
        <v>1000</v>
      </c>
    </row>
    <row r="14" spans="1:8" x14ac:dyDescent="0.35">
      <c r="A14" t="s">
        <v>36</v>
      </c>
      <c r="B14" t="s">
        <v>37</v>
      </c>
      <c r="C14" t="s">
        <v>17</v>
      </c>
      <c r="D14" s="1">
        <v>325</v>
      </c>
      <c r="E14" s="2">
        <v>975</v>
      </c>
      <c r="F14" s="2">
        <v>975</v>
      </c>
      <c r="G14" s="2">
        <v>650</v>
      </c>
      <c r="H14" s="2">
        <v>650</v>
      </c>
    </row>
    <row r="15" spans="1:8" x14ac:dyDescent="0.35">
      <c r="A15" t="s">
        <v>38</v>
      </c>
      <c r="B15" t="s">
        <v>39</v>
      </c>
      <c r="C15" t="s">
        <v>9</v>
      </c>
      <c r="D15" s="1">
        <v>150</v>
      </c>
      <c r="E15" s="2">
        <v>1800</v>
      </c>
      <c r="F15" s="2">
        <v>1800</v>
      </c>
      <c r="G15" s="2">
        <v>2700</v>
      </c>
      <c r="H15" s="2">
        <v>2850</v>
      </c>
    </row>
    <row r="16" spans="1:8" x14ac:dyDescent="0.35">
      <c r="A16" t="s">
        <v>11</v>
      </c>
      <c r="B16" t="s">
        <v>20</v>
      </c>
      <c r="C16" t="s">
        <v>9</v>
      </c>
      <c r="D16" s="1">
        <v>150</v>
      </c>
      <c r="E16" s="2">
        <v>5700</v>
      </c>
      <c r="F16" s="2">
        <v>8850</v>
      </c>
      <c r="G16" s="2">
        <v>10500</v>
      </c>
      <c r="H16" s="2">
        <v>13800</v>
      </c>
    </row>
    <row r="17" spans="1:8" x14ac:dyDescent="0.35">
      <c r="A17" t="s">
        <v>18</v>
      </c>
      <c r="B17" t="s">
        <v>20</v>
      </c>
      <c r="C17" t="s">
        <v>10</v>
      </c>
      <c r="D17" s="1">
        <v>240</v>
      </c>
      <c r="E17" s="2">
        <v>7680</v>
      </c>
      <c r="F17" s="2">
        <v>16080</v>
      </c>
      <c r="G17" s="2">
        <v>18240</v>
      </c>
      <c r="H17" s="2">
        <v>19680</v>
      </c>
    </row>
    <row r="18" spans="1:8" x14ac:dyDescent="0.35">
      <c r="A18" t="s">
        <v>22</v>
      </c>
      <c r="B18" t="s">
        <v>21</v>
      </c>
      <c r="C18" t="s">
        <v>9</v>
      </c>
      <c r="D18" s="1">
        <v>200</v>
      </c>
      <c r="E18" s="2">
        <v>7200</v>
      </c>
      <c r="F18" s="2">
        <v>8600</v>
      </c>
      <c r="G18" s="2">
        <v>11400</v>
      </c>
      <c r="H18" s="2">
        <v>10200</v>
      </c>
    </row>
    <row r="19" spans="1:8" x14ac:dyDescent="0.35">
      <c r="A19" t="s">
        <v>23</v>
      </c>
      <c r="B19" t="s">
        <v>21</v>
      </c>
      <c r="C19" t="s">
        <v>10</v>
      </c>
      <c r="D19" s="1">
        <v>320</v>
      </c>
      <c r="E19" s="2">
        <v>12800</v>
      </c>
      <c r="F19" s="2">
        <v>17600</v>
      </c>
      <c r="G19" s="2">
        <v>19840</v>
      </c>
      <c r="H19" s="2">
        <v>21440</v>
      </c>
    </row>
    <row r="20" spans="1:8" x14ac:dyDescent="0.35">
      <c r="A20" t="s">
        <v>24</v>
      </c>
      <c r="B20" t="s">
        <v>25</v>
      </c>
      <c r="C20" t="s">
        <v>17</v>
      </c>
      <c r="D20" s="1">
        <v>175</v>
      </c>
      <c r="E20" s="2">
        <v>1925</v>
      </c>
      <c r="F20" s="2">
        <v>3850</v>
      </c>
      <c r="G20" s="2">
        <v>2975</v>
      </c>
      <c r="H20" s="2">
        <v>6125</v>
      </c>
    </row>
    <row r="21" spans="1:8" x14ac:dyDescent="0.35">
      <c r="A21" t="s">
        <v>112</v>
      </c>
      <c r="D21" s="5"/>
      <c r="E21" s="2">
        <f>SUBTOTAL(109,FarmShares[2018 Sales])</f>
        <v>45675</v>
      </c>
      <c r="F21" s="2">
        <f>SUBTOTAL(109,FarmShares[2019 Sales])</f>
        <v>68495</v>
      </c>
      <c r="G21" s="2">
        <f>SUBTOTAL(109,FarmShares[2020 Sales])</f>
        <v>80445</v>
      </c>
      <c r="H21" s="2">
        <f>SUBTOTAL(109,FarmShares[2021 Sales])</f>
        <v>96855</v>
      </c>
    </row>
    <row r="25" spans="1:8" x14ac:dyDescent="0.35">
      <c r="E25" s="2"/>
      <c r="F25" s="2"/>
      <c r="G25" s="2"/>
      <c r="H25" s="2"/>
    </row>
  </sheetData>
  <mergeCells count="2">
    <mergeCell ref="A1:H1"/>
    <mergeCell ref="A2:H2"/>
  </mergeCells>
  <dataValidations count="1">
    <dataValidation allowBlank="1" error="pavI8MeUFtEyxX2I4tky55de275f-4c36-4d96-95e3-fc722e8cf24f" sqref="A1:H20 A22:H25" xr:uid="{00000000-0002-0000-04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1F7F1-0CD1-4EFC-85A3-D1C31B540AA4}">
  <dimension ref="A1:B22"/>
  <sheetViews>
    <sheetView workbookViewId="0">
      <selection activeCell="A3" sqref="A3"/>
    </sheetView>
  </sheetViews>
  <sheetFormatPr defaultRowHeight="14.5" x14ac:dyDescent="0.35"/>
  <cols>
    <col min="1" max="1" width="28.54296875" bestFit="1" customWidth="1"/>
    <col min="2" max="2" width="16.08984375" bestFit="1" customWidth="1"/>
  </cols>
  <sheetData>
    <row r="1" spans="1:2" x14ac:dyDescent="0.35">
      <c r="A1" s="8" t="s">
        <v>4</v>
      </c>
      <c r="B1" t="s">
        <v>10</v>
      </c>
    </row>
    <row r="3" spans="1:2" x14ac:dyDescent="0.35">
      <c r="A3" s="8" t="s">
        <v>114</v>
      </c>
      <c r="B3" t="s">
        <v>116</v>
      </c>
    </row>
    <row r="4" spans="1:2" x14ac:dyDescent="0.35">
      <c r="A4" s="9" t="s">
        <v>46</v>
      </c>
      <c r="B4" s="27">
        <v>800</v>
      </c>
    </row>
    <row r="5" spans="1:2" x14ac:dyDescent="0.35">
      <c r="A5" s="10" t="s">
        <v>21</v>
      </c>
      <c r="B5" s="27">
        <v>320</v>
      </c>
    </row>
    <row r="6" spans="1:2" x14ac:dyDescent="0.35">
      <c r="A6" s="10" t="s">
        <v>20</v>
      </c>
      <c r="B6" s="27">
        <v>480</v>
      </c>
    </row>
    <row r="7" spans="1:2" x14ac:dyDescent="0.35">
      <c r="A7" s="9" t="s">
        <v>47</v>
      </c>
      <c r="B7" s="27">
        <v>320</v>
      </c>
    </row>
    <row r="8" spans="1:2" x14ac:dyDescent="0.35">
      <c r="A8" s="10" t="s">
        <v>21</v>
      </c>
      <c r="B8" s="27">
        <v>320</v>
      </c>
    </row>
    <row r="9" spans="1:2" x14ac:dyDescent="0.35">
      <c r="A9" s="9" t="s">
        <v>43</v>
      </c>
      <c r="B9" s="27">
        <v>2350</v>
      </c>
    </row>
    <row r="10" spans="1:2" x14ac:dyDescent="0.35">
      <c r="A10" s="10" t="s">
        <v>29</v>
      </c>
      <c r="B10" s="27">
        <v>350</v>
      </c>
    </row>
    <row r="11" spans="1:2" x14ac:dyDescent="0.35">
      <c r="A11" s="10" t="s">
        <v>21</v>
      </c>
      <c r="B11" s="27">
        <v>1280</v>
      </c>
    </row>
    <row r="12" spans="1:2" x14ac:dyDescent="0.35">
      <c r="A12" s="10" t="s">
        <v>20</v>
      </c>
      <c r="B12" s="27">
        <v>720</v>
      </c>
    </row>
    <row r="13" spans="1:2" x14ac:dyDescent="0.35">
      <c r="A13" s="9" t="s">
        <v>48</v>
      </c>
      <c r="B13" s="27">
        <v>1410</v>
      </c>
    </row>
    <row r="14" spans="1:2" x14ac:dyDescent="0.35">
      <c r="A14" s="10" t="s">
        <v>30</v>
      </c>
      <c r="B14" s="27">
        <v>850</v>
      </c>
    </row>
    <row r="15" spans="1:2" x14ac:dyDescent="0.35">
      <c r="A15" s="10" t="s">
        <v>21</v>
      </c>
      <c r="B15" s="27">
        <v>320</v>
      </c>
    </row>
    <row r="16" spans="1:2" x14ac:dyDescent="0.35">
      <c r="A16" s="10" t="s">
        <v>20</v>
      </c>
      <c r="B16" s="27">
        <v>240</v>
      </c>
    </row>
    <row r="17" spans="1:2" x14ac:dyDescent="0.35">
      <c r="A17" s="9" t="s">
        <v>42</v>
      </c>
      <c r="B17" s="27">
        <v>3620</v>
      </c>
    </row>
    <row r="18" spans="1:2" x14ac:dyDescent="0.35">
      <c r="A18" s="10" t="s">
        <v>29</v>
      </c>
      <c r="B18" s="27">
        <v>1400</v>
      </c>
    </row>
    <row r="19" spans="1:2" x14ac:dyDescent="0.35">
      <c r="A19" s="10" t="s">
        <v>21</v>
      </c>
      <c r="B19" s="27">
        <v>960</v>
      </c>
    </row>
    <row r="20" spans="1:2" x14ac:dyDescent="0.35">
      <c r="A20" s="10" t="s">
        <v>26</v>
      </c>
      <c r="B20" s="27">
        <v>300</v>
      </c>
    </row>
    <row r="21" spans="1:2" x14ac:dyDescent="0.35">
      <c r="A21" s="10" t="s">
        <v>20</v>
      </c>
      <c r="B21" s="27">
        <v>960</v>
      </c>
    </row>
    <row r="22" spans="1:2" x14ac:dyDescent="0.35">
      <c r="A22" s="9" t="s">
        <v>115</v>
      </c>
      <c r="B22" s="27">
        <v>8500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8458-8902-4364-800A-D5DC0BE4AE9B}">
  <dimension ref="A1:E5"/>
  <sheetViews>
    <sheetView topLeftCell="B1" workbookViewId="0">
      <selection activeCell="G22" sqref="G22"/>
    </sheetView>
  </sheetViews>
  <sheetFormatPr defaultRowHeight="14.5" x14ac:dyDescent="0.35"/>
  <cols>
    <col min="1" max="1" width="17.90625" bestFit="1" customWidth="1"/>
    <col min="2" max="2" width="15.26953125" bestFit="1" customWidth="1"/>
    <col min="3" max="4" width="2.81640625" bestFit="1" customWidth="1"/>
    <col min="5" max="5" width="10.7265625" bestFit="1" customWidth="1"/>
  </cols>
  <sheetData>
    <row r="1" spans="1:5" x14ac:dyDescent="0.35">
      <c r="A1" s="8" t="s">
        <v>133</v>
      </c>
      <c r="B1" s="8" t="s">
        <v>134</v>
      </c>
    </row>
    <row r="2" spans="1:5" x14ac:dyDescent="0.35">
      <c r="A2" s="8" t="s">
        <v>114</v>
      </c>
      <c r="B2" t="s">
        <v>10</v>
      </c>
      <c r="C2" t="s">
        <v>17</v>
      </c>
      <c r="D2" t="s">
        <v>9</v>
      </c>
      <c r="E2" t="s">
        <v>115</v>
      </c>
    </row>
    <row r="3" spans="1:5" x14ac:dyDescent="0.35">
      <c r="A3" s="9" t="s">
        <v>41</v>
      </c>
      <c r="B3">
        <v>18</v>
      </c>
      <c r="C3">
        <v>13</v>
      </c>
      <c r="D3">
        <v>25</v>
      </c>
      <c r="E3">
        <v>56</v>
      </c>
    </row>
    <row r="4" spans="1:5" x14ac:dyDescent="0.35">
      <c r="A4" s="9" t="s">
        <v>40</v>
      </c>
      <c r="B4">
        <v>11</v>
      </c>
      <c r="C4">
        <v>5</v>
      </c>
      <c r="D4">
        <v>5</v>
      </c>
      <c r="E4">
        <v>21</v>
      </c>
    </row>
    <row r="5" spans="1:5" x14ac:dyDescent="0.35">
      <c r="A5" s="9" t="s">
        <v>115</v>
      </c>
      <c r="B5">
        <v>29</v>
      </c>
      <c r="C5">
        <v>18</v>
      </c>
      <c r="D5">
        <v>30</v>
      </c>
      <c r="E5">
        <v>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0"/>
  <sheetViews>
    <sheetView workbookViewId="0">
      <selection activeCell="A4" sqref="A4"/>
    </sheetView>
  </sheetViews>
  <sheetFormatPr defaultRowHeight="14.5" x14ac:dyDescent="0.35"/>
  <cols>
    <col min="1" max="1" width="14" customWidth="1"/>
    <col min="2" max="2" width="19.453125" customWidth="1"/>
    <col min="3" max="3" width="17.54296875" customWidth="1"/>
    <col min="4" max="5" width="19" customWidth="1"/>
    <col min="6" max="6" width="13.54296875" bestFit="1" customWidth="1"/>
    <col min="7" max="7" width="28.1796875" bestFit="1" customWidth="1"/>
    <col min="8" max="8" width="12.6328125" customWidth="1"/>
    <col min="9" max="9" width="12.453125" customWidth="1"/>
  </cols>
  <sheetData>
    <row r="1" spans="1:9" ht="33.5" x14ac:dyDescent="0.75">
      <c r="A1" s="32" t="s">
        <v>120</v>
      </c>
      <c r="B1" s="32"/>
      <c r="C1" s="32"/>
      <c r="D1" s="32"/>
      <c r="E1" s="32"/>
      <c r="F1" s="32"/>
      <c r="G1" s="32"/>
      <c r="H1" s="32"/>
      <c r="I1" s="32"/>
    </row>
    <row r="2" spans="1:9" x14ac:dyDescent="0.35">
      <c r="A2" s="34" t="s">
        <v>128</v>
      </c>
      <c r="B2" s="34"/>
      <c r="C2" s="34"/>
      <c r="D2" s="34"/>
      <c r="E2" s="34"/>
      <c r="F2" s="34"/>
      <c r="G2" s="34"/>
      <c r="H2" s="34"/>
      <c r="I2" s="34"/>
    </row>
    <row r="3" spans="1:9" x14ac:dyDescent="0.35">
      <c r="A3" t="s">
        <v>1</v>
      </c>
      <c r="B3" t="s">
        <v>2</v>
      </c>
      <c r="C3" t="s">
        <v>3</v>
      </c>
      <c r="D3" t="s">
        <v>6</v>
      </c>
      <c r="E3" t="s">
        <v>4</v>
      </c>
      <c r="F3" t="s">
        <v>8</v>
      </c>
      <c r="G3" t="s">
        <v>7</v>
      </c>
      <c r="H3" t="s">
        <v>49</v>
      </c>
      <c r="I3" t="s">
        <v>5</v>
      </c>
    </row>
    <row r="4" spans="1:9" hidden="1" x14ac:dyDescent="0.35">
      <c r="A4" t="s">
        <v>78</v>
      </c>
      <c r="B4">
        <v>2</v>
      </c>
      <c r="C4" t="s">
        <v>24</v>
      </c>
      <c r="D4" t="s">
        <v>25</v>
      </c>
      <c r="E4" t="s">
        <v>17</v>
      </c>
      <c r="F4" t="s">
        <v>41</v>
      </c>
      <c r="G4" t="s">
        <v>42</v>
      </c>
      <c r="H4" t="s">
        <v>45</v>
      </c>
      <c r="I4" s="1">
        <f ca="1">VLOOKUP(NorthRegion2021[[#This Row],[Share ID]],'2018-2021 Share Sales'!$A$4:$D$20,4,FALSE)</f>
        <v>175</v>
      </c>
    </row>
    <row r="5" spans="1:9" hidden="1" x14ac:dyDescent="0.35">
      <c r="A5" t="s">
        <v>89</v>
      </c>
      <c r="B5">
        <v>1</v>
      </c>
      <c r="C5" t="s">
        <v>31</v>
      </c>
      <c r="D5" t="s">
        <v>16</v>
      </c>
      <c r="E5" t="s">
        <v>17</v>
      </c>
      <c r="F5" t="s">
        <v>41</v>
      </c>
      <c r="G5" t="s">
        <v>42</v>
      </c>
      <c r="H5" t="s">
        <v>44</v>
      </c>
      <c r="I5" s="1">
        <f ca="1">VLOOKUP(NorthRegion2021[[#This Row],[Share ID]],'2018-2021 Share Sales'!$A$4:$D$20,4,FALSE)</f>
        <v>300</v>
      </c>
    </row>
    <row r="6" spans="1:9" hidden="1" x14ac:dyDescent="0.35">
      <c r="A6" t="s">
        <v>79</v>
      </c>
      <c r="B6">
        <v>4</v>
      </c>
      <c r="C6" t="s">
        <v>34</v>
      </c>
      <c r="D6" t="s">
        <v>29</v>
      </c>
      <c r="E6" t="s">
        <v>10</v>
      </c>
      <c r="F6" t="s">
        <v>41</v>
      </c>
      <c r="G6" t="s">
        <v>42</v>
      </c>
      <c r="H6" t="s">
        <v>45</v>
      </c>
      <c r="I6" s="1">
        <f ca="1">VLOOKUP(NorthRegion2021[[#This Row],[Share ID]],'2018-2021 Share Sales'!$A$4:$D$20,4,FALSE)</f>
        <v>350</v>
      </c>
    </row>
    <row r="7" spans="1:9" hidden="1" x14ac:dyDescent="0.35">
      <c r="A7" t="s">
        <v>62</v>
      </c>
      <c r="B7">
        <v>10</v>
      </c>
      <c r="C7" t="s">
        <v>23</v>
      </c>
      <c r="D7" t="s">
        <v>21</v>
      </c>
      <c r="E7" t="s">
        <v>10</v>
      </c>
      <c r="F7" t="s">
        <v>41</v>
      </c>
      <c r="G7" t="s">
        <v>47</v>
      </c>
      <c r="H7" t="s">
        <v>44</v>
      </c>
      <c r="I7" s="1">
        <f ca="1">VLOOKUP(NorthRegion2021[[#This Row],[Share ID]],'2018-2021 Share Sales'!$A$4:$D$20,4,FALSE)</f>
        <v>320</v>
      </c>
    </row>
    <row r="8" spans="1:9" hidden="1" x14ac:dyDescent="0.35">
      <c r="A8" t="s">
        <v>80</v>
      </c>
      <c r="B8">
        <v>6</v>
      </c>
      <c r="C8" t="s">
        <v>23</v>
      </c>
      <c r="D8" t="s">
        <v>21</v>
      </c>
      <c r="E8" t="s">
        <v>10</v>
      </c>
      <c r="F8" t="s">
        <v>41</v>
      </c>
      <c r="G8" t="s">
        <v>42</v>
      </c>
      <c r="H8" t="s">
        <v>45</v>
      </c>
      <c r="I8" s="1">
        <f ca="1">VLOOKUP(NorthRegion2021[[#This Row],[Share ID]],'2018-2021 Share Sales'!$A$4:$D$20,4,FALSE)</f>
        <v>320</v>
      </c>
    </row>
    <row r="9" spans="1:9" hidden="1" x14ac:dyDescent="0.35">
      <c r="A9" t="s">
        <v>63</v>
      </c>
      <c r="B9">
        <v>3</v>
      </c>
      <c r="C9" t="s">
        <v>13</v>
      </c>
      <c r="D9" t="s">
        <v>30</v>
      </c>
      <c r="E9" t="s">
        <v>9</v>
      </c>
      <c r="F9" t="s">
        <v>41</v>
      </c>
      <c r="G9" t="s">
        <v>47</v>
      </c>
      <c r="H9" t="s">
        <v>44</v>
      </c>
      <c r="I9" s="1">
        <f ca="1">VLOOKUP(NorthRegion2021[[#This Row],[Share ID]],'2018-2021 Share Sales'!$A$4:$D$20,4,FALSE)</f>
        <v>300</v>
      </c>
    </row>
    <row r="10" spans="1:9" hidden="1" x14ac:dyDescent="0.35">
      <c r="A10" t="s">
        <v>68</v>
      </c>
      <c r="B10">
        <v>3</v>
      </c>
      <c r="C10" t="s">
        <v>24</v>
      </c>
      <c r="D10" t="s">
        <v>25</v>
      </c>
      <c r="E10" t="s">
        <v>17</v>
      </c>
      <c r="F10" t="s">
        <v>41</v>
      </c>
      <c r="G10" t="s">
        <v>43</v>
      </c>
      <c r="H10" t="s">
        <v>44</v>
      </c>
      <c r="I10" s="1">
        <f ca="1">VLOOKUP(NorthRegion2021[[#This Row],[Share ID]],'2018-2021 Share Sales'!$A$4:$D$20,4,FALSE)</f>
        <v>175</v>
      </c>
    </row>
    <row r="11" spans="1:9" hidden="1" x14ac:dyDescent="0.35">
      <c r="A11" t="s">
        <v>50</v>
      </c>
      <c r="B11">
        <v>3</v>
      </c>
      <c r="C11" t="s">
        <v>22</v>
      </c>
      <c r="D11" t="s">
        <v>21</v>
      </c>
      <c r="E11" t="s">
        <v>9</v>
      </c>
      <c r="F11" t="s">
        <v>41</v>
      </c>
      <c r="G11" t="s">
        <v>42</v>
      </c>
      <c r="H11" t="s">
        <v>45</v>
      </c>
      <c r="I11" s="1">
        <f ca="1">VLOOKUP(NorthRegion2021[[#This Row],[Share ID]],'2018-2021 Share Sales'!$A$4:$D$20,4,FALSE)</f>
        <v>200</v>
      </c>
    </row>
    <row r="12" spans="1:9" hidden="1" x14ac:dyDescent="0.35">
      <c r="A12" t="s">
        <v>80</v>
      </c>
      <c r="B12">
        <v>1</v>
      </c>
      <c r="C12" t="s">
        <v>24</v>
      </c>
      <c r="D12" t="s">
        <v>25</v>
      </c>
      <c r="E12" t="s">
        <v>17</v>
      </c>
      <c r="F12" t="s">
        <v>41</v>
      </c>
      <c r="G12" t="s">
        <v>42</v>
      </c>
      <c r="H12" t="s">
        <v>45</v>
      </c>
      <c r="I12" s="1">
        <f ca="1">VLOOKUP(NorthRegion2021[[#This Row],[Share ID]],'2018-2021 Share Sales'!$A$4:$D$20,4,FALSE)</f>
        <v>175</v>
      </c>
    </row>
    <row r="13" spans="1:9" hidden="1" x14ac:dyDescent="0.35">
      <c r="A13" t="s">
        <v>69</v>
      </c>
      <c r="B13">
        <v>9</v>
      </c>
      <c r="C13" t="s">
        <v>33</v>
      </c>
      <c r="D13" t="s">
        <v>29</v>
      </c>
      <c r="E13" t="s">
        <v>9</v>
      </c>
      <c r="F13" t="s">
        <v>41</v>
      </c>
      <c r="G13" t="s">
        <v>43</v>
      </c>
      <c r="H13" t="s">
        <v>44</v>
      </c>
      <c r="I13" s="1">
        <f ca="1">VLOOKUP(NorthRegion2021[[#This Row],[Share ID]],'2018-2021 Share Sales'!$A$4:$D$20,4,FALSE)</f>
        <v>250</v>
      </c>
    </row>
    <row r="14" spans="1:9" x14ac:dyDescent="0.35">
      <c r="A14" t="s">
        <v>103</v>
      </c>
      <c r="B14">
        <v>2</v>
      </c>
      <c r="C14" t="s">
        <v>22</v>
      </c>
      <c r="D14" t="s">
        <v>21</v>
      </c>
      <c r="E14" t="s">
        <v>9</v>
      </c>
      <c r="F14" t="s">
        <v>40</v>
      </c>
      <c r="G14" t="s">
        <v>48</v>
      </c>
      <c r="H14" t="s">
        <v>45</v>
      </c>
      <c r="I14" s="1">
        <f ca="1">VLOOKUP(NorthRegion2021[[#This Row],[Share ID]],'2018-2021 Share Sales'!$A$4:$D$20,4,FALSE)</f>
        <v>200</v>
      </c>
    </row>
    <row r="15" spans="1:9" hidden="1" x14ac:dyDescent="0.35">
      <c r="A15" t="s">
        <v>107</v>
      </c>
      <c r="B15">
        <v>5</v>
      </c>
      <c r="C15" t="s">
        <v>13</v>
      </c>
      <c r="D15" t="s">
        <v>30</v>
      </c>
      <c r="E15" t="s">
        <v>9</v>
      </c>
      <c r="F15" t="s">
        <v>40</v>
      </c>
      <c r="G15" t="s">
        <v>42</v>
      </c>
      <c r="H15" t="s">
        <v>45</v>
      </c>
      <c r="I15" s="1">
        <f ca="1">VLOOKUP(NorthRegion2021[[#This Row],[Share ID]],'2018-2021 Share Sales'!$A$4:$D$20,4,FALSE)</f>
        <v>300</v>
      </c>
    </row>
    <row r="16" spans="1:9" hidden="1" x14ac:dyDescent="0.35">
      <c r="A16" t="s">
        <v>96</v>
      </c>
      <c r="B16">
        <v>3</v>
      </c>
      <c r="C16" t="s">
        <v>13</v>
      </c>
      <c r="D16" t="s">
        <v>30</v>
      </c>
      <c r="E16" t="s">
        <v>9</v>
      </c>
      <c r="F16" t="s">
        <v>40</v>
      </c>
      <c r="G16" t="s">
        <v>46</v>
      </c>
      <c r="H16" t="s">
        <v>45</v>
      </c>
      <c r="I16" s="1">
        <f ca="1">VLOOKUP(NorthRegion2021[[#This Row],[Share ID]],'2018-2021 Share Sales'!$A$4:$D$20,4,FALSE)</f>
        <v>300</v>
      </c>
    </row>
    <row r="17" spans="1:9" hidden="1" x14ac:dyDescent="0.35">
      <c r="A17" t="s">
        <v>80</v>
      </c>
      <c r="B17">
        <v>2</v>
      </c>
      <c r="C17" t="s">
        <v>14</v>
      </c>
      <c r="D17" t="s">
        <v>26</v>
      </c>
      <c r="E17" t="s">
        <v>10</v>
      </c>
      <c r="F17" t="s">
        <v>41</v>
      </c>
      <c r="G17" t="s">
        <v>42</v>
      </c>
      <c r="H17" t="s">
        <v>45</v>
      </c>
      <c r="I17" s="1">
        <f ca="1">VLOOKUP(NorthRegion2021[[#This Row],[Share ID]],'2018-2021 Share Sales'!$A$4:$D$20,4,FALSE)</f>
        <v>150</v>
      </c>
    </row>
    <row r="18" spans="1:9" hidden="1" x14ac:dyDescent="0.35">
      <c r="A18" t="s">
        <v>50</v>
      </c>
      <c r="B18">
        <v>1</v>
      </c>
      <c r="C18" t="s">
        <v>15</v>
      </c>
      <c r="D18" t="s">
        <v>26</v>
      </c>
      <c r="E18" t="s">
        <v>9</v>
      </c>
      <c r="F18" t="s">
        <v>41</v>
      </c>
      <c r="G18" t="s">
        <v>46</v>
      </c>
      <c r="H18" t="s">
        <v>45</v>
      </c>
      <c r="I18" s="1">
        <f ca="1">VLOOKUP(NorthRegion2021[[#This Row],[Share ID]],'2018-2021 Share Sales'!$A$4:$D$20,4,FALSE)</f>
        <v>100</v>
      </c>
    </row>
    <row r="19" spans="1:9" hidden="1" x14ac:dyDescent="0.35">
      <c r="A19" t="s">
        <v>70</v>
      </c>
      <c r="B19">
        <v>1</v>
      </c>
      <c r="C19" t="s">
        <v>23</v>
      </c>
      <c r="D19" t="s">
        <v>21</v>
      </c>
      <c r="E19" t="s">
        <v>10</v>
      </c>
      <c r="F19" t="s">
        <v>41</v>
      </c>
      <c r="G19" t="s">
        <v>43</v>
      </c>
      <c r="H19" t="s">
        <v>44</v>
      </c>
      <c r="I19" s="1">
        <f ca="1">VLOOKUP(NorthRegion2021[[#This Row],[Share ID]],'2018-2021 Share Sales'!$A$4:$D$20,4,FALSE)</f>
        <v>320</v>
      </c>
    </row>
    <row r="20" spans="1:9" hidden="1" x14ac:dyDescent="0.35">
      <c r="A20" t="s">
        <v>90</v>
      </c>
      <c r="B20">
        <v>6</v>
      </c>
      <c r="C20" t="s">
        <v>33</v>
      </c>
      <c r="D20" t="s">
        <v>29</v>
      </c>
      <c r="E20" t="s">
        <v>9</v>
      </c>
      <c r="F20" t="s">
        <v>41</v>
      </c>
      <c r="G20" t="s">
        <v>42</v>
      </c>
      <c r="H20" t="s">
        <v>44</v>
      </c>
      <c r="I20" s="1">
        <f ca="1">VLOOKUP(NorthRegion2021[[#This Row],[Share ID]],'2018-2021 Share Sales'!$A$4:$D$20,4,FALSE)</f>
        <v>250</v>
      </c>
    </row>
    <row r="21" spans="1:9" hidden="1" x14ac:dyDescent="0.35">
      <c r="A21" t="s">
        <v>71</v>
      </c>
      <c r="B21">
        <v>8</v>
      </c>
      <c r="C21" t="s">
        <v>22</v>
      </c>
      <c r="D21" t="s">
        <v>21</v>
      </c>
      <c r="E21" t="s">
        <v>9</v>
      </c>
      <c r="F21" t="s">
        <v>41</v>
      </c>
      <c r="G21" t="s">
        <v>43</v>
      </c>
      <c r="H21" t="s">
        <v>44</v>
      </c>
      <c r="I21" s="1">
        <f ca="1">VLOOKUP(NorthRegion2021[[#This Row],[Share ID]],'2018-2021 Share Sales'!$A$4:$D$20,4,FALSE)</f>
        <v>200</v>
      </c>
    </row>
    <row r="22" spans="1:9" hidden="1" x14ac:dyDescent="0.35">
      <c r="A22" t="s">
        <v>64</v>
      </c>
      <c r="B22">
        <v>8</v>
      </c>
      <c r="C22" t="s">
        <v>11</v>
      </c>
      <c r="D22" t="s">
        <v>20</v>
      </c>
      <c r="E22" t="s">
        <v>9</v>
      </c>
      <c r="F22" t="s">
        <v>41</v>
      </c>
      <c r="G22" t="s">
        <v>47</v>
      </c>
      <c r="H22" t="s">
        <v>44</v>
      </c>
      <c r="I22" s="1">
        <f ca="1">VLOOKUP(NorthRegion2021[[#This Row],[Share ID]],'2018-2021 Share Sales'!$A$4:$D$20,4,FALSE)</f>
        <v>150</v>
      </c>
    </row>
    <row r="23" spans="1:9" hidden="1" x14ac:dyDescent="0.35">
      <c r="A23" t="s">
        <v>75</v>
      </c>
      <c r="B23">
        <v>3</v>
      </c>
      <c r="C23" t="s">
        <v>11</v>
      </c>
      <c r="D23" t="s">
        <v>20</v>
      </c>
      <c r="E23" t="s">
        <v>9</v>
      </c>
      <c r="F23" t="s">
        <v>41</v>
      </c>
      <c r="G23" t="s">
        <v>48</v>
      </c>
      <c r="H23" t="s">
        <v>45</v>
      </c>
      <c r="I23" s="1">
        <f ca="1">VLOOKUP(NorthRegion2021[[#This Row],[Share ID]],'2018-2021 Share Sales'!$A$4:$D$20,4,FALSE)</f>
        <v>150</v>
      </c>
    </row>
    <row r="24" spans="1:9" hidden="1" x14ac:dyDescent="0.35">
      <c r="A24" t="s">
        <v>81</v>
      </c>
      <c r="B24">
        <v>7</v>
      </c>
      <c r="C24" t="s">
        <v>24</v>
      </c>
      <c r="D24" t="s">
        <v>25</v>
      </c>
      <c r="E24" t="s">
        <v>17</v>
      </c>
      <c r="F24" t="s">
        <v>41</v>
      </c>
      <c r="G24" t="s">
        <v>42</v>
      </c>
      <c r="H24" t="s">
        <v>45</v>
      </c>
      <c r="I24" s="1">
        <f ca="1">VLOOKUP(NorthRegion2021[[#This Row],[Share ID]],'2018-2021 Share Sales'!$A$4:$D$20,4,FALSE)</f>
        <v>175</v>
      </c>
    </row>
    <row r="25" spans="1:9" hidden="1" x14ac:dyDescent="0.35">
      <c r="A25" t="s">
        <v>50</v>
      </c>
      <c r="B25">
        <v>6</v>
      </c>
      <c r="C25" t="s">
        <v>13</v>
      </c>
      <c r="D25" t="s">
        <v>30</v>
      </c>
      <c r="E25" t="s">
        <v>9</v>
      </c>
      <c r="F25" t="s">
        <v>41</v>
      </c>
      <c r="G25" t="s">
        <v>46</v>
      </c>
      <c r="H25" t="s">
        <v>45</v>
      </c>
      <c r="I25" s="1">
        <f ca="1">VLOOKUP(NorthRegion2021[[#This Row],[Share ID]],'2018-2021 Share Sales'!$A$4:$D$20,4,FALSE)</f>
        <v>300</v>
      </c>
    </row>
    <row r="26" spans="1:9" hidden="1" x14ac:dyDescent="0.35">
      <c r="A26" t="s">
        <v>51</v>
      </c>
      <c r="B26">
        <v>7</v>
      </c>
      <c r="C26" t="s">
        <v>11</v>
      </c>
      <c r="D26" t="s">
        <v>20</v>
      </c>
      <c r="E26" t="s">
        <v>9</v>
      </c>
      <c r="F26" t="s">
        <v>41</v>
      </c>
      <c r="G26" t="s">
        <v>46</v>
      </c>
      <c r="H26" t="s">
        <v>45</v>
      </c>
      <c r="I26" s="1">
        <f ca="1">VLOOKUP(NorthRegion2021[[#This Row],[Share ID]],'2018-2021 Share Sales'!$A$4:$D$20,4,FALSE)</f>
        <v>150</v>
      </c>
    </row>
    <row r="27" spans="1:9" x14ac:dyDescent="0.35">
      <c r="A27" t="s">
        <v>104</v>
      </c>
      <c r="B27">
        <v>10</v>
      </c>
      <c r="C27" t="s">
        <v>12</v>
      </c>
      <c r="D27" t="s">
        <v>30</v>
      </c>
      <c r="E27" t="s">
        <v>10</v>
      </c>
      <c r="F27" t="s">
        <v>40</v>
      </c>
      <c r="G27" t="s">
        <v>48</v>
      </c>
      <c r="H27" t="s">
        <v>45</v>
      </c>
      <c r="I27" s="1">
        <f ca="1">VLOOKUP(NorthRegion2021[[#This Row],[Share ID]],'2018-2021 Share Sales'!$A$4:$D$20,4,FALSE)</f>
        <v>425</v>
      </c>
    </row>
    <row r="28" spans="1:9" hidden="1" x14ac:dyDescent="0.35">
      <c r="A28" t="s">
        <v>75</v>
      </c>
      <c r="B28">
        <v>6</v>
      </c>
      <c r="C28" t="s">
        <v>38</v>
      </c>
      <c r="D28" t="s">
        <v>39</v>
      </c>
      <c r="E28" t="s">
        <v>9</v>
      </c>
      <c r="F28" t="s">
        <v>41</v>
      </c>
      <c r="G28" t="s">
        <v>48</v>
      </c>
      <c r="H28" t="s">
        <v>45</v>
      </c>
      <c r="I28" s="1">
        <f ca="1">VLOOKUP(NorthRegion2021[[#This Row],[Share ID]],'2018-2021 Share Sales'!$A$4:$D$20,4,FALSE)</f>
        <v>150</v>
      </c>
    </row>
    <row r="29" spans="1:9" hidden="1" x14ac:dyDescent="0.35">
      <c r="A29" t="s">
        <v>109</v>
      </c>
      <c r="B29">
        <v>5</v>
      </c>
      <c r="C29" t="s">
        <v>24</v>
      </c>
      <c r="D29" t="s">
        <v>25</v>
      </c>
      <c r="E29" t="s">
        <v>17</v>
      </c>
      <c r="F29" t="s">
        <v>40</v>
      </c>
      <c r="G29" t="s">
        <v>42</v>
      </c>
      <c r="H29" t="s">
        <v>44</v>
      </c>
      <c r="I29" s="1">
        <f ca="1">VLOOKUP(NorthRegion2021[[#This Row],[Share ID]],'2018-2021 Share Sales'!$A$4:$D$20,4,FALSE)</f>
        <v>175</v>
      </c>
    </row>
    <row r="30" spans="1:9" hidden="1" x14ac:dyDescent="0.35">
      <c r="A30" t="s">
        <v>82</v>
      </c>
      <c r="B30">
        <v>2</v>
      </c>
      <c r="C30" t="s">
        <v>14</v>
      </c>
      <c r="D30" t="s">
        <v>26</v>
      </c>
      <c r="E30" t="s">
        <v>10</v>
      </c>
      <c r="F30" t="s">
        <v>41</v>
      </c>
      <c r="G30" t="s">
        <v>42</v>
      </c>
      <c r="H30" t="s">
        <v>45</v>
      </c>
      <c r="I30" s="1">
        <f ca="1">VLOOKUP(NorthRegion2021[[#This Row],[Share ID]],'2018-2021 Share Sales'!$A$4:$D$20,4,FALSE)</f>
        <v>150</v>
      </c>
    </row>
    <row r="31" spans="1:9" hidden="1" x14ac:dyDescent="0.35">
      <c r="A31" t="s">
        <v>91</v>
      </c>
      <c r="B31">
        <v>1</v>
      </c>
      <c r="C31" t="s">
        <v>23</v>
      </c>
      <c r="D31" t="s">
        <v>21</v>
      </c>
      <c r="E31" t="s">
        <v>10</v>
      </c>
      <c r="F31" t="s">
        <v>41</v>
      </c>
      <c r="G31" t="s">
        <v>42</v>
      </c>
      <c r="H31" t="s">
        <v>44</v>
      </c>
      <c r="I31" s="1">
        <f ca="1">VLOOKUP(NorthRegion2021[[#This Row],[Share ID]],'2018-2021 Share Sales'!$A$4:$D$20,4,FALSE)</f>
        <v>320</v>
      </c>
    </row>
    <row r="32" spans="1:9" hidden="1" x14ac:dyDescent="0.35">
      <c r="A32" t="s">
        <v>110</v>
      </c>
      <c r="B32">
        <v>3</v>
      </c>
      <c r="C32" t="s">
        <v>15</v>
      </c>
      <c r="D32" t="s">
        <v>26</v>
      </c>
      <c r="E32" t="s">
        <v>9</v>
      </c>
      <c r="F32" t="s">
        <v>40</v>
      </c>
      <c r="G32" t="s">
        <v>42</v>
      </c>
      <c r="H32" t="s">
        <v>44</v>
      </c>
      <c r="I32" s="1">
        <f ca="1">VLOOKUP(NorthRegion2021[[#This Row],[Share ID]],'2018-2021 Share Sales'!$A$4:$D$20,4,FALSE)</f>
        <v>100</v>
      </c>
    </row>
    <row r="33" spans="1:9" hidden="1" x14ac:dyDescent="0.35">
      <c r="A33" t="s">
        <v>83</v>
      </c>
      <c r="B33">
        <v>7</v>
      </c>
      <c r="C33" t="s">
        <v>24</v>
      </c>
      <c r="D33" t="s">
        <v>25</v>
      </c>
      <c r="E33" t="s">
        <v>17</v>
      </c>
      <c r="F33" t="s">
        <v>41</v>
      </c>
      <c r="G33" t="s">
        <v>42</v>
      </c>
      <c r="H33" t="s">
        <v>45</v>
      </c>
      <c r="I33" s="1">
        <f ca="1">VLOOKUP(NorthRegion2021[[#This Row],[Share ID]],'2018-2021 Share Sales'!$A$4:$D$20,4,FALSE)</f>
        <v>175</v>
      </c>
    </row>
    <row r="34" spans="1:9" hidden="1" x14ac:dyDescent="0.35">
      <c r="A34" t="s">
        <v>92</v>
      </c>
      <c r="B34">
        <v>2</v>
      </c>
      <c r="C34" t="s">
        <v>18</v>
      </c>
      <c r="D34" t="s">
        <v>20</v>
      </c>
      <c r="E34" t="s">
        <v>10</v>
      </c>
      <c r="F34" t="s">
        <v>41</v>
      </c>
      <c r="G34" t="s">
        <v>42</v>
      </c>
      <c r="H34" t="s">
        <v>44</v>
      </c>
      <c r="I34" s="1">
        <f ca="1">VLOOKUP(NorthRegion2021[[#This Row],[Share ID]],'2018-2021 Share Sales'!$A$4:$D$20,4,FALSE)</f>
        <v>240</v>
      </c>
    </row>
    <row r="35" spans="1:9" hidden="1" x14ac:dyDescent="0.35">
      <c r="A35" t="s">
        <v>52</v>
      </c>
      <c r="B35">
        <v>6</v>
      </c>
      <c r="C35" t="s">
        <v>11</v>
      </c>
      <c r="D35" t="s">
        <v>20</v>
      </c>
      <c r="E35" t="s">
        <v>9</v>
      </c>
      <c r="F35" t="s">
        <v>41</v>
      </c>
      <c r="G35" t="s">
        <v>46</v>
      </c>
      <c r="H35" t="s">
        <v>45</v>
      </c>
      <c r="I35" s="1">
        <f ca="1">VLOOKUP(NorthRegion2021[[#This Row],[Share ID]],'2018-2021 Share Sales'!$A$4:$D$20,4,FALSE)</f>
        <v>150</v>
      </c>
    </row>
    <row r="36" spans="1:9" hidden="1" x14ac:dyDescent="0.35">
      <c r="A36" t="s">
        <v>53</v>
      </c>
      <c r="B36">
        <v>5</v>
      </c>
      <c r="C36" t="s">
        <v>22</v>
      </c>
      <c r="D36" t="s">
        <v>21</v>
      </c>
      <c r="E36" t="s">
        <v>9</v>
      </c>
      <c r="F36" t="s">
        <v>41</v>
      </c>
      <c r="G36" t="s">
        <v>46</v>
      </c>
      <c r="H36" t="s">
        <v>45</v>
      </c>
      <c r="I36" s="1">
        <f ca="1">VLOOKUP(NorthRegion2021[[#This Row],[Share ID]],'2018-2021 Share Sales'!$A$4:$D$20,4,FALSE)</f>
        <v>200</v>
      </c>
    </row>
    <row r="37" spans="1:9" hidden="1" x14ac:dyDescent="0.35">
      <c r="A37" t="s">
        <v>84</v>
      </c>
      <c r="B37">
        <v>8</v>
      </c>
      <c r="C37" t="s">
        <v>24</v>
      </c>
      <c r="D37" t="s">
        <v>25</v>
      </c>
      <c r="E37" t="s">
        <v>17</v>
      </c>
      <c r="F37" t="s">
        <v>41</v>
      </c>
      <c r="G37" t="s">
        <v>42</v>
      </c>
      <c r="H37" t="s">
        <v>45</v>
      </c>
      <c r="I37" s="1">
        <f ca="1">VLOOKUP(NorthRegion2021[[#This Row],[Share ID]],'2018-2021 Share Sales'!$A$4:$D$20,4,FALSE)</f>
        <v>175</v>
      </c>
    </row>
    <row r="38" spans="1:9" hidden="1" x14ac:dyDescent="0.35">
      <c r="A38" t="s">
        <v>71</v>
      </c>
      <c r="B38">
        <v>1</v>
      </c>
      <c r="C38" t="s">
        <v>38</v>
      </c>
      <c r="D38" t="s">
        <v>39</v>
      </c>
      <c r="E38" t="s">
        <v>9</v>
      </c>
      <c r="F38" t="s">
        <v>41</v>
      </c>
      <c r="G38" t="s">
        <v>43</v>
      </c>
      <c r="H38" t="s">
        <v>44</v>
      </c>
      <c r="I38" s="1">
        <f ca="1">VLOOKUP(NorthRegion2021[[#This Row],[Share ID]],'2018-2021 Share Sales'!$A$4:$D$20,4,FALSE)</f>
        <v>150</v>
      </c>
    </row>
    <row r="39" spans="1:9" hidden="1" x14ac:dyDescent="0.35">
      <c r="A39" t="s">
        <v>93</v>
      </c>
      <c r="B39">
        <v>1</v>
      </c>
      <c r="C39" t="s">
        <v>15</v>
      </c>
      <c r="D39" t="s">
        <v>26</v>
      </c>
      <c r="E39" t="s">
        <v>9</v>
      </c>
      <c r="F39" t="s">
        <v>41</v>
      </c>
      <c r="G39" t="s">
        <v>42</v>
      </c>
      <c r="H39" t="s">
        <v>44</v>
      </c>
      <c r="I39" s="1">
        <f ca="1">VLOOKUP(NorthRegion2021[[#This Row],[Share ID]],'2018-2021 Share Sales'!$A$4:$D$20,4,FALSE)</f>
        <v>100</v>
      </c>
    </row>
    <row r="40" spans="1:9" hidden="1" x14ac:dyDescent="0.35">
      <c r="A40" t="s">
        <v>99</v>
      </c>
      <c r="B40">
        <v>2</v>
      </c>
      <c r="C40" t="s">
        <v>18</v>
      </c>
      <c r="D40" t="s">
        <v>20</v>
      </c>
      <c r="E40" t="s">
        <v>10</v>
      </c>
      <c r="F40" t="s">
        <v>40</v>
      </c>
      <c r="G40" t="s">
        <v>43</v>
      </c>
      <c r="H40" t="s">
        <v>44</v>
      </c>
      <c r="I40" s="1">
        <f ca="1">VLOOKUP(NorthRegion2021[[#This Row],[Share ID]],'2018-2021 Share Sales'!$A$4:$D$20,4,FALSE)</f>
        <v>240</v>
      </c>
    </row>
    <row r="41" spans="1:9" hidden="1" x14ac:dyDescent="0.35">
      <c r="A41" t="s">
        <v>54</v>
      </c>
      <c r="B41">
        <v>3</v>
      </c>
      <c r="C41" t="s">
        <v>11</v>
      </c>
      <c r="D41" t="s">
        <v>20</v>
      </c>
      <c r="E41" t="s">
        <v>9</v>
      </c>
      <c r="F41" t="s">
        <v>41</v>
      </c>
      <c r="G41" t="s">
        <v>46</v>
      </c>
      <c r="H41" t="s">
        <v>45</v>
      </c>
      <c r="I41" s="1">
        <f ca="1">VLOOKUP(NorthRegion2021[[#This Row],[Share ID]],'2018-2021 Share Sales'!$A$4:$D$20,4,FALSE)</f>
        <v>150</v>
      </c>
    </row>
    <row r="42" spans="1:9" hidden="1" x14ac:dyDescent="0.35">
      <c r="A42" t="s">
        <v>76</v>
      </c>
      <c r="B42">
        <v>4</v>
      </c>
      <c r="C42" t="s">
        <v>18</v>
      </c>
      <c r="D42" t="s">
        <v>20</v>
      </c>
      <c r="E42" t="s">
        <v>10</v>
      </c>
      <c r="F42" t="s">
        <v>41</v>
      </c>
      <c r="G42" t="s">
        <v>48</v>
      </c>
      <c r="H42" t="s">
        <v>45</v>
      </c>
      <c r="I42" s="1">
        <f ca="1">VLOOKUP(NorthRegion2021[[#This Row],[Share ID]],'2018-2021 Share Sales'!$A$4:$D$20,4,FALSE)</f>
        <v>240</v>
      </c>
    </row>
    <row r="43" spans="1:9" hidden="1" x14ac:dyDescent="0.35">
      <c r="A43" t="s">
        <v>84</v>
      </c>
      <c r="B43">
        <v>9</v>
      </c>
      <c r="C43" t="s">
        <v>27</v>
      </c>
      <c r="D43" t="s">
        <v>28</v>
      </c>
      <c r="E43" t="s">
        <v>17</v>
      </c>
      <c r="F43" t="s">
        <v>41</v>
      </c>
      <c r="G43" t="s">
        <v>42</v>
      </c>
      <c r="H43" t="s">
        <v>45</v>
      </c>
      <c r="I43" s="1">
        <f ca="1">VLOOKUP(NorthRegion2021[[#This Row],[Share ID]],'2018-2021 Share Sales'!$A$4:$D$20,4,FALSE)</f>
        <v>120</v>
      </c>
    </row>
    <row r="44" spans="1:9" hidden="1" x14ac:dyDescent="0.35">
      <c r="A44" t="s">
        <v>85</v>
      </c>
      <c r="B44">
        <v>1</v>
      </c>
      <c r="C44" t="s">
        <v>11</v>
      </c>
      <c r="D44" t="s">
        <v>20</v>
      </c>
      <c r="E44" t="s">
        <v>9</v>
      </c>
      <c r="F44" t="s">
        <v>41</v>
      </c>
      <c r="G44" t="s">
        <v>42</v>
      </c>
      <c r="H44" t="s">
        <v>45</v>
      </c>
      <c r="I44" s="1">
        <f ca="1">VLOOKUP(NorthRegion2021[[#This Row],[Share ID]],'2018-2021 Share Sales'!$A$4:$D$20,4,FALSE)</f>
        <v>150</v>
      </c>
    </row>
    <row r="45" spans="1:9" hidden="1" x14ac:dyDescent="0.35">
      <c r="A45" t="s">
        <v>65</v>
      </c>
      <c r="B45">
        <v>4</v>
      </c>
      <c r="C45" t="s">
        <v>11</v>
      </c>
      <c r="D45" t="s">
        <v>20</v>
      </c>
      <c r="E45" t="s">
        <v>9</v>
      </c>
      <c r="F45" t="s">
        <v>41</v>
      </c>
      <c r="G45" t="s">
        <v>47</v>
      </c>
      <c r="H45" t="s">
        <v>44</v>
      </c>
      <c r="I45" s="1">
        <f ca="1">VLOOKUP(NorthRegion2021[[#This Row],[Share ID]],'2018-2021 Share Sales'!$A$4:$D$20,4,FALSE)</f>
        <v>150</v>
      </c>
    </row>
    <row r="46" spans="1:9" x14ac:dyDescent="0.35">
      <c r="A46" t="s">
        <v>105</v>
      </c>
      <c r="B46">
        <v>2</v>
      </c>
      <c r="C46" t="s">
        <v>32</v>
      </c>
      <c r="D46" t="s">
        <v>19</v>
      </c>
      <c r="E46" t="s">
        <v>17</v>
      </c>
      <c r="F46" t="s">
        <v>40</v>
      </c>
      <c r="G46" t="s">
        <v>48</v>
      </c>
      <c r="H46" t="s">
        <v>45</v>
      </c>
      <c r="I46" s="1">
        <f ca="1">VLOOKUP(NorthRegion2021[[#This Row],[Share ID]],'2018-2021 Share Sales'!$A$4:$D$20,4,FALSE)</f>
        <v>250</v>
      </c>
    </row>
    <row r="47" spans="1:9" hidden="1" x14ac:dyDescent="0.35">
      <c r="A47" t="s">
        <v>97</v>
      </c>
      <c r="B47">
        <v>6</v>
      </c>
      <c r="C47" t="s">
        <v>24</v>
      </c>
      <c r="D47" t="s">
        <v>25</v>
      </c>
      <c r="E47" t="s">
        <v>17</v>
      </c>
      <c r="F47" t="s">
        <v>40</v>
      </c>
      <c r="G47" t="s">
        <v>43</v>
      </c>
      <c r="H47" t="s">
        <v>45</v>
      </c>
      <c r="I47" s="1">
        <f ca="1">VLOOKUP(NorthRegion2021[[#This Row],[Share ID]],'2018-2021 Share Sales'!$A$4:$D$20,4,FALSE)</f>
        <v>175</v>
      </c>
    </row>
    <row r="48" spans="1:9" x14ac:dyDescent="0.35">
      <c r="A48" t="s">
        <v>106</v>
      </c>
      <c r="B48">
        <v>7</v>
      </c>
      <c r="C48" t="s">
        <v>23</v>
      </c>
      <c r="D48" t="s">
        <v>21</v>
      </c>
      <c r="E48" t="s">
        <v>10</v>
      </c>
      <c r="F48" t="s">
        <v>40</v>
      </c>
      <c r="G48" t="s">
        <v>48</v>
      </c>
      <c r="H48" t="s">
        <v>45</v>
      </c>
      <c r="I48" s="1">
        <f ca="1">VLOOKUP(NorthRegion2021[[#This Row],[Share ID]],'2018-2021 Share Sales'!$A$4:$D$20,4,FALSE)</f>
        <v>320</v>
      </c>
    </row>
    <row r="49" spans="1:9" hidden="1" x14ac:dyDescent="0.35">
      <c r="A49" t="s">
        <v>94</v>
      </c>
      <c r="B49">
        <v>10</v>
      </c>
      <c r="C49" t="s">
        <v>34</v>
      </c>
      <c r="D49" t="s">
        <v>29</v>
      </c>
      <c r="E49" t="s">
        <v>10</v>
      </c>
      <c r="F49" t="s">
        <v>41</v>
      </c>
      <c r="G49" t="s">
        <v>42</v>
      </c>
      <c r="H49" t="s">
        <v>44</v>
      </c>
      <c r="I49" s="1">
        <f ca="1">VLOOKUP(NorthRegion2021[[#This Row],[Share ID]],'2018-2021 Share Sales'!$A$4:$D$20,4,FALSE)</f>
        <v>350</v>
      </c>
    </row>
    <row r="50" spans="1:9" hidden="1" x14ac:dyDescent="0.35">
      <c r="A50" t="s">
        <v>86</v>
      </c>
      <c r="B50">
        <v>6</v>
      </c>
      <c r="C50" t="s">
        <v>34</v>
      </c>
      <c r="D50" t="s">
        <v>29</v>
      </c>
      <c r="E50" t="s">
        <v>10</v>
      </c>
      <c r="F50" t="s">
        <v>41</v>
      </c>
      <c r="G50" t="s">
        <v>42</v>
      </c>
      <c r="H50" t="s">
        <v>45</v>
      </c>
      <c r="I50" s="1">
        <f ca="1">VLOOKUP(NorthRegion2021[[#This Row],[Share ID]],'2018-2021 Share Sales'!$A$4:$D$20,4,FALSE)</f>
        <v>350</v>
      </c>
    </row>
    <row r="51" spans="1:9" hidden="1" x14ac:dyDescent="0.35">
      <c r="A51" t="s">
        <v>55</v>
      </c>
      <c r="B51">
        <v>7</v>
      </c>
      <c r="C51" t="s">
        <v>11</v>
      </c>
      <c r="D51" t="s">
        <v>20</v>
      </c>
      <c r="E51" t="s">
        <v>9</v>
      </c>
      <c r="F51" t="s">
        <v>41</v>
      </c>
      <c r="G51" t="s">
        <v>46</v>
      </c>
      <c r="H51" t="s">
        <v>45</v>
      </c>
      <c r="I51" s="1">
        <f ca="1">VLOOKUP(NorthRegion2021[[#This Row],[Share ID]],'2018-2021 Share Sales'!$A$4:$D$20,4,FALSE)</f>
        <v>150</v>
      </c>
    </row>
    <row r="52" spans="1:9" hidden="1" x14ac:dyDescent="0.35">
      <c r="A52" t="s">
        <v>72</v>
      </c>
      <c r="B52">
        <v>9</v>
      </c>
      <c r="C52" t="s">
        <v>18</v>
      </c>
      <c r="D52" t="s">
        <v>20</v>
      </c>
      <c r="E52" t="s">
        <v>10</v>
      </c>
      <c r="F52" t="s">
        <v>41</v>
      </c>
      <c r="G52" t="s">
        <v>43</v>
      </c>
      <c r="H52" t="s">
        <v>44</v>
      </c>
      <c r="I52" s="1">
        <f ca="1">VLOOKUP(NorthRegion2021[[#This Row],[Share ID]],'2018-2021 Share Sales'!$A$4:$D$20,4,FALSE)</f>
        <v>240</v>
      </c>
    </row>
    <row r="53" spans="1:9" hidden="1" x14ac:dyDescent="0.35">
      <c r="A53" t="s">
        <v>107</v>
      </c>
      <c r="B53">
        <v>7</v>
      </c>
      <c r="C53" t="s">
        <v>18</v>
      </c>
      <c r="D53" t="s">
        <v>20</v>
      </c>
      <c r="E53" t="s">
        <v>10</v>
      </c>
      <c r="F53" t="s">
        <v>40</v>
      </c>
      <c r="G53" t="s">
        <v>42</v>
      </c>
      <c r="H53" t="s">
        <v>45</v>
      </c>
      <c r="I53" s="1">
        <f ca="1">VLOOKUP(NorthRegion2021[[#This Row],[Share ID]],'2018-2021 Share Sales'!$A$4:$D$20,4,FALSE)</f>
        <v>240</v>
      </c>
    </row>
    <row r="54" spans="1:9" hidden="1" x14ac:dyDescent="0.35">
      <c r="A54" t="s">
        <v>56</v>
      </c>
      <c r="B54">
        <v>4</v>
      </c>
      <c r="C54" t="s">
        <v>23</v>
      </c>
      <c r="D54" t="s">
        <v>21</v>
      </c>
      <c r="E54" t="s">
        <v>10</v>
      </c>
      <c r="F54" t="s">
        <v>41</v>
      </c>
      <c r="G54" t="s">
        <v>46</v>
      </c>
      <c r="H54" t="s">
        <v>45</v>
      </c>
      <c r="I54" s="1">
        <f ca="1">VLOOKUP(NorthRegion2021[[#This Row],[Share ID]],'2018-2021 Share Sales'!$A$4:$D$20,4,FALSE)</f>
        <v>320</v>
      </c>
    </row>
    <row r="55" spans="1:9" hidden="1" x14ac:dyDescent="0.35">
      <c r="A55" t="s">
        <v>95</v>
      </c>
      <c r="B55">
        <v>8</v>
      </c>
      <c r="C55" t="s">
        <v>23</v>
      </c>
      <c r="D55" t="s">
        <v>21</v>
      </c>
      <c r="E55" t="s">
        <v>10</v>
      </c>
      <c r="F55" t="s">
        <v>40</v>
      </c>
      <c r="G55" t="s">
        <v>42</v>
      </c>
      <c r="H55" t="s">
        <v>45</v>
      </c>
      <c r="I55" s="1">
        <f ca="1">VLOOKUP(NorthRegion2021[[#This Row],[Share ID]],'2018-2021 Share Sales'!$A$4:$D$20,4,FALSE)</f>
        <v>320</v>
      </c>
    </row>
    <row r="56" spans="1:9" hidden="1" x14ac:dyDescent="0.35">
      <c r="A56" t="s">
        <v>95</v>
      </c>
      <c r="B56">
        <v>6</v>
      </c>
      <c r="C56" t="s">
        <v>34</v>
      </c>
      <c r="D56" t="s">
        <v>29</v>
      </c>
      <c r="E56" t="s">
        <v>10</v>
      </c>
      <c r="F56" t="s">
        <v>40</v>
      </c>
      <c r="G56" t="s">
        <v>42</v>
      </c>
      <c r="H56" t="s">
        <v>45</v>
      </c>
      <c r="I56" s="1">
        <f ca="1">VLOOKUP(NorthRegion2021[[#This Row],[Share ID]],'2018-2021 Share Sales'!$A$4:$D$20,4,FALSE)</f>
        <v>350</v>
      </c>
    </row>
    <row r="57" spans="1:9" hidden="1" x14ac:dyDescent="0.35">
      <c r="A57" t="s">
        <v>98</v>
      </c>
      <c r="B57">
        <v>1</v>
      </c>
      <c r="C57" t="s">
        <v>33</v>
      </c>
      <c r="D57" t="s">
        <v>29</v>
      </c>
      <c r="E57" t="s">
        <v>9</v>
      </c>
      <c r="F57" t="s">
        <v>40</v>
      </c>
      <c r="G57" t="s">
        <v>43</v>
      </c>
      <c r="H57" t="s">
        <v>45</v>
      </c>
      <c r="I57" s="1">
        <f ca="1">VLOOKUP(NorthRegion2021[[#This Row],[Share ID]],'2018-2021 Share Sales'!$A$4:$D$20,4,FALSE)</f>
        <v>250</v>
      </c>
    </row>
    <row r="58" spans="1:9" hidden="1" x14ac:dyDescent="0.35">
      <c r="A58" t="s">
        <v>57</v>
      </c>
      <c r="B58">
        <v>2</v>
      </c>
      <c r="C58" t="s">
        <v>18</v>
      </c>
      <c r="D58" t="s">
        <v>20</v>
      </c>
      <c r="E58" t="s">
        <v>10</v>
      </c>
      <c r="F58" t="s">
        <v>41</v>
      </c>
      <c r="G58" t="s">
        <v>46</v>
      </c>
      <c r="H58" t="s">
        <v>45</v>
      </c>
      <c r="I58" s="1">
        <f ca="1">VLOOKUP(NorthRegion2021[[#This Row],[Share ID]],'2018-2021 Share Sales'!$A$4:$D$20,4,FALSE)</f>
        <v>240</v>
      </c>
    </row>
    <row r="59" spans="1:9" hidden="1" x14ac:dyDescent="0.35">
      <c r="A59" t="s">
        <v>77</v>
      </c>
      <c r="B59">
        <v>6</v>
      </c>
      <c r="C59" t="s">
        <v>12</v>
      </c>
      <c r="D59" t="s">
        <v>30</v>
      </c>
      <c r="E59" t="s">
        <v>10</v>
      </c>
      <c r="F59" t="s">
        <v>41</v>
      </c>
      <c r="G59" t="s">
        <v>48</v>
      </c>
      <c r="H59" t="s">
        <v>45</v>
      </c>
      <c r="I59" s="1">
        <f ca="1">VLOOKUP(NorthRegion2021[[#This Row],[Share ID]],'2018-2021 Share Sales'!$A$4:$D$20,4,FALSE)</f>
        <v>425</v>
      </c>
    </row>
    <row r="60" spans="1:9" hidden="1" x14ac:dyDescent="0.35">
      <c r="A60" t="s">
        <v>100</v>
      </c>
      <c r="B60">
        <v>3</v>
      </c>
      <c r="C60" t="s">
        <v>23</v>
      </c>
      <c r="D60" t="s">
        <v>21</v>
      </c>
      <c r="E60" t="s">
        <v>10</v>
      </c>
      <c r="F60" t="s">
        <v>40</v>
      </c>
      <c r="G60" t="s">
        <v>43</v>
      </c>
      <c r="H60" t="s">
        <v>44</v>
      </c>
      <c r="I60" s="1">
        <f ca="1">VLOOKUP(NorthRegion2021[[#This Row],[Share ID]],'2018-2021 Share Sales'!$A$4:$D$20,4,FALSE)</f>
        <v>320</v>
      </c>
    </row>
    <row r="61" spans="1:9" hidden="1" x14ac:dyDescent="0.35">
      <c r="A61" t="s">
        <v>58</v>
      </c>
      <c r="B61">
        <v>8</v>
      </c>
      <c r="C61" t="s">
        <v>18</v>
      </c>
      <c r="D61" t="s">
        <v>20</v>
      </c>
      <c r="E61" t="s">
        <v>10</v>
      </c>
      <c r="F61" t="s">
        <v>41</v>
      </c>
      <c r="G61" t="s">
        <v>46</v>
      </c>
      <c r="H61" t="s">
        <v>45</v>
      </c>
      <c r="I61" s="1">
        <f ca="1">VLOOKUP(NorthRegion2021[[#This Row],[Share ID]],'2018-2021 Share Sales'!$A$4:$D$20,4,FALSE)</f>
        <v>240</v>
      </c>
    </row>
    <row r="62" spans="1:9" hidden="1" x14ac:dyDescent="0.35">
      <c r="A62" t="s">
        <v>101</v>
      </c>
      <c r="B62">
        <v>8</v>
      </c>
      <c r="C62" t="s">
        <v>23</v>
      </c>
      <c r="D62" t="s">
        <v>21</v>
      </c>
      <c r="E62" t="s">
        <v>10</v>
      </c>
      <c r="F62" t="s">
        <v>40</v>
      </c>
      <c r="G62" t="s">
        <v>43</v>
      </c>
      <c r="H62" t="s">
        <v>44</v>
      </c>
      <c r="I62" s="1">
        <f ca="1">VLOOKUP(NorthRegion2021[[#This Row],[Share ID]],'2018-2021 Share Sales'!$A$4:$D$20,4,FALSE)</f>
        <v>320</v>
      </c>
    </row>
    <row r="63" spans="1:9" hidden="1" x14ac:dyDescent="0.35">
      <c r="A63" t="s">
        <v>87</v>
      </c>
      <c r="B63">
        <v>4</v>
      </c>
      <c r="C63" t="s">
        <v>15</v>
      </c>
      <c r="D63" t="s">
        <v>26</v>
      </c>
      <c r="E63" t="s">
        <v>9</v>
      </c>
      <c r="F63" t="s">
        <v>41</v>
      </c>
      <c r="G63" t="s">
        <v>42</v>
      </c>
      <c r="H63" t="s">
        <v>45</v>
      </c>
      <c r="I63" s="1">
        <f ca="1">VLOOKUP(NorthRegion2021[[#This Row],[Share ID]],'2018-2021 Share Sales'!$A$4:$D$20,4,FALSE)</f>
        <v>100</v>
      </c>
    </row>
    <row r="64" spans="1:9" hidden="1" x14ac:dyDescent="0.35">
      <c r="A64" t="s">
        <v>73</v>
      </c>
      <c r="B64">
        <v>2</v>
      </c>
      <c r="C64" t="s">
        <v>31</v>
      </c>
      <c r="D64" t="s">
        <v>16</v>
      </c>
      <c r="E64" t="s">
        <v>17</v>
      </c>
      <c r="F64" t="s">
        <v>41</v>
      </c>
      <c r="G64" t="s">
        <v>43</v>
      </c>
      <c r="H64" t="s">
        <v>44</v>
      </c>
      <c r="I64" s="1">
        <f ca="1">VLOOKUP(NorthRegion2021[[#This Row],[Share ID]],'2018-2021 Share Sales'!$A$4:$D$20,4,FALSE)</f>
        <v>300</v>
      </c>
    </row>
    <row r="65" spans="1:9" hidden="1" x14ac:dyDescent="0.35">
      <c r="A65" t="s">
        <v>98</v>
      </c>
      <c r="B65">
        <v>3</v>
      </c>
      <c r="C65" t="s">
        <v>23</v>
      </c>
      <c r="D65" t="s">
        <v>21</v>
      </c>
      <c r="E65" t="s">
        <v>10</v>
      </c>
      <c r="F65" t="s">
        <v>40</v>
      </c>
      <c r="G65" t="s">
        <v>43</v>
      </c>
      <c r="H65" t="s">
        <v>45</v>
      </c>
      <c r="I65" s="1">
        <f ca="1">VLOOKUP(NorthRegion2021[[#This Row],[Share ID]],'2018-2021 Share Sales'!$A$4:$D$20,4,FALSE)</f>
        <v>320</v>
      </c>
    </row>
    <row r="66" spans="1:9" hidden="1" x14ac:dyDescent="0.35">
      <c r="A66" t="s">
        <v>65</v>
      </c>
      <c r="B66">
        <v>9</v>
      </c>
      <c r="C66" t="s">
        <v>15</v>
      </c>
      <c r="D66" t="s">
        <v>26</v>
      </c>
      <c r="E66" t="s">
        <v>9</v>
      </c>
      <c r="F66" t="s">
        <v>41</v>
      </c>
      <c r="G66" t="s">
        <v>47</v>
      </c>
      <c r="H66" t="s">
        <v>44</v>
      </c>
      <c r="I66" s="1">
        <f ca="1">VLOOKUP(NorthRegion2021[[#This Row],[Share ID]],'2018-2021 Share Sales'!$A$4:$D$20,4,FALSE)</f>
        <v>100</v>
      </c>
    </row>
    <row r="67" spans="1:9" hidden="1" x14ac:dyDescent="0.35">
      <c r="A67" t="s">
        <v>74</v>
      </c>
      <c r="B67">
        <v>10</v>
      </c>
      <c r="C67" t="s">
        <v>18</v>
      </c>
      <c r="D67" t="s">
        <v>20</v>
      </c>
      <c r="E67" t="s">
        <v>10</v>
      </c>
      <c r="F67" t="s">
        <v>41</v>
      </c>
      <c r="G67" t="s">
        <v>43</v>
      </c>
      <c r="H67" t="s">
        <v>44</v>
      </c>
      <c r="I67" s="1">
        <f ca="1">VLOOKUP(NorthRegion2021[[#This Row],[Share ID]],'2018-2021 Share Sales'!$A$4:$D$20,4,FALSE)</f>
        <v>240</v>
      </c>
    </row>
    <row r="68" spans="1:9" hidden="1" x14ac:dyDescent="0.35">
      <c r="A68" t="s">
        <v>66</v>
      </c>
      <c r="B68">
        <v>1</v>
      </c>
      <c r="C68" t="s">
        <v>22</v>
      </c>
      <c r="D68" t="s">
        <v>21</v>
      </c>
      <c r="E68" t="s">
        <v>9</v>
      </c>
      <c r="F68" t="s">
        <v>41</v>
      </c>
      <c r="G68" t="s">
        <v>47</v>
      </c>
      <c r="H68" t="s">
        <v>44</v>
      </c>
      <c r="I68" s="1">
        <f ca="1">VLOOKUP(NorthRegion2021[[#This Row],[Share ID]],'2018-2021 Share Sales'!$A$4:$D$20,4,FALSE)</f>
        <v>200</v>
      </c>
    </row>
    <row r="69" spans="1:9" hidden="1" x14ac:dyDescent="0.35">
      <c r="A69" t="s">
        <v>95</v>
      </c>
      <c r="B69">
        <v>4</v>
      </c>
      <c r="C69" t="s">
        <v>32</v>
      </c>
      <c r="D69" t="s">
        <v>19</v>
      </c>
      <c r="E69" t="s">
        <v>17</v>
      </c>
      <c r="F69" t="s">
        <v>41</v>
      </c>
      <c r="G69" t="s">
        <v>42</v>
      </c>
      <c r="H69" t="s">
        <v>44</v>
      </c>
      <c r="I69" s="1">
        <f ca="1">VLOOKUP(NorthRegion2021[[#This Row],[Share ID]],'2018-2021 Share Sales'!$A$4:$D$20,4,FALSE)</f>
        <v>250</v>
      </c>
    </row>
    <row r="70" spans="1:9" hidden="1" x14ac:dyDescent="0.35">
      <c r="A70" t="s">
        <v>95</v>
      </c>
      <c r="B70">
        <v>4</v>
      </c>
      <c r="C70" t="s">
        <v>11</v>
      </c>
      <c r="D70" t="s">
        <v>20</v>
      </c>
      <c r="E70" t="s">
        <v>9</v>
      </c>
      <c r="F70" t="s">
        <v>41</v>
      </c>
      <c r="G70" t="s">
        <v>42</v>
      </c>
      <c r="H70" t="s">
        <v>44</v>
      </c>
      <c r="I70" s="1">
        <f ca="1">VLOOKUP(NorthRegion2021[[#This Row],[Share ID]],'2018-2021 Share Sales'!$A$4:$D$20,4,FALSE)</f>
        <v>150</v>
      </c>
    </row>
    <row r="71" spans="1:9" hidden="1" x14ac:dyDescent="0.35">
      <c r="A71" t="s">
        <v>59</v>
      </c>
      <c r="B71">
        <v>2</v>
      </c>
      <c r="C71" t="s">
        <v>22</v>
      </c>
      <c r="D71" t="s">
        <v>21</v>
      </c>
      <c r="E71" t="s">
        <v>9</v>
      </c>
      <c r="F71" t="s">
        <v>41</v>
      </c>
      <c r="G71" t="s">
        <v>46</v>
      </c>
      <c r="H71" t="s">
        <v>45</v>
      </c>
      <c r="I71" s="1">
        <f ca="1">VLOOKUP(NorthRegion2021[[#This Row],[Share ID]],'2018-2021 Share Sales'!$A$4:$D$20,4,FALSE)</f>
        <v>200</v>
      </c>
    </row>
    <row r="72" spans="1:9" hidden="1" x14ac:dyDescent="0.35">
      <c r="A72" t="s">
        <v>88</v>
      </c>
      <c r="B72">
        <v>7</v>
      </c>
      <c r="C72" t="s">
        <v>18</v>
      </c>
      <c r="D72" t="s">
        <v>20</v>
      </c>
      <c r="E72" t="s">
        <v>10</v>
      </c>
      <c r="F72" t="s">
        <v>41</v>
      </c>
      <c r="G72" t="s">
        <v>42</v>
      </c>
      <c r="H72" t="s">
        <v>45</v>
      </c>
      <c r="I72" s="1">
        <f ca="1">VLOOKUP(NorthRegion2021[[#This Row],[Share ID]],'2018-2021 Share Sales'!$A$4:$D$20,4,FALSE)</f>
        <v>240</v>
      </c>
    </row>
    <row r="73" spans="1:9" hidden="1" x14ac:dyDescent="0.35">
      <c r="A73" t="s">
        <v>59</v>
      </c>
      <c r="B73">
        <v>9</v>
      </c>
      <c r="C73" t="s">
        <v>27</v>
      </c>
      <c r="D73" t="s">
        <v>28</v>
      </c>
      <c r="E73" t="s">
        <v>17</v>
      </c>
      <c r="F73" t="s">
        <v>41</v>
      </c>
      <c r="G73" t="s">
        <v>46</v>
      </c>
      <c r="H73" t="s">
        <v>45</v>
      </c>
      <c r="I73" s="1">
        <f ca="1">VLOOKUP(NorthRegion2021[[#This Row],[Share ID]],'2018-2021 Share Sales'!$A$4:$D$20,4,FALSE)</f>
        <v>120</v>
      </c>
    </row>
    <row r="74" spans="1:9" hidden="1" x14ac:dyDescent="0.35">
      <c r="A74" t="s">
        <v>60</v>
      </c>
      <c r="B74">
        <v>3</v>
      </c>
      <c r="C74" t="s">
        <v>11</v>
      </c>
      <c r="D74" t="s">
        <v>20</v>
      </c>
      <c r="E74" t="s">
        <v>9</v>
      </c>
      <c r="F74" t="s">
        <v>41</v>
      </c>
      <c r="G74" t="s">
        <v>46</v>
      </c>
      <c r="H74" t="s">
        <v>45</v>
      </c>
      <c r="I74" s="1">
        <f ca="1">VLOOKUP(NorthRegion2021[[#This Row],[Share ID]],'2018-2021 Share Sales'!$A$4:$D$20,4,FALSE)</f>
        <v>150</v>
      </c>
    </row>
    <row r="75" spans="1:9" hidden="1" x14ac:dyDescent="0.35">
      <c r="A75" t="s">
        <v>111</v>
      </c>
      <c r="B75">
        <v>5</v>
      </c>
      <c r="C75" t="s">
        <v>18</v>
      </c>
      <c r="D75" t="s">
        <v>20</v>
      </c>
      <c r="E75" t="s">
        <v>10</v>
      </c>
      <c r="F75" t="s">
        <v>40</v>
      </c>
      <c r="G75" t="s">
        <v>42</v>
      </c>
      <c r="H75" t="s">
        <v>44</v>
      </c>
      <c r="I75" s="1">
        <f ca="1">VLOOKUP(NorthRegion2021[[#This Row],[Share ID]],'2018-2021 Share Sales'!$A$4:$D$20,4,FALSE)</f>
        <v>240</v>
      </c>
    </row>
    <row r="76" spans="1:9" hidden="1" x14ac:dyDescent="0.35">
      <c r="A76" t="s">
        <v>102</v>
      </c>
      <c r="B76">
        <v>9</v>
      </c>
      <c r="C76" t="s">
        <v>34</v>
      </c>
      <c r="D76" t="s">
        <v>29</v>
      </c>
      <c r="E76" t="s">
        <v>10</v>
      </c>
      <c r="F76" t="s">
        <v>40</v>
      </c>
      <c r="G76" t="s">
        <v>43</v>
      </c>
      <c r="H76" t="s">
        <v>44</v>
      </c>
      <c r="I76" s="1">
        <f ca="1">VLOOKUP(NorthRegion2021[[#This Row],[Share ID]],'2018-2021 Share Sales'!$A$4:$D$20,4,FALSE)</f>
        <v>350</v>
      </c>
    </row>
    <row r="77" spans="1:9" hidden="1" x14ac:dyDescent="0.35">
      <c r="A77" t="s">
        <v>67</v>
      </c>
      <c r="B77">
        <v>2</v>
      </c>
      <c r="C77" t="s">
        <v>27</v>
      </c>
      <c r="D77" t="s">
        <v>28</v>
      </c>
      <c r="E77" t="s">
        <v>17</v>
      </c>
      <c r="F77" t="s">
        <v>41</v>
      </c>
      <c r="G77" t="s">
        <v>47</v>
      </c>
      <c r="H77" t="s">
        <v>44</v>
      </c>
      <c r="I77" s="1">
        <f ca="1">VLOOKUP(NorthRegion2021[[#This Row],[Share ID]],'2018-2021 Share Sales'!$A$4:$D$20,4,FALSE)</f>
        <v>120</v>
      </c>
    </row>
    <row r="78" spans="1:9" hidden="1" x14ac:dyDescent="0.35">
      <c r="A78" t="s">
        <v>111</v>
      </c>
      <c r="B78">
        <v>4</v>
      </c>
      <c r="C78" t="s">
        <v>32</v>
      </c>
      <c r="D78" t="s">
        <v>19</v>
      </c>
      <c r="E78" t="s">
        <v>17</v>
      </c>
      <c r="F78" t="s">
        <v>40</v>
      </c>
      <c r="G78" t="s">
        <v>42</v>
      </c>
      <c r="H78" t="s">
        <v>44</v>
      </c>
      <c r="I78" s="1">
        <f ca="1">VLOOKUP(NorthRegion2021[[#This Row],[Share ID]],'2018-2021 Share Sales'!$A$4:$D$20,4,FALSE)</f>
        <v>250</v>
      </c>
    </row>
    <row r="79" spans="1:9" hidden="1" x14ac:dyDescent="0.35">
      <c r="A79" t="s">
        <v>108</v>
      </c>
      <c r="B79">
        <v>9</v>
      </c>
      <c r="C79" t="s">
        <v>24</v>
      </c>
      <c r="D79" t="s">
        <v>25</v>
      </c>
      <c r="E79" t="s">
        <v>17</v>
      </c>
      <c r="F79" t="s">
        <v>40</v>
      </c>
      <c r="G79" t="s">
        <v>42</v>
      </c>
      <c r="H79" t="s">
        <v>45</v>
      </c>
      <c r="I79" s="1">
        <f ca="1">VLOOKUP(NorthRegion2021[[#This Row],[Share ID]],'2018-2021 Share Sales'!$A$4:$D$20,4,FALSE)</f>
        <v>175</v>
      </c>
    </row>
    <row r="80" spans="1:9" hidden="1" x14ac:dyDescent="0.35">
      <c r="A80" t="s">
        <v>61</v>
      </c>
      <c r="B80">
        <v>1</v>
      </c>
      <c r="C80" t="s">
        <v>24</v>
      </c>
      <c r="D80" t="s">
        <v>25</v>
      </c>
      <c r="E80" t="s">
        <v>17</v>
      </c>
      <c r="F80" t="s">
        <v>41</v>
      </c>
      <c r="G80" t="s">
        <v>46</v>
      </c>
      <c r="H80" t="s">
        <v>45</v>
      </c>
      <c r="I80" s="1">
        <f ca="1">VLOOKUP(NorthRegion2021[[#This Row],[Share ID]],'2018-2021 Share Sales'!$A$4:$D$20,4,FALSE)</f>
        <v>175</v>
      </c>
    </row>
  </sheetData>
  <mergeCells count="2">
    <mergeCell ref="A1:I1"/>
    <mergeCell ref="A2:I2"/>
  </mergeCells>
  <dataValidations count="1">
    <dataValidation allowBlank="1" error="pavI8MeUFtEyxX2I4tky55de275f-4c36-4d96-95e3-fc722e8cf24f" sqref="A1:I80" xr:uid="{00000000-0002-0000-0500-000000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10"/>
  <sheetViews>
    <sheetView tabSelected="1" workbookViewId="0">
      <selection activeCell="A3" sqref="A3:D10"/>
    </sheetView>
  </sheetViews>
  <sheetFormatPr defaultRowHeight="14.5" x14ac:dyDescent="0.35"/>
  <cols>
    <col min="1" max="1" width="30.26953125" bestFit="1" customWidth="1"/>
    <col min="2" max="2" width="12.36328125" bestFit="1" customWidth="1"/>
    <col min="3" max="3" width="20" bestFit="1" customWidth="1"/>
    <col min="4" max="4" width="15" bestFit="1" customWidth="1"/>
  </cols>
  <sheetData>
    <row r="3" spans="1:4" x14ac:dyDescent="0.35">
      <c r="A3" s="8" t="s">
        <v>7</v>
      </c>
      <c r="B3" s="8" t="s">
        <v>8</v>
      </c>
      <c r="C3" t="s">
        <v>135</v>
      </c>
      <c r="D3" t="s">
        <v>118</v>
      </c>
    </row>
    <row r="4" spans="1:4" x14ac:dyDescent="0.35">
      <c r="A4" t="s">
        <v>46</v>
      </c>
      <c r="C4" s="11">
        <v>196.33333333333334</v>
      </c>
      <c r="D4" s="11">
        <v>2945</v>
      </c>
    </row>
    <row r="5" spans="1:4" x14ac:dyDescent="0.35">
      <c r="B5" t="s">
        <v>41</v>
      </c>
      <c r="C5" s="11">
        <v>188.92857142857142</v>
      </c>
      <c r="D5" s="11">
        <v>2645</v>
      </c>
    </row>
    <row r="6" spans="1:4" x14ac:dyDescent="0.35">
      <c r="B6" t="s">
        <v>40</v>
      </c>
      <c r="C6" s="11">
        <v>300</v>
      </c>
      <c r="D6" s="11">
        <v>300</v>
      </c>
    </row>
    <row r="7" spans="1:4" x14ac:dyDescent="0.35">
      <c r="A7" t="s">
        <v>48</v>
      </c>
      <c r="C7" s="11">
        <v>270</v>
      </c>
      <c r="D7" s="11">
        <v>2160</v>
      </c>
    </row>
    <row r="8" spans="1:4" x14ac:dyDescent="0.35">
      <c r="B8" t="s">
        <v>41</v>
      </c>
      <c r="C8" s="11">
        <v>241.25</v>
      </c>
      <c r="D8" s="11">
        <v>965</v>
      </c>
    </row>
    <row r="9" spans="1:4" x14ac:dyDescent="0.35">
      <c r="B9" t="s">
        <v>40</v>
      </c>
      <c r="C9" s="11">
        <v>298.75</v>
      </c>
      <c r="D9" s="11">
        <v>1195</v>
      </c>
    </row>
    <row r="10" spans="1:4" x14ac:dyDescent="0.35">
      <c r="A10" t="s">
        <v>115</v>
      </c>
      <c r="C10" s="11">
        <v>221.95652173913044</v>
      </c>
      <c r="D10" s="11">
        <v>5105</v>
      </c>
    </row>
  </sheetData>
  <dataValidations count="1">
    <dataValidation allowBlank="1" error="pavI8MeUFtEyxX2I4tky55de275f-4c36-4d96-95e3-fc722e8cf24f" sqref="A1:D2" xr:uid="{00000000-0002-0000-0600-000000000000}"/>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C143"/>
  <sheetViews>
    <sheetView workbookViewId="0">
      <selection activeCell="A3" sqref="A3"/>
    </sheetView>
  </sheetViews>
  <sheetFormatPr defaultRowHeight="14.5" x14ac:dyDescent="0.35"/>
  <cols>
    <col min="1" max="1" width="19" bestFit="1" customWidth="1"/>
    <col min="2" max="2" width="26.81640625" bestFit="1" customWidth="1"/>
    <col min="3" max="3" width="19" bestFit="1" customWidth="1"/>
  </cols>
  <sheetData>
    <row r="3" spans="1:3" x14ac:dyDescent="0.35">
      <c r="A3" s="8" t="s">
        <v>114</v>
      </c>
      <c r="B3" t="s">
        <v>119</v>
      </c>
      <c r="C3" t="s">
        <v>136</v>
      </c>
    </row>
    <row r="4" spans="1:3" x14ac:dyDescent="0.35">
      <c r="A4" s="9" t="s">
        <v>66</v>
      </c>
      <c r="B4">
        <v>1</v>
      </c>
      <c r="C4" s="11">
        <v>200</v>
      </c>
    </row>
    <row r="5" spans="1:3" x14ac:dyDescent="0.35">
      <c r="A5" s="10" t="s">
        <v>21</v>
      </c>
      <c r="B5">
        <v>1</v>
      </c>
      <c r="C5" s="11">
        <v>200</v>
      </c>
    </row>
    <row r="6" spans="1:3" x14ac:dyDescent="0.35">
      <c r="A6" s="9" t="s">
        <v>95</v>
      </c>
      <c r="B6">
        <v>22</v>
      </c>
      <c r="C6" s="11">
        <v>23540</v>
      </c>
    </row>
    <row r="7" spans="1:3" x14ac:dyDescent="0.35">
      <c r="A7" s="10" t="s">
        <v>19</v>
      </c>
      <c r="B7">
        <v>4</v>
      </c>
      <c r="C7" s="11">
        <v>1000</v>
      </c>
    </row>
    <row r="8" spans="1:3" x14ac:dyDescent="0.35">
      <c r="A8" s="10" t="s">
        <v>29</v>
      </c>
      <c r="B8">
        <v>6</v>
      </c>
      <c r="C8" s="11">
        <v>2100</v>
      </c>
    </row>
    <row r="9" spans="1:3" x14ac:dyDescent="0.35">
      <c r="A9" s="10" t="s">
        <v>21</v>
      </c>
      <c r="B9">
        <v>8</v>
      </c>
      <c r="C9" s="11">
        <v>2560</v>
      </c>
    </row>
    <row r="10" spans="1:3" x14ac:dyDescent="0.35">
      <c r="A10" s="10" t="s">
        <v>20</v>
      </c>
      <c r="B10">
        <v>4</v>
      </c>
      <c r="C10" s="11">
        <v>600</v>
      </c>
    </row>
    <row r="11" spans="1:3" x14ac:dyDescent="0.35">
      <c r="A11" s="9" t="s">
        <v>75</v>
      </c>
      <c r="B11">
        <v>9</v>
      </c>
      <c r="C11" s="11">
        <v>2700</v>
      </c>
    </row>
    <row r="12" spans="1:3" x14ac:dyDescent="0.35">
      <c r="A12" s="10" t="s">
        <v>39</v>
      </c>
      <c r="B12">
        <v>6</v>
      </c>
      <c r="C12" s="11">
        <v>900</v>
      </c>
    </row>
    <row r="13" spans="1:3" x14ac:dyDescent="0.35">
      <c r="A13" s="10" t="s">
        <v>20</v>
      </c>
      <c r="B13">
        <v>3</v>
      </c>
      <c r="C13" s="11">
        <v>450</v>
      </c>
    </row>
    <row r="14" spans="1:3" x14ac:dyDescent="0.35">
      <c r="A14" s="9" t="s">
        <v>68</v>
      </c>
      <c r="B14">
        <v>3</v>
      </c>
      <c r="C14" s="11">
        <v>525</v>
      </c>
    </row>
    <row r="15" spans="1:3" x14ac:dyDescent="0.35">
      <c r="A15" s="10" t="s">
        <v>25</v>
      </c>
      <c r="B15">
        <v>3</v>
      </c>
      <c r="C15" s="11">
        <v>525</v>
      </c>
    </row>
    <row r="16" spans="1:3" x14ac:dyDescent="0.35">
      <c r="A16" s="9" t="s">
        <v>73</v>
      </c>
      <c r="B16">
        <v>2</v>
      </c>
      <c r="C16" s="11">
        <v>600</v>
      </c>
    </row>
    <row r="17" spans="1:3" x14ac:dyDescent="0.35">
      <c r="A17" s="10" t="s">
        <v>16</v>
      </c>
      <c r="B17">
        <v>2</v>
      </c>
      <c r="C17" s="11">
        <v>600</v>
      </c>
    </row>
    <row r="18" spans="1:3" x14ac:dyDescent="0.35">
      <c r="A18" s="9" t="s">
        <v>100</v>
      </c>
      <c r="B18">
        <v>3</v>
      </c>
      <c r="C18" s="11">
        <v>960</v>
      </c>
    </row>
    <row r="19" spans="1:3" x14ac:dyDescent="0.35">
      <c r="A19" s="10" t="s">
        <v>21</v>
      </c>
      <c r="B19">
        <v>3</v>
      </c>
      <c r="C19" s="11">
        <v>960</v>
      </c>
    </row>
    <row r="20" spans="1:3" x14ac:dyDescent="0.35">
      <c r="A20" s="9" t="s">
        <v>80</v>
      </c>
      <c r="B20">
        <v>9</v>
      </c>
      <c r="C20" s="11">
        <v>5805</v>
      </c>
    </row>
    <row r="21" spans="1:3" x14ac:dyDescent="0.35">
      <c r="A21" s="10" t="s">
        <v>25</v>
      </c>
      <c r="B21">
        <v>1</v>
      </c>
      <c r="C21" s="11">
        <v>175</v>
      </c>
    </row>
    <row r="22" spans="1:3" x14ac:dyDescent="0.35">
      <c r="A22" s="10" t="s">
        <v>21</v>
      </c>
      <c r="B22">
        <v>6</v>
      </c>
      <c r="C22" s="11">
        <v>1920</v>
      </c>
    </row>
    <row r="23" spans="1:3" x14ac:dyDescent="0.35">
      <c r="A23" s="10" t="s">
        <v>26</v>
      </c>
      <c r="B23">
        <v>2</v>
      </c>
      <c r="C23" s="11">
        <v>300</v>
      </c>
    </row>
    <row r="24" spans="1:3" x14ac:dyDescent="0.35">
      <c r="A24" s="9" t="s">
        <v>70</v>
      </c>
      <c r="B24">
        <v>1</v>
      </c>
      <c r="C24" s="11">
        <v>320</v>
      </c>
    </row>
    <row r="25" spans="1:3" x14ac:dyDescent="0.35">
      <c r="A25" s="10" t="s">
        <v>21</v>
      </c>
      <c r="B25">
        <v>1</v>
      </c>
      <c r="C25" s="11">
        <v>320</v>
      </c>
    </row>
    <row r="26" spans="1:3" x14ac:dyDescent="0.35">
      <c r="A26" s="9" t="s">
        <v>79</v>
      </c>
      <c r="B26">
        <v>4</v>
      </c>
      <c r="C26" s="11">
        <v>1400</v>
      </c>
    </row>
    <row r="27" spans="1:3" x14ac:dyDescent="0.35">
      <c r="A27" s="10" t="s">
        <v>29</v>
      </c>
      <c r="B27">
        <v>4</v>
      </c>
      <c r="C27" s="11">
        <v>1400</v>
      </c>
    </row>
    <row r="28" spans="1:3" x14ac:dyDescent="0.35">
      <c r="A28" s="9" t="s">
        <v>65</v>
      </c>
      <c r="B28">
        <v>13</v>
      </c>
      <c r="C28" s="11">
        <v>3250</v>
      </c>
    </row>
    <row r="29" spans="1:3" x14ac:dyDescent="0.35">
      <c r="A29" s="10" t="s">
        <v>26</v>
      </c>
      <c r="B29">
        <v>9</v>
      </c>
      <c r="C29" s="11">
        <v>900</v>
      </c>
    </row>
    <row r="30" spans="1:3" x14ac:dyDescent="0.35">
      <c r="A30" s="10" t="s">
        <v>20</v>
      </c>
      <c r="B30">
        <v>4</v>
      </c>
      <c r="C30" s="11">
        <v>600</v>
      </c>
    </row>
    <row r="31" spans="1:3" x14ac:dyDescent="0.35">
      <c r="A31" s="9" t="s">
        <v>55</v>
      </c>
      <c r="B31">
        <v>7</v>
      </c>
      <c r="C31" s="11">
        <v>1050</v>
      </c>
    </row>
    <row r="32" spans="1:3" x14ac:dyDescent="0.35">
      <c r="A32" s="10" t="s">
        <v>20</v>
      </c>
      <c r="B32">
        <v>7</v>
      </c>
      <c r="C32" s="11">
        <v>1050</v>
      </c>
    </row>
    <row r="33" spans="1:3" x14ac:dyDescent="0.35">
      <c r="A33" s="9" t="s">
        <v>57</v>
      </c>
      <c r="B33">
        <v>2</v>
      </c>
      <c r="C33" s="11">
        <v>480</v>
      </c>
    </row>
    <row r="34" spans="1:3" x14ac:dyDescent="0.35">
      <c r="A34" s="10" t="s">
        <v>20</v>
      </c>
      <c r="B34">
        <v>2</v>
      </c>
      <c r="C34" s="11">
        <v>480</v>
      </c>
    </row>
    <row r="35" spans="1:3" x14ac:dyDescent="0.35">
      <c r="A35" s="9" t="s">
        <v>110</v>
      </c>
      <c r="B35">
        <v>3</v>
      </c>
      <c r="C35" s="11">
        <v>300</v>
      </c>
    </row>
    <row r="36" spans="1:3" x14ac:dyDescent="0.35">
      <c r="A36" s="10" t="s">
        <v>26</v>
      </c>
      <c r="B36">
        <v>3</v>
      </c>
      <c r="C36" s="11">
        <v>300</v>
      </c>
    </row>
    <row r="37" spans="1:3" x14ac:dyDescent="0.35">
      <c r="A37" s="9" t="s">
        <v>59</v>
      </c>
      <c r="B37">
        <v>11</v>
      </c>
      <c r="C37" s="11">
        <v>3520</v>
      </c>
    </row>
    <row r="38" spans="1:3" x14ac:dyDescent="0.35">
      <c r="A38" s="10" t="s">
        <v>28</v>
      </c>
      <c r="B38">
        <v>9</v>
      </c>
      <c r="C38" s="11">
        <v>1080</v>
      </c>
    </row>
    <row r="39" spans="1:3" x14ac:dyDescent="0.35">
      <c r="A39" s="10" t="s">
        <v>21</v>
      </c>
      <c r="B39">
        <v>2</v>
      </c>
      <c r="C39" s="11">
        <v>400</v>
      </c>
    </row>
    <row r="40" spans="1:3" x14ac:dyDescent="0.35">
      <c r="A40" s="9" t="s">
        <v>90</v>
      </c>
      <c r="B40">
        <v>6</v>
      </c>
      <c r="C40" s="11">
        <v>1500</v>
      </c>
    </row>
    <row r="41" spans="1:3" x14ac:dyDescent="0.35">
      <c r="A41" s="10" t="s">
        <v>29</v>
      </c>
      <c r="B41">
        <v>6</v>
      </c>
      <c r="C41" s="11">
        <v>1500</v>
      </c>
    </row>
    <row r="42" spans="1:3" x14ac:dyDescent="0.35">
      <c r="A42" s="9" t="s">
        <v>84</v>
      </c>
      <c r="B42">
        <v>17</v>
      </c>
      <c r="C42" s="11">
        <v>5015</v>
      </c>
    </row>
    <row r="43" spans="1:3" x14ac:dyDescent="0.35">
      <c r="A43" s="10" t="s">
        <v>28</v>
      </c>
      <c r="B43">
        <v>9</v>
      </c>
      <c r="C43" s="11">
        <v>1080</v>
      </c>
    </row>
    <row r="44" spans="1:3" x14ac:dyDescent="0.35">
      <c r="A44" s="10" t="s">
        <v>25</v>
      </c>
      <c r="B44">
        <v>8</v>
      </c>
      <c r="C44" s="11">
        <v>1400</v>
      </c>
    </row>
    <row r="45" spans="1:3" x14ac:dyDescent="0.35">
      <c r="A45" s="9" t="s">
        <v>107</v>
      </c>
      <c r="B45">
        <v>12</v>
      </c>
      <c r="C45" s="11">
        <v>6480</v>
      </c>
    </row>
    <row r="46" spans="1:3" x14ac:dyDescent="0.35">
      <c r="A46" s="10" t="s">
        <v>30</v>
      </c>
      <c r="B46">
        <v>5</v>
      </c>
      <c r="C46" s="11">
        <v>1500</v>
      </c>
    </row>
    <row r="47" spans="1:3" x14ac:dyDescent="0.35">
      <c r="A47" s="10" t="s">
        <v>20</v>
      </c>
      <c r="B47">
        <v>7</v>
      </c>
      <c r="C47" s="11">
        <v>1680</v>
      </c>
    </row>
    <row r="48" spans="1:3" x14ac:dyDescent="0.35">
      <c r="A48" s="9" t="s">
        <v>61</v>
      </c>
      <c r="B48">
        <v>1</v>
      </c>
      <c r="C48" s="11">
        <v>175</v>
      </c>
    </row>
    <row r="49" spans="1:3" x14ac:dyDescent="0.35">
      <c r="A49" s="10" t="s">
        <v>25</v>
      </c>
      <c r="B49">
        <v>1</v>
      </c>
      <c r="C49" s="11">
        <v>175</v>
      </c>
    </row>
    <row r="50" spans="1:3" x14ac:dyDescent="0.35">
      <c r="A50" s="9" t="s">
        <v>53</v>
      </c>
      <c r="B50">
        <v>5</v>
      </c>
      <c r="C50" s="11">
        <v>1000</v>
      </c>
    </row>
    <row r="51" spans="1:3" x14ac:dyDescent="0.35">
      <c r="A51" s="10" t="s">
        <v>21</v>
      </c>
      <c r="B51">
        <v>5</v>
      </c>
      <c r="C51" s="11">
        <v>1000</v>
      </c>
    </row>
    <row r="52" spans="1:3" x14ac:dyDescent="0.35">
      <c r="A52" s="9" t="s">
        <v>86</v>
      </c>
      <c r="B52">
        <v>6</v>
      </c>
      <c r="C52" s="11">
        <v>2100</v>
      </c>
    </row>
    <row r="53" spans="1:3" x14ac:dyDescent="0.35">
      <c r="A53" s="10" t="s">
        <v>29</v>
      </c>
      <c r="B53">
        <v>6</v>
      </c>
      <c r="C53" s="11">
        <v>2100</v>
      </c>
    </row>
    <row r="54" spans="1:3" x14ac:dyDescent="0.35">
      <c r="A54" s="9" t="s">
        <v>56</v>
      </c>
      <c r="B54">
        <v>4</v>
      </c>
      <c r="C54" s="11">
        <v>1280</v>
      </c>
    </row>
    <row r="55" spans="1:3" x14ac:dyDescent="0.35">
      <c r="A55" s="10" t="s">
        <v>21</v>
      </c>
      <c r="B55">
        <v>4</v>
      </c>
      <c r="C55" s="11">
        <v>1280</v>
      </c>
    </row>
    <row r="56" spans="1:3" x14ac:dyDescent="0.35">
      <c r="A56" s="9" t="s">
        <v>62</v>
      </c>
      <c r="B56">
        <v>10</v>
      </c>
      <c r="C56" s="11">
        <v>3200</v>
      </c>
    </row>
    <row r="57" spans="1:3" x14ac:dyDescent="0.35">
      <c r="A57" s="10" t="s">
        <v>21</v>
      </c>
      <c r="B57">
        <v>10</v>
      </c>
      <c r="C57" s="11">
        <v>3200</v>
      </c>
    </row>
    <row r="58" spans="1:3" x14ac:dyDescent="0.35">
      <c r="A58" s="9" t="s">
        <v>104</v>
      </c>
      <c r="B58">
        <v>10</v>
      </c>
      <c r="C58" s="11">
        <v>4250</v>
      </c>
    </row>
    <row r="59" spans="1:3" x14ac:dyDescent="0.35">
      <c r="A59" s="10" t="s">
        <v>30</v>
      </c>
      <c r="B59">
        <v>10</v>
      </c>
      <c r="C59" s="11">
        <v>4250</v>
      </c>
    </row>
    <row r="60" spans="1:3" x14ac:dyDescent="0.35">
      <c r="A60" s="9" t="s">
        <v>67</v>
      </c>
      <c r="B60">
        <v>2</v>
      </c>
      <c r="C60" s="11">
        <v>240</v>
      </c>
    </row>
    <row r="61" spans="1:3" x14ac:dyDescent="0.35">
      <c r="A61" s="10" t="s">
        <v>28</v>
      </c>
      <c r="B61">
        <v>2</v>
      </c>
      <c r="C61" s="11">
        <v>240</v>
      </c>
    </row>
    <row r="62" spans="1:3" x14ac:dyDescent="0.35">
      <c r="A62" s="9" t="s">
        <v>69</v>
      </c>
      <c r="B62">
        <v>9</v>
      </c>
      <c r="C62" s="11">
        <v>2250</v>
      </c>
    </row>
    <row r="63" spans="1:3" x14ac:dyDescent="0.35">
      <c r="A63" s="10" t="s">
        <v>29</v>
      </c>
      <c r="B63">
        <v>9</v>
      </c>
      <c r="C63" s="11">
        <v>2250</v>
      </c>
    </row>
    <row r="64" spans="1:3" x14ac:dyDescent="0.35">
      <c r="A64" s="9" t="s">
        <v>51</v>
      </c>
      <c r="B64">
        <v>7</v>
      </c>
      <c r="C64" s="11">
        <v>1050</v>
      </c>
    </row>
    <row r="65" spans="1:3" x14ac:dyDescent="0.35">
      <c r="A65" s="10" t="s">
        <v>20</v>
      </c>
      <c r="B65">
        <v>7</v>
      </c>
      <c r="C65" s="11">
        <v>1050</v>
      </c>
    </row>
    <row r="66" spans="1:3" x14ac:dyDescent="0.35">
      <c r="A66" s="9" t="s">
        <v>109</v>
      </c>
      <c r="B66">
        <v>5</v>
      </c>
      <c r="C66" s="11">
        <v>875</v>
      </c>
    </row>
    <row r="67" spans="1:3" x14ac:dyDescent="0.35">
      <c r="A67" s="10" t="s">
        <v>25</v>
      </c>
      <c r="B67">
        <v>5</v>
      </c>
      <c r="C67" s="11">
        <v>875</v>
      </c>
    </row>
    <row r="68" spans="1:3" x14ac:dyDescent="0.35">
      <c r="A68" s="9" t="s">
        <v>97</v>
      </c>
      <c r="B68">
        <v>6</v>
      </c>
      <c r="C68" s="11">
        <v>1050</v>
      </c>
    </row>
    <row r="69" spans="1:3" x14ac:dyDescent="0.35">
      <c r="A69" s="10" t="s">
        <v>25</v>
      </c>
      <c r="B69">
        <v>6</v>
      </c>
      <c r="C69" s="11">
        <v>1050</v>
      </c>
    </row>
    <row r="70" spans="1:3" x14ac:dyDescent="0.35">
      <c r="A70" s="9" t="s">
        <v>96</v>
      </c>
      <c r="B70">
        <v>3</v>
      </c>
      <c r="C70" s="11">
        <v>900</v>
      </c>
    </row>
    <row r="71" spans="1:3" x14ac:dyDescent="0.35">
      <c r="A71" s="10" t="s">
        <v>30</v>
      </c>
      <c r="B71">
        <v>3</v>
      </c>
      <c r="C71" s="11">
        <v>900</v>
      </c>
    </row>
    <row r="72" spans="1:3" x14ac:dyDescent="0.35">
      <c r="A72" s="9" t="s">
        <v>64</v>
      </c>
      <c r="B72">
        <v>8</v>
      </c>
      <c r="C72" s="11">
        <v>1200</v>
      </c>
    </row>
    <row r="73" spans="1:3" x14ac:dyDescent="0.35">
      <c r="A73" s="10" t="s">
        <v>20</v>
      </c>
      <c r="B73">
        <v>8</v>
      </c>
      <c r="C73" s="11">
        <v>1200</v>
      </c>
    </row>
    <row r="74" spans="1:3" x14ac:dyDescent="0.35">
      <c r="A74" s="9" t="s">
        <v>108</v>
      </c>
      <c r="B74">
        <v>9</v>
      </c>
      <c r="C74" s="11">
        <v>1575</v>
      </c>
    </row>
    <row r="75" spans="1:3" x14ac:dyDescent="0.35">
      <c r="A75" s="10" t="s">
        <v>25</v>
      </c>
      <c r="B75">
        <v>9</v>
      </c>
      <c r="C75" s="11">
        <v>1575</v>
      </c>
    </row>
    <row r="76" spans="1:3" x14ac:dyDescent="0.35">
      <c r="A76" s="9" t="s">
        <v>91</v>
      </c>
      <c r="B76">
        <v>1</v>
      </c>
      <c r="C76" s="11">
        <v>320</v>
      </c>
    </row>
    <row r="77" spans="1:3" x14ac:dyDescent="0.35">
      <c r="A77" s="10" t="s">
        <v>21</v>
      </c>
      <c r="B77">
        <v>1</v>
      </c>
      <c r="C77" s="11">
        <v>320</v>
      </c>
    </row>
    <row r="78" spans="1:3" x14ac:dyDescent="0.35">
      <c r="A78" s="9" t="s">
        <v>81</v>
      </c>
      <c r="B78">
        <v>7</v>
      </c>
      <c r="C78" s="11">
        <v>1225</v>
      </c>
    </row>
    <row r="79" spans="1:3" x14ac:dyDescent="0.35">
      <c r="A79" s="10" t="s">
        <v>25</v>
      </c>
      <c r="B79">
        <v>7</v>
      </c>
      <c r="C79" s="11">
        <v>1225</v>
      </c>
    </row>
    <row r="80" spans="1:3" x14ac:dyDescent="0.35">
      <c r="A80" s="9" t="s">
        <v>93</v>
      </c>
      <c r="B80">
        <v>1</v>
      </c>
      <c r="C80" s="11">
        <v>100</v>
      </c>
    </row>
    <row r="81" spans="1:3" x14ac:dyDescent="0.35">
      <c r="A81" s="10" t="s">
        <v>26</v>
      </c>
      <c r="B81">
        <v>1</v>
      </c>
      <c r="C81" s="11">
        <v>100</v>
      </c>
    </row>
    <row r="82" spans="1:3" x14ac:dyDescent="0.35">
      <c r="A82" s="9" t="s">
        <v>92</v>
      </c>
      <c r="B82">
        <v>2</v>
      </c>
      <c r="C82" s="11">
        <v>480</v>
      </c>
    </row>
    <row r="83" spans="1:3" x14ac:dyDescent="0.35">
      <c r="A83" s="10" t="s">
        <v>20</v>
      </c>
      <c r="B83">
        <v>2</v>
      </c>
      <c r="C83" s="11">
        <v>480</v>
      </c>
    </row>
    <row r="84" spans="1:3" x14ac:dyDescent="0.35">
      <c r="A84" s="9" t="s">
        <v>106</v>
      </c>
      <c r="B84">
        <v>7</v>
      </c>
      <c r="C84" s="11">
        <v>2240</v>
      </c>
    </row>
    <row r="85" spans="1:3" x14ac:dyDescent="0.35">
      <c r="A85" s="10" t="s">
        <v>21</v>
      </c>
      <c r="B85">
        <v>7</v>
      </c>
      <c r="C85" s="11">
        <v>2240</v>
      </c>
    </row>
    <row r="86" spans="1:3" x14ac:dyDescent="0.35">
      <c r="A86" s="9" t="s">
        <v>102</v>
      </c>
      <c r="B86">
        <v>9</v>
      </c>
      <c r="C86" s="11">
        <v>3150</v>
      </c>
    </row>
    <row r="87" spans="1:3" x14ac:dyDescent="0.35">
      <c r="A87" s="10" t="s">
        <v>29</v>
      </c>
      <c r="B87">
        <v>9</v>
      </c>
      <c r="C87" s="11">
        <v>3150</v>
      </c>
    </row>
    <row r="88" spans="1:3" x14ac:dyDescent="0.35">
      <c r="A88" s="9" t="s">
        <v>60</v>
      </c>
      <c r="B88">
        <v>3</v>
      </c>
      <c r="C88" s="11">
        <v>450</v>
      </c>
    </row>
    <row r="89" spans="1:3" x14ac:dyDescent="0.35">
      <c r="A89" s="10" t="s">
        <v>20</v>
      </c>
      <c r="B89">
        <v>3</v>
      </c>
      <c r="C89" s="11">
        <v>450</v>
      </c>
    </row>
    <row r="90" spans="1:3" x14ac:dyDescent="0.35">
      <c r="A90" s="9" t="s">
        <v>83</v>
      </c>
      <c r="B90">
        <v>7</v>
      </c>
      <c r="C90" s="11">
        <v>1225</v>
      </c>
    </row>
    <row r="91" spans="1:3" x14ac:dyDescent="0.35">
      <c r="A91" s="10" t="s">
        <v>25</v>
      </c>
      <c r="B91">
        <v>7</v>
      </c>
      <c r="C91" s="11">
        <v>1225</v>
      </c>
    </row>
    <row r="92" spans="1:3" x14ac:dyDescent="0.35">
      <c r="A92" s="9" t="s">
        <v>50</v>
      </c>
      <c r="B92">
        <v>10</v>
      </c>
      <c r="C92" s="11">
        <v>6000</v>
      </c>
    </row>
    <row r="93" spans="1:3" x14ac:dyDescent="0.35">
      <c r="A93" s="10" t="s">
        <v>30</v>
      </c>
      <c r="B93">
        <v>6</v>
      </c>
      <c r="C93" s="11">
        <v>1800</v>
      </c>
    </row>
    <row r="94" spans="1:3" x14ac:dyDescent="0.35">
      <c r="A94" s="10" t="s">
        <v>21</v>
      </c>
      <c r="B94">
        <v>3</v>
      </c>
      <c r="C94" s="11">
        <v>600</v>
      </c>
    </row>
    <row r="95" spans="1:3" x14ac:dyDescent="0.35">
      <c r="A95" s="10" t="s">
        <v>26</v>
      </c>
      <c r="B95">
        <v>1</v>
      </c>
      <c r="C95" s="11">
        <v>100</v>
      </c>
    </row>
    <row r="96" spans="1:3" x14ac:dyDescent="0.35">
      <c r="A96" s="9" t="s">
        <v>52</v>
      </c>
      <c r="B96">
        <v>6</v>
      </c>
      <c r="C96" s="11">
        <v>900</v>
      </c>
    </row>
    <row r="97" spans="1:3" x14ac:dyDescent="0.35">
      <c r="A97" s="10" t="s">
        <v>20</v>
      </c>
      <c r="B97">
        <v>6</v>
      </c>
      <c r="C97" s="11">
        <v>900</v>
      </c>
    </row>
    <row r="98" spans="1:3" x14ac:dyDescent="0.35">
      <c r="A98" s="9" t="s">
        <v>71</v>
      </c>
      <c r="B98">
        <v>9</v>
      </c>
      <c r="C98" s="11">
        <v>3150</v>
      </c>
    </row>
    <row r="99" spans="1:3" x14ac:dyDescent="0.35">
      <c r="A99" s="10" t="s">
        <v>21</v>
      </c>
      <c r="B99">
        <v>8</v>
      </c>
      <c r="C99" s="11">
        <v>1600</v>
      </c>
    </row>
    <row r="100" spans="1:3" x14ac:dyDescent="0.35">
      <c r="A100" s="10" t="s">
        <v>39</v>
      </c>
      <c r="B100">
        <v>1</v>
      </c>
      <c r="C100" s="11">
        <v>150</v>
      </c>
    </row>
    <row r="101" spans="1:3" x14ac:dyDescent="0.35">
      <c r="A101" s="9" t="s">
        <v>76</v>
      </c>
      <c r="B101">
        <v>4</v>
      </c>
      <c r="C101" s="11">
        <v>960</v>
      </c>
    </row>
    <row r="102" spans="1:3" x14ac:dyDescent="0.35">
      <c r="A102" s="10" t="s">
        <v>20</v>
      </c>
      <c r="B102">
        <v>4</v>
      </c>
      <c r="C102" s="11">
        <v>960</v>
      </c>
    </row>
    <row r="103" spans="1:3" x14ac:dyDescent="0.35">
      <c r="A103" s="9" t="s">
        <v>72</v>
      </c>
      <c r="B103">
        <v>9</v>
      </c>
      <c r="C103" s="11">
        <v>2160</v>
      </c>
    </row>
    <row r="104" spans="1:3" x14ac:dyDescent="0.35">
      <c r="A104" s="10" t="s">
        <v>20</v>
      </c>
      <c r="B104">
        <v>9</v>
      </c>
      <c r="C104" s="11">
        <v>2160</v>
      </c>
    </row>
    <row r="105" spans="1:3" x14ac:dyDescent="0.35">
      <c r="A105" s="9" t="s">
        <v>103</v>
      </c>
      <c r="B105">
        <v>2</v>
      </c>
      <c r="C105" s="11">
        <v>400</v>
      </c>
    </row>
    <row r="106" spans="1:3" x14ac:dyDescent="0.35">
      <c r="A106" s="10" t="s">
        <v>21</v>
      </c>
      <c r="B106">
        <v>2</v>
      </c>
      <c r="C106" s="11">
        <v>400</v>
      </c>
    </row>
    <row r="107" spans="1:3" x14ac:dyDescent="0.35">
      <c r="A107" s="9" t="s">
        <v>88</v>
      </c>
      <c r="B107">
        <v>7</v>
      </c>
      <c r="C107" s="11">
        <v>1680</v>
      </c>
    </row>
    <row r="108" spans="1:3" x14ac:dyDescent="0.35">
      <c r="A108" s="10" t="s">
        <v>20</v>
      </c>
      <c r="B108">
        <v>7</v>
      </c>
      <c r="C108" s="11">
        <v>1680</v>
      </c>
    </row>
    <row r="109" spans="1:3" x14ac:dyDescent="0.35">
      <c r="A109" s="9" t="s">
        <v>54</v>
      </c>
      <c r="B109">
        <v>3</v>
      </c>
      <c r="C109" s="11">
        <v>450</v>
      </c>
    </row>
    <row r="110" spans="1:3" x14ac:dyDescent="0.35">
      <c r="A110" s="10" t="s">
        <v>20</v>
      </c>
      <c r="B110">
        <v>3</v>
      </c>
      <c r="C110" s="11">
        <v>450</v>
      </c>
    </row>
    <row r="111" spans="1:3" x14ac:dyDescent="0.35">
      <c r="A111" s="9" t="s">
        <v>87</v>
      </c>
      <c r="B111">
        <v>4</v>
      </c>
      <c r="C111" s="11">
        <v>400</v>
      </c>
    </row>
    <row r="112" spans="1:3" x14ac:dyDescent="0.35">
      <c r="A112" s="10" t="s">
        <v>26</v>
      </c>
      <c r="B112">
        <v>4</v>
      </c>
      <c r="C112" s="11">
        <v>400</v>
      </c>
    </row>
    <row r="113" spans="1:3" x14ac:dyDescent="0.35">
      <c r="A113" s="9" t="s">
        <v>89</v>
      </c>
      <c r="B113">
        <v>1</v>
      </c>
      <c r="C113" s="11">
        <v>300</v>
      </c>
    </row>
    <row r="114" spans="1:3" x14ac:dyDescent="0.35">
      <c r="A114" s="10" t="s">
        <v>16</v>
      </c>
      <c r="B114">
        <v>1</v>
      </c>
      <c r="C114" s="11">
        <v>300</v>
      </c>
    </row>
    <row r="115" spans="1:3" x14ac:dyDescent="0.35">
      <c r="A115" s="9" t="s">
        <v>101</v>
      </c>
      <c r="B115">
        <v>8</v>
      </c>
      <c r="C115" s="11">
        <v>2560</v>
      </c>
    </row>
    <row r="116" spans="1:3" x14ac:dyDescent="0.35">
      <c r="A116" s="10" t="s">
        <v>21</v>
      </c>
      <c r="B116">
        <v>8</v>
      </c>
      <c r="C116" s="11">
        <v>2560</v>
      </c>
    </row>
    <row r="117" spans="1:3" x14ac:dyDescent="0.35">
      <c r="A117" s="9" t="s">
        <v>74</v>
      </c>
      <c r="B117">
        <v>10</v>
      </c>
      <c r="C117" s="11">
        <v>2400</v>
      </c>
    </row>
    <row r="118" spans="1:3" x14ac:dyDescent="0.35">
      <c r="A118" s="10" t="s">
        <v>20</v>
      </c>
      <c r="B118">
        <v>10</v>
      </c>
      <c r="C118" s="11">
        <v>2400</v>
      </c>
    </row>
    <row r="119" spans="1:3" x14ac:dyDescent="0.35">
      <c r="A119" s="9" t="s">
        <v>58</v>
      </c>
      <c r="B119">
        <v>8</v>
      </c>
      <c r="C119" s="11">
        <v>1920</v>
      </c>
    </row>
    <row r="120" spans="1:3" x14ac:dyDescent="0.35">
      <c r="A120" s="10" t="s">
        <v>20</v>
      </c>
      <c r="B120">
        <v>8</v>
      </c>
      <c r="C120" s="11">
        <v>1920</v>
      </c>
    </row>
    <row r="121" spans="1:3" x14ac:dyDescent="0.35">
      <c r="A121" s="9" t="s">
        <v>82</v>
      </c>
      <c r="B121">
        <v>2</v>
      </c>
      <c r="C121" s="11">
        <v>300</v>
      </c>
    </row>
    <row r="122" spans="1:3" x14ac:dyDescent="0.35">
      <c r="A122" s="10" t="s">
        <v>26</v>
      </c>
      <c r="B122">
        <v>2</v>
      </c>
      <c r="C122" s="11">
        <v>300</v>
      </c>
    </row>
    <row r="123" spans="1:3" x14ac:dyDescent="0.35">
      <c r="A123" s="9" t="s">
        <v>111</v>
      </c>
      <c r="B123">
        <v>9</v>
      </c>
      <c r="C123" s="11">
        <v>4410</v>
      </c>
    </row>
    <row r="124" spans="1:3" x14ac:dyDescent="0.35">
      <c r="A124" s="10" t="s">
        <v>19</v>
      </c>
      <c r="B124">
        <v>4</v>
      </c>
      <c r="C124" s="11">
        <v>1000</v>
      </c>
    </row>
    <row r="125" spans="1:3" x14ac:dyDescent="0.35">
      <c r="A125" s="10" t="s">
        <v>20</v>
      </c>
      <c r="B125">
        <v>5</v>
      </c>
      <c r="C125" s="11">
        <v>1200</v>
      </c>
    </row>
    <row r="126" spans="1:3" x14ac:dyDescent="0.35">
      <c r="A126" s="9" t="s">
        <v>77</v>
      </c>
      <c r="B126">
        <v>6</v>
      </c>
      <c r="C126" s="11">
        <v>2550</v>
      </c>
    </row>
    <row r="127" spans="1:3" x14ac:dyDescent="0.35">
      <c r="A127" s="10" t="s">
        <v>30</v>
      </c>
      <c r="B127">
        <v>6</v>
      </c>
      <c r="C127" s="11">
        <v>2550</v>
      </c>
    </row>
    <row r="128" spans="1:3" x14ac:dyDescent="0.35">
      <c r="A128" s="9" t="s">
        <v>105</v>
      </c>
      <c r="B128">
        <v>2</v>
      </c>
      <c r="C128" s="11">
        <v>500</v>
      </c>
    </row>
    <row r="129" spans="1:3" x14ac:dyDescent="0.35">
      <c r="A129" s="10" t="s">
        <v>19</v>
      </c>
      <c r="B129">
        <v>2</v>
      </c>
      <c r="C129" s="11">
        <v>500</v>
      </c>
    </row>
    <row r="130" spans="1:3" x14ac:dyDescent="0.35">
      <c r="A130" s="9" t="s">
        <v>85</v>
      </c>
      <c r="B130">
        <v>1</v>
      </c>
      <c r="C130" s="11">
        <v>150</v>
      </c>
    </row>
    <row r="131" spans="1:3" x14ac:dyDescent="0.35">
      <c r="A131" s="10" t="s">
        <v>20</v>
      </c>
      <c r="B131">
        <v>1</v>
      </c>
      <c r="C131" s="11">
        <v>150</v>
      </c>
    </row>
    <row r="132" spans="1:3" x14ac:dyDescent="0.35">
      <c r="A132" s="9" t="s">
        <v>98</v>
      </c>
      <c r="B132">
        <v>4</v>
      </c>
      <c r="C132" s="11">
        <v>2280</v>
      </c>
    </row>
    <row r="133" spans="1:3" x14ac:dyDescent="0.35">
      <c r="A133" s="10" t="s">
        <v>29</v>
      </c>
      <c r="B133">
        <v>1</v>
      </c>
      <c r="C133" s="11">
        <v>250</v>
      </c>
    </row>
    <row r="134" spans="1:3" x14ac:dyDescent="0.35">
      <c r="A134" s="10" t="s">
        <v>21</v>
      </c>
      <c r="B134">
        <v>3</v>
      </c>
      <c r="C134" s="11">
        <v>960</v>
      </c>
    </row>
    <row r="135" spans="1:3" x14ac:dyDescent="0.35">
      <c r="A135" s="9" t="s">
        <v>63</v>
      </c>
      <c r="B135">
        <v>3</v>
      </c>
      <c r="C135" s="11">
        <v>900</v>
      </c>
    </row>
    <row r="136" spans="1:3" x14ac:dyDescent="0.35">
      <c r="A136" s="10" t="s">
        <v>30</v>
      </c>
      <c r="B136">
        <v>3</v>
      </c>
      <c r="C136" s="11">
        <v>900</v>
      </c>
    </row>
    <row r="137" spans="1:3" x14ac:dyDescent="0.35">
      <c r="A137" s="9" t="s">
        <v>78</v>
      </c>
      <c r="B137">
        <v>2</v>
      </c>
      <c r="C137" s="11">
        <v>350</v>
      </c>
    </row>
    <row r="138" spans="1:3" x14ac:dyDescent="0.35">
      <c r="A138" s="10" t="s">
        <v>25</v>
      </c>
      <c r="B138">
        <v>2</v>
      </c>
      <c r="C138" s="11">
        <v>350</v>
      </c>
    </row>
    <row r="139" spans="1:3" x14ac:dyDescent="0.35">
      <c r="A139" s="9" t="s">
        <v>99</v>
      </c>
      <c r="B139">
        <v>2</v>
      </c>
      <c r="C139" s="11">
        <v>480</v>
      </c>
    </row>
    <row r="140" spans="1:3" x14ac:dyDescent="0.35">
      <c r="A140" s="10" t="s">
        <v>20</v>
      </c>
      <c r="B140">
        <v>2</v>
      </c>
      <c r="C140" s="11">
        <v>480</v>
      </c>
    </row>
    <row r="141" spans="1:3" x14ac:dyDescent="0.35">
      <c r="A141" s="9" t="s">
        <v>94</v>
      </c>
      <c r="B141">
        <v>10</v>
      </c>
      <c r="C141" s="11">
        <v>3500</v>
      </c>
    </row>
    <row r="142" spans="1:3" x14ac:dyDescent="0.35">
      <c r="A142" s="10" t="s">
        <v>29</v>
      </c>
      <c r="B142">
        <v>10</v>
      </c>
      <c r="C142" s="11">
        <v>3500</v>
      </c>
    </row>
    <row r="143" spans="1:3" x14ac:dyDescent="0.35">
      <c r="A143" s="9" t="s">
        <v>115</v>
      </c>
      <c r="B143">
        <v>369</v>
      </c>
      <c r="C143" s="11">
        <v>6424290</v>
      </c>
    </row>
  </sheetData>
  <dataValidations count="1">
    <dataValidation allowBlank="1" error="pavI8MeUFtEyxX2I4tky55de275f-4c36-4d96-95e3-fc722e8cf24f" sqref="A1:B2" xr:uid="{00000000-0002-0000-07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{55de275f-4c36-4d96-95e3-fc722e8cf24f}</UserID>
  <AssignmentID>{55de275f-4c36-4d96-95e3-fc722e8cf24f}</AssignmentID>
</GradingEngineProps>
</file>

<file path=customXml/itemProps1.xml><?xml version="1.0" encoding="utf-8"?>
<ds:datastoreItem xmlns:ds="http://schemas.openxmlformats.org/officeDocument/2006/customXml" ds:itemID="{8FE106D3-9778-48A7-BA27-9BDD0C2C9862}">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2</vt:i4>
      </vt:variant>
    </vt:vector>
  </HeadingPairs>
  <TitlesOfParts>
    <vt:vector size="12" baseType="lpstr">
      <vt:lpstr>Documentation</vt:lpstr>
      <vt:lpstr>2018-2021 Share Totals</vt:lpstr>
      <vt:lpstr>Share Size Pivot</vt:lpstr>
      <vt:lpstr>2018-2021 Share Sales</vt:lpstr>
      <vt:lpstr>North Pickup Location Report </vt:lpstr>
      <vt:lpstr>Season Size PivotChart </vt:lpstr>
      <vt:lpstr>2021 North Region Participants</vt:lpstr>
      <vt:lpstr>Location Report</vt:lpstr>
      <vt:lpstr>Sales Total Report</vt:lpstr>
      <vt:lpstr>Share Type Report</vt:lpstr>
      <vt:lpstr>Non-Produce Chart - Trends</vt:lpstr>
      <vt:lpstr>2018-2021 Share Size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2018 Cengage Learning. All rights reserved.</dc:creator>
  <cp:lastModifiedBy>Ramis Malick</cp:lastModifiedBy>
  <dcterms:created xsi:type="dcterms:W3CDTF">2016-08-18T23:49:29Z</dcterms:created>
  <dcterms:modified xsi:type="dcterms:W3CDTF">2023-09-23T14:16:59Z</dcterms:modified>
</cp:coreProperties>
</file>