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Chrome download\downloads\Intern\"/>
    </mc:Choice>
  </mc:AlternateContent>
  <xr:revisionPtr revIDLastSave="0" documentId="8_{1FE1B227-7177-4FE6-8DEF-45E3BE672E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BS" sheetId="1" r:id="rId1"/>
    <sheet name="Shape of Bars" sheetId="2" r:id="rId2"/>
  </sheets>
  <definedNames>
    <definedName name="bardia">'Shape of Bars'!$I$3:$I$10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1" l="1"/>
  <c r="W13" i="1"/>
  <c r="X13" i="1"/>
  <c r="Y13" i="1"/>
  <c r="Z13" i="1"/>
  <c r="AA13" i="1"/>
  <c r="S26" i="1" l="1"/>
  <c r="S25" i="1"/>
  <c r="S24" i="1"/>
  <c r="S23" i="1"/>
  <c r="S22" i="1"/>
  <c r="S21" i="1"/>
  <c r="S20" i="1"/>
  <c r="S19" i="1"/>
  <c r="S18" i="1"/>
  <c r="S17" i="1"/>
  <c r="S16" i="1"/>
  <c r="P26" i="1"/>
  <c r="P25" i="1"/>
  <c r="P24" i="1"/>
  <c r="P23" i="1"/>
  <c r="P22" i="1"/>
  <c r="P21" i="1"/>
  <c r="P20" i="1"/>
  <c r="W20" i="1" s="1"/>
  <c r="P19" i="1"/>
  <c r="P18" i="1"/>
  <c r="P17" i="1"/>
  <c r="W17" i="1" s="1"/>
  <c r="P16" i="1"/>
  <c r="P15" i="1"/>
  <c r="U15" i="1" s="1"/>
  <c r="AA26" i="1"/>
  <c r="Z26" i="1"/>
  <c r="Y26" i="1"/>
  <c r="X26" i="1"/>
  <c r="W26" i="1"/>
  <c r="V26" i="1"/>
  <c r="AA25" i="1"/>
  <c r="Z25" i="1"/>
  <c r="Y25" i="1"/>
  <c r="X25" i="1"/>
  <c r="W25" i="1"/>
  <c r="V25" i="1"/>
  <c r="AA24" i="1"/>
  <c r="Z24" i="1"/>
  <c r="Y24" i="1"/>
  <c r="X24" i="1"/>
  <c r="W24" i="1"/>
  <c r="V24" i="1"/>
  <c r="AA23" i="1"/>
  <c r="Z23" i="1"/>
  <c r="X23" i="1"/>
  <c r="W23" i="1"/>
  <c r="V23" i="1"/>
  <c r="Z22" i="1"/>
  <c r="Y22" i="1"/>
  <c r="X22" i="1"/>
  <c r="W22" i="1"/>
  <c r="V22" i="1"/>
  <c r="AA21" i="1"/>
  <c r="Z21" i="1"/>
  <c r="Y21" i="1"/>
  <c r="X21" i="1"/>
  <c r="W21" i="1"/>
  <c r="V21" i="1"/>
  <c r="AA20" i="1"/>
  <c r="Z20" i="1"/>
  <c r="Y20" i="1"/>
  <c r="X20" i="1"/>
  <c r="V20" i="1"/>
  <c r="AA19" i="1"/>
  <c r="Z19" i="1"/>
  <c r="Y19" i="1"/>
  <c r="X19" i="1"/>
  <c r="W19" i="1"/>
  <c r="AA18" i="1"/>
  <c r="Z18" i="1"/>
  <c r="Y18" i="1"/>
  <c r="X18" i="1"/>
  <c r="W18" i="1"/>
  <c r="AA17" i="1"/>
  <c r="Z17" i="1"/>
  <c r="Y17" i="1"/>
  <c r="X17" i="1"/>
  <c r="V17" i="1"/>
  <c r="AA16" i="1"/>
  <c r="Z16" i="1"/>
  <c r="Y16" i="1"/>
  <c r="X16" i="1"/>
  <c r="V16" i="1"/>
  <c r="AA15" i="1"/>
  <c r="Z15" i="1"/>
  <c r="Y15" i="1"/>
  <c r="X15" i="1"/>
  <c r="W15" i="1"/>
  <c r="V15" i="1"/>
  <c r="AA14" i="1"/>
  <c r="Z14" i="1"/>
  <c r="Y14" i="1"/>
  <c r="X14" i="1"/>
  <c r="W14" i="1"/>
  <c r="V14" i="1"/>
  <c r="U26" i="1"/>
  <c r="U25" i="1"/>
  <c r="U24" i="1"/>
  <c r="U23" i="1"/>
  <c r="U22" i="1"/>
  <c r="U21" i="1"/>
  <c r="U20" i="1"/>
  <c r="U19" i="1"/>
  <c r="U18" i="1"/>
  <c r="U17" i="1"/>
  <c r="U16" i="1"/>
  <c r="T26" i="1"/>
  <c r="T25" i="1"/>
  <c r="T24" i="1"/>
  <c r="T23" i="1"/>
  <c r="T22" i="1"/>
  <c r="T21" i="1"/>
  <c r="T20" i="1"/>
  <c r="T19" i="1"/>
  <c r="T18" i="1"/>
  <c r="T17" i="1"/>
  <c r="T16" i="1"/>
  <c r="T14" i="1"/>
  <c r="T13" i="1"/>
  <c r="AA12" i="1"/>
  <c r="Y12" i="1"/>
  <c r="X12" i="1"/>
  <c r="W12" i="1"/>
  <c r="V12" i="1"/>
  <c r="U12" i="1"/>
  <c r="T12" i="1"/>
  <c r="S14" i="1"/>
  <c r="S13" i="1"/>
  <c r="S12" i="1"/>
  <c r="P14" i="1"/>
  <c r="P13" i="1"/>
  <c r="U13" i="1" s="1"/>
  <c r="P12" i="1"/>
  <c r="Z12" i="1" l="1"/>
  <c r="Z27" i="1" s="1"/>
  <c r="Z29" i="1" s="1"/>
  <c r="Z30" i="1" s="1"/>
  <c r="AA22" i="1"/>
  <c r="AA27" i="1" s="1"/>
  <c r="AA29" i="1" s="1"/>
  <c r="AA30" i="1" s="1"/>
  <c r="T27" i="1"/>
  <c r="T29" i="1" s="1"/>
  <c r="T30" i="1" s="1"/>
  <c r="U14" i="1"/>
  <c r="V18" i="1"/>
  <c r="V19" i="1"/>
  <c r="V27" i="1" s="1"/>
  <c r="V29" i="1" s="1"/>
  <c r="V30" i="1" s="1"/>
  <c r="W16" i="1"/>
  <c r="W27" i="1" s="1"/>
  <c r="W29" i="1" s="1"/>
  <c r="W30" i="1" s="1"/>
  <c r="Y23" i="1"/>
  <c r="Y27" i="1" s="1"/>
  <c r="Y29" i="1" s="1"/>
  <c r="Y30" i="1" s="1"/>
  <c r="X27" i="1"/>
  <c r="X29" i="1" s="1"/>
  <c r="X30" i="1" s="1"/>
  <c r="U27" i="1" l="1"/>
  <c r="U29" i="1" s="1"/>
  <c r="U30" i="1" s="1"/>
</calcChain>
</file>

<file path=xl/sharedStrings.xml><?xml version="1.0" encoding="utf-8"?>
<sst xmlns="http://schemas.openxmlformats.org/spreadsheetml/2006/main" count="88" uniqueCount="79">
  <si>
    <t>Prepaired by :</t>
  </si>
  <si>
    <t>Checked by :</t>
  </si>
  <si>
    <t>Name of the Project :</t>
  </si>
  <si>
    <t>Sr No</t>
  </si>
  <si>
    <t>Member</t>
  </si>
  <si>
    <t>Shape of Bar</t>
  </si>
  <si>
    <t>Bar Mark</t>
  </si>
  <si>
    <t>a</t>
  </si>
  <si>
    <t>b</t>
  </si>
  <si>
    <t>c</t>
  </si>
  <si>
    <t>d</t>
  </si>
  <si>
    <t>e</t>
  </si>
  <si>
    <t>f</t>
  </si>
  <si>
    <t>Cut Length</t>
  </si>
  <si>
    <t>No of Members</t>
  </si>
  <si>
    <t>Bars Per Member</t>
  </si>
  <si>
    <t>Total No of Bars</t>
  </si>
  <si>
    <t>Total Cutting length of bars in meter</t>
  </si>
  <si>
    <t>Dia. of Bar</t>
  </si>
  <si>
    <r>
      <t>45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</si>
  <si>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90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</si>
  <si>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180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</si>
  <si>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t>Location :</t>
  </si>
  <si>
    <t>Level :</t>
  </si>
  <si>
    <t>Structure :</t>
  </si>
  <si>
    <t>Drawing No :</t>
  </si>
  <si>
    <t>Date:</t>
  </si>
  <si>
    <t>Diamensions of bar in meter</t>
  </si>
  <si>
    <t>Bar Bending Schedule</t>
  </si>
  <si>
    <t>Shape of Bars</t>
  </si>
  <si>
    <t>Chair</t>
  </si>
  <si>
    <t>Hooks</t>
  </si>
  <si>
    <t>Crank</t>
  </si>
  <si>
    <t>Z Shape</t>
  </si>
  <si>
    <t>L Shape</t>
  </si>
  <si>
    <t>Stirrups</t>
  </si>
  <si>
    <t>Both L</t>
  </si>
  <si>
    <t>Straight</t>
  </si>
  <si>
    <t>You can Add your Shapes at here</t>
  </si>
  <si>
    <t>Simply Copy And paste this shapes, where you want in BBS</t>
  </si>
  <si>
    <t>V1</t>
  </si>
  <si>
    <t>Dia Of bar for selecting from dropdown list</t>
  </si>
  <si>
    <t>Column 1 (0.2 x 1 x 3m)</t>
  </si>
  <si>
    <t>Verticals</t>
  </si>
  <si>
    <t>St</t>
  </si>
  <si>
    <t>Hk</t>
  </si>
  <si>
    <t>Slab S1 (3 x 3 x 0.15)</t>
  </si>
  <si>
    <t>Bottom Long</t>
  </si>
  <si>
    <t>Bottom Short</t>
  </si>
  <si>
    <t>Top long</t>
  </si>
  <si>
    <t>Top Short</t>
  </si>
  <si>
    <t>Top Bar</t>
  </si>
  <si>
    <t>BtL</t>
  </si>
  <si>
    <t>BTS</t>
  </si>
  <si>
    <t>TL</t>
  </si>
  <si>
    <t>TS</t>
  </si>
  <si>
    <t>Chairs</t>
  </si>
  <si>
    <t>Ch</t>
  </si>
  <si>
    <t>Unit Weight in Kg/Meter</t>
  </si>
  <si>
    <t>Total Weight in MT</t>
  </si>
  <si>
    <t>Total Weight in Kg</t>
  </si>
  <si>
    <t>Total Length in Meters</t>
  </si>
  <si>
    <t>Signature of Contractor Engineer</t>
  </si>
  <si>
    <t>Signature of Client Engineer</t>
  </si>
  <si>
    <t>Bentup bar sample</t>
  </si>
  <si>
    <t>BU</t>
  </si>
  <si>
    <t>Z Bar Sample</t>
  </si>
  <si>
    <t>L Bar Sample</t>
  </si>
  <si>
    <t>ZB</t>
  </si>
  <si>
    <t>LB</t>
  </si>
  <si>
    <t>RESIDENTIAL BUILDING</t>
  </si>
  <si>
    <t>Siraha-17, Siraha</t>
  </si>
  <si>
    <t>Residential Building</t>
  </si>
  <si>
    <t>Shyam kumar</t>
  </si>
  <si>
    <t xml:space="preserve"> </t>
  </si>
  <si>
    <t xml:space="preserve">  </t>
  </si>
  <si>
    <t>Beams</t>
  </si>
  <si>
    <t>First Floor</t>
  </si>
  <si>
    <t>Ramkrishna Mahato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</si>
</sst>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wrapText="1"/>
    </xf>
    <xf numFmtId="1" fontId="0" fillId="2" borderId="1" xfId="0" applyNumberForma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 applyAlignment="1">
      <alignment horizontal="left" vertical="center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14" fontId="0" fillId="2" borderId="1" xfId="0" applyNumberForma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106893</xdr:colOff>
      <xdr:row>11</xdr:row>
      <xdr:rowOff>200025</xdr:rowOff>
    </xdr:from>
    <xdr:to>
      <xdr:col>3</xdr:col>
      <xdr:colOff>878418</xdr:colOff>
      <xdr:row>11</xdr:row>
      <xdr:rowOff>200025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611843" y="2847975"/>
          <a:ext cx="771525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195795</xdr:colOff>
      <xdr:row>12</xdr:row>
      <xdr:rowOff>79375</xdr:rowOff>
    </xdr:from>
    <xdr:to>
      <xdr:col>3</xdr:col>
      <xdr:colOff>820212</xdr:colOff>
      <xdr:row>12</xdr:row>
      <xdr:rowOff>312208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414995" y="1603375"/>
          <a:ext cx="624417" cy="232833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153456</xdr:colOff>
      <xdr:row>12</xdr:row>
      <xdr:rowOff>79374</xdr:rowOff>
    </xdr:from>
    <xdr:to>
      <xdr:col>3</xdr:col>
      <xdr:colOff>296331</xdr:colOff>
      <xdr:row>12</xdr:row>
      <xdr:rowOff>174624</xdr:rowOff>
    </xdr:to>
    <xdr:sp macro="" textlink="">
      <xdr:nvSpPr>
        <xdr:cNvPr id="6" name="Arc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372656" y="1603374"/>
          <a:ext cx="142875" cy="95250"/>
        </a:xfrm>
        <a:prstGeom prst="arc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200024</xdr:colOff>
      <xdr:row>12</xdr:row>
      <xdr:rowOff>67731</xdr:rowOff>
    </xdr:from>
    <xdr:to>
      <xdr:col>3</xdr:col>
      <xdr:colOff>342899</xdr:colOff>
      <xdr:row>12</xdr:row>
      <xdr:rowOff>162981</xdr:rowOff>
    </xdr:to>
    <xdr:sp macro="" textlink="">
      <xdr:nvSpPr>
        <xdr:cNvPr id="7" name="Ar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0992254">
          <a:off x="1419224" y="1591731"/>
          <a:ext cx="142875" cy="95250"/>
        </a:xfrm>
        <a:prstGeom prst="arc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132692</xdr:colOff>
      <xdr:row>13</xdr:row>
      <xdr:rowOff>249482</xdr:rowOff>
    </xdr:from>
    <xdr:to>
      <xdr:col>3</xdr:col>
      <xdr:colOff>819718</xdr:colOff>
      <xdr:row>13</xdr:row>
      <xdr:rowOff>249482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>
          <a:endCxn id="10" idx="2"/>
        </xdr:cNvCxnSpPr>
      </xdr:nvCxnSpPr>
      <xdr:spPr>
        <a:xfrm>
          <a:off x="1351892" y="3678482"/>
          <a:ext cx="687026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136921</xdr:colOff>
      <xdr:row>13</xdr:row>
      <xdr:rowOff>77391</xdr:rowOff>
    </xdr:from>
    <xdr:to>
      <xdr:col>3</xdr:col>
      <xdr:colOff>137586</xdr:colOff>
      <xdr:row>13</xdr:row>
      <xdr:rowOff>254008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1356121" y="3506391"/>
          <a:ext cx="665" cy="176617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506012</xdr:colOff>
      <xdr:row>13</xdr:row>
      <xdr:rowOff>71437</xdr:rowOff>
    </xdr:from>
    <xdr:to>
      <xdr:col>3</xdr:col>
      <xdr:colOff>964403</xdr:colOff>
      <xdr:row>13</xdr:row>
      <xdr:rowOff>255984</xdr:rowOff>
    </xdr:to>
    <xdr:sp macro="" textlink="">
      <xdr:nvSpPr>
        <xdr:cNvPr id="10" name="Arc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725212" y="3500437"/>
          <a:ext cx="458391" cy="184547"/>
        </a:xfrm>
        <a:prstGeom prst="arc">
          <a:avLst>
            <a:gd name="adj1" fmla="val 16578408"/>
            <a:gd name="adj2" fmla="val 2725464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106893</xdr:colOff>
      <xdr:row>15</xdr:row>
      <xdr:rowOff>242361</xdr:rowOff>
    </xdr:from>
    <xdr:to>
      <xdr:col>3</xdr:col>
      <xdr:colOff>878418</xdr:colOff>
      <xdr:row>15</xdr:row>
      <xdr:rowOff>242361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326093" y="1385361"/>
          <a:ext cx="771525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878417</xdr:colOff>
      <xdr:row>15</xdr:row>
      <xdr:rowOff>111128</xdr:rowOff>
    </xdr:from>
    <xdr:to>
      <xdr:col>3</xdr:col>
      <xdr:colOff>878417</xdr:colOff>
      <xdr:row>15</xdr:row>
      <xdr:rowOff>238128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2097617" y="1254128"/>
          <a:ext cx="0" cy="12700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105834</xdr:colOff>
      <xdr:row>15</xdr:row>
      <xdr:rowOff>116424</xdr:rowOff>
    </xdr:from>
    <xdr:to>
      <xdr:col>3</xdr:col>
      <xdr:colOff>105834</xdr:colOff>
      <xdr:row>15</xdr:row>
      <xdr:rowOff>243424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V="1">
          <a:off x="1325034" y="1259424"/>
          <a:ext cx="0" cy="12700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106893</xdr:colOff>
      <xdr:row>16</xdr:row>
      <xdr:rowOff>242361</xdr:rowOff>
    </xdr:from>
    <xdr:to>
      <xdr:col>3</xdr:col>
      <xdr:colOff>878418</xdr:colOff>
      <xdr:row>16</xdr:row>
      <xdr:rowOff>242361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1326093" y="1385361"/>
          <a:ext cx="771525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878417</xdr:colOff>
      <xdr:row>16</xdr:row>
      <xdr:rowOff>111128</xdr:rowOff>
    </xdr:from>
    <xdr:to>
      <xdr:col>3</xdr:col>
      <xdr:colOff>878417</xdr:colOff>
      <xdr:row>16</xdr:row>
      <xdr:rowOff>238128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V="1">
          <a:off x="2097617" y="1254128"/>
          <a:ext cx="0" cy="12700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105834</xdr:colOff>
      <xdr:row>16</xdr:row>
      <xdr:rowOff>116424</xdr:rowOff>
    </xdr:from>
    <xdr:to>
      <xdr:col>3</xdr:col>
      <xdr:colOff>105834</xdr:colOff>
      <xdr:row>16</xdr:row>
      <xdr:rowOff>243424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flipV="1">
          <a:off x="1325034" y="1259424"/>
          <a:ext cx="0" cy="12700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106893</xdr:colOff>
      <xdr:row>17</xdr:row>
      <xdr:rowOff>118536</xdr:rowOff>
    </xdr:from>
    <xdr:to>
      <xdr:col>3</xdr:col>
      <xdr:colOff>878418</xdr:colOff>
      <xdr:row>17</xdr:row>
      <xdr:rowOff>118536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326093" y="3928536"/>
          <a:ext cx="771525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878417</xdr:colOff>
      <xdr:row>17</xdr:row>
      <xdr:rowOff>111128</xdr:rowOff>
    </xdr:from>
    <xdr:to>
      <xdr:col>3</xdr:col>
      <xdr:colOff>878417</xdr:colOff>
      <xdr:row>17</xdr:row>
      <xdr:rowOff>238128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V="1">
          <a:off x="2097617" y="3921128"/>
          <a:ext cx="0" cy="12700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105834</xdr:colOff>
      <xdr:row>17</xdr:row>
      <xdr:rowOff>116424</xdr:rowOff>
    </xdr:from>
    <xdr:to>
      <xdr:col>3</xdr:col>
      <xdr:colOff>105834</xdr:colOff>
      <xdr:row>17</xdr:row>
      <xdr:rowOff>243424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V="1">
          <a:off x="1325034" y="3926424"/>
          <a:ext cx="0" cy="12700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106893</xdr:colOff>
      <xdr:row>18</xdr:row>
      <xdr:rowOff>118536</xdr:rowOff>
    </xdr:from>
    <xdr:to>
      <xdr:col>3</xdr:col>
      <xdr:colOff>878418</xdr:colOff>
      <xdr:row>18</xdr:row>
      <xdr:rowOff>118536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1326093" y="3928536"/>
          <a:ext cx="771525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878417</xdr:colOff>
      <xdr:row>18</xdr:row>
      <xdr:rowOff>111128</xdr:rowOff>
    </xdr:from>
    <xdr:to>
      <xdr:col>3</xdr:col>
      <xdr:colOff>878417</xdr:colOff>
      <xdr:row>18</xdr:row>
      <xdr:rowOff>238128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V="1">
          <a:off x="2097617" y="3921128"/>
          <a:ext cx="0" cy="12700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105834</xdr:colOff>
      <xdr:row>18</xdr:row>
      <xdr:rowOff>116424</xdr:rowOff>
    </xdr:from>
    <xdr:to>
      <xdr:col>3</xdr:col>
      <xdr:colOff>105834</xdr:colOff>
      <xdr:row>18</xdr:row>
      <xdr:rowOff>243424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 flipV="1">
          <a:off x="1325034" y="3926424"/>
          <a:ext cx="0" cy="12700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125015</xdr:colOff>
      <xdr:row>19</xdr:row>
      <xdr:rowOff>160734</xdr:rowOff>
    </xdr:from>
    <xdr:to>
      <xdr:col>3</xdr:col>
      <xdr:colOff>488156</xdr:colOff>
      <xdr:row>19</xdr:row>
      <xdr:rowOff>291703</xdr:rowOff>
    </xdr:to>
    <xdr:cxnSp macro="">
      <xdr:nvCxnSpPr>
        <xdr:cNvPr id="23" name="Elb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V="1">
          <a:off x="1344215" y="3208734"/>
          <a:ext cx="363141" cy="130969"/>
        </a:xfrm>
        <a:prstGeom prst="bentConnector3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414337</xdr:colOff>
      <xdr:row>19</xdr:row>
      <xdr:rowOff>158354</xdr:rowOff>
    </xdr:from>
    <xdr:to>
      <xdr:col>3</xdr:col>
      <xdr:colOff>833437</xdr:colOff>
      <xdr:row>19</xdr:row>
      <xdr:rowOff>285750</xdr:rowOff>
    </xdr:to>
    <xdr:cxnSp macro="">
      <xdr:nvCxnSpPr>
        <xdr:cNvPr id="24" name="Elb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 rot="10800000">
          <a:off x="1633537" y="3206354"/>
          <a:ext cx="419100" cy="127396"/>
        </a:xfrm>
        <a:prstGeom prst="bentConnector3">
          <a:avLst>
            <a:gd name="adj1" fmla="val 42898"/>
          </a:avLst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68792</xdr:colOff>
      <xdr:row>21</xdr:row>
      <xdr:rowOff>275167</xdr:rowOff>
    </xdr:from>
    <xdr:to>
      <xdr:col>3</xdr:col>
      <xdr:colOff>381000</xdr:colOff>
      <xdr:row>21</xdr:row>
      <xdr:rowOff>275167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 flipV="1">
          <a:off x="1287992" y="2942167"/>
          <a:ext cx="312208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68792</xdr:colOff>
      <xdr:row>21</xdr:row>
      <xdr:rowOff>275167</xdr:rowOff>
    </xdr:from>
    <xdr:to>
      <xdr:col>3</xdr:col>
      <xdr:colOff>381000</xdr:colOff>
      <xdr:row>21</xdr:row>
      <xdr:rowOff>275167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 flipV="1">
          <a:off x="1287992" y="2942167"/>
          <a:ext cx="312208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68792</xdr:colOff>
      <xdr:row>21</xdr:row>
      <xdr:rowOff>275167</xdr:rowOff>
    </xdr:from>
    <xdr:to>
      <xdr:col>3</xdr:col>
      <xdr:colOff>381000</xdr:colOff>
      <xdr:row>21</xdr:row>
      <xdr:rowOff>275167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 flipV="1">
          <a:off x="1287992" y="2942167"/>
          <a:ext cx="312208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508000</xdr:colOff>
      <xdr:row>21</xdr:row>
      <xdr:rowOff>100542</xdr:rowOff>
    </xdr:from>
    <xdr:to>
      <xdr:col>3</xdr:col>
      <xdr:colOff>968374</xdr:colOff>
      <xdr:row>21</xdr:row>
      <xdr:rowOff>100542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1727200" y="2767542"/>
          <a:ext cx="460374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374650</xdr:colOff>
      <xdr:row>21</xdr:row>
      <xdr:rowOff>100542</xdr:rowOff>
    </xdr:from>
    <xdr:to>
      <xdr:col>3</xdr:col>
      <xdr:colOff>508000</xdr:colOff>
      <xdr:row>21</xdr:row>
      <xdr:rowOff>274109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 flipV="1">
          <a:off x="1593850" y="2767542"/>
          <a:ext cx="133350" cy="173567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127000</xdr:colOff>
      <xdr:row>22</xdr:row>
      <xdr:rowOff>84667</xdr:rowOff>
    </xdr:from>
    <xdr:to>
      <xdr:col>3</xdr:col>
      <xdr:colOff>910167</xdr:colOff>
      <xdr:row>22</xdr:row>
      <xdr:rowOff>259292</xdr:rowOff>
    </xdr:to>
    <xdr:cxnSp macro="">
      <xdr:nvCxnSpPr>
        <xdr:cNvPr id="30" name="Elbow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1346200" y="2370667"/>
          <a:ext cx="783167" cy="174625"/>
        </a:xfrm>
        <a:prstGeom prst="bentConnector3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138645</xdr:colOff>
      <xdr:row>23</xdr:row>
      <xdr:rowOff>252945</xdr:rowOff>
    </xdr:from>
    <xdr:to>
      <xdr:col>3</xdr:col>
      <xdr:colOff>910170</xdr:colOff>
      <xdr:row>23</xdr:row>
      <xdr:rowOff>252945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1357845" y="2157945"/>
          <a:ext cx="771525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137586</xdr:colOff>
      <xdr:row>23</xdr:row>
      <xdr:rowOff>127008</xdr:rowOff>
    </xdr:from>
    <xdr:to>
      <xdr:col>3</xdr:col>
      <xdr:colOff>137586</xdr:colOff>
      <xdr:row>23</xdr:row>
      <xdr:rowOff>254008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 flipV="1">
          <a:off x="1356786" y="2032008"/>
          <a:ext cx="0" cy="12700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106893</xdr:colOff>
      <xdr:row>2</xdr:row>
      <xdr:rowOff>200025</xdr:rowOff>
    </xdr:from>
    <xdr:to>
      <xdr:col>2</xdr:col>
      <xdr:colOff>878418</xdr:colOff>
      <xdr:row>2</xdr:row>
      <xdr:rowOff>200025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1323976" y="962025"/>
          <a:ext cx="771525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106893</xdr:colOff>
      <xdr:row>3</xdr:row>
      <xdr:rowOff>242361</xdr:rowOff>
    </xdr:from>
    <xdr:to>
      <xdr:col>2</xdr:col>
      <xdr:colOff>878418</xdr:colOff>
      <xdr:row>3</xdr:row>
      <xdr:rowOff>242361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323976" y="1385361"/>
          <a:ext cx="771525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878417</xdr:colOff>
      <xdr:row>3</xdr:row>
      <xdr:rowOff>111128</xdr:rowOff>
    </xdr:from>
    <xdr:to>
      <xdr:col>2</xdr:col>
      <xdr:colOff>878417</xdr:colOff>
      <xdr:row>3</xdr:row>
      <xdr:rowOff>238128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V="1">
          <a:off x="2095500" y="1254128"/>
          <a:ext cx="0" cy="12700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105834</xdr:colOff>
      <xdr:row>3</xdr:row>
      <xdr:rowOff>116424</xdr:rowOff>
    </xdr:from>
    <xdr:to>
      <xdr:col>2</xdr:col>
      <xdr:colOff>105834</xdr:colOff>
      <xdr:row>3</xdr:row>
      <xdr:rowOff>243424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V="1">
          <a:off x="1322917" y="1259424"/>
          <a:ext cx="0" cy="12700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195795</xdr:colOff>
      <xdr:row>4</xdr:row>
      <xdr:rowOff>79375</xdr:rowOff>
    </xdr:from>
    <xdr:to>
      <xdr:col>2</xdr:col>
      <xdr:colOff>820212</xdr:colOff>
      <xdr:row>4</xdr:row>
      <xdr:rowOff>312208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412878" y="1603375"/>
          <a:ext cx="624417" cy="232833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153456</xdr:colOff>
      <xdr:row>4</xdr:row>
      <xdr:rowOff>79374</xdr:rowOff>
    </xdr:from>
    <xdr:to>
      <xdr:col>2</xdr:col>
      <xdr:colOff>296331</xdr:colOff>
      <xdr:row>4</xdr:row>
      <xdr:rowOff>174624</xdr:rowOff>
    </xdr:to>
    <xdr:sp macro="" textlink="">
      <xdr:nvSpPr>
        <xdr:cNvPr id="9" name="Arc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370539" y="1603374"/>
          <a:ext cx="142875" cy="95250"/>
        </a:xfrm>
        <a:prstGeom prst="arc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200024</xdr:colOff>
      <xdr:row>4</xdr:row>
      <xdr:rowOff>67731</xdr:rowOff>
    </xdr:from>
    <xdr:to>
      <xdr:col>2</xdr:col>
      <xdr:colOff>342899</xdr:colOff>
      <xdr:row>4</xdr:row>
      <xdr:rowOff>162981</xdr:rowOff>
    </xdr:to>
    <xdr:sp macro="" textlink="">
      <xdr:nvSpPr>
        <xdr:cNvPr id="10" name="Arc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 rot="10992254">
          <a:off x="1417107" y="1591731"/>
          <a:ext cx="142875" cy="95250"/>
        </a:xfrm>
        <a:prstGeom prst="arc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138645</xdr:colOff>
      <xdr:row>5</xdr:row>
      <xdr:rowOff>252945</xdr:rowOff>
    </xdr:from>
    <xdr:to>
      <xdr:col>2</xdr:col>
      <xdr:colOff>910170</xdr:colOff>
      <xdr:row>5</xdr:row>
      <xdr:rowOff>252945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1355728" y="2157945"/>
          <a:ext cx="771525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137586</xdr:colOff>
      <xdr:row>5</xdr:row>
      <xdr:rowOff>127008</xdr:rowOff>
    </xdr:from>
    <xdr:to>
      <xdr:col>2</xdr:col>
      <xdr:colOff>137586</xdr:colOff>
      <xdr:row>5</xdr:row>
      <xdr:rowOff>254008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 flipV="1">
          <a:off x="1354669" y="2032008"/>
          <a:ext cx="0" cy="12700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127000</xdr:colOff>
      <xdr:row>6</xdr:row>
      <xdr:rowOff>84667</xdr:rowOff>
    </xdr:from>
    <xdr:to>
      <xdr:col>2</xdr:col>
      <xdr:colOff>910167</xdr:colOff>
      <xdr:row>6</xdr:row>
      <xdr:rowOff>259292</xdr:rowOff>
    </xdr:to>
    <xdr:cxnSp macro="">
      <xdr:nvCxnSpPr>
        <xdr:cNvPr id="15" name="Elb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1344083" y="2370667"/>
          <a:ext cx="783167" cy="174625"/>
        </a:xfrm>
        <a:prstGeom prst="bentConnector3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68792</xdr:colOff>
      <xdr:row>7</xdr:row>
      <xdr:rowOff>275167</xdr:rowOff>
    </xdr:from>
    <xdr:to>
      <xdr:col>2</xdr:col>
      <xdr:colOff>381000</xdr:colOff>
      <xdr:row>7</xdr:row>
      <xdr:rowOff>275167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1285875" y="2942167"/>
          <a:ext cx="312208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68792</xdr:colOff>
      <xdr:row>7</xdr:row>
      <xdr:rowOff>275167</xdr:rowOff>
    </xdr:from>
    <xdr:to>
      <xdr:col>2</xdr:col>
      <xdr:colOff>381000</xdr:colOff>
      <xdr:row>7</xdr:row>
      <xdr:rowOff>275167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 flipV="1">
          <a:off x="1285875" y="2942167"/>
          <a:ext cx="312208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68792</xdr:colOff>
      <xdr:row>7</xdr:row>
      <xdr:rowOff>275167</xdr:rowOff>
    </xdr:from>
    <xdr:to>
      <xdr:col>2</xdr:col>
      <xdr:colOff>381000</xdr:colOff>
      <xdr:row>7</xdr:row>
      <xdr:rowOff>275167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 flipV="1">
          <a:off x="1285875" y="2942167"/>
          <a:ext cx="312208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508000</xdr:colOff>
      <xdr:row>7</xdr:row>
      <xdr:rowOff>100542</xdr:rowOff>
    </xdr:from>
    <xdr:to>
      <xdr:col>2</xdr:col>
      <xdr:colOff>968374</xdr:colOff>
      <xdr:row>7</xdr:row>
      <xdr:rowOff>100542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>
          <a:off x="1725083" y="2767542"/>
          <a:ext cx="460374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374650</xdr:colOff>
      <xdr:row>7</xdr:row>
      <xdr:rowOff>100542</xdr:rowOff>
    </xdr:from>
    <xdr:to>
      <xdr:col>2</xdr:col>
      <xdr:colOff>508000</xdr:colOff>
      <xdr:row>7</xdr:row>
      <xdr:rowOff>274109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/>
      </xdr:nvCxnSpPr>
      <xdr:spPr>
        <a:xfrm flipV="1">
          <a:off x="1591733" y="2767542"/>
          <a:ext cx="133350" cy="173567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125015</xdr:colOff>
      <xdr:row>8</xdr:row>
      <xdr:rowOff>160734</xdr:rowOff>
    </xdr:from>
    <xdr:to>
      <xdr:col>2</xdr:col>
      <xdr:colOff>488156</xdr:colOff>
      <xdr:row>8</xdr:row>
      <xdr:rowOff>291703</xdr:rowOff>
    </xdr:to>
    <xdr:cxnSp macro="">
      <xdr:nvCxnSpPr>
        <xdr:cNvPr id="34" name="Elbow Connecto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/>
      </xdr:nvCxnSpPr>
      <xdr:spPr>
        <a:xfrm flipV="1">
          <a:off x="1339453" y="3208734"/>
          <a:ext cx="363141" cy="130969"/>
        </a:xfrm>
        <a:prstGeom prst="bentConnector3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414337</xdr:colOff>
      <xdr:row>8</xdr:row>
      <xdr:rowOff>158354</xdr:rowOff>
    </xdr:from>
    <xdr:to>
      <xdr:col>2</xdr:col>
      <xdr:colOff>833437</xdr:colOff>
      <xdr:row>8</xdr:row>
      <xdr:rowOff>285750</xdr:rowOff>
    </xdr:to>
    <xdr:cxnSp macro="">
      <xdr:nvCxnSpPr>
        <xdr:cNvPr id="35" name="Elbow Connecto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 rot="10800000">
          <a:off x="1628775" y="3206354"/>
          <a:ext cx="419100" cy="127396"/>
        </a:xfrm>
        <a:prstGeom prst="bentConnector3">
          <a:avLst>
            <a:gd name="adj1" fmla="val 42898"/>
          </a:avLst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132692</xdr:colOff>
      <xdr:row>9</xdr:row>
      <xdr:rowOff>249482</xdr:rowOff>
    </xdr:from>
    <xdr:to>
      <xdr:col>2</xdr:col>
      <xdr:colOff>819718</xdr:colOff>
      <xdr:row>9</xdr:row>
      <xdr:rowOff>249482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CxnSpPr>
          <a:endCxn id="43" idx="2"/>
        </xdr:cNvCxnSpPr>
      </xdr:nvCxnSpPr>
      <xdr:spPr>
        <a:xfrm>
          <a:off x="1347130" y="3678482"/>
          <a:ext cx="687026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136921</xdr:colOff>
      <xdr:row>9</xdr:row>
      <xdr:rowOff>77391</xdr:rowOff>
    </xdr:from>
    <xdr:to>
      <xdr:col>2</xdr:col>
      <xdr:colOff>137586</xdr:colOff>
      <xdr:row>9</xdr:row>
      <xdr:rowOff>254008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CxnSpPr/>
      </xdr:nvCxnSpPr>
      <xdr:spPr>
        <a:xfrm flipH="1" flipV="1">
          <a:off x="1351359" y="3506391"/>
          <a:ext cx="665" cy="176617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506012</xdr:colOff>
      <xdr:row>9</xdr:row>
      <xdr:rowOff>71437</xdr:rowOff>
    </xdr:from>
    <xdr:to>
      <xdr:col>2</xdr:col>
      <xdr:colOff>964403</xdr:colOff>
      <xdr:row>9</xdr:row>
      <xdr:rowOff>255984</xdr:rowOff>
    </xdr:to>
    <xdr:sp macro="" textlink="">
      <xdr:nvSpPr>
        <xdr:cNvPr id="43" name="Arc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1720450" y="3500437"/>
          <a:ext cx="458391" cy="184547"/>
        </a:xfrm>
        <a:prstGeom prst="arc">
          <a:avLst>
            <a:gd name="adj1" fmla="val 16578408"/>
            <a:gd name="adj2" fmla="val 2725464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106893</xdr:colOff>
      <xdr:row>10</xdr:row>
      <xdr:rowOff>118536</xdr:rowOff>
    </xdr:from>
    <xdr:to>
      <xdr:col>2</xdr:col>
      <xdr:colOff>878418</xdr:colOff>
      <xdr:row>10</xdr:row>
      <xdr:rowOff>118536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>
          <a:off x="1326093" y="3928536"/>
          <a:ext cx="771525" cy="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878417</xdr:colOff>
      <xdr:row>10</xdr:row>
      <xdr:rowOff>111128</xdr:rowOff>
    </xdr:from>
    <xdr:to>
      <xdr:col>2</xdr:col>
      <xdr:colOff>878417</xdr:colOff>
      <xdr:row>10</xdr:row>
      <xdr:rowOff>238128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 flipV="1">
          <a:off x="2097617" y="1254128"/>
          <a:ext cx="0" cy="12700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105834</xdr:colOff>
      <xdr:row>10</xdr:row>
      <xdr:rowOff>116424</xdr:rowOff>
    </xdr:from>
    <xdr:to>
      <xdr:col>2</xdr:col>
      <xdr:colOff>105834</xdr:colOff>
      <xdr:row>10</xdr:row>
      <xdr:rowOff>243424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/>
      </xdr:nvCxnSpPr>
      <xdr:spPr>
        <a:xfrm flipV="1">
          <a:off x="1325034" y="1259424"/>
          <a:ext cx="0" cy="12700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87"/>
  <sheetViews>
    <sheetView showZeros="0" tabSelected="1" zoomScale="72" zoomScaleNormal="100" workbookViewId="0">
      <pane ySplit="10" topLeftCell="A11" activePane="bottomLeft" state="frozen"/>
      <selection pane="bottomLeft" activeCell="AC6" sqref="AC6"/>
    </sheetView>
  </sheetViews>
  <sheetFormatPr defaultColWidth="9.109375" defaultRowHeight="14.4" x14ac:dyDescent="0.3"/>
  <cols>
    <col min="1" max="1" width="2.6640625" style="1" customWidth="1"/>
    <col min="2" max="2" width="3.44140625" style="1" customWidth="1"/>
    <col min="3" max="3" width="16.44140625" style="14" customWidth="1"/>
    <col min="4" max="4" width="15.33203125" style="1" customWidth="1"/>
    <col min="5" max="5" width="7.109375" style="1" customWidth="1"/>
    <col min="6" max="6" width="6.6640625" style="1" customWidth="1"/>
    <col min="7" max="15" width="6.44140625" style="1" customWidth="1"/>
    <col min="16" max="16" width="7" style="1" customWidth="1"/>
    <col min="17" max="17" width="9.44140625" style="1" customWidth="1"/>
    <col min="18" max="19" width="9.109375" style="1"/>
    <col min="20" max="27" width="8.44140625" style="1" customWidth="1"/>
    <col min="28" max="16384" width="9.109375" style="1"/>
  </cols>
  <sheetData>
    <row r="2" spans="2:27" ht="21" x14ac:dyDescent="0.4">
      <c r="B2" s="23" t="s">
        <v>70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2:27" ht="15.6" x14ac:dyDescent="0.3">
      <c r="B3" s="24" t="s">
        <v>71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 spans="2:27" ht="18" x14ac:dyDescent="0.35">
      <c r="B4" s="25" t="s">
        <v>28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2:27" s="4" customFormat="1" x14ac:dyDescent="0.3">
      <c r="B5" s="2" t="s">
        <v>2</v>
      </c>
      <c r="C5" s="3"/>
      <c r="D5" s="22" t="s">
        <v>72</v>
      </c>
      <c r="E5" s="22"/>
      <c r="F5" s="22"/>
      <c r="G5" s="22"/>
      <c r="H5" s="22"/>
      <c r="I5" s="26" t="s">
        <v>22</v>
      </c>
      <c r="J5" s="26"/>
      <c r="K5" s="19" t="s">
        <v>71</v>
      </c>
      <c r="L5" s="20"/>
      <c r="M5" s="20"/>
      <c r="N5" s="20"/>
      <c r="O5" s="20"/>
      <c r="P5" s="20"/>
      <c r="Q5" s="20"/>
      <c r="R5" s="21"/>
      <c r="S5" s="27" t="s">
        <v>25</v>
      </c>
      <c r="T5" s="27"/>
      <c r="U5" s="22">
        <v>5</v>
      </c>
      <c r="V5" s="22"/>
      <c r="W5" s="22"/>
      <c r="X5" s="22"/>
      <c r="Y5" s="22"/>
      <c r="Z5" s="22"/>
      <c r="AA5" s="22"/>
    </row>
    <row r="6" spans="2:27" s="4" customFormat="1" x14ac:dyDescent="0.3">
      <c r="B6" s="2" t="s">
        <v>0</v>
      </c>
      <c r="C6" s="3"/>
      <c r="D6" s="22" t="s">
        <v>78</v>
      </c>
      <c r="E6" s="22"/>
      <c r="F6" s="22"/>
      <c r="G6" s="22"/>
      <c r="H6" s="22"/>
      <c r="I6" s="26" t="s">
        <v>23</v>
      </c>
      <c r="J6" s="26"/>
      <c r="K6" s="22" t="s">
        <v>77</v>
      </c>
      <c r="L6" s="22"/>
      <c r="M6" s="22"/>
      <c r="N6" s="22"/>
      <c r="O6" s="22"/>
      <c r="P6" s="22"/>
      <c r="Q6" s="22"/>
      <c r="R6" s="22"/>
      <c r="S6" s="27"/>
      <c r="T6" s="27"/>
      <c r="U6" s="22"/>
      <c r="V6" s="22"/>
      <c r="W6" s="22"/>
      <c r="X6" s="22"/>
      <c r="Y6" s="22"/>
      <c r="Z6" s="22"/>
      <c r="AA6" s="22"/>
    </row>
    <row r="7" spans="2:27" s="4" customFormat="1" x14ac:dyDescent="0.3">
      <c r="B7" s="2" t="s">
        <v>1</v>
      </c>
      <c r="C7" s="3"/>
      <c r="D7" s="22" t="s">
        <v>73</v>
      </c>
      <c r="E7" s="22"/>
      <c r="F7" s="22"/>
      <c r="G7" s="22"/>
      <c r="H7" s="22"/>
      <c r="I7" s="26" t="s">
        <v>24</v>
      </c>
      <c r="J7" s="26"/>
      <c r="K7" s="22" t="s">
        <v>76</v>
      </c>
      <c r="L7" s="22"/>
      <c r="M7" s="22"/>
      <c r="N7" s="22"/>
      <c r="O7" s="22"/>
      <c r="P7" s="22"/>
      <c r="Q7" s="22"/>
      <c r="R7" s="22"/>
      <c r="S7" s="26" t="s">
        <v>26</v>
      </c>
      <c r="T7" s="26"/>
      <c r="U7" s="28">
        <v>45164</v>
      </c>
      <c r="V7" s="22"/>
      <c r="W7" s="22"/>
      <c r="X7" s="22"/>
      <c r="Y7" s="22"/>
      <c r="Z7" s="22"/>
      <c r="AA7" s="22"/>
    </row>
    <row r="8" spans="2:27" s="4" customFormat="1" ht="15" customHeight="1" x14ac:dyDescent="0.3">
      <c r="B8" s="18" t="s">
        <v>3</v>
      </c>
      <c r="C8" s="18" t="s">
        <v>4</v>
      </c>
      <c r="D8" s="18" t="s">
        <v>5</v>
      </c>
      <c r="E8" s="18" t="s">
        <v>6</v>
      </c>
      <c r="F8" s="18" t="s">
        <v>18</v>
      </c>
      <c r="G8" s="17" t="s">
        <v>27</v>
      </c>
      <c r="H8" s="17"/>
      <c r="I8" s="17"/>
      <c r="J8" s="17"/>
      <c r="K8" s="17"/>
      <c r="L8" s="17"/>
      <c r="M8" s="17"/>
      <c r="N8" s="17"/>
      <c r="O8" s="17"/>
      <c r="P8" s="17"/>
      <c r="Q8" s="18" t="s">
        <v>14</v>
      </c>
      <c r="R8" s="18" t="s">
        <v>15</v>
      </c>
      <c r="S8" s="18" t="s">
        <v>16</v>
      </c>
      <c r="T8" s="17" t="s">
        <v>17</v>
      </c>
      <c r="U8" s="17"/>
      <c r="V8" s="17"/>
      <c r="W8" s="17"/>
      <c r="X8" s="17"/>
      <c r="Y8" s="17"/>
      <c r="Z8" s="17"/>
      <c r="AA8" s="17"/>
    </row>
    <row r="9" spans="2:27" s="13" customFormat="1" ht="21.75" customHeight="1" x14ac:dyDescent="0.3">
      <c r="B9" s="18"/>
      <c r="C9" s="18"/>
      <c r="D9" s="18"/>
      <c r="E9" s="18"/>
      <c r="F9" s="18"/>
      <c r="G9" s="17" t="s">
        <v>7</v>
      </c>
      <c r="H9" s="17" t="s">
        <v>8</v>
      </c>
      <c r="I9" s="17" t="s">
        <v>9</v>
      </c>
      <c r="J9" s="17" t="s">
        <v>10</v>
      </c>
      <c r="K9" s="17" t="s">
        <v>11</v>
      </c>
      <c r="L9" s="17" t="s">
        <v>12</v>
      </c>
      <c r="M9" s="5" t="s">
        <v>19</v>
      </c>
      <c r="N9" s="5" t="s">
        <v>20</v>
      </c>
      <c r="O9" s="5" t="s">
        <v>21</v>
      </c>
      <c r="P9" s="18" t="s">
        <v>13</v>
      </c>
      <c r="Q9" s="18"/>
      <c r="R9" s="18"/>
      <c r="S9" s="18"/>
      <c r="T9" s="17">
        <v>6</v>
      </c>
      <c r="U9" s="17">
        <v>8</v>
      </c>
      <c r="V9" s="17">
        <v>10</v>
      </c>
      <c r="W9" s="17">
        <v>12</v>
      </c>
      <c r="X9" s="17">
        <v>16</v>
      </c>
      <c r="Y9" s="17">
        <v>20</v>
      </c>
      <c r="Z9" s="17">
        <v>25</v>
      </c>
      <c r="AA9" s="17">
        <v>32</v>
      </c>
    </row>
    <row r="10" spans="2:27" s="13" customFormat="1" ht="18" customHeight="1" x14ac:dyDescent="0.3">
      <c r="B10" s="18"/>
      <c r="C10" s="18"/>
      <c r="D10" s="18"/>
      <c r="E10" s="18"/>
      <c r="F10" s="18"/>
      <c r="G10" s="17"/>
      <c r="H10" s="17"/>
      <c r="I10" s="17"/>
      <c r="J10" s="17"/>
      <c r="K10" s="17"/>
      <c r="L10" s="17"/>
      <c r="M10" s="5">
        <v>0.25</v>
      </c>
      <c r="N10" s="5">
        <v>0.5</v>
      </c>
      <c r="O10" s="5">
        <v>1</v>
      </c>
      <c r="P10" s="18"/>
      <c r="Q10" s="18"/>
      <c r="R10" s="18"/>
      <c r="S10" s="18"/>
      <c r="T10" s="17"/>
      <c r="U10" s="17"/>
      <c r="V10" s="17"/>
      <c r="W10" s="17"/>
      <c r="X10" s="17"/>
      <c r="Y10" s="17"/>
      <c r="Z10" s="17"/>
      <c r="AA10" s="17"/>
    </row>
    <row r="11" spans="2:27" s="7" customFormat="1" ht="30" customHeight="1" x14ac:dyDescent="0.3">
      <c r="B11" s="6">
        <v>1</v>
      </c>
      <c r="C11" s="8" t="s">
        <v>42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2:27" s="7" customFormat="1" ht="30" customHeight="1" x14ac:dyDescent="0.3">
      <c r="B12" s="6"/>
      <c r="C12" s="8" t="s">
        <v>43</v>
      </c>
      <c r="D12" s="6"/>
      <c r="E12" s="6" t="s">
        <v>40</v>
      </c>
      <c r="F12" s="6">
        <v>25</v>
      </c>
      <c r="G12" s="6">
        <v>3</v>
      </c>
      <c r="H12" s="6"/>
      <c r="I12" s="6"/>
      <c r="J12" s="6"/>
      <c r="K12" s="6"/>
      <c r="L12" s="6"/>
      <c r="M12" s="6"/>
      <c r="N12" s="6"/>
      <c r="O12" s="6"/>
      <c r="P12" s="9">
        <f>SUM($G12:$L12)-(($M$10*$M12*$F12/1000)+($N$10*$N12*$F12/1000)+($O$10*$O12*$F12/1000))</f>
        <v>3</v>
      </c>
      <c r="Q12" s="6">
        <v>4</v>
      </c>
      <c r="R12" s="6">
        <v>10</v>
      </c>
      <c r="S12" s="6">
        <f>Q12*R12</f>
        <v>40</v>
      </c>
      <c r="T12" s="6">
        <f>IF($T$9=$F12,$P12*$S12,0)</f>
        <v>0</v>
      </c>
      <c r="U12" s="6">
        <f>IF($U$9=$F12,$P12*$S12,0)</f>
        <v>0</v>
      </c>
      <c r="V12" s="6">
        <f>IF($V$9=$F12,$P12*$S12,0)</f>
        <v>0</v>
      </c>
      <c r="W12" s="6">
        <f>IF($W$9=$F12,$P12*$S12,0)</f>
        <v>0</v>
      </c>
      <c r="X12" s="6">
        <f>IF($X$9=$F12,$P12*$S12,0)</f>
        <v>0</v>
      </c>
      <c r="Y12" s="6">
        <f>IF($Y$9=$F12,$P12*$S12,0)</f>
        <v>0</v>
      </c>
      <c r="Z12" s="6">
        <f>IF($Z$9=$F12,$P12*$S12,0)</f>
        <v>120</v>
      </c>
      <c r="AA12" s="6">
        <f>IF($AA$9=$F12,$P12*$S12,0)</f>
        <v>0</v>
      </c>
    </row>
    <row r="13" spans="2:27" s="7" customFormat="1" ht="30" customHeight="1" x14ac:dyDescent="0.3">
      <c r="B13" s="6"/>
      <c r="C13" s="8" t="s">
        <v>35</v>
      </c>
      <c r="D13" s="10"/>
      <c r="E13" s="6" t="s">
        <v>44</v>
      </c>
      <c r="F13" s="6">
        <v>8</v>
      </c>
      <c r="G13" s="6">
        <v>0.1</v>
      </c>
      <c r="H13" s="6">
        <v>0.16</v>
      </c>
      <c r="I13" s="6">
        <v>0.92</v>
      </c>
      <c r="J13" s="6">
        <v>0.16</v>
      </c>
      <c r="K13" s="6">
        <v>0.92</v>
      </c>
      <c r="L13" s="6">
        <v>0.1</v>
      </c>
      <c r="M13" s="6"/>
      <c r="N13" s="6">
        <v>5</v>
      </c>
      <c r="O13" s="6"/>
      <c r="P13" s="9">
        <f>SUM($G13:$L13)-(($M$10*$M13*$F13/1000)+($N$10*$N13*$F13/1000)+($O$10*$O13*$F13/1000))</f>
        <v>2.3400000000000003</v>
      </c>
      <c r="Q13" s="6">
        <v>4</v>
      </c>
      <c r="R13" s="6">
        <v>30</v>
      </c>
      <c r="S13" s="6">
        <f t="shared" ref="S13:S26" si="0">Q13*R13</f>
        <v>120</v>
      </c>
      <c r="T13" s="6">
        <f t="shared" ref="T13:T26" si="1">IF($T$9=$F13,$P13*$S13,0)</f>
        <v>0</v>
      </c>
      <c r="U13" s="6">
        <f t="shared" ref="U13:U26" si="2">IF($U$9=$F13,$P13*$S13,0)</f>
        <v>280.8</v>
      </c>
      <c r="V13" s="6">
        <f t="shared" ref="V13:V26" si="3">IF($V$9=$F13,$P13*$S13,0)</f>
        <v>0</v>
      </c>
      <c r="W13" s="6">
        <f t="shared" ref="W13:W26" si="4">IF($W$9=$F13,$P13*$S13,0)</f>
        <v>0</v>
      </c>
      <c r="X13" s="6">
        <f t="shared" ref="X13:X26" si="5">IF($X$9=$F13,$P13*$S13,0)</f>
        <v>0</v>
      </c>
      <c r="Y13" s="6">
        <f t="shared" ref="Y13:Y26" si="6">IF($Y$9=$F13,$P13*$S13,0)</f>
        <v>0</v>
      </c>
      <c r="Z13" s="6">
        <f t="shared" ref="Z13:Z26" si="7">IF($Z$9=$F13,$P13*$S13,0)</f>
        <v>0</v>
      </c>
      <c r="AA13" s="6">
        <f t="shared" ref="AA13:AA26" si="8">IF($AA$9=$F13,$P13*$S13,0)</f>
        <v>0</v>
      </c>
    </row>
    <row r="14" spans="2:27" s="7" customFormat="1" ht="30" customHeight="1" x14ac:dyDescent="0.3">
      <c r="B14" s="6"/>
      <c r="C14" s="8" t="s">
        <v>31</v>
      </c>
      <c r="D14" s="10"/>
      <c r="E14" s="6" t="s">
        <v>45</v>
      </c>
      <c r="F14" s="6">
        <v>8</v>
      </c>
      <c r="G14" s="6">
        <v>0.1</v>
      </c>
      <c r="H14" s="6">
        <v>0.16</v>
      </c>
      <c r="I14" s="6">
        <v>0.1</v>
      </c>
      <c r="J14" s="6" t="s">
        <v>74</v>
      </c>
      <c r="K14" s="6"/>
      <c r="L14" s="6"/>
      <c r="M14" s="6"/>
      <c r="N14" s="6">
        <v>1</v>
      </c>
      <c r="O14" s="6">
        <v>1</v>
      </c>
      <c r="P14" s="9">
        <f>SUM($G14:$L14)-(($M$10*$M14*$F14/1000)+($N$10*$N14*$F14/1000)+($O$10*$O14*$F14/1000))</f>
        <v>0.34799999999999998</v>
      </c>
      <c r="Q14" s="6">
        <v>4</v>
      </c>
      <c r="R14" s="6">
        <v>60</v>
      </c>
      <c r="S14" s="6">
        <f t="shared" si="0"/>
        <v>240</v>
      </c>
      <c r="T14" s="6">
        <f t="shared" si="1"/>
        <v>0</v>
      </c>
      <c r="U14" s="6">
        <f t="shared" si="2"/>
        <v>83.52</v>
      </c>
      <c r="V14" s="6">
        <f t="shared" si="3"/>
        <v>0</v>
      </c>
      <c r="W14" s="6">
        <f t="shared" si="4"/>
        <v>0</v>
      </c>
      <c r="X14" s="6">
        <f t="shared" si="5"/>
        <v>0</v>
      </c>
      <c r="Y14" s="6">
        <f t="shared" si="6"/>
        <v>0</v>
      </c>
      <c r="Z14" s="6">
        <f t="shared" si="7"/>
        <v>0</v>
      </c>
      <c r="AA14" s="6">
        <f t="shared" si="8"/>
        <v>0</v>
      </c>
    </row>
    <row r="15" spans="2:27" s="7" customFormat="1" ht="30" customHeight="1" x14ac:dyDescent="0.3">
      <c r="B15" s="6">
        <v>2</v>
      </c>
      <c r="C15" s="8" t="s">
        <v>46</v>
      </c>
      <c r="D15" s="6"/>
      <c r="E15" s="6" t="s">
        <v>74</v>
      </c>
      <c r="F15" s="6"/>
      <c r="G15" s="6" t="s">
        <v>74</v>
      </c>
      <c r="H15" s="6"/>
      <c r="I15" s="6"/>
      <c r="J15" s="6" t="s">
        <v>74</v>
      </c>
      <c r="K15" s="6"/>
      <c r="L15" s="6"/>
      <c r="M15" s="6"/>
      <c r="N15" s="6"/>
      <c r="O15" s="6"/>
      <c r="P15" s="9">
        <f t="shared" ref="P15:P26" si="9">SUM($G15:$L15)-(($M$10*$M15*$F15/1000)+($N$10*$N15*$F15/1000)+($O$10*$O15*$F15/1000))</f>
        <v>0</v>
      </c>
      <c r="Q15" s="6" t="s">
        <v>75</v>
      </c>
      <c r="R15" s="6" t="s">
        <v>74</v>
      </c>
      <c r="S15" s="6" t="s">
        <v>74</v>
      </c>
      <c r="T15" s="6" t="s">
        <v>74</v>
      </c>
      <c r="U15" s="6">
        <f t="shared" si="2"/>
        <v>0</v>
      </c>
      <c r="V15" s="6">
        <f t="shared" si="3"/>
        <v>0</v>
      </c>
      <c r="W15" s="6">
        <f t="shared" si="4"/>
        <v>0</v>
      </c>
      <c r="X15" s="6">
        <f t="shared" si="5"/>
        <v>0</v>
      </c>
      <c r="Y15" s="6">
        <f t="shared" si="6"/>
        <v>0</v>
      </c>
      <c r="Z15" s="6">
        <f t="shared" si="7"/>
        <v>0</v>
      </c>
      <c r="AA15" s="6">
        <f t="shared" si="8"/>
        <v>0</v>
      </c>
    </row>
    <row r="16" spans="2:27" s="7" customFormat="1" ht="30" customHeight="1" x14ac:dyDescent="0.3">
      <c r="B16" s="6"/>
      <c r="C16" s="8" t="s">
        <v>47</v>
      </c>
      <c r="D16" s="10"/>
      <c r="E16" s="6" t="s">
        <v>52</v>
      </c>
      <c r="F16" s="6">
        <v>12</v>
      </c>
      <c r="G16" s="6">
        <v>0.1</v>
      </c>
      <c r="H16" s="6">
        <v>2.95</v>
      </c>
      <c r="I16" s="6">
        <v>0.1</v>
      </c>
      <c r="J16" s="6"/>
      <c r="K16" s="6"/>
      <c r="L16" s="6"/>
      <c r="M16" s="6"/>
      <c r="N16" s="6">
        <v>2</v>
      </c>
      <c r="O16" s="6"/>
      <c r="P16" s="9">
        <f t="shared" si="9"/>
        <v>3.1380000000000003</v>
      </c>
      <c r="Q16" s="6">
        <v>2</v>
      </c>
      <c r="R16" s="6">
        <v>20</v>
      </c>
      <c r="S16" s="6">
        <f t="shared" si="0"/>
        <v>40</v>
      </c>
      <c r="T16" s="6">
        <f t="shared" si="1"/>
        <v>0</v>
      </c>
      <c r="U16" s="6">
        <f t="shared" si="2"/>
        <v>0</v>
      </c>
      <c r="V16" s="6">
        <f t="shared" si="3"/>
        <v>0</v>
      </c>
      <c r="W16" s="6">
        <f t="shared" si="4"/>
        <v>125.52000000000001</v>
      </c>
      <c r="X16" s="6">
        <f t="shared" si="5"/>
        <v>0</v>
      </c>
      <c r="Y16" s="6">
        <f t="shared" si="6"/>
        <v>0</v>
      </c>
      <c r="Z16" s="6">
        <f t="shared" si="7"/>
        <v>0</v>
      </c>
      <c r="AA16" s="6">
        <f t="shared" si="8"/>
        <v>0</v>
      </c>
    </row>
    <row r="17" spans="2:27" s="7" customFormat="1" ht="30" customHeight="1" x14ac:dyDescent="0.3">
      <c r="B17" s="6"/>
      <c r="C17" s="8" t="s">
        <v>48</v>
      </c>
      <c r="D17" s="10"/>
      <c r="E17" s="6" t="s">
        <v>53</v>
      </c>
      <c r="F17" s="6">
        <v>12</v>
      </c>
      <c r="G17" s="6">
        <v>0.1</v>
      </c>
      <c r="H17" s="6">
        <v>2.95</v>
      </c>
      <c r="I17" s="6">
        <v>0.1</v>
      </c>
      <c r="J17" s="6"/>
      <c r="K17" s="6"/>
      <c r="L17" s="6"/>
      <c r="M17" s="6"/>
      <c r="N17" s="6">
        <v>2</v>
      </c>
      <c r="O17" s="6"/>
      <c r="P17" s="9">
        <f t="shared" si="9"/>
        <v>3.1380000000000003</v>
      </c>
      <c r="Q17" s="6">
        <v>2</v>
      </c>
      <c r="R17" s="6">
        <v>20</v>
      </c>
      <c r="S17" s="6">
        <f t="shared" si="0"/>
        <v>40</v>
      </c>
      <c r="T17" s="6">
        <f t="shared" si="1"/>
        <v>0</v>
      </c>
      <c r="U17" s="6">
        <f t="shared" si="2"/>
        <v>0</v>
      </c>
      <c r="V17" s="6">
        <f t="shared" si="3"/>
        <v>0</v>
      </c>
      <c r="W17" s="6">
        <f t="shared" si="4"/>
        <v>125.52000000000001</v>
      </c>
      <c r="X17" s="6">
        <f t="shared" si="5"/>
        <v>0</v>
      </c>
      <c r="Y17" s="6">
        <f t="shared" si="6"/>
        <v>0</v>
      </c>
      <c r="Z17" s="6">
        <f t="shared" si="7"/>
        <v>0</v>
      </c>
      <c r="AA17" s="6">
        <f t="shared" si="8"/>
        <v>0</v>
      </c>
    </row>
    <row r="18" spans="2:27" s="7" customFormat="1" ht="30" customHeight="1" x14ac:dyDescent="0.3">
      <c r="B18" s="6"/>
      <c r="C18" s="8" t="s">
        <v>49</v>
      </c>
      <c r="D18" s="10"/>
      <c r="E18" s="6" t="s">
        <v>54</v>
      </c>
      <c r="F18" s="6">
        <v>10</v>
      </c>
      <c r="G18" s="6">
        <v>0.1</v>
      </c>
      <c r="H18" s="6">
        <v>2.95</v>
      </c>
      <c r="I18" s="6">
        <v>0.1</v>
      </c>
      <c r="J18" s="6"/>
      <c r="K18" s="6"/>
      <c r="L18" s="6"/>
      <c r="M18" s="6"/>
      <c r="N18" s="6">
        <v>2</v>
      </c>
      <c r="O18" s="6"/>
      <c r="P18" s="9">
        <f t="shared" si="9"/>
        <v>3.1400000000000006</v>
      </c>
      <c r="Q18" s="6">
        <v>2</v>
      </c>
      <c r="R18" s="6">
        <v>20</v>
      </c>
      <c r="S18" s="6">
        <f t="shared" si="0"/>
        <v>40</v>
      </c>
      <c r="T18" s="6">
        <f t="shared" si="1"/>
        <v>0</v>
      </c>
      <c r="U18" s="6">
        <f t="shared" si="2"/>
        <v>0</v>
      </c>
      <c r="V18" s="6">
        <f t="shared" si="3"/>
        <v>125.60000000000002</v>
      </c>
      <c r="W18" s="6">
        <f t="shared" si="4"/>
        <v>0</v>
      </c>
      <c r="X18" s="6">
        <f t="shared" si="5"/>
        <v>0</v>
      </c>
      <c r="Y18" s="6">
        <f t="shared" si="6"/>
        <v>0</v>
      </c>
      <c r="Z18" s="6">
        <f t="shared" si="7"/>
        <v>0</v>
      </c>
      <c r="AA18" s="6">
        <f t="shared" si="8"/>
        <v>0</v>
      </c>
    </row>
    <row r="19" spans="2:27" s="7" customFormat="1" ht="30" customHeight="1" x14ac:dyDescent="0.3">
      <c r="B19" s="6"/>
      <c r="C19" s="8" t="s">
        <v>50</v>
      </c>
      <c r="D19" s="10"/>
      <c r="E19" s="6" t="s">
        <v>55</v>
      </c>
      <c r="F19" s="6">
        <v>10</v>
      </c>
      <c r="G19" s="6">
        <v>0.1</v>
      </c>
      <c r="H19" s="6">
        <v>2.95</v>
      </c>
      <c r="I19" s="6">
        <v>0.1</v>
      </c>
      <c r="J19" s="6"/>
      <c r="K19" s="6"/>
      <c r="L19" s="6"/>
      <c r="M19" s="6"/>
      <c r="N19" s="6">
        <v>2</v>
      </c>
      <c r="O19" s="6"/>
      <c r="P19" s="9">
        <f t="shared" si="9"/>
        <v>3.1400000000000006</v>
      </c>
      <c r="Q19" s="6">
        <v>2</v>
      </c>
      <c r="R19" s="6">
        <v>20</v>
      </c>
      <c r="S19" s="6">
        <f t="shared" si="0"/>
        <v>40</v>
      </c>
      <c r="T19" s="6">
        <f t="shared" si="1"/>
        <v>0</v>
      </c>
      <c r="U19" s="6">
        <f t="shared" si="2"/>
        <v>0</v>
      </c>
      <c r="V19" s="6">
        <f t="shared" si="3"/>
        <v>125.60000000000002</v>
      </c>
      <c r="W19" s="6">
        <f t="shared" si="4"/>
        <v>0</v>
      </c>
      <c r="X19" s="6">
        <f t="shared" si="5"/>
        <v>0</v>
      </c>
      <c r="Y19" s="6">
        <f t="shared" si="6"/>
        <v>0</v>
      </c>
      <c r="Z19" s="6">
        <f t="shared" si="7"/>
        <v>0</v>
      </c>
      <c r="AA19" s="6">
        <f t="shared" si="8"/>
        <v>0</v>
      </c>
    </row>
    <row r="20" spans="2:27" s="7" customFormat="1" ht="30" customHeight="1" x14ac:dyDescent="0.3">
      <c r="B20" s="6"/>
      <c r="C20" s="8" t="s">
        <v>56</v>
      </c>
      <c r="D20" s="10"/>
      <c r="E20" s="6" t="s">
        <v>57</v>
      </c>
      <c r="F20" s="6">
        <v>12</v>
      </c>
      <c r="G20" s="6">
        <v>0.2</v>
      </c>
      <c r="H20" s="6">
        <v>0.4</v>
      </c>
      <c r="I20" s="6">
        <v>0.2</v>
      </c>
      <c r="J20" s="6"/>
      <c r="K20" s="6"/>
      <c r="L20" s="6"/>
      <c r="M20" s="6"/>
      <c r="N20" s="6">
        <v>4</v>
      </c>
      <c r="O20" s="6"/>
      <c r="P20" s="9">
        <f t="shared" si="9"/>
        <v>0.77600000000000002</v>
      </c>
      <c r="Q20" s="6">
        <v>2</v>
      </c>
      <c r="R20" s="6">
        <v>10</v>
      </c>
      <c r="S20" s="6">
        <f t="shared" si="0"/>
        <v>20</v>
      </c>
      <c r="T20" s="6">
        <f t="shared" si="1"/>
        <v>0</v>
      </c>
      <c r="U20" s="6">
        <f t="shared" si="2"/>
        <v>0</v>
      </c>
      <c r="V20" s="6">
        <f t="shared" si="3"/>
        <v>0</v>
      </c>
      <c r="W20" s="6">
        <f t="shared" si="4"/>
        <v>15.52</v>
      </c>
      <c r="X20" s="6">
        <f t="shared" si="5"/>
        <v>0</v>
      </c>
      <c r="Y20" s="6">
        <f t="shared" si="6"/>
        <v>0</v>
      </c>
      <c r="Z20" s="6">
        <f t="shared" si="7"/>
        <v>0</v>
      </c>
      <c r="AA20" s="6">
        <f t="shared" si="8"/>
        <v>0</v>
      </c>
    </row>
    <row r="21" spans="2:27" s="7" customFormat="1" ht="30" customHeight="1" x14ac:dyDescent="0.3">
      <c r="B21" s="6"/>
      <c r="C21" s="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9">
        <f t="shared" si="9"/>
        <v>0</v>
      </c>
      <c r="Q21" s="6"/>
      <c r="R21" s="6"/>
      <c r="S21" s="6">
        <f t="shared" si="0"/>
        <v>0</v>
      </c>
      <c r="T21" s="6">
        <f t="shared" si="1"/>
        <v>0</v>
      </c>
      <c r="U21" s="6">
        <f t="shared" si="2"/>
        <v>0</v>
      </c>
      <c r="V21" s="6">
        <f t="shared" si="3"/>
        <v>0</v>
      </c>
      <c r="W21" s="6">
        <f t="shared" si="4"/>
        <v>0</v>
      </c>
      <c r="X21" s="6">
        <f t="shared" si="5"/>
        <v>0</v>
      </c>
      <c r="Y21" s="6">
        <f t="shared" si="6"/>
        <v>0</v>
      </c>
      <c r="Z21" s="6">
        <f t="shared" si="7"/>
        <v>0</v>
      </c>
      <c r="AA21" s="6">
        <f t="shared" si="8"/>
        <v>0</v>
      </c>
    </row>
    <row r="22" spans="2:27" s="7" customFormat="1" ht="30" customHeight="1" x14ac:dyDescent="0.3">
      <c r="B22" s="6">
        <v>3</v>
      </c>
      <c r="C22" s="8" t="s">
        <v>64</v>
      </c>
      <c r="D22" s="10"/>
      <c r="E22" s="6" t="s">
        <v>65</v>
      </c>
      <c r="F22" s="6">
        <v>32</v>
      </c>
      <c r="G22" s="6">
        <v>3</v>
      </c>
      <c r="H22" s="6">
        <v>0.2</v>
      </c>
      <c r="I22" s="6">
        <v>3</v>
      </c>
      <c r="J22" s="6"/>
      <c r="K22" s="6"/>
      <c r="L22" s="6"/>
      <c r="M22" s="6">
        <v>2</v>
      </c>
      <c r="N22" s="6"/>
      <c r="O22" s="6"/>
      <c r="P22" s="9">
        <f t="shared" si="9"/>
        <v>6.1840000000000002</v>
      </c>
      <c r="Q22" s="6">
        <v>2</v>
      </c>
      <c r="R22" s="6">
        <v>10</v>
      </c>
      <c r="S22" s="6">
        <f t="shared" si="0"/>
        <v>20</v>
      </c>
      <c r="T22" s="6">
        <f t="shared" si="1"/>
        <v>0</v>
      </c>
      <c r="U22" s="6">
        <f t="shared" si="2"/>
        <v>0</v>
      </c>
      <c r="V22" s="6">
        <f t="shared" si="3"/>
        <v>0</v>
      </c>
      <c r="W22" s="6">
        <f t="shared" si="4"/>
        <v>0</v>
      </c>
      <c r="X22" s="6">
        <f t="shared" si="5"/>
        <v>0</v>
      </c>
      <c r="Y22" s="6">
        <f t="shared" si="6"/>
        <v>0</v>
      </c>
      <c r="Z22" s="6">
        <f t="shared" si="7"/>
        <v>0</v>
      </c>
      <c r="AA22" s="6">
        <f t="shared" si="8"/>
        <v>123.68</v>
      </c>
    </row>
    <row r="23" spans="2:27" s="7" customFormat="1" ht="30" customHeight="1" x14ac:dyDescent="0.3">
      <c r="B23" s="6">
        <v>4</v>
      </c>
      <c r="C23" s="8" t="s">
        <v>66</v>
      </c>
      <c r="D23" s="10"/>
      <c r="E23" s="6" t="s">
        <v>68</v>
      </c>
      <c r="F23" s="6">
        <v>20</v>
      </c>
      <c r="G23" s="6">
        <v>3</v>
      </c>
      <c r="H23" s="6">
        <v>1</v>
      </c>
      <c r="I23" s="6">
        <v>4</v>
      </c>
      <c r="J23" s="6"/>
      <c r="K23" s="6"/>
      <c r="L23" s="6"/>
      <c r="M23" s="6">
        <v>2</v>
      </c>
      <c r="N23" s="6"/>
      <c r="O23" s="6"/>
      <c r="P23" s="9">
        <f t="shared" si="9"/>
        <v>7.99</v>
      </c>
      <c r="Q23" s="6">
        <v>2</v>
      </c>
      <c r="R23" s="6">
        <v>10</v>
      </c>
      <c r="S23" s="6">
        <f t="shared" si="0"/>
        <v>20</v>
      </c>
      <c r="T23" s="6">
        <f t="shared" si="1"/>
        <v>0</v>
      </c>
      <c r="U23" s="6">
        <f t="shared" si="2"/>
        <v>0</v>
      </c>
      <c r="V23" s="6">
        <f t="shared" si="3"/>
        <v>0</v>
      </c>
      <c r="W23" s="6">
        <f t="shared" si="4"/>
        <v>0</v>
      </c>
      <c r="X23" s="6">
        <f t="shared" si="5"/>
        <v>0</v>
      </c>
      <c r="Y23" s="6">
        <f t="shared" si="6"/>
        <v>159.80000000000001</v>
      </c>
      <c r="Z23" s="6">
        <f t="shared" si="7"/>
        <v>0</v>
      </c>
      <c r="AA23" s="6">
        <f t="shared" si="8"/>
        <v>0</v>
      </c>
    </row>
    <row r="24" spans="2:27" s="7" customFormat="1" ht="30" customHeight="1" x14ac:dyDescent="0.3">
      <c r="B24" s="6">
        <v>5</v>
      </c>
      <c r="C24" s="8" t="s">
        <v>67</v>
      </c>
      <c r="D24" s="10"/>
      <c r="E24" s="6" t="s">
        <v>69</v>
      </c>
      <c r="F24" s="6">
        <v>16</v>
      </c>
      <c r="G24" s="6">
        <v>0.3</v>
      </c>
      <c r="H24" s="6">
        <v>4</v>
      </c>
      <c r="I24" s="6"/>
      <c r="J24" s="6"/>
      <c r="K24" s="6"/>
      <c r="L24" s="6"/>
      <c r="M24" s="6"/>
      <c r="N24" s="6">
        <v>1</v>
      </c>
      <c r="O24" s="6"/>
      <c r="P24" s="9">
        <f t="shared" si="9"/>
        <v>4.2919999999999998</v>
      </c>
      <c r="Q24" s="6">
        <v>2</v>
      </c>
      <c r="R24" s="6">
        <v>30</v>
      </c>
      <c r="S24" s="6">
        <f t="shared" si="0"/>
        <v>60</v>
      </c>
      <c r="T24" s="6">
        <f t="shared" si="1"/>
        <v>0</v>
      </c>
      <c r="U24" s="6">
        <f t="shared" si="2"/>
        <v>0</v>
      </c>
      <c r="V24" s="6">
        <f t="shared" si="3"/>
        <v>0</v>
      </c>
      <c r="W24" s="6">
        <f t="shared" si="4"/>
        <v>0</v>
      </c>
      <c r="X24" s="6">
        <f t="shared" si="5"/>
        <v>257.52</v>
      </c>
      <c r="Y24" s="6">
        <f t="shared" si="6"/>
        <v>0</v>
      </c>
      <c r="Z24" s="6">
        <f t="shared" si="7"/>
        <v>0</v>
      </c>
      <c r="AA24" s="6">
        <f t="shared" si="8"/>
        <v>0</v>
      </c>
    </row>
    <row r="25" spans="2:27" s="7" customFormat="1" ht="30" customHeight="1" x14ac:dyDescent="0.3">
      <c r="B25" s="6"/>
      <c r="C25" s="8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9">
        <f t="shared" si="9"/>
        <v>0</v>
      </c>
      <c r="Q25" s="6"/>
      <c r="R25" s="6"/>
      <c r="S25" s="6">
        <f t="shared" si="0"/>
        <v>0</v>
      </c>
      <c r="T25" s="6">
        <f t="shared" si="1"/>
        <v>0</v>
      </c>
      <c r="U25" s="6">
        <f t="shared" si="2"/>
        <v>0</v>
      </c>
      <c r="V25" s="6">
        <f t="shared" si="3"/>
        <v>0</v>
      </c>
      <c r="W25" s="6">
        <f t="shared" si="4"/>
        <v>0</v>
      </c>
      <c r="X25" s="6">
        <f t="shared" si="5"/>
        <v>0</v>
      </c>
      <c r="Y25" s="6">
        <f t="shared" si="6"/>
        <v>0</v>
      </c>
      <c r="Z25" s="6">
        <f t="shared" si="7"/>
        <v>0</v>
      </c>
      <c r="AA25" s="6">
        <f t="shared" si="8"/>
        <v>0</v>
      </c>
    </row>
    <row r="26" spans="2:27" s="7" customFormat="1" ht="30" customHeight="1" x14ac:dyDescent="0.3">
      <c r="B26" s="6"/>
      <c r="C26" s="8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9">
        <f t="shared" si="9"/>
        <v>0</v>
      </c>
      <c r="Q26" s="6"/>
      <c r="R26" s="6"/>
      <c r="S26" s="6">
        <f t="shared" si="0"/>
        <v>0</v>
      </c>
      <c r="T26" s="6">
        <f t="shared" si="1"/>
        <v>0</v>
      </c>
      <c r="U26" s="6">
        <f t="shared" si="2"/>
        <v>0</v>
      </c>
      <c r="V26" s="6">
        <f t="shared" si="3"/>
        <v>0</v>
      </c>
      <c r="W26" s="6">
        <f t="shared" si="4"/>
        <v>0</v>
      </c>
      <c r="X26" s="6">
        <f t="shared" si="5"/>
        <v>0</v>
      </c>
      <c r="Y26" s="6">
        <f t="shared" si="6"/>
        <v>0</v>
      </c>
      <c r="Z26" s="6">
        <f t="shared" si="7"/>
        <v>0</v>
      </c>
      <c r="AA26" s="6">
        <f t="shared" si="8"/>
        <v>0</v>
      </c>
    </row>
    <row r="27" spans="2:27" s="7" customFormat="1" ht="30" customHeight="1" x14ac:dyDescent="0.3">
      <c r="C27" s="11"/>
      <c r="Q27" s="17" t="s">
        <v>61</v>
      </c>
      <c r="R27" s="17"/>
      <c r="S27" s="17"/>
      <c r="T27" s="6">
        <f t="shared" ref="T27:AA27" si="10">SUM(T12:T26)</f>
        <v>0</v>
      </c>
      <c r="U27" s="6">
        <f t="shared" si="10"/>
        <v>364.32</v>
      </c>
      <c r="V27" s="6">
        <f t="shared" si="10"/>
        <v>251.20000000000005</v>
      </c>
      <c r="W27" s="6">
        <f t="shared" si="10"/>
        <v>266.56</v>
      </c>
      <c r="X27" s="6">
        <f t="shared" si="10"/>
        <v>257.52</v>
      </c>
      <c r="Y27" s="6">
        <f t="shared" si="10"/>
        <v>159.80000000000001</v>
      </c>
      <c r="Z27" s="6">
        <f t="shared" si="10"/>
        <v>120</v>
      </c>
      <c r="AA27" s="6">
        <f t="shared" si="10"/>
        <v>123.68</v>
      </c>
    </row>
    <row r="28" spans="2:27" s="7" customFormat="1" ht="30" customHeight="1" x14ac:dyDescent="0.3">
      <c r="C28" s="11"/>
      <c r="Q28" s="17" t="s">
        <v>58</v>
      </c>
      <c r="R28" s="17"/>
      <c r="S28" s="17"/>
      <c r="T28" s="6">
        <v>0.222</v>
      </c>
      <c r="U28" s="6">
        <v>0.39500000000000002</v>
      </c>
      <c r="V28" s="6">
        <v>0.61699999999999999</v>
      </c>
      <c r="W28" s="6">
        <v>0.88800000000000001</v>
      </c>
      <c r="X28" s="6">
        <v>1.58</v>
      </c>
      <c r="Y28" s="6">
        <v>2.4700000000000002</v>
      </c>
      <c r="Z28" s="6">
        <v>3.85</v>
      </c>
      <c r="AA28" s="6">
        <v>6.31</v>
      </c>
    </row>
    <row r="29" spans="2:27" s="7" customFormat="1" ht="30" customHeight="1" x14ac:dyDescent="0.3">
      <c r="C29" s="12" t="s">
        <v>62</v>
      </c>
      <c r="G29" s="13"/>
      <c r="I29" s="13" t="s">
        <v>63</v>
      </c>
      <c r="Q29" s="17" t="s">
        <v>60</v>
      </c>
      <c r="R29" s="17"/>
      <c r="S29" s="17"/>
      <c r="T29" s="6">
        <f>T27*T28</f>
        <v>0</v>
      </c>
      <c r="U29" s="15">
        <f t="shared" ref="U29:AA29" si="11">U27*U28</f>
        <v>143.90639999999999</v>
      </c>
      <c r="V29" s="15">
        <f t="shared" si="11"/>
        <v>154.99040000000002</v>
      </c>
      <c r="W29" s="15">
        <f t="shared" si="11"/>
        <v>236.70528000000002</v>
      </c>
      <c r="X29" s="15">
        <f t="shared" si="11"/>
        <v>406.88159999999999</v>
      </c>
      <c r="Y29" s="15">
        <f t="shared" si="11"/>
        <v>394.70600000000007</v>
      </c>
      <c r="Z29" s="15">
        <f t="shared" si="11"/>
        <v>462</v>
      </c>
      <c r="AA29" s="15">
        <f t="shared" si="11"/>
        <v>780.42079999999999</v>
      </c>
    </row>
    <row r="30" spans="2:27" s="7" customFormat="1" ht="30" customHeight="1" x14ac:dyDescent="0.3">
      <c r="C30" s="11"/>
      <c r="Q30" s="17" t="s">
        <v>59</v>
      </c>
      <c r="R30" s="17"/>
      <c r="S30" s="17"/>
      <c r="T30" s="6">
        <f>+T29/1000</f>
        <v>0</v>
      </c>
      <c r="U30" s="16">
        <f t="shared" ref="U30:AA30" si="12">+U29/1000</f>
        <v>0.14390639999999999</v>
      </c>
      <c r="V30" s="16">
        <f t="shared" si="12"/>
        <v>0.15499040000000003</v>
      </c>
      <c r="W30" s="16">
        <f t="shared" si="12"/>
        <v>0.23670528000000002</v>
      </c>
      <c r="X30" s="16">
        <f t="shared" si="12"/>
        <v>0.40688160000000001</v>
      </c>
      <c r="Y30" s="16">
        <f t="shared" si="12"/>
        <v>0.39470600000000006</v>
      </c>
      <c r="Z30" s="16">
        <f t="shared" si="12"/>
        <v>0.46200000000000002</v>
      </c>
      <c r="AA30" s="16">
        <f t="shared" si="12"/>
        <v>0.78042080000000003</v>
      </c>
    </row>
    <row r="31" spans="2:27" s="7" customFormat="1" x14ac:dyDescent="0.3">
      <c r="C31" s="11"/>
    </row>
    <row r="32" spans="2:27" s="7" customFormat="1" x14ac:dyDescent="0.3">
      <c r="C32" s="11"/>
    </row>
    <row r="33" spans="3:3" s="7" customFormat="1" x14ac:dyDescent="0.3">
      <c r="C33" s="11"/>
    </row>
    <row r="34" spans="3:3" s="7" customFormat="1" x14ac:dyDescent="0.3">
      <c r="C34" s="11"/>
    </row>
    <row r="35" spans="3:3" s="7" customFormat="1" x14ac:dyDescent="0.3">
      <c r="C35" s="11"/>
    </row>
    <row r="36" spans="3:3" s="7" customFormat="1" x14ac:dyDescent="0.3">
      <c r="C36" s="11"/>
    </row>
    <row r="37" spans="3:3" s="7" customFormat="1" x14ac:dyDescent="0.3">
      <c r="C37" s="11"/>
    </row>
    <row r="38" spans="3:3" s="7" customFormat="1" x14ac:dyDescent="0.3">
      <c r="C38" s="11"/>
    </row>
    <row r="39" spans="3:3" s="7" customFormat="1" x14ac:dyDescent="0.3">
      <c r="C39" s="11"/>
    </row>
    <row r="40" spans="3:3" s="7" customFormat="1" x14ac:dyDescent="0.3">
      <c r="C40" s="11"/>
    </row>
    <row r="41" spans="3:3" s="7" customFormat="1" x14ac:dyDescent="0.3">
      <c r="C41" s="11"/>
    </row>
    <row r="42" spans="3:3" s="7" customFormat="1" x14ac:dyDescent="0.3">
      <c r="C42" s="11"/>
    </row>
    <row r="43" spans="3:3" s="7" customFormat="1" x14ac:dyDescent="0.3">
      <c r="C43" s="11"/>
    </row>
    <row r="44" spans="3:3" s="7" customFormat="1" x14ac:dyDescent="0.3">
      <c r="C44" s="11"/>
    </row>
    <row r="45" spans="3:3" s="7" customFormat="1" x14ac:dyDescent="0.3">
      <c r="C45" s="11"/>
    </row>
    <row r="46" spans="3:3" s="7" customFormat="1" x14ac:dyDescent="0.3">
      <c r="C46" s="11"/>
    </row>
    <row r="47" spans="3:3" s="7" customFormat="1" x14ac:dyDescent="0.3">
      <c r="C47" s="11"/>
    </row>
    <row r="48" spans="3:3" s="7" customFormat="1" x14ac:dyDescent="0.3">
      <c r="C48" s="11"/>
    </row>
    <row r="49" spans="3:3" s="7" customFormat="1" x14ac:dyDescent="0.3">
      <c r="C49" s="11"/>
    </row>
    <row r="50" spans="3:3" s="7" customFormat="1" x14ac:dyDescent="0.3">
      <c r="C50" s="11"/>
    </row>
    <row r="51" spans="3:3" s="7" customFormat="1" x14ac:dyDescent="0.3">
      <c r="C51" s="11"/>
    </row>
    <row r="52" spans="3:3" s="7" customFormat="1" x14ac:dyDescent="0.3">
      <c r="C52" s="11"/>
    </row>
    <row r="53" spans="3:3" s="7" customFormat="1" x14ac:dyDescent="0.3">
      <c r="C53" s="11"/>
    </row>
    <row r="54" spans="3:3" s="7" customFormat="1" x14ac:dyDescent="0.3">
      <c r="C54" s="11"/>
    </row>
    <row r="55" spans="3:3" s="7" customFormat="1" x14ac:dyDescent="0.3">
      <c r="C55" s="11"/>
    </row>
    <row r="56" spans="3:3" s="7" customFormat="1" x14ac:dyDescent="0.3">
      <c r="C56" s="11"/>
    </row>
    <row r="57" spans="3:3" s="7" customFormat="1" x14ac:dyDescent="0.3">
      <c r="C57" s="11"/>
    </row>
    <row r="58" spans="3:3" s="7" customFormat="1" x14ac:dyDescent="0.3">
      <c r="C58" s="11"/>
    </row>
    <row r="59" spans="3:3" s="7" customFormat="1" x14ac:dyDescent="0.3">
      <c r="C59" s="11"/>
    </row>
    <row r="60" spans="3:3" s="7" customFormat="1" x14ac:dyDescent="0.3">
      <c r="C60" s="11"/>
    </row>
    <row r="61" spans="3:3" s="7" customFormat="1" x14ac:dyDescent="0.3">
      <c r="C61" s="11"/>
    </row>
    <row r="62" spans="3:3" s="7" customFormat="1" x14ac:dyDescent="0.3">
      <c r="C62" s="11"/>
    </row>
    <row r="63" spans="3:3" s="7" customFormat="1" x14ac:dyDescent="0.3">
      <c r="C63" s="11"/>
    </row>
    <row r="64" spans="3:3" s="7" customFormat="1" x14ac:dyDescent="0.3">
      <c r="C64" s="11"/>
    </row>
    <row r="65" spans="3:3" s="7" customFormat="1" x14ac:dyDescent="0.3">
      <c r="C65" s="11"/>
    </row>
    <row r="66" spans="3:3" s="7" customFormat="1" x14ac:dyDescent="0.3">
      <c r="C66" s="11"/>
    </row>
    <row r="67" spans="3:3" s="7" customFormat="1" x14ac:dyDescent="0.3">
      <c r="C67" s="11"/>
    </row>
    <row r="68" spans="3:3" s="7" customFormat="1" x14ac:dyDescent="0.3">
      <c r="C68" s="11"/>
    </row>
    <row r="69" spans="3:3" s="7" customFormat="1" x14ac:dyDescent="0.3">
      <c r="C69" s="11"/>
    </row>
    <row r="70" spans="3:3" s="7" customFormat="1" x14ac:dyDescent="0.3">
      <c r="C70" s="11"/>
    </row>
    <row r="71" spans="3:3" s="7" customFormat="1" x14ac:dyDescent="0.3">
      <c r="C71" s="11"/>
    </row>
    <row r="72" spans="3:3" s="7" customFormat="1" x14ac:dyDescent="0.3">
      <c r="C72" s="11"/>
    </row>
    <row r="73" spans="3:3" s="7" customFormat="1" x14ac:dyDescent="0.3">
      <c r="C73" s="11"/>
    </row>
    <row r="74" spans="3:3" s="7" customFormat="1" x14ac:dyDescent="0.3">
      <c r="C74" s="11"/>
    </row>
    <row r="75" spans="3:3" s="7" customFormat="1" x14ac:dyDescent="0.3">
      <c r="C75" s="11"/>
    </row>
    <row r="76" spans="3:3" s="7" customFormat="1" x14ac:dyDescent="0.3">
      <c r="C76" s="11"/>
    </row>
    <row r="77" spans="3:3" s="7" customFormat="1" x14ac:dyDescent="0.3">
      <c r="C77" s="11"/>
    </row>
    <row r="78" spans="3:3" s="7" customFormat="1" x14ac:dyDescent="0.3">
      <c r="C78" s="11"/>
    </row>
    <row r="79" spans="3:3" s="7" customFormat="1" x14ac:dyDescent="0.3">
      <c r="C79" s="11"/>
    </row>
    <row r="80" spans="3:3" s="7" customFormat="1" x14ac:dyDescent="0.3">
      <c r="C80" s="11"/>
    </row>
    <row r="81" spans="3:3" s="7" customFormat="1" x14ac:dyDescent="0.3">
      <c r="C81" s="11"/>
    </row>
    <row r="82" spans="3:3" s="7" customFormat="1" x14ac:dyDescent="0.3">
      <c r="C82" s="11"/>
    </row>
    <row r="83" spans="3:3" s="7" customFormat="1" x14ac:dyDescent="0.3">
      <c r="C83" s="11"/>
    </row>
    <row r="84" spans="3:3" s="7" customFormat="1" x14ac:dyDescent="0.3">
      <c r="C84" s="11"/>
    </row>
    <row r="85" spans="3:3" s="7" customFormat="1" x14ac:dyDescent="0.3">
      <c r="C85" s="11"/>
    </row>
    <row r="86" spans="3:3" s="7" customFormat="1" x14ac:dyDescent="0.3">
      <c r="C86" s="11"/>
    </row>
    <row r="87" spans="3:3" s="7" customFormat="1" x14ac:dyDescent="0.3">
      <c r="C87" s="11"/>
    </row>
  </sheetData>
  <mergeCells count="46">
    <mergeCell ref="I7:J7"/>
    <mergeCell ref="H9:H10"/>
    <mergeCell ref="I9:I10"/>
    <mergeCell ref="J9:J10"/>
    <mergeCell ref="K9:K10"/>
    <mergeCell ref="G8:P8"/>
    <mergeCell ref="G9:G10"/>
    <mergeCell ref="L9:L10"/>
    <mergeCell ref="P9:P10"/>
    <mergeCell ref="K5:R5"/>
    <mergeCell ref="K6:R6"/>
    <mergeCell ref="K7:R7"/>
    <mergeCell ref="B2:AA2"/>
    <mergeCell ref="B3:AA3"/>
    <mergeCell ref="B4:AA4"/>
    <mergeCell ref="S7:T7"/>
    <mergeCell ref="S5:T6"/>
    <mergeCell ref="U5:AA5"/>
    <mergeCell ref="U6:AA6"/>
    <mergeCell ref="U7:AA7"/>
    <mergeCell ref="I5:J5"/>
    <mergeCell ref="D5:H5"/>
    <mergeCell ref="D6:H6"/>
    <mergeCell ref="D7:H7"/>
    <mergeCell ref="I6:J6"/>
    <mergeCell ref="Q29:S29"/>
    <mergeCell ref="Q30:S30"/>
    <mergeCell ref="U9:U10"/>
    <mergeCell ref="B8:B10"/>
    <mergeCell ref="C8:C10"/>
    <mergeCell ref="D8:D10"/>
    <mergeCell ref="E8:E10"/>
    <mergeCell ref="F8:F10"/>
    <mergeCell ref="T8:AA8"/>
    <mergeCell ref="Q8:Q10"/>
    <mergeCell ref="R8:R10"/>
    <mergeCell ref="S8:S10"/>
    <mergeCell ref="AA9:AA10"/>
    <mergeCell ref="V9:V10"/>
    <mergeCell ref="W9:W10"/>
    <mergeCell ref="X9:X10"/>
    <mergeCell ref="Y9:Y10"/>
    <mergeCell ref="Z9:Z10"/>
    <mergeCell ref="T9:T10"/>
    <mergeCell ref="Q27:S27"/>
    <mergeCell ref="Q28:S28"/>
  </mergeCells>
  <dataValidations count="1">
    <dataValidation type="list" allowBlank="1" showInputMessage="1" showErrorMessage="1" sqref="F11:F26" xr:uid="{00000000-0002-0000-0000-000000000000}">
      <formula1>bardia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57"/>
  <sheetViews>
    <sheetView zoomScaleNormal="100" workbookViewId="0">
      <selection activeCell="I3" sqref="I3"/>
    </sheetView>
  </sheetViews>
  <sheetFormatPr defaultColWidth="9.109375" defaultRowHeight="14.4" x14ac:dyDescent="0.3"/>
  <cols>
    <col min="1" max="2" width="9.109375" style="1"/>
    <col min="3" max="3" width="15.33203125" style="1" customWidth="1"/>
    <col min="4" max="16384" width="9.109375" style="1"/>
  </cols>
  <sheetData>
    <row r="1" spans="2:9" ht="30" customHeight="1" x14ac:dyDescent="0.3">
      <c r="C1" s="1" t="s">
        <v>38</v>
      </c>
    </row>
    <row r="2" spans="2:9" ht="30" customHeight="1" x14ac:dyDescent="0.3">
      <c r="C2" s="1" t="s">
        <v>29</v>
      </c>
      <c r="D2" s="29" t="s">
        <v>39</v>
      </c>
      <c r="E2" s="29"/>
      <c r="F2" s="29"/>
      <c r="G2" s="29"/>
      <c r="I2" s="1" t="s">
        <v>41</v>
      </c>
    </row>
    <row r="3" spans="2:9" ht="30" customHeight="1" x14ac:dyDescent="0.3">
      <c r="B3" s="1" t="s">
        <v>37</v>
      </c>
      <c r="C3" s="10"/>
      <c r="D3" s="29"/>
      <c r="E3" s="29"/>
      <c r="F3" s="29"/>
      <c r="G3" s="29"/>
      <c r="I3" s="1">
        <v>6</v>
      </c>
    </row>
    <row r="4" spans="2:9" ht="30" customHeight="1" x14ac:dyDescent="0.3">
      <c r="B4" s="1" t="s">
        <v>36</v>
      </c>
      <c r="C4" s="10"/>
      <c r="D4" s="29"/>
      <c r="E4" s="29"/>
      <c r="F4" s="29"/>
      <c r="G4" s="29"/>
      <c r="I4" s="1">
        <v>8</v>
      </c>
    </row>
    <row r="5" spans="2:9" ht="30" customHeight="1" x14ac:dyDescent="0.3">
      <c r="B5" s="1" t="s">
        <v>35</v>
      </c>
      <c r="C5" s="10"/>
      <c r="D5" s="29"/>
      <c r="E5" s="29"/>
      <c r="F5" s="29"/>
      <c r="G5" s="29"/>
      <c r="I5" s="1">
        <v>10</v>
      </c>
    </row>
    <row r="6" spans="2:9" ht="30" customHeight="1" x14ac:dyDescent="0.3">
      <c r="B6" s="1" t="s">
        <v>34</v>
      </c>
      <c r="C6" s="10"/>
      <c r="D6" s="29"/>
      <c r="E6" s="29"/>
      <c r="F6" s="29"/>
      <c r="G6" s="29"/>
      <c r="I6" s="1">
        <v>12</v>
      </c>
    </row>
    <row r="7" spans="2:9" ht="30" customHeight="1" x14ac:dyDescent="0.3">
      <c r="B7" s="1" t="s">
        <v>33</v>
      </c>
      <c r="C7" s="10"/>
      <c r="D7" s="29"/>
      <c r="E7" s="29"/>
      <c r="F7" s="29"/>
      <c r="G7" s="29"/>
      <c r="I7" s="1">
        <v>16</v>
      </c>
    </row>
    <row r="8" spans="2:9" ht="30" customHeight="1" x14ac:dyDescent="0.3">
      <c r="B8" s="1" t="s">
        <v>32</v>
      </c>
      <c r="C8" s="10"/>
      <c r="D8" s="29"/>
      <c r="E8" s="29"/>
      <c r="F8" s="29"/>
      <c r="G8" s="29"/>
      <c r="I8" s="1">
        <v>20</v>
      </c>
    </row>
    <row r="9" spans="2:9" ht="30" customHeight="1" x14ac:dyDescent="0.3">
      <c r="B9" s="1" t="s">
        <v>30</v>
      </c>
      <c r="C9" s="10"/>
      <c r="D9" s="29"/>
      <c r="E9" s="29"/>
      <c r="F9" s="29"/>
      <c r="G9" s="29"/>
      <c r="I9" s="1">
        <v>25</v>
      </c>
    </row>
    <row r="10" spans="2:9" ht="30" customHeight="1" x14ac:dyDescent="0.3">
      <c r="B10" s="1" t="s">
        <v>31</v>
      </c>
      <c r="C10" s="10"/>
      <c r="D10" s="29"/>
      <c r="E10" s="29"/>
      <c r="F10" s="29"/>
      <c r="G10" s="29"/>
      <c r="I10" s="1">
        <v>32</v>
      </c>
    </row>
    <row r="11" spans="2:9" ht="30" customHeight="1" x14ac:dyDescent="0.3">
      <c r="B11" s="1" t="s">
        <v>51</v>
      </c>
      <c r="C11" s="10"/>
    </row>
    <row r="12" spans="2:9" ht="30" customHeight="1" x14ac:dyDescent="0.3"/>
    <row r="13" spans="2:9" ht="30" customHeight="1" x14ac:dyDescent="0.3"/>
    <row r="14" spans="2:9" ht="30" customHeight="1" x14ac:dyDescent="0.3"/>
    <row r="15" spans="2:9" ht="30" customHeight="1" x14ac:dyDescent="0.3"/>
    <row r="16" spans="2:9" ht="30" customHeight="1" x14ac:dyDescent="0.3"/>
    <row r="17" ht="30" customHeight="1" x14ac:dyDescent="0.3"/>
    <row r="18" ht="30" customHeight="1" x14ac:dyDescent="0.3"/>
    <row r="19" ht="30" customHeight="1" x14ac:dyDescent="0.3"/>
    <row r="20" ht="30" customHeight="1" x14ac:dyDescent="0.3"/>
    <row r="21" ht="30" customHeight="1" x14ac:dyDescent="0.3"/>
    <row r="22" ht="30" customHeight="1" x14ac:dyDescent="0.3"/>
    <row r="23" ht="30" customHeight="1" x14ac:dyDescent="0.3"/>
    <row r="24" ht="30" customHeight="1" x14ac:dyDescent="0.3"/>
    <row r="25" ht="30" customHeight="1" x14ac:dyDescent="0.3"/>
    <row r="26" ht="30" customHeight="1" x14ac:dyDescent="0.3"/>
    <row r="27" ht="30" customHeight="1" x14ac:dyDescent="0.3"/>
    <row r="28" ht="30" customHeight="1" x14ac:dyDescent="0.3"/>
    <row r="29" ht="30" customHeight="1" x14ac:dyDescent="0.3"/>
    <row r="30" ht="30" customHeight="1" x14ac:dyDescent="0.3"/>
    <row r="31" ht="30" customHeight="1" x14ac:dyDescent="0.3"/>
    <row r="32" ht="30" customHeight="1" x14ac:dyDescent="0.3"/>
    <row r="33" ht="30" customHeight="1" x14ac:dyDescent="0.3"/>
    <row r="34" ht="30" customHeight="1" x14ac:dyDescent="0.3"/>
    <row r="35" ht="30" customHeight="1" x14ac:dyDescent="0.3"/>
    <row r="36" ht="30" customHeight="1" x14ac:dyDescent="0.3"/>
    <row r="37" ht="30" customHeight="1" x14ac:dyDescent="0.3"/>
    <row r="38" ht="30" customHeight="1" x14ac:dyDescent="0.3"/>
    <row r="39" ht="30" customHeight="1" x14ac:dyDescent="0.3"/>
    <row r="40" ht="30" customHeight="1" x14ac:dyDescent="0.3"/>
    <row r="41" ht="30" customHeight="1" x14ac:dyDescent="0.3"/>
    <row r="42" ht="30" customHeight="1" x14ac:dyDescent="0.3"/>
    <row r="43" ht="30" customHeight="1" x14ac:dyDescent="0.3"/>
    <row r="44" ht="30" customHeight="1" x14ac:dyDescent="0.3"/>
    <row r="45" ht="30" customHeight="1" x14ac:dyDescent="0.3"/>
    <row r="46" ht="30" customHeight="1" x14ac:dyDescent="0.3"/>
    <row r="47" ht="30" customHeight="1" x14ac:dyDescent="0.3"/>
    <row r="48" ht="30" customHeight="1" x14ac:dyDescent="0.3"/>
    <row r="49" ht="30" customHeight="1" x14ac:dyDescent="0.3"/>
    <row r="50" ht="30" customHeight="1" x14ac:dyDescent="0.3"/>
    <row r="51" ht="30" customHeight="1" x14ac:dyDescent="0.3"/>
    <row r="52" ht="30" customHeight="1" x14ac:dyDescent="0.3"/>
    <row r="53" ht="30" customHeight="1" x14ac:dyDescent="0.3"/>
    <row r="54" ht="30" customHeight="1" x14ac:dyDescent="0.3"/>
    <row r="55" ht="30" customHeight="1" x14ac:dyDescent="0.3"/>
    <row r="56" ht="30" customHeight="1" x14ac:dyDescent="0.3"/>
    <row r="57" ht="30" customHeight="1" x14ac:dyDescent="0.3"/>
  </sheetData>
  <mergeCells count="1">
    <mergeCell ref="D2:G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BBS</vt:lpstr>
      <vt:lpstr>Shape of Bars</vt:lpstr>
      <vt:lpstr>bardia</vt:lpstr>
    </vt:vector>
  </TitlesOfParts>
  <Manager>Dnyan</Manager>
  <Company>Civil4M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Bar Bending Schedule</dc:title>
  <dc:subject>Reinforcement Steel</dc:subject>
  <dc:creator>Lenovo;Civil4M</dc:creator>
  <cp:keywords>Civil4M</cp:keywords>
  <cp:lastModifiedBy>Ramkrishna Mahato</cp:lastModifiedBy>
  <dcterms:created xsi:type="dcterms:W3CDTF">2017-11-17T03:58:59Z</dcterms:created>
  <dcterms:modified xsi:type="dcterms:W3CDTF">2025-03-18T13:37:56Z</dcterms:modified>
  <cp:category>Civil4M</cp:category>
</cp:coreProperties>
</file>