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</calcChain>
</file>

<file path=xl/sharedStrings.xml><?xml version="1.0" encoding="utf-8"?>
<sst xmlns="http://schemas.openxmlformats.org/spreadsheetml/2006/main" count="46" uniqueCount="33">
  <si>
    <t>Sarah Martinez</t>
  </si>
  <si>
    <t>Daniel Lewis</t>
  </si>
  <si>
    <t>Brittany Harris</t>
  </si>
  <si>
    <t>Mike Anderson</t>
  </si>
  <si>
    <t>Chris Jackson</t>
  </si>
  <si>
    <t>Elizabeth Thomas</t>
  </si>
  <si>
    <t>James Cameron</t>
  </si>
  <si>
    <t>Ashley White</t>
  </si>
  <si>
    <t>mID</t>
  </si>
  <si>
    <t>title</t>
  </si>
  <si>
    <t>year</t>
  </si>
  <si>
    <t>director</t>
  </si>
  <si>
    <t>Gone with the Wind</t>
  </si>
  <si>
    <t>Victor Fleming</t>
  </si>
  <si>
    <t>Star Wars</t>
  </si>
  <si>
    <t>George Lucas</t>
  </si>
  <si>
    <t>The Sound of Music</t>
  </si>
  <si>
    <t>Robert Wise</t>
  </si>
  <si>
    <t>E.T.</t>
  </si>
  <si>
    <t>Steven Spielberg</t>
  </si>
  <si>
    <t>Titanic</t>
  </si>
  <si>
    <t>Snow White</t>
  </si>
  <si>
    <t>NULL</t>
  </si>
  <si>
    <t>Avatar</t>
  </si>
  <si>
    <t>Raiders of the Lost Ark</t>
  </si>
  <si>
    <t>rID</t>
  </si>
  <si>
    <t>stars</t>
  </si>
  <si>
    <t>ratingDate</t>
  </si>
  <si>
    <t>name</t>
  </si>
  <si>
    <t>Title</t>
  </si>
  <si>
    <t>Year</t>
  </si>
  <si>
    <t>Director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</si>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</sst>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ovie" displayName="Movie" ref="A1:D9" totalsRowShown="0">
  <autoFilter ref="A1:D9"/>
  <tableColumns count="4">
    <tableColumn id="1" name="mID"/>
    <tableColumn id="2" name="title"/>
    <tableColumn id="3" name="year"/>
    <tableColumn id="4" name="direct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ating" displayName="Rating" ref="G1:J15" totalsRowShown="0">
  <autoFilter ref="G1:J15"/>
  <tableColumns count="4">
    <tableColumn id="1" name="rID"/>
    <tableColumn id="2" name="mID"/>
    <tableColumn id="3" name="stars"/>
    <tableColumn id="4" name="ratingDat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viewer" displayName="Reviewer" ref="M1:N9" totalsRowShown="0">
  <autoFilter ref="M1:N9"/>
  <tableColumns count="2">
    <tableColumn id="1" name="rID"/>
    <tableColumn id="2" name="na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ating5" displayName="Rating5" ref="A19:H33" totalsRowShown="0">
  <autoFilter ref="A19:H33"/>
  <tableColumns count="8">
    <tableColumn id="1" name="rID"/>
    <tableColumn id="2" name="mID"/>
    <tableColumn id="3" name="stars"/>
    <tableColumn id="4" name="ratingDate" dataDxfId="4"/>
    <tableColumn id="5" name="Title" dataDxfId="3">
      <calculatedColumnFormula>VLOOKUP(Rating5[[#This Row],[mID]],Movie[[#All],[mID]:[title]],2)</calculatedColumnFormula>
    </tableColumn>
    <tableColumn id="6" name="Year" dataDxfId="2">
      <calculatedColumnFormula>VLOOKUP(Rating5[[#This Row],[mID]],Movie[[mID]:[year]],3,FALSE)</calculatedColumnFormula>
    </tableColumn>
    <tableColumn id="7" name="Director" dataDxfId="1">
      <calculatedColumnFormula>VLOOKUP(Rating5[[#This Row],[mID]],Movie[#All],4,FALSE)</calculatedColumnFormula>
    </tableColumn>
    <tableColumn id="8" name="Name" dataDxfId="0">
      <calculatedColumnFormula>VLOOKUP(Rating5[[#This Row],[rID]],Reviewer[#All],2,FALSE)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0" workbookViewId="0">
      <selection activeCell="B19" sqref="B19"/>
    </sheetView>
  </sheetViews>
  <sheetFormatPr defaultRowHeight="15" x14ac:dyDescent="0.25"/>
  <cols>
    <col min="1" max="1" width="6.85546875" bestFit="1" customWidth="1"/>
    <col min="2" max="2" width="21" bestFit="1" customWidth="1"/>
    <col min="3" max="3" width="7.42578125" bestFit="1" customWidth="1"/>
    <col min="4" max="4" width="16.140625" bestFit="1" customWidth="1"/>
    <col min="5" max="5" width="21" bestFit="1" customWidth="1"/>
    <col min="6" max="6" width="7.28515625" bestFit="1" customWidth="1"/>
    <col min="7" max="7" width="16.140625" bestFit="1" customWidth="1"/>
    <col min="8" max="8" width="16.5703125" bestFit="1" customWidth="1"/>
    <col min="9" max="9" width="7.42578125" bestFit="1" customWidth="1"/>
    <col min="10" max="10" width="12.5703125" bestFit="1" customWidth="1"/>
    <col min="13" max="13" width="5.85546875" bestFit="1" customWidth="1"/>
    <col min="14" max="14" width="16.57031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G1" s="2" t="s">
        <v>25</v>
      </c>
      <c r="H1" s="2" t="s">
        <v>8</v>
      </c>
      <c r="I1" s="2" t="s">
        <v>26</v>
      </c>
      <c r="J1" s="2" t="s">
        <v>27</v>
      </c>
      <c r="M1" s="4" t="s">
        <v>25</v>
      </c>
      <c r="N1" s="4" t="s">
        <v>28</v>
      </c>
    </row>
    <row r="2" spans="1:14" x14ac:dyDescent="0.25">
      <c r="A2">
        <v>101</v>
      </c>
      <c r="B2" t="s">
        <v>12</v>
      </c>
      <c r="C2">
        <v>1939</v>
      </c>
      <c r="D2" t="s">
        <v>13</v>
      </c>
      <c r="G2" s="2">
        <v>201</v>
      </c>
      <c r="H2" s="2">
        <v>101</v>
      </c>
      <c r="I2" s="2">
        <v>2</v>
      </c>
      <c r="J2" s="3">
        <v>40565</v>
      </c>
      <c r="M2" s="4">
        <v>201</v>
      </c>
      <c r="N2" s="4" t="s">
        <v>0</v>
      </c>
    </row>
    <row r="3" spans="1:14" x14ac:dyDescent="0.25">
      <c r="A3">
        <v>102</v>
      </c>
      <c r="B3" t="s">
        <v>14</v>
      </c>
      <c r="C3">
        <v>1977</v>
      </c>
      <c r="D3" t="s">
        <v>15</v>
      </c>
      <c r="G3" s="2">
        <v>201</v>
      </c>
      <c r="H3" s="2">
        <v>101</v>
      </c>
      <c r="I3" s="2">
        <v>4</v>
      </c>
      <c r="J3" s="3">
        <v>40570</v>
      </c>
      <c r="M3" s="4">
        <v>202</v>
      </c>
      <c r="N3" s="4" t="s">
        <v>1</v>
      </c>
    </row>
    <row r="4" spans="1:14" x14ac:dyDescent="0.25">
      <c r="A4">
        <v>103</v>
      </c>
      <c r="B4" t="s">
        <v>16</v>
      </c>
      <c r="C4">
        <v>1965</v>
      </c>
      <c r="D4" t="s">
        <v>17</v>
      </c>
      <c r="G4" s="2">
        <v>202</v>
      </c>
      <c r="H4" s="2">
        <v>106</v>
      </c>
      <c r="I4" s="2">
        <v>4</v>
      </c>
      <c r="J4" s="2" t="s">
        <v>22</v>
      </c>
      <c r="M4" s="4">
        <v>203</v>
      </c>
      <c r="N4" s="4" t="s">
        <v>2</v>
      </c>
    </row>
    <row r="5" spans="1:14" x14ac:dyDescent="0.25">
      <c r="A5">
        <v>104</v>
      </c>
      <c r="B5" t="s">
        <v>18</v>
      </c>
      <c r="C5">
        <v>1982</v>
      </c>
      <c r="D5" t="s">
        <v>19</v>
      </c>
      <c r="G5" s="2">
        <v>203</v>
      </c>
      <c r="H5" s="2">
        <v>103</v>
      </c>
      <c r="I5" s="2">
        <v>2</v>
      </c>
      <c r="J5" s="3">
        <v>40563</v>
      </c>
      <c r="M5" s="4">
        <v>204</v>
      </c>
      <c r="N5" s="4" t="s">
        <v>3</v>
      </c>
    </row>
    <row r="6" spans="1:14" x14ac:dyDescent="0.25">
      <c r="A6">
        <v>105</v>
      </c>
      <c r="B6" t="s">
        <v>20</v>
      </c>
      <c r="C6">
        <v>1997</v>
      </c>
      <c r="D6" t="s">
        <v>6</v>
      </c>
      <c r="G6" s="2">
        <v>203</v>
      </c>
      <c r="H6" s="2">
        <v>108</v>
      </c>
      <c r="I6" s="2">
        <v>4</v>
      </c>
      <c r="J6" s="3">
        <v>40555</v>
      </c>
      <c r="M6" s="4">
        <v>205</v>
      </c>
      <c r="N6" s="4" t="s">
        <v>4</v>
      </c>
    </row>
    <row r="7" spans="1:14" x14ac:dyDescent="0.25">
      <c r="A7">
        <v>106</v>
      </c>
      <c r="B7" t="s">
        <v>21</v>
      </c>
      <c r="C7">
        <v>1937</v>
      </c>
      <c r="D7" t="s">
        <v>22</v>
      </c>
      <c r="G7" s="2">
        <v>203</v>
      </c>
      <c r="H7" s="2">
        <v>108</v>
      </c>
      <c r="I7" s="2">
        <v>2</v>
      </c>
      <c r="J7" s="3">
        <v>40573</v>
      </c>
      <c r="M7" s="4">
        <v>206</v>
      </c>
      <c r="N7" s="4" t="s">
        <v>5</v>
      </c>
    </row>
    <row r="8" spans="1:14" x14ac:dyDescent="0.25">
      <c r="A8">
        <v>107</v>
      </c>
      <c r="B8" t="s">
        <v>23</v>
      </c>
      <c r="C8">
        <v>2009</v>
      </c>
      <c r="D8" t="s">
        <v>6</v>
      </c>
      <c r="G8" s="2">
        <v>204</v>
      </c>
      <c r="H8" s="2">
        <v>101</v>
      </c>
      <c r="I8" s="2">
        <v>3</v>
      </c>
      <c r="J8" s="3">
        <v>40552</v>
      </c>
      <c r="M8" s="4">
        <v>207</v>
      </c>
      <c r="N8" s="4" t="s">
        <v>6</v>
      </c>
    </row>
    <row r="9" spans="1:14" x14ac:dyDescent="0.25">
      <c r="A9">
        <v>108</v>
      </c>
      <c r="B9" t="s">
        <v>24</v>
      </c>
      <c r="C9">
        <v>1981</v>
      </c>
      <c r="D9" t="s">
        <v>19</v>
      </c>
      <c r="G9" s="2">
        <v>205</v>
      </c>
      <c r="H9" s="2">
        <v>103</v>
      </c>
      <c r="I9" s="2">
        <v>3</v>
      </c>
      <c r="J9" s="3">
        <v>40570</v>
      </c>
      <c r="M9" s="4">
        <v>208</v>
      </c>
      <c r="N9" s="4" t="s">
        <v>7</v>
      </c>
    </row>
    <row r="10" spans="1:14" x14ac:dyDescent="0.25">
      <c r="G10" s="2">
        <v>205</v>
      </c>
      <c r="H10" s="2">
        <v>104</v>
      </c>
      <c r="I10" s="2">
        <v>2</v>
      </c>
      <c r="J10" s="3">
        <v>40565</v>
      </c>
    </row>
    <row r="11" spans="1:14" x14ac:dyDescent="0.25">
      <c r="G11" s="2">
        <v>205</v>
      </c>
      <c r="H11" s="2">
        <v>108</v>
      </c>
      <c r="I11" s="2">
        <v>4</v>
      </c>
      <c r="J11" s="2" t="s">
        <v>22</v>
      </c>
    </row>
    <row r="12" spans="1:14" x14ac:dyDescent="0.25">
      <c r="G12" s="2">
        <v>206</v>
      </c>
      <c r="H12" s="2">
        <v>107</v>
      </c>
      <c r="I12" s="2">
        <v>3</v>
      </c>
      <c r="J12" s="3">
        <v>40558</v>
      </c>
    </row>
    <row r="13" spans="1:14" x14ac:dyDescent="0.25">
      <c r="G13" s="2">
        <v>206</v>
      </c>
      <c r="H13" s="2">
        <v>106</v>
      </c>
      <c r="I13" s="2">
        <v>5</v>
      </c>
      <c r="J13" s="3">
        <v>40562</v>
      </c>
    </row>
    <row r="14" spans="1:14" x14ac:dyDescent="0.25">
      <c r="G14" s="2">
        <v>207</v>
      </c>
      <c r="H14" s="2">
        <v>107</v>
      </c>
      <c r="I14" s="2">
        <v>5</v>
      </c>
      <c r="J14" s="3">
        <v>40563</v>
      </c>
    </row>
    <row r="15" spans="1:14" x14ac:dyDescent="0.25">
      <c r="G15" s="2">
        <v>208</v>
      </c>
      <c r="H15" s="2">
        <v>104</v>
      </c>
      <c r="I15" s="2">
        <v>3</v>
      </c>
      <c r="J15" s="3">
        <v>40545</v>
      </c>
    </row>
    <row r="19" spans="1:8" x14ac:dyDescent="0.25">
      <c r="A19" s="4" t="s">
        <v>25</v>
      </c>
      <c r="B19" s="4" t="s">
        <v>8</v>
      </c>
      <c r="C19" s="4" t="s">
        <v>26</v>
      </c>
      <c r="D19" s="4" t="s">
        <v>27</v>
      </c>
      <c r="E19" t="s">
        <v>29</v>
      </c>
      <c r="F19" t="s">
        <v>30</v>
      </c>
      <c r="G19" t="s">
        <v>31</v>
      </c>
      <c r="H19" t="s">
        <v>32</v>
      </c>
    </row>
    <row r="20" spans="1:8" x14ac:dyDescent="0.25">
      <c r="A20" s="4">
        <v>201</v>
      </c>
      <c r="B20" s="4">
        <v>101</v>
      </c>
      <c r="C20" s="4">
        <v>2</v>
      </c>
      <c r="D20" s="3">
        <v>40565</v>
      </c>
      <c r="E20" t="str">
        <f>VLOOKUP(Rating5[[#This Row],[mID]],Movie[[#All],[mID]:[title]],2)</f>
        <v>Gone with the Wind</v>
      </c>
      <c r="F20">
        <f>VLOOKUP(Rating5[[#This Row],[mID]],Movie[[mID]:[year]],3,FALSE)</f>
        <v>1939</v>
      </c>
      <c r="G20" t="str">
        <f>VLOOKUP(Rating5[[#This Row],[mID]],Movie[#All],4,FALSE)</f>
        <v>Victor Fleming</v>
      </c>
      <c r="H20" s="1" t="str">
        <f>VLOOKUP(Rating5[[#This Row],[rID]],Reviewer[#All],2,FALSE)</f>
        <v>Sarah Martinez</v>
      </c>
    </row>
    <row r="21" spans="1:8" x14ac:dyDescent="0.25">
      <c r="A21" s="4">
        <v>201</v>
      </c>
      <c r="B21" s="4">
        <v>101</v>
      </c>
      <c r="C21" s="4">
        <v>4</v>
      </c>
      <c r="D21" s="3">
        <v>40570</v>
      </c>
      <c r="E21" t="str">
        <f>VLOOKUP(Rating5[[#This Row],[mID]],Movie[[#All],[mID]:[title]],2)</f>
        <v>Gone with the Wind</v>
      </c>
      <c r="F21">
        <f>VLOOKUP(Rating5[[#This Row],[mID]],Movie[[mID]:[year]],3,FALSE)</f>
        <v>1939</v>
      </c>
      <c r="G21" t="str">
        <f>VLOOKUP(Rating5[[#This Row],[mID]],Movie[#All],4,FALSE)</f>
        <v>Victor Fleming</v>
      </c>
      <c r="H21" s="1" t="str">
        <f>VLOOKUP(Rating5[[#This Row],[rID]],Reviewer[#All],2,FALSE)</f>
        <v>Sarah Martinez</v>
      </c>
    </row>
    <row r="22" spans="1:8" x14ac:dyDescent="0.25">
      <c r="A22" s="4">
        <v>202</v>
      </c>
      <c r="B22" s="4">
        <v>106</v>
      </c>
      <c r="C22" s="4">
        <v>4</v>
      </c>
      <c r="D22" s="4" t="s">
        <v>22</v>
      </c>
      <c r="E22" t="str">
        <f>VLOOKUP(Rating5[[#This Row],[mID]],Movie[[#All],[mID]:[title]],2)</f>
        <v>Snow White</v>
      </c>
      <c r="F22">
        <f>VLOOKUP(Rating5[[#This Row],[mID]],Movie[[mID]:[year]],3,FALSE)</f>
        <v>1937</v>
      </c>
      <c r="G22" t="str">
        <f>VLOOKUP(Rating5[[#This Row],[mID]],Movie[#All],4,FALSE)</f>
        <v>NULL</v>
      </c>
      <c r="H22" s="1" t="str">
        <f>VLOOKUP(Rating5[[#This Row],[rID]],Reviewer[#All],2,FALSE)</f>
        <v>Daniel Lewis</v>
      </c>
    </row>
    <row r="23" spans="1:8" x14ac:dyDescent="0.25">
      <c r="A23" s="4">
        <v>203</v>
      </c>
      <c r="B23" s="4">
        <v>103</v>
      </c>
      <c r="C23" s="4">
        <v>2</v>
      </c>
      <c r="D23" s="3">
        <v>40563</v>
      </c>
      <c r="E23" t="str">
        <f>VLOOKUP(Rating5[[#This Row],[mID]],Movie[[#All],[mID]:[title]],2)</f>
        <v>The Sound of Music</v>
      </c>
      <c r="F23">
        <f>VLOOKUP(Rating5[[#This Row],[mID]],Movie[[mID]:[year]],3,FALSE)</f>
        <v>1965</v>
      </c>
      <c r="G23" t="str">
        <f>VLOOKUP(Rating5[[#This Row],[mID]],Movie[#All],4,FALSE)</f>
        <v>Robert Wise</v>
      </c>
      <c r="H23" s="1" t="str">
        <f>VLOOKUP(Rating5[[#This Row],[rID]],Reviewer[#All],2,FALSE)</f>
        <v>Brittany Harris</v>
      </c>
    </row>
    <row r="24" spans="1:8" x14ac:dyDescent="0.25">
      <c r="A24" s="4">
        <v>203</v>
      </c>
      <c r="B24" s="4">
        <v>108</v>
      </c>
      <c r="C24" s="4">
        <v>4</v>
      </c>
      <c r="D24" s="3">
        <v>40555</v>
      </c>
      <c r="E24" t="str">
        <f>VLOOKUP(Rating5[[#This Row],[mID]],Movie[[#All],[mID]:[title]],2)</f>
        <v>Raiders of the Lost Ark</v>
      </c>
      <c r="F24">
        <f>VLOOKUP(Rating5[[#This Row],[mID]],Movie[[mID]:[year]],3,FALSE)</f>
        <v>1981</v>
      </c>
      <c r="G24" t="str">
        <f>VLOOKUP(Rating5[[#This Row],[mID]],Movie[#All],4,FALSE)</f>
        <v>Steven Spielberg</v>
      </c>
      <c r="H24" s="1" t="str">
        <f>VLOOKUP(Rating5[[#This Row],[rID]],Reviewer[#All],2,FALSE)</f>
        <v>Brittany Harris</v>
      </c>
    </row>
    <row r="25" spans="1:8" x14ac:dyDescent="0.25">
      <c r="A25" s="4">
        <v>203</v>
      </c>
      <c r="B25" s="4">
        <v>108</v>
      </c>
      <c r="C25" s="4">
        <v>2</v>
      </c>
      <c r="D25" s="3">
        <v>40573</v>
      </c>
      <c r="E25" t="str">
        <f>VLOOKUP(Rating5[[#This Row],[mID]],Movie[[#All],[mID]:[title]],2)</f>
        <v>Raiders of the Lost Ark</v>
      </c>
      <c r="F25">
        <f>VLOOKUP(Rating5[[#This Row],[mID]],Movie[[mID]:[year]],3,FALSE)</f>
        <v>1981</v>
      </c>
      <c r="G25" t="str">
        <f>VLOOKUP(Rating5[[#This Row],[mID]],Movie[#All],4,FALSE)</f>
        <v>Steven Spielberg</v>
      </c>
      <c r="H25" s="1" t="str">
        <f>VLOOKUP(Rating5[[#This Row],[rID]],Reviewer[#All],2,FALSE)</f>
        <v>Brittany Harris</v>
      </c>
    </row>
    <row r="26" spans="1:8" x14ac:dyDescent="0.25">
      <c r="A26" s="4">
        <v>204</v>
      </c>
      <c r="B26" s="4">
        <v>101</v>
      </c>
      <c r="C26" s="4">
        <v>3</v>
      </c>
      <c r="D26" s="3">
        <v>40552</v>
      </c>
      <c r="E26" t="str">
        <f>VLOOKUP(Rating5[[#This Row],[mID]],Movie[[#All],[mID]:[title]],2)</f>
        <v>Gone with the Wind</v>
      </c>
      <c r="F26">
        <f>VLOOKUP(Rating5[[#This Row],[mID]],Movie[[mID]:[year]],3,FALSE)</f>
        <v>1939</v>
      </c>
      <c r="G26" t="str">
        <f>VLOOKUP(Rating5[[#This Row],[mID]],Movie[#All],4,FALSE)</f>
        <v>Victor Fleming</v>
      </c>
      <c r="H26" s="1" t="str">
        <f>VLOOKUP(Rating5[[#This Row],[rID]],Reviewer[#All],2,FALSE)</f>
        <v>Mike Anderson</v>
      </c>
    </row>
    <row r="27" spans="1:8" x14ac:dyDescent="0.25">
      <c r="A27" s="4">
        <v>205</v>
      </c>
      <c r="B27" s="4">
        <v>103</v>
      </c>
      <c r="C27" s="4">
        <v>3</v>
      </c>
      <c r="D27" s="3">
        <v>40570</v>
      </c>
      <c r="E27" t="str">
        <f>VLOOKUP(Rating5[[#This Row],[mID]],Movie[[#All],[mID]:[title]],2)</f>
        <v>The Sound of Music</v>
      </c>
      <c r="F27">
        <f>VLOOKUP(Rating5[[#This Row],[mID]],Movie[[mID]:[year]],3,FALSE)</f>
        <v>1965</v>
      </c>
      <c r="G27" t="str">
        <f>VLOOKUP(Rating5[[#This Row],[mID]],Movie[#All],4,FALSE)</f>
        <v>Robert Wise</v>
      </c>
      <c r="H27" s="1" t="str">
        <f>VLOOKUP(Rating5[[#This Row],[rID]],Reviewer[#All],2,FALSE)</f>
        <v>Chris Jackson</v>
      </c>
    </row>
    <row r="28" spans="1:8" x14ac:dyDescent="0.25">
      <c r="A28" s="4">
        <v>205</v>
      </c>
      <c r="B28" s="4">
        <v>104</v>
      </c>
      <c r="C28" s="4">
        <v>2</v>
      </c>
      <c r="D28" s="3">
        <v>40565</v>
      </c>
      <c r="E28" t="str">
        <f>VLOOKUP(Rating5[[#This Row],[mID]],Movie[[#All],[mID]:[title]],2)</f>
        <v>E.T.</v>
      </c>
      <c r="F28">
        <f>VLOOKUP(Rating5[[#This Row],[mID]],Movie[[mID]:[year]],3,FALSE)</f>
        <v>1982</v>
      </c>
      <c r="G28" t="str">
        <f>VLOOKUP(Rating5[[#This Row],[mID]],Movie[#All],4,FALSE)</f>
        <v>Steven Spielberg</v>
      </c>
      <c r="H28" s="1" t="str">
        <f>VLOOKUP(Rating5[[#This Row],[rID]],Reviewer[#All],2,FALSE)</f>
        <v>Chris Jackson</v>
      </c>
    </row>
    <row r="29" spans="1:8" x14ac:dyDescent="0.25">
      <c r="A29" s="4">
        <v>205</v>
      </c>
      <c r="B29" s="4">
        <v>108</v>
      </c>
      <c r="C29" s="4">
        <v>4</v>
      </c>
      <c r="D29" s="4" t="s">
        <v>22</v>
      </c>
      <c r="E29" t="str">
        <f>VLOOKUP(Rating5[[#This Row],[mID]],Movie[[#All],[mID]:[title]],2)</f>
        <v>Raiders of the Lost Ark</v>
      </c>
      <c r="F29">
        <f>VLOOKUP(Rating5[[#This Row],[mID]],Movie[[mID]:[year]],3,FALSE)</f>
        <v>1981</v>
      </c>
      <c r="G29" t="str">
        <f>VLOOKUP(Rating5[[#This Row],[mID]],Movie[#All],4,FALSE)</f>
        <v>Steven Spielberg</v>
      </c>
      <c r="H29" s="1" t="str">
        <f>VLOOKUP(Rating5[[#This Row],[rID]],Reviewer[#All],2,FALSE)</f>
        <v>Chris Jackson</v>
      </c>
    </row>
    <row r="30" spans="1:8" x14ac:dyDescent="0.25">
      <c r="A30" s="4">
        <v>206</v>
      </c>
      <c r="B30" s="4">
        <v>107</v>
      </c>
      <c r="C30" s="4">
        <v>3</v>
      </c>
      <c r="D30" s="3">
        <v>40558</v>
      </c>
      <c r="E30" t="str">
        <f>VLOOKUP(Rating5[[#This Row],[mID]],Movie[[#All],[mID]:[title]],2)</f>
        <v>Avatar</v>
      </c>
      <c r="F30">
        <f>VLOOKUP(Rating5[[#This Row],[mID]],Movie[[mID]:[year]],3,FALSE)</f>
        <v>2009</v>
      </c>
      <c r="G30" t="str">
        <f>VLOOKUP(Rating5[[#This Row],[mID]],Movie[#All],4,FALSE)</f>
        <v>James Cameron</v>
      </c>
      <c r="H30" s="1" t="str">
        <f>VLOOKUP(Rating5[[#This Row],[rID]],Reviewer[#All],2,FALSE)</f>
        <v>Elizabeth Thomas</v>
      </c>
    </row>
    <row r="31" spans="1:8" x14ac:dyDescent="0.25">
      <c r="A31" s="4">
        <v>206</v>
      </c>
      <c r="B31" s="4">
        <v>106</v>
      </c>
      <c r="C31" s="4">
        <v>5</v>
      </c>
      <c r="D31" s="3">
        <v>40562</v>
      </c>
      <c r="E31" t="str">
        <f>VLOOKUP(Rating5[[#This Row],[mID]],Movie[[#All],[mID]:[title]],2)</f>
        <v>Snow White</v>
      </c>
      <c r="F31">
        <f>VLOOKUP(Rating5[[#This Row],[mID]],Movie[[mID]:[year]],3,FALSE)</f>
        <v>1937</v>
      </c>
      <c r="G31" t="str">
        <f>VLOOKUP(Rating5[[#This Row],[mID]],Movie[#All],4,FALSE)</f>
        <v>NULL</v>
      </c>
      <c r="H31" s="1" t="str">
        <f>VLOOKUP(Rating5[[#This Row],[rID]],Reviewer[#All],2,FALSE)</f>
        <v>Elizabeth Thomas</v>
      </c>
    </row>
    <row r="32" spans="1:8" x14ac:dyDescent="0.25">
      <c r="A32" s="4">
        <v>207</v>
      </c>
      <c r="B32" s="4">
        <v>107</v>
      </c>
      <c r="C32" s="4">
        <v>5</v>
      </c>
      <c r="D32" s="3">
        <v>40563</v>
      </c>
      <c r="E32" t="str">
        <f>VLOOKUP(Rating5[[#This Row],[mID]],Movie[[#All],[mID]:[title]],2)</f>
        <v>Avatar</v>
      </c>
      <c r="F32">
        <f>VLOOKUP(Rating5[[#This Row],[mID]],Movie[[mID]:[year]],3,FALSE)</f>
        <v>2009</v>
      </c>
      <c r="G32" t="str">
        <f>VLOOKUP(Rating5[[#This Row],[mID]],Movie[#All],4,FALSE)</f>
        <v>James Cameron</v>
      </c>
      <c r="H32" s="1" t="str">
        <f>VLOOKUP(Rating5[[#This Row],[rID]],Reviewer[#All],2,FALSE)</f>
        <v>James Cameron</v>
      </c>
    </row>
    <row r="33" spans="1:8" x14ac:dyDescent="0.25">
      <c r="A33" s="4">
        <v>208</v>
      </c>
      <c r="B33" s="4">
        <v>104</v>
      </c>
      <c r="C33" s="4">
        <v>3</v>
      </c>
      <c r="D33" s="3">
        <v>40545</v>
      </c>
      <c r="E33" t="str">
        <f>VLOOKUP(Rating5[[#This Row],[mID]],Movie[[#All],[mID]:[title]],2)</f>
        <v>E.T.</v>
      </c>
      <c r="F33">
        <f>VLOOKUP(Rating5[[#This Row],[mID]],Movie[[mID]:[year]],3,FALSE)</f>
        <v>1982</v>
      </c>
      <c r="G33" t="str">
        <f>VLOOKUP(Rating5[[#This Row],[mID]],Movie[#All],4,FALSE)</f>
        <v>Steven Spielberg</v>
      </c>
      <c r="H33" s="1" t="str">
        <f>VLOOKUP(Rating5[[#This Row],[rID]],Reviewer[#All],2,FALSE)</f>
        <v>Ashley White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2018-04-25T04:46:05Z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7745b452-299b-4c6a-ac28-fcd131d82a66</vt:lpwstr>
  </property>
</Properties>
</file>