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GitHub\Instel-I\"/>
    </mc:Choice>
  </mc:AlternateContent>
  <xr:revisionPtr revIDLastSave="0" documentId="13_ncr:1_{A66BB6E6-A082-4092-8FA7-ABD1266037CA}" xr6:coauthVersionLast="47" xr6:coauthVersionMax="47" xr10:uidLastSave="{00000000-0000-0000-0000-000000000000}"/>
  <bookViews>
    <workbookView xWindow="-120" yWindow="-120" windowWidth="20730" windowHeight="11040" firstSheet="1" activeTab="4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E26" i="3"/>
  <c r="F26" i="3"/>
  <c r="G26" i="3"/>
  <c r="H26" i="3"/>
  <c r="J26" i="3"/>
  <c r="K25" i="5"/>
  <c r="K24" i="5"/>
  <c r="K23" i="5"/>
  <c r="K22" i="5"/>
  <c r="I21" i="5"/>
  <c r="K21" i="5" s="1"/>
  <c r="I20" i="5"/>
  <c r="K20" i="5" s="1"/>
  <c r="I19" i="5"/>
  <c r="K19" i="5" s="1"/>
  <c r="K18" i="5"/>
  <c r="I18" i="5"/>
  <c r="K17" i="5"/>
  <c r="I17" i="5"/>
  <c r="I16" i="5"/>
  <c r="K16" i="5" s="1"/>
  <c r="I15" i="5"/>
  <c r="K15" i="5" s="1"/>
  <c r="K14" i="5"/>
  <c r="I14" i="5"/>
  <c r="K13" i="5"/>
  <c r="I13" i="5"/>
  <c r="I12" i="5"/>
  <c r="K12" i="5" s="1"/>
  <c r="I11" i="5"/>
  <c r="K11" i="5" s="1"/>
  <c r="K10" i="5"/>
  <c r="I10" i="5"/>
  <c r="K9" i="5"/>
  <c r="I9" i="5"/>
  <c r="I8" i="5"/>
  <c r="K8" i="5" s="1"/>
  <c r="I7" i="5"/>
  <c r="K7" i="5" s="1"/>
  <c r="K6" i="5"/>
  <c r="I6" i="5"/>
  <c r="K5" i="5"/>
  <c r="I5" i="5"/>
  <c r="K22" i="3"/>
  <c r="K23" i="3"/>
  <c r="K24" i="3"/>
  <c r="K25" i="3"/>
  <c r="I21" i="3"/>
  <c r="K21" i="3" s="1"/>
  <c r="I20" i="3"/>
  <c r="K20" i="3" s="1"/>
  <c r="I19" i="3"/>
  <c r="K19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10" i="3"/>
  <c r="K10" i="3" s="1"/>
  <c r="I9" i="3"/>
  <c r="K9" i="3" s="1"/>
  <c r="I8" i="3"/>
  <c r="K8" i="3" s="1"/>
  <c r="I7" i="3"/>
  <c r="K7" i="3" s="1"/>
  <c r="I6" i="3"/>
  <c r="K6" i="3" s="1"/>
  <c r="I5" i="3"/>
  <c r="I26" i="3" s="1"/>
  <c r="L21" i="2"/>
  <c r="J21" i="2"/>
  <c r="I21" i="2"/>
  <c r="H21" i="2"/>
  <c r="G21" i="2"/>
  <c r="F21" i="2"/>
  <c r="E21" i="2"/>
  <c r="D21" i="2"/>
  <c r="C21" i="2"/>
  <c r="K5" i="3" l="1"/>
  <c r="K26" i="3" s="1"/>
</calcChain>
</file>

<file path=xl/sharedStrings.xml><?xml version="1.0" encoding="utf-8"?>
<sst xmlns="http://schemas.openxmlformats.org/spreadsheetml/2006/main" count="186" uniqueCount="122">
  <si>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</si>
  <si>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</si>
  <si>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</si>
  <si>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</si>
  <si>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</si>
  <si>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</si>
  <si>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</si>
  <si>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</si>
  <si>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</si>
  <si>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</si>
  <si>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</si>
  <si>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</si>
  <si>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</si>
  <si>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</si>
  <si>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</si>
  <si>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</si>
  <si>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</si>
  <si>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</si>
  <si>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</si>
  <si>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</si>
  <si>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</si>
  <si>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</si>
  <si>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</si>
  <si>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</si>
  <si>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</si>
  <si>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</si>
  <si>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</si>
  <si>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</si>
  <si>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</si>
  <si>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</si>
  <si>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</si>
  <si>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</si>
  <si>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</si>
  <si>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</si>
  <si>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</si>
  <si>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</si>
  <si>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</si>
  <si>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</si>
  <si>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</si>
  <si>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</si>
  <si>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</si>
  <si>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</si>
  <si>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</si>
  <si>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</si>
  <si>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</si>
  <si>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</si>
  <si>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</si>
  <si>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</si>
  <si>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</si>
  <si>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</si>
  <si>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</si>
  <si>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</si>
  <si>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</si>
  <si>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</si>
  <si>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</si>
  <si>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</si>
  <si>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</si>
  <si>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</si>
  <si>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</si>
  <si>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</si>
  <si>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</si>
  <si>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</si>
  <si>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</si>
  <si>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</si>
  <si>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</si>
  <si>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</si>
  <si>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</si>
  <si>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</si>
  <si>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</si>
  <si>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</si>
  <si>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</si>
  <si>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</si>
  <si>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</si>
  <si>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</si>
  <si>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</si>
  <si>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</si>
  <si>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</si>
  <si>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</si>
  <si>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</si>
  <si>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</si>
  <si>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</si>
  <si>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</si>
  <si>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</si>
  <si>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</si>
  <si>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</si>
  <si>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</si>
  <si>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</si>
  <si>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</si>
  <si>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</si>
  <si>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</si>
  <si>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</si>
  <si>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</si>
  <si>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</si>
  <si>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</si>
  <si>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</si>
  <si>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</si>
  <si>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</si>
  <si>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</si>
  <si>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</si>
  <si>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</si>
  <si>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</si>
  <si>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</si>
  <si>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</si>
  <si>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</si>
  <si>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</si>
  <si>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</si>
  <si>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</si>
  <si>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</si>
  <si>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</si>
  <si>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</si>
  <si>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</si>
  <si>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</si>
  <si>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</si>
  <si>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</si>
  <si>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-</t>
  </si>
  <si>
    <t>FCA</t>
  </si>
  <si>
    <t>FCT</t>
  </si>
  <si>
    <t>FCR</t>
  </si>
  <si>
    <t>Anotações temporárias - REMOVER</t>
  </si>
  <si>
    <t>↓</t>
  </si>
  <si>
    <t xml:space="preserve">Como usar o FCA no nosso caso? R: considerar o condutor por onde o circuito mais tem contato com outros cabos. </t>
  </si>
  <si>
    <t>Ex.: em um trecho o circuito 1, está junto de outros 4 circuitos, logo o FCA desse trecho é o que 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</si>
</sst>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2"/>
      <color rgb="FFFF0000"/>
      <name val="Times New Roman"/>
      <family val="1"/>
    </font>
    <font>
      <b/>
      <sz val="36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10" fillId="4" borderId="32" xfId="0" applyFont="1" applyFill="1" applyBorder="1" applyAlignment="1">
      <alignment horizontal="center" vertical="center"/>
    </xf>
    <xf numFmtId="0" fontId="10" fillId="4" borderId="33" xfId="0" applyFont="1" applyFill="1" applyBorder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38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1" fillId="0" borderId="11" xfId="0" applyFont="1" applyBorder="1" applyAlignment="1">
      <alignment horizontal="center" vertical="center" wrapText="1"/>
    </xf>
    <xf numFmtId="0" fontId="3" fillId="0" borderId="25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2" fontId="1" fillId="0" borderId="11" xfId="0" applyNumberFormat="1" applyFont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31" xfId="0" applyFont="1" applyBorder="1"/>
    <xf numFmtId="0" fontId="10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16" fillId="0" borderId="0" xfId="0" applyFont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3" fillId="0" borderId="43" xfId="0" applyFont="1" applyBorder="1"/>
    <xf numFmtId="0" fontId="1" fillId="0" borderId="43" xfId="0" applyFont="1" applyBorder="1" applyAlignment="1">
      <alignment horizontal="center" vertical="center"/>
    </xf>
    <xf numFmtId="0" fontId="17" fillId="4" borderId="43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wrapText="1"/>
    </xf>
    <xf numFmtId="0" fontId="16" fillId="0" borderId="4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0" fillId="4" borderId="43" xfId="0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7" fillId="4" borderId="43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A10" workbookViewId="0">
      <selection activeCell="E26" sqref="E26"/>
    </sheetView>
  </sheetViews>
  <sheetFormatPr defaultColWidth="14.42578125" defaultRowHeight="15" customHeight="1"/>
  <cols>
    <col min="1" max="1" width="9.140625" customWidth="1"/>
    <col min="2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59" t="s">
        <v>0</v>
      </c>
      <c r="C1" s="60"/>
      <c r="D1" s="60"/>
      <c r="E1" s="60"/>
      <c r="F1" s="60"/>
      <c r="G1" s="6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62" t="s">
        <v>1</v>
      </c>
      <c r="C2" s="60"/>
      <c r="D2" s="60"/>
      <c r="E2" s="60"/>
      <c r="F2" s="60"/>
      <c r="G2" s="6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63" t="s">
        <v>2</v>
      </c>
      <c r="C4" s="64"/>
      <c r="D4" s="58"/>
      <c r="E4" s="63" t="s">
        <v>3</v>
      </c>
      <c r="F4" s="64"/>
      <c r="G4" s="58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57" t="s">
        <v>4</v>
      </c>
      <c r="C5" s="58"/>
      <c r="D5" s="3" t="s">
        <v>5</v>
      </c>
      <c r="E5" s="57" t="s">
        <v>4</v>
      </c>
      <c r="F5" s="58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57" t="s">
        <v>6</v>
      </c>
      <c r="C6" s="58"/>
      <c r="D6" s="3" t="s">
        <v>7</v>
      </c>
      <c r="E6" s="57" t="s">
        <v>8</v>
      </c>
      <c r="F6" s="58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57" t="s">
        <v>10</v>
      </c>
      <c r="C7" s="58"/>
      <c r="D7" s="3" t="s">
        <v>11</v>
      </c>
      <c r="E7" s="57" t="s">
        <v>12</v>
      </c>
      <c r="F7" s="58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57" t="s">
        <v>14</v>
      </c>
      <c r="C8" s="58"/>
      <c r="D8" s="5" t="s">
        <v>11</v>
      </c>
      <c r="E8" s="57"/>
      <c r="F8" s="58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7" t="s">
        <v>15</v>
      </c>
      <c r="C9" s="58"/>
      <c r="D9" s="5" t="s">
        <v>16</v>
      </c>
      <c r="E9" s="57"/>
      <c r="F9" s="58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51" t="s">
        <v>17</v>
      </c>
      <c r="C10" s="52"/>
      <c r="D10" s="55" t="s">
        <v>18</v>
      </c>
      <c r="E10" s="57"/>
      <c r="F10" s="58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53"/>
      <c r="C11" s="54"/>
      <c r="D11" s="56"/>
      <c r="E11" s="57"/>
      <c r="F11" s="58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57"/>
      <c r="C12" s="58"/>
      <c r="D12" s="5"/>
      <c r="E12" s="57"/>
      <c r="F12" s="58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0"/>
      <c r="C13" s="71"/>
      <c r="D13" s="6"/>
      <c r="E13" s="70"/>
      <c r="F13" s="71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7"/>
      <c r="C14" s="58"/>
      <c r="D14" s="5"/>
      <c r="E14" s="57"/>
      <c r="F14" s="58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72" t="s">
        <v>19</v>
      </c>
      <c r="C17" s="73"/>
      <c r="D17" s="73"/>
      <c r="E17" s="73"/>
      <c r="F17" s="73"/>
      <c r="G17" s="52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74" t="s">
        <v>20</v>
      </c>
      <c r="C18" s="66"/>
      <c r="D18" s="66"/>
      <c r="E18" s="66"/>
      <c r="F18" s="66"/>
      <c r="G18" s="6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65" t="s">
        <v>21</v>
      </c>
      <c r="C19" s="66"/>
      <c r="D19" s="66"/>
      <c r="E19" s="66"/>
      <c r="F19" s="66"/>
      <c r="G19" s="6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65" t="s">
        <v>22</v>
      </c>
      <c r="C20" s="66"/>
      <c r="D20" s="66"/>
      <c r="E20" s="66"/>
      <c r="F20" s="66"/>
      <c r="G20" s="6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75" t="s">
        <v>23</v>
      </c>
      <c r="C21" s="66"/>
      <c r="D21" s="66"/>
      <c r="E21" s="66"/>
      <c r="F21" s="66"/>
      <c r="G21" s="6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65" t="s">
        <v>24</v>
      </c>
      <c r="C22" s="66"/>
      <c r="D22" s="66"/>
      <c r="E22" s="66"/>
      <c r="F22" s="66"/>
      <c r="G22" s="6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65"/>
      <c r="C23" s="66"/>
      <c r="D23" s="66"/>
      <c r="E23" s="66"/>
      <c r="F23" s="66"/>
      <c r="G23" s="6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68" t="s">
        <v>96</v>
      </c>
      <c r="C24" s="69"/>
      <c r="D24" s="69"/>
      <c r="E24" s="69"/>
      <c r="F24" s="69"/>
      <c r="G24" s="54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13" zoomScale="85" zoomScaleNormal="85" workbookViewId="0">
      <selection activeCell="B26" sqref="B26:F26"/>
    </sheetView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84" t="s">
        <v>25</v>
      </c>
      <c r="C2" s="73"/>
      <c r="D2" s="73"/>
      <c r="E2" s="73"/>
      <c r="F2" s="73"/>
      <c r="G2" s="73"/>
      <c r="H2" s="73"/>
      <c r="I2" s="73"/>
      <c r="J2" s="73"/>
      <c r="K2" s="73"/>
      <c r="L2" s="5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53"/>
      <c r="C3" s="69"/>
      <c r="D3" s="69"/>
      <c r="E3" s="69"/>
      <c r="F3" s="69"/>
      <c r="G3" s="69"/>
      <c r="H3" s="69"/>
      <c r="I3" s="69"/>
      <c r="J3" s="69"/>
      <c r="K3" s="69"/>
      <c r="L3" s="5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85" t="s">
        <v>26</v>
      </c>
      <c r="C4" s="86" t="s">
        <v>27</v>
      </c>
      <c r="D4" s="58"/>
      <c r="E4" s="86" t="s">
        <v>28</v>
      </c>
      <c r="F4" s="64"/>
      <c r="G4" s="58"/>
      <c r="H4" s="87" t="s">
        <v>29</v>
      </c>
      <c r="I4" s="64"/>
      <c r="J4" s="58"/>
      <c r="K4" s="87" t="s">
        <v>30</v>
      </c>
      <c r="L4" s="58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56"/>
      <c r="C5" s="9" t="s">
        <v>31</v>
      </c>
      <c r="D5" s="10" t="s">
        <v>32</v>
      </c>
      <c r="E5" s="11" t="s">
        <v>33</v>
      </c>
      <c r="F5" s="9" t="s">
        <v>34</v>
      </c>
      <c r="G5" s="9" t="s">
        <v>35</v>
      </c>
      <c r="H5" s="11" t="s">
        <v>33</v>
      </c>
      <c r="I5" s="9" t="s">
        <v>34</v>
      </c>
      <c r="J5" s="9" t="s">
        <v>35</v>
      </c>
      <c r="K5" s="12" t="s">
        <v>36</v>
      </c>
      <c r="L5" s="12" t="s">
        <v>37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38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39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40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41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81" t="s">
        <v>42</v>
      </c>
      <c r="C8" s="83">
        <v>17.579999999999998</v>
      </c>
      <c r="D8" s="83">
        <v>23.9</v>
      </c>
      <c r="E8" s="79">
        <v>3</v>
      </c>
      <c r="F8" s="79">
        <v>100</v>
      </c>
      <c r="G8" s="77">
        <v>300</v>
      </c>
      <c r="H8" s="77">
        <v>4</v>
      </c>
      <c r="I8" s="79" t="s">
        <v>43</v>
      </c>
      <c r="J8" s="79">
        <v>200</v>
      </c>
      <c r="K8" s="79"/>
      <c r="L8" s="79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82"/>
      <c r="C9" s="80"/>
      <c r="D9" s="80"/>
      <c r="E9" s="80"/>
      <c r="F9" s="80"/>
      <c r="G9" s="78"/>
      <c r="H9" s="78"/>
      <c r="I9" s="80"/>
      <c r="J9" s="80"/>
      <c r="K9" s="80"/>
      <c r="L9" s="8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44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45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46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47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48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49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50</v>
      </c>
      <c r="J15" s="24">
        <v>2100</v>
      </c>
      <c r="K15" s="24" t="s">
        <v>51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52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1</v>
      </c>
      <c r="I16" s="24">
        <v>600</v>
      </c>
      <c r="J16" s="24">
        <v>600</v>
      </c>
      <c r="K16" s="24" t="s">
        <v>53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54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55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56</v>
      </c>
      <c r="J18" s="24">
        <v>1900</v>
      </c>
      <c r="K18" s="24" t="s">
        <v>57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58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43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59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43</v>
      </c>
      <c r="J20" s="15">
        <v>2000</v>
      </c>
      <c r="K20" s="24" t="s">
        <v>57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60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31</v>
      </c>
      <c r="I21" s="28">
        <f t="shared" si="0"/>
        <v>3600</v>
      </c>
      <c r="J21" s="28">
        <f t="shared" si="0"/>
        <v>13000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91"/>
      <c r="K22" s="73"/>
      <c r="L22" s="7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76" t="s">
        <v>61</v>
      </c>
      <c r="C23" s="66"/>
      <c r="D23" s="66"/>
      <c r="E23" s="66"/>
      <c r="F23" s="6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62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63</v>
      </c>
      <c r="C25" s="29"/>
      <c r="D25" s="29"/>
      <c r="E25" s="1"/>
      <c r="F25" s="1"/>
      <c r="G25" s="1"/>
      <c r="H25" s="1"/>
      <c r="J25" s="92"/>
      <c r="K25" s="66"/>
      <c r="L25" s="6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76" t="s">
        <v>64</v>
      </c>
      <c r="C26" s="66"/>
      <c r="D26" s="66"/>
      <c r="E26" s="66"/>
      <c r="F26" s="66"/>
      <c r="G26" s="1"/>
      <c r="H26" s="1"/>
      <c r="I26" s="1"/>
      <c r="J26" s="89"/>
      <c r="K26" s="66"/>
      <c r="L26" s="66"/>
      <c r="M26" s="8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89"/>
      <c r="K27" s="66"/>
      <c r="L27" s="66"/>
      <c r="M27" s="66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89"/>
      <c r="K28" s="66"/>
      <c r="L28" s="66"/>
      <c r="M28" s="93"/>
      <c r="N28" s="66"/>
      <c r="O28" s="66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89"/>
      <c r="K29" s="66"/>
      <c r="L29" s="66"/>
      <c r="M29" s="66"/>
      <c r="N29" s="66"/>
      <c r="O29" s="66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89"/>
      <c r="K30" s="66"/>
      <c r="L30" s="66"/>
      <c r="M30" s="88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89"/>
      <c r="K31" s="66"/>
      <c r="L31" s="66"/>
      <c r="M31" s="66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90"/>
      <c r="K32" s="66"/>
      <c r="L32" s="6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66"/>
      <c r="K33" s="66"/>
      <c r="L33" s="6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66"/>
      <c r="K34" s="66"/>
      <c r="L34" s="6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topLeftCell="F1" zoomScale="70" zoomScaleNormal="70" workbookViewId="0">
      <selection activeCell="C31" sqref="C31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90.7109375" customWidth="1"/>
    <col min="4" max="11" width="20.7109375" customWidth="1"/>
    <col min="12" max="26" width="8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94" t="s">
        <v>65</v>
      </c>
      <c r="C3" s="95" t="s">
        <v>66</v>
      </c>
      <c r="D3" s="97" t="s">
        <v>67</v>
      </c>
      <c r="E3" s="98"/>
      <c r="F3" s="97" t="s">
        <v>68</v>
      </c>
      <c r="G3" s="98"/>
      <c r="H3" s="30" t="s">
        <v>30</v>
      </c>
      <c r="I3" s="31" t="s">
        <v>69</v>
      </c>
      <c r="J3" s="27" t="s">
        <v>70</v>
      </c>
      <c r="K3" s="27" t="s">
        <v>71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56"/>
      <c r="C4" s="96"/>
      <c r="D4" s="32" t="s">
        <v>72</v>
      </c>
      <c r="E4" s="33" t="s">
        <v>73</v>
      </c>
      <c r="F4" s="32" t="s">
        <v>72</v>
      </c>
      <c r="G4" s="33" t="s">
        <v>74</v>
      </c>
      <c r="H4" s="34" t="s">
        <v>75</v>
      </c>
      <c r="I4" s="31" t="s">
        <v>75</v>
      </c>
      <c r="J4" s="27" t="s">
        <v>76</v>
      </c>
      <c r="K4" s="27" t="s">
        <v>77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5">
        <v>1</v>
      </c>
      <c r="C5" s="35" t="s">
        <v>78</v>
      </c>
      <c r="D5" s="36">
        <v>8</v>
      </c>
      <c r="E5" s="37">
        <v>2</v>
      </c>
      <c r="F5" s="36"/>
      <c r="G5" s="37"/>
      <c r="H5" s="38"/>
      <c r="I5" s="18">
        <f t="shared" ref="I5:I21" si="0">(D5*100+E5*200)+(F5*100+G5*600)+H5</f>
        <v>1200</v>
      </c>
      <c r="J5" s="15">
        <v>127</v>
      </c>
      <c r="K5" s="14">
        <f t="shared" ref="K5:K25" si="1">I5/J5</f>
        <v>9.4488188976377945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5">
        <v>2</v>
      </c>
      <c r="C6" s="35" t="s">
        <v>79</v>
      </c>
      <c r="D6" s="36">
        <v>13</v>
      </c>
      <c r="E6" s="37">
        <v>2</v>
      </c>
      <c r="F6" s="36"/>
      <c r="G6" s="37"/>
      <c r="H6" s="38"/>
      <c r="I6" s="18">
        <f t="shared" si="0"/>
        <v>1700</v>
      </c>
      <c r="J6" s="15">
        <v>127</v>
      </c>
      <c r="K6" s="14">
        <f t="shared" si="1"/>
        <v>13.385826771653543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5">
        <v>3</v>
      </c>
      <c r="C7" s="35" t="s">
        <v>80</v>
      </c>
      <c r="D7" s="36"/>
      <c r="E7" s="37"/>
      <c r="F7" s="36">
        <v>3</v>
      </c>
      <c r="G7" s="37">
        <v>3</v>
      </c>
      <c r="H7" s="38"/>
      <c r="I7" s="18">
        <f t="shared" si="0"/>
        <v>2100</v>
      </c>
      <c r="J7" s="15">
        <v>127</v>
      </c>
      <c r="K7" s="14">
        <f t="shared" si="1"/>
        <v>16.535433070866141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5">
        <v>4</v>
      </c>
      <c r="C8" s="35" t="s">
        <v>81</v>
      </c>
      <c r="D8" s="36"/>
      <c r="E8" s="37"/>
      <c r="F8" s="36">
        <v>1</v>
      </c>
      <c r="G8" s="37">
        <v>3</v>
      </c>
      <c r="H8" s="38"/>
      <c r="I8" s="18">
        <f t="shared" si="0"/>
        <v>1900</v>
      </c>
      <c r="J8" s="15">
        <v>127</v>
      </c>
      <c r="K8" s="14">
        <f t="shared" si="1"/>
        <v>14.960629921259843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5">
        <v>5</v>
      </c>
      <c r="C9" s="35" t="s">
        <v>82</v>
      </c>
      <c r="D9" s="36"/>
      <c r="E9" s="37"/>
      <c r="F9" s="36">
        <v>1</v>
      </c>
      <c r="G9" s="37">
        <v>3</v>
      </c>
      <c r="H9" s="38"/>
      <c r="I9" s="18">
        <f t="shared" si="0"/>
        <v>1900</v>
      </c>
      <c r="J9" s="15">
        <v>127</v>
      </c>
      <c r="K9" s="14">
        <f t="shared" si="1"/>
        <v>14.960629921259843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5">
        <v>6</v>
      </c>
      <c r="C10" s="35" t="s">
        <v>83</v>
      </c>
      <c r="D10" s="36"/>
      <c r="E10" s="37"/>
      <c r="F10" s="36">
        <v>1</v>
      </c>
      <c r="G10" s="37">
        <v>4</v>
      </c>
      <c r="H10" s="38"/>
      <c r="I10" s="18">
        <f t="shared" si="0"/>
        <v>2500</v>
      </c>
      <c r="J10" s="15">
        <v>127</v>
      </c>
      <c r="K10" s="14">
        <f t="shared" si="1"/>
        <v>19.685039370078741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5">
        <v>7</v>
      </c>
      <c r="C11" s="35" t="s">
        <v>84</v>
      </c>
      <c r="D11" s="36"/>
      <c r="E11" s="37"/>
      <c r="F11" s="36">
        <v>2</v>
      </c>
      <c r="G11" s="37">
        <v>3</v>
      </c>
      <c r="H11" s="38"/>
      <c r="I11" s="18">
        <f t="shared" si="0"/>
        <v>2000</v>
      </c>
      <c r="J11" s="15">
        <v>127</v>
      </c>
      <c r="K11" s="14">
        <f t="shared" si="1"/>
        <v>15.748031496062993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5">
        <v>8</v>
      </c>
      <c r="C12" s="35" t="s">
        <v>85</v>
      </c>
      <c r="D12" s="36"/>
      <c r="E12" s="37"/>
      <c r="F12" s="36">
        <v>2</v>
      </c>
      <c r="G12" s="37">
        <v>3</v>
      </c>
      <c r="H12" s="38"/>
      <c r="I12" s="18">
        <f t="shared" si="0"/>
        <v>2000</v>
      </c>
      <c r="J12" s="15">
        <v>127</v>
      </c>
      <c r="K12" s="14">
        <f t="shared" si="1"/>
        <v>15.748031496062993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5">
        <v>9</v>
      </c>
      <c r="C13" s="35" t="s">
        <v>86</v>
      </c>
      <c r="D13" s="36"/>
      <c r="E13" s="37"/>
      <c r="F13" s="36">
        <v>2</v>
      </c>
      <c r="G13" s="37">
        <v>3</v>
      </c>
      <c r="H13" s="38"/>
      <c r="I13" s="18">
        <f t="shared" si="0"/>
        <v>2000</v>
      </c>
      <c r="J13" s="15">
        <v>127</v>
      </c>
      <c r="K13" s="14">
        <f t="shared" si="1"/>
        <v>15.748031496062993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5">
        <v>10</v>
      </c>
      <c r="C14" s="35" t="s">
        <v>87</v>
      </c>
      <c r="D14" s="36"/>
      <c r="E14" s="37"/>
      <c r="F14" s="36"/>
      <c r="G14" s="37"/>
      <c r="H14" s="38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>
        <v>11</v>
      </c>
      <c r="C15" s="35" t="s">
        <v>88</v>
      </c>
      <c r="D15" s="36"/>
      <c r="E15" s="37"/>
      <c r="F15" s="36"/>
      <c r="G15" s="37"/>
      <c r="H15" s="38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>
        <v>12</v>
      </c>
      <c r="C16" s="35" t="s">
        <v>89</v>
      </c>
      <c r="D16" s="36"/>
      <c r="E16" s="37"/>
      <c r="F16" s="36"/>
      <c r="G16" s="37"/>
      <c r="H16" s="38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>
        <v>13</v>
      </c>
      <c r="C17" s="35" t="s">
        <v>90</v>
      </c>
      <c r="D17" s="36"/>
      <c r="E17" s="37"/>
      <c r="F17" s="36"/>
      <c r="G17" s="37"/>
      <c r="H17" s="38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5">
        <v>14</v>
      </c>
      <c r="C18" s="35" t="s">
        <v>91</v>
      </c>
      <c r="D18" s="36"/>
      <c r="E18" s="37"/>
      <c r="F18" s="36"/>
      <c r="G18" s="37"/>
      <c r="H18" s="38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>
        <v>15</v>
      </c>
      <c r="C19" s="35" t="s">
        <v>92</v>
      </c>
      <c r="D19" s="36"/>
      <c r="E19" s="37"/>
      <c r="F19" s="36"/>
      <c r="G19" s="37"/>
      <c r="H19" s="39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5">
        <v>16</v>
      </c>
      <c r="C20" s="35" t="s">
        <v>93</v>
      </c>
      <c r="D20" s="36"/>
      <c r="E20" s="37"/>
      <c r="F20" s="36"/>
      <c r="G20" s="37"/>
      <c r="H20" s="40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>
        <v>17</v>
      </c>
      <c r="C21" s="35" t="s">
        <v>94</v>
      </c>
      <c r="D21" s="36"/>
      <c r="E21" s="37"/>
      <c r="F21" s="36"/>
      <c r="G21" s="37"/>
      <c r="H21" s="40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>
        <v>18</v>
      </c>
      <c r="C22" s="46" t="s">
        <v>95</v>
      </c>
      <c r="D22" s="48"/>
      <c r="E22" s="49"/>
      <c r="F22" s="48"/>
      <c r="G22" s="49">
        <v>1</v>
      </c>
      <c r="H22" s="50"/>
      <c r="I22" s="47">
        <v>600</v>
      </c>
      <c r="J22" s="15">
        <v>127</v>
      </c>
      <c r="K22" s="14">
        <f t="shared" si="1"/>
        <v>4.7244094488188972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>
        <v>19</v>
      </c>
      <c r="C23" s="46" t="s">
        <v>95</v>
      </c>
      <c r="D23" s="48"/>
      <c r="E23" s="49"/>
      <c r="F23" s="48"/>
      <c r="G23" s="49">
        <v>1</v>
      </c>
      <c r="H23" s="50"/>
      <c r="I23" s="47">
        <v>600</v>
      </c>
      <c r="J23" s="15">
        <v>127</v>
      </c>
      <c r="K23" s="14">
        <f t="shared" si="1"/>
        <v>4.7244094488188972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5">
        <v>20</v>
      </c>
      <c r="C24" s="46" t="s">
        <v>95</v>
      </c>
      <c r="D24" s="48"/>
      <c r="E24" s="49"/>
      <c r="F24" s="48"/>
      <c r="G24" s="49">
        <v>1</v>
      </c>
      <c r="H24" s="50"/>
      <c r="I24" s="47">
        <v>600</v>
      </c>
      <c r="J24" s="15">
        <v>127</v>
      </c>
      <c r="K24" s="14">
        <f t="shared" si="1"/>
        <v>4.7244094488188972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5">
        <v>21</v>
      </c>
      <c r="C25" s="46" t="s">
        <v>95</v>
      </c>
      <c r="D25" s="48"/>
      <c r="E25" s="49"/>
      <c r="F25" s="48"/>
      <c r="G25" s="49">
        <v>1</v>
      </c>
      <c r="H25" s="50"/>
      <c r="I25" s="47">
        <v>600</v>
      </c>
      <c r="J25" s="15">
        <v>127</v>
      </c>
      <c r="K25" s="14">
        <f t="shared" si="1"/>
        <v>4.7244094488188972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 thickBot="1">
      <c r="A26" s="1"/>
      <c r="B26" s="27" t="s">
        <v>60</v>
      </c>
      <c r="C26" s="41"/>
      <c r="D26" s="42">
        <f t="shared" ref="D26:K26" si="2">SUM(D5:D25)</f>
        <v>21</v>
      </c>
      <c r="E26" s="43">
        <f t="shared" si="2"/>
        <v>4</v>
      </c>
      <c r="F26" s="42">
        <f t="shared" si="2"/>
        <v>12</v>
      </c>
      <c r="G26" s="43">
        <f t="shared" si="2"/>
        <v>26</v>
      </c>
      <c r="H26" s="44">
        <f t="shared" si="2"/>
        <v>19185</v>
      </c>
      <c r="I26" s="31">
        <f t="shared" si="2"/>
        <v>38885</v>
      </c>
      <c r="J26" s="27">
        <f t="shared" si="2"/>
        <v>3318</v>
      </c>
      <c r="K26" s="45">
        <f t="shared" si="2"/>
        <v>243.65408017179678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4">
    <mergeCell ref="B3:B4"/>
    <mergeCell ref="C3:C4"/>
    <mergeCell ref="D3:E3"/>
    <mergeCell ref="F3:G3"/>
  </mergeCells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9B52-4959-44EC-8CDD-E150AEF41805}">
  <dimension ref="B4:D26"/>
  <sheetViews>
    <sheetView showGridLines="0" topLeftCell="A16" workbookViewId="0">
      <selection activeCell="F19" sqref="F19"/>
    </sheetView>
  </sheetViews>
  <sheetFormatPr defaultRowHeight="15.75"/>
  <cols>
    <col min="1" max="1" width="9.140625" style="99"/>
    <col min="2" max="2" width="15.7109375" style="99" customWidth="1"/>
    <col min="3" max="3" width="70.7109375" style="99" customWidth="1"/>
    <col min="4" max="4" width="30.7109375" style="99" customWidth="1"/>
    <col min="5" max="16384" width="9.140625" style="99"/>
  </cols>
  <sheetData>
    <row r="4" spans="2:4">
      <c r="B4" s="100" t="s">
        <v>65</v>
      </c>
      <c r="C4" s="100" t="s">
        <v>66</v>
      </c>
      <c r="D4" s="103" t="s">
        <v>97</v>
      </c>
    </row>
    <row r="5" spans="2:4">
      <c r="B5" s="101"/>
      <c r="C5" s="101"/>
      <c r="D5" s="104"/>
    </row>
    <row r="6" spans="2:4">
      <c r="B6" s="102">
        <v>1</v>
      </c>
      <c r="C6" s="102" t="s">
        <v>78</v>
      </c>
      <c r="D6" s="105">
        <v>1.5</v>
      </c>
    </row>
    <row r="7" spans="2:4">
      <c r="B7" s="102">
        <v>2</v>
      </c>
      <c r="C7" s="102" t="s">
        <v>79</v>
      </c>
      <c r="D7" s="105">
        <v>1.5</v>
      </c>
    </row>
    <row r="8" spans="2:4">
      <c r="B8" s="102">
        <v>3</v>
      </c>
      <c r="C8" s="105" t="s">
        <v>98</v>
      </c>
      <c r="D8" s="105">
        <v>2.5</v>
      </c>
    </row>
    <row r="9" spans="2:4">
      <c r="B9" s="102">
        <v>4</v>
      </c>
      <c r="C9" s="105" t="s">
        <v>99</v>
      </c>
      <c r="D9" s="105">
        <v>2.5</v>
      </c>
    </row>
    <row r="10" spans="2:4">
      <c r="B10" s="102">
        <v>5</v>
      </c>
      <c r="C10" s="105" t="s">
        <v>100</v>
      </c>
      <c r="D10" s="105">
        <v>2.5</v>
      </c>
    </row>
    <row r="11" spans="2:4">
      <c r="B11" s="102">
        <v>6</v>
      </c>
      <c r="C11" s="105" t="s">
        <v>101</v>
      </c>
      <c r="D11" s="105">
        <v>2.5</v>
      </c>
    </row>
    <row r="12" spans="2:4">
      <c r="B12" s="102">
        <v>7</v>
      </c>
      <c r="C12" s="105" t="s">
        <v>102</v>
      </c>
      <c r="D12" s="105">
        <v>2.5</v>
      </c>
    </row>
    <row r="13" spans="2:4">
      <c r="B13" s="102">
        <v>8</v>
      </c>
      <c r="C13" s="105" t="s">
        <v>103</v>
      </c>
      <c r="D13" s="105">
        <v>2.5</v>
      </c>
    </row>
    <row r="14" spans="2:4">
      <c r="B14" s="102">
        <v>9</v>
      </c>
      <c r="C14" s="105" t="s">
        <v>104</v>
      </c>
      <c r="D14" s="105">
        <v>2.5</v>
      </c>
    </row>
    <row r="15" spans="2:4">
      <c r="B15" s="102">
        <v>10</v>
      </c>
      <c r="C15" s="105" t="s">
        <v>105</v>
      </c>
      <c r="D15" s="105">
        <v>2.5</v>
      </c>
    </row>
    <row r="16" spans="2:4">
      <c r="B16" s="102">
        <v>11</v>
      </c>
      <c r="C16" s="105" t="s">
        <v>106</v>
      </c>
      <c r="D16" s="105">
        <v>2.5</v>
      </c>
    </row>
    <row r="17" spans="2:4">
      <c r="B17" s="102">
        <v>12</v>
      </c>
      <c r="C17" s="105" t="s">
        <v>107</v>
      </c>
      <c r="D17" s="105">
        <v>2.5</v>
      </c>
    </row>
    <row r="18" spans="2:4">
      <c r="B18" s="102">
        <v>13</v>
      </c>
      <c r="C18" s="105" t="s">
        <v>108</v>
      </c>
      <c r="D18" s="105">
        <v>2.5</v>
      </c>
    </row>
    <row r="19" spans="2:4">
      <c r="B19" s="102">
        <v>14</v>
      </c>
      <c r="C19" s="105" t="s">
        <v>109</v>
      </c>
      <c r="D19" s="105">
        <v>2.5</v>
      </c>
    </row>
    <row r="20" spans="2:4">
      <c r="B20" s="102">
        <v>15</v>
      </c>
      <c r="C20" s="105" t="s">
        <v>110</v>
      </c>
      <c r="D20" s="105">
        <v>2.5</v>
      </c>
    </row>
    <row r="21" spans="2:4">
      <c r="B21" s="102">
        <v>16</v>
      </c>
      <c r="C21" s="105" t="s">
        <v>111</v>
      </c>
      <c r="D21" s="105">
        <v>2.5</v>
      </c>
    </row>
    <row r="22" spans="2:4">
      <c r="B22" s="102">
        <v>17</v>
      </c>
      <c r="C22" s="105" t="s">
        <v>112</v>
      </c>
      <c r="D22" s="105">
        <v>2.5</v>
      </c>
    </row>
    <row r="23" spans="2:4">
      <c r="B23" s="102">
        <v>18</v>
      </c>
      <c r="C23" s="102" t="s">
        <v>95</v>
      </c>
      <c r="D23" s="105">
        <v>2.5</v>
      </c>
    </row>
    <row r="24" spans="2:4">
      <c r="B24" s="102">
        <v>19</v>
      </c>
      <c r="C24" s="102" t="s">
        <v>95</v>
      </c>
      <c r="D24" s="105">
        <v>2.5</v>
      </c>
    </row>
    <row r="25" spans="2:4">
      <c r="B25" s="102">
        <v>20</v>
      </c>
      <c r="C25" s="102" t="s">
        <v>95</v>
      </c>
      <c r="D25" s="105">
        <v>2.5</v>
      </c>
    </row>
    <row r="26" spans="2:4">
      <c r="B26" s="102">
        <v>21</v>
      </c>
      <c r="C26" s="102" t="s">
        <v>95</v>
      </c>
      <c r="D26" s="105">
        <v>2.5</v>
      </c>
    </row>
  </sheetData>
  <mergeCells count="3">
    <mergeCell ref="B4:B5"/>
    <mergeCell ref="C4:C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6D55B-3867-4EF4-9271-23288EED3B45}">
  <dimension ref="B1:N40"/>
  <sheetViews>
    <sheetView showGridLines="0" tabSelected="1" zoomScale="70" zoomScaleNormal="70" workbookViewId="0">
      <selection activeCell="L5" sqref="L5"/>
    </sheetView>
  </sheetViews>
  <sheetFormatPr defaultRowHeight="15.75"/>
  <cols>
    <col min="1" max="1" width="9.140625" style="107"/>
    <col min="2" max="2" width="15.7109375" style="107" customWidth="1"/>
    <col min="3" max="3" width="65.7109375" style="107" customWidth="1"/>
    <col min="4" max="5" width="10.7109375" style="107" customWidth="1"/>
    <col min="6" max="14" width="15.7109375" style="107" customWidth="1"/>
    <col min="15" max="16384" width="9.140625" style="107"/>
  </cols>
  <sheetData>
    <row r="1" spans="2:14">
      <c r="B1" s="100" t="s">
        <v>65</v>
      </c>
      <c r="C1" s="100" t="s">
        <v>66</v>
      </c>
      <c r="D1" s="100" t="s">
        <v>67</v>
      </c>
      <c r="E1" s="100"/>
      <c r="F1" s="100" t="s">
        <v>68</v>
      </c>
      <c r="G1" s="100"/>
      <c r="H1" s="100" t="s">
        <v>30</v>
      </c>
      <c r="I1" s="100" t="s">
        <v>69</v>
      </c>
      <c r="J1" s="100" t="s">
        <v>70</v>
      </c>
      <c r="K1" s="103" t="s">
        <v>113</v>
      </c>
      <c r="L1" s="103" t="s">
        <v>115</v>
      </c>
      <c r="M1" s="103" t="s">
        <v>116</v>
      </c>
      <c r="N1" s="103" t="s">
        <v>117</v>
      </c>
    </row>
    <row r="2" spans="2:14">
      <c r="B2" s="100"/>
      <c r="C2" s="100"/>
      <c r="D2" s="100"/>
      <c r="E2" s="100"/>
      <c r="F2" s="100"/>
      <c r="G2" s="100"/>
      <c r="H2" s="100"/>
      <c r="I2" s="100"/>
      <c r="J2" s="100"/>
      <c r="K2" s="103"/>
      <c r="L2" s="103"/>
      <c r="M2" s="103"/>
      <c r="N2" s="103"/>
    </row>
    <row r="3" spans="2:14">
      <c r="B3" s="100"/>
      <c r="C3" s="100"/>
      <c r="D3" s="100"/>
      <c r="E3" s="100"/>
      <c r="F3" s="100"/>
      <c r="G3" s="100"/>
      <c r="H3" s="100"/>
      <c r="I3" s="100"/>
      <c r="J3" s="100"/>
      <c r="K3" s="103"/>
      <c r="L3" s="103"/>
      <c r="M3" s="103"/>
      <c r="N3" s="103"/>
    </row>
    <row r="4" spans="2:14">
      <c r="B4" s="100"/>
      <c r="C4" s="100"/>
      <c r="D4" s="108" t="s">
        <v>72</v>
      </c>
      <c r="E4" s="108" t="s">
        <v>73</v>
      </c>
      <c r="F4" s="108" t="s">
        <v>72</v>
      </c>
      <c r="G4" s="108" t="s">
        <v>74</v>
      </c>
      <c r="H4" s="108" t="s">
        <v>75</v>
      </c>
      <c r="I4" s="108" t="s">
        <v>75</v>
      </c>
      <c r="J4" s="108" t="s">
        <v>76</v>
      </c>
      <c r="K4" s="108" t="s">
        <v>77</v>
      </c>
      <c r="L4" s="111" t="s">
        <v>114</v>
      </c>
      <c r="M4" s="111" t="s">
        <v>114</v>
      </c>
      <c r="N4" s="111" t="s">
        <v>114</v>
      </c>
    </row>
    <row r="5" spans="2:14">
      <c r="B5" s="102">
        <v>1</v>
      </c>
      <c r="C5" s="102" t="s">
        <v>78</v>
      </c>
      <c r="D5" s="102">
        <v>8</v>
      </c>
      <c r="E5" s="102">
        <v>2</v>
      </c>
      <c r="F5" s="102"/>
      <c r="G5" s="102"/>
      <c r="H5" s="102"/>
      <c r="I5" s="102">
        <f t="shared" ref="I5:I21" si="0">(D5*100+E5*200)+(F5*100+G5*600)+H5</f>
        <v>1200</v>
      </c>
      <c r="J5" s="102">
        <v>127</v>
      </c>
      <c r="K5" s="109">
        <f t="shared" ref="K5:L25" si="1">I5/J5</f>
        <v>9.4488188976377945</v>
      </c>
      <c r="L5" s="109"/>
      <c r="M5" s="109">
        <v>1</v>
      </c>
      <c r="N5" s="109">
        <v>1</v>
      </c>
    </row>
    <row r="6" spans="2:14">
      <c r="B6" s="102">
        <v>2</v>
      </c>
      <c r="C6" s="102" t="s">
        <v>79</v>
      </c>
      <c r="D6" s="102">
        <v>13</v>
      </c>
      <c r="E6" s="102">
        <v>2</v>
      </c>
      <c r="F6" s="102"/>
      <c r="G6" s="102"/>
      <c r="H6" s="102"/>
      <c r="I6" s="102">
        <f t="shared" si="0"/>
        <v>1700</v>
      </c>
      <c r="J6" s="102">
        <v>127</v>
      </c>
      <c r="K6" s="109">
        <f t="shared" si="1"/>
        <v>13.385826771653543</v>
      </c>
      <c r="L6" s="109">
        <v>0.6</v>
      </c>
      <c r="M6" s="109">
        <v>1</v>
      </c>
      <c r="N6" s="109">
        <v>1</v>
      </c>
    </row>
    <row r="7" spans="2:14">
      <c r="B7" s="102">
        <v>3</v>
      </c>
      <c r="C7" s="102" t="s">
        <v>80</v>
      </c>
      <c r="D7" s="102"/>
      <c r="E7" s="102"/>
      <c r="F7" s="102">
        <v>3</v>
      </c>
      <c r="G7" s="102">
        <v>3</v>
      </c>
      <c r="H7" s="102"/>
      <c r="I7" s="102">
        <f t="shared" si="0"/>
        <v>2100</v>
      </c>
      <c r="J7" s="102">
        <v>127</v>
      </c>
      <c r="K7" s="109">
        <f t="shared" si="1"/>
        <v>16.535433070866141</v>
      </c>
      <c r="L7" s="109"/>
      <c r="M7" s="109">
        <v>1</v>
      </c>
      <c r="N7" s="109">
        <v>1</v>
      </c>
    </row>
    <row r="8" spans="2:14">
      <c r="B8" s="102">
        <v>4</v>
      </c>
      <c r="C8" s="102" t="s">
        <v>81</v>
      </c>
      <c r="D8" s="102"/>
      <c r="E8" s="102"/>
      <c r="F8" s="102">
        <v>1</v>
      </c>
      <c r="G8" s="102">
        <v>3</v>
      </c>
      <c r="H8" s="102"/>
      <c r="I8" s="102">
        <f t="shared" si="0"/>
        <v>1900</v>
      </c>
      <c r="J8" s="102">
        <v>127</v>
      </c>
      <c r="K8" s="109">
        <f t="shared" si="1"/>
        <v>14.960629921259843</v>
      </c>
      <c r="L8" s="109"/>
      <c r="M8" s="109">
        <v>1</v>
      </c>
      <c r="N8" s="109">
        <v>1</v>
      </c>
    </row>
    <row r="9" spans="2:14">
      <c r="B9" s="102">
        <v>5</v>
      </c>
      <c r="C9" s="102" t="s">
        <v>82</v>
      </c>
      <c r="D9" s="102"/>
      <c r="E9" s="102"/>
      <c r="F9" s="102">
        <v>1</v>
      </c>
      <c r="G9" s="102">
        <v>3</v>
      </c>
      <c r="H9" s="102"/>
      <c r="I9" s="102">
        <f t="shared" si="0"/>
        <v>1900</v>
      </c>
      <c r="J9" s="102">
        <v>127</v>
      </c>
      <c r="K9" s="109">
        <f t="shared" si="1"/>
        <v>14.960629921259843</v>
      </c>
      <c r="L9" s="109"/>
      <c r="M9" s="109">
        <v>1</v>
      </c>
      <c r="N9" s="109">
        <v>1</v>
      </c>
    </row>
    <row r="10" spans="2:14">
      <c r="B10" s="102">
        <v>6</v>
      </c>
      <c r="C10" s="102" t="s">
        <v>83</v>
      </c>
      <c r="D10" s="102"/>
      <c r="E10" s="102"/>
      <c r="F10" s="102">
        <v>1</v>
      </c>
      <c r="G10" s="102">
        <v>4</v>
      </c>
      <c r="H10" s="102"/>
      <c r="I10" s="102">
        <f t="shared" si="0"/>
        <v>2500</v>
      </c>
      <c r="J10" s="102">
        <v>127</v>
      </c>
      <c r="K10" s="109">
        <f t="shared" si="1"/>
        <v>19.685039370078741</v>
      </c>
      <c r="L10" s="109"/>
      <c r="M10" s="109">
        <v>1</v>
      </c>
      <c r="N10" s="109">
        <v>1</v>
      </c>
    </row>
    <row r="11" spans="2:14">
      <c r="B11" s="102">
        <v>7</v>
      </c>
      <c r="C11" s="102" t="s">
        <v>84</v>
      </c>
      <c r="D11" s="102"/>
      <c r="E11" s="102"/>
      <c r="F11" s="102">
        <v>2</v>
      </c>
      <c r="G11" s="102">
        <v>3</v>
      </c>
      <c r="H11" s="102"/>
      <c r="I11" s="102">
        <f t="shared" si="0"/>
        <v>2000</v>
      </c>
      <c r="J11" s="102">
        <v>127</v>
      </c>
      <c r="K11" s="109">
        <f t="shared" si="1"/>
        <v>15.748031496062993</v>
      </c>
      <c r="L11" s="109"/>
      <c r="M11" s="109">
        <v>1</v>
      </c>
      <c r="N11" s="109">
        <v>1</v>
      </c>
    </row>
    <row r="12" spans="2:14">
      <c r="B12" s="102">
        <v>8</v>
      </c>
      <c r="C12" s="102" t="s">
        <v>85</v>
      </c>
      <c r="D12" s="102"/>
      <c r="E12" s="102"/>
      <c r="F12" s="102">
        <v>2</v>
      </c>
      <c r="G12" s="102">
        <v>3</v>
      </c>
      <c r="H12" s="102"/>
      <c r="I12" s="102">
        <f t="shared" si="0"/>
        <v>2000</v>
      </c>
      <c r="J12" s="102">
        <v>127</v>
      </c>
      <c r="K12" s="109">
        <f t="shared" si="1"/>
        <v>15.748031496062993</v>
      </c>
      <c r="L12" s="109"/>
      <c r="M12" s="109">
        <v>1</v>
      </c>
      <c r="N12" s="109">
        <v>1</v>
      </c>
    </row>
    <row r="13" spans="2:14">
      <c r="B13" s="102">
        <v>9</v>
      </c>
      <c r="C13" s="102" t="s">
        <v>86</v>
      </c>
      <c r="D13" s="102"/>
      <c r="E13" s="102"/>
      <c r="F13" s="102">
        <v>2</v>
      </c>
      <c r="G13" s="102">
        <v>3</v>
      </c>
      <c r="H13" s="102"/>
      <c r="I13" s="102">
        <f t="shared" si="0"/>
        <v>2000</v>
      </c>
      <c r="J13" s="102">
        <v>127</v>
      </c>
      <c r="K13" s="109">
        <f t="shared" si="1"/>
        <v>15.748031496062993</v>
      </c>
      <c r="L13" s="109"/>
      <c r="M13" s="109">
        <v>1</v>
      </c>
      <c r="N13" s="109">
        <v>1</v>
      </c>
    </row>
    <row r="14" spans="2:14">
      <c r="B14" s="102">
        <v>10</v>
      </c>
      <c r="C14" s="102" t="s">
        <v>87</v>
      </c>
      <c r="D14" s="102"/>
      <c r="E14" s="102"/>
      <c r="F14" s="102"/>
      <c r="G14" s="102"/>
      <c r="H14" s="102">
        <v>5400</v>
      </c>
      <c r="I14" s="102">
        <f t="shared" si="0"/>
        <v>5400</v>
      </c>
      <c r="J14" s="102">
        <v>220</v>
      </c>
      <c r="K14" s="109">
        <f t="shared" si="1"/>
        <v>24.545454545454547</v>
      </c>
      <c r="L14" s="109"/>
      <c r="M14" s="109">
        <v>1</v>
      </c>
      <c r="N14" s="109">
        <v>1</v>
      </c>
    </row>
    <row r="15" spans="2:14">
      <c r="B15" s="102">
        <v>11</v>
      </c>
      <c r="C15" s="102" t="s">
        <v>88</v>
      </c>
      <c r="D15" s="102"/>
      <c r="E15" s="102"/>
      <c r="F15" s="102"/>
      <c r="G15" s="102"/>
      <c r="H15" s="102">
        <v>5400</v>
      </c>
      <c r="I15" s="102">
        <f t="shared" si="0"/>
        <v>5400</v>
      </c>
      <c r="J15" s="102">
        <v>220</v>
      </c>
      <c r="K15" s="109">
        <f t="shared" si="1"/>
        <v>24.545454545454547</v>
      </c>
      <c r="L15" s="109"/>
      <c r="M15" s="109">
        <v>1</v>
      </c>
      <c r="N15" s="109">
        <v>1</v>
      </c>
    </row>
    <row r="16" spans="2:14">
      <c r="B16" s="102">
        <v>12</v>
      </c>
      <c r="C16" s="102" t="s">
        <v>89</v>
      </c>
      <c r="D16" s="102"/>
      <c r="E16" s="102"/>
      <c r="F16" s="102"/>
      <c r="G16" s="102"/>
      <c r="H16" s="102">
        <v>2625</v>
      </c>
      <c r="I16" s="102">
        <f t="shared" si="0"/>
        <v>2625</v>
      </c>
      <c r="J16" s="102">
        <v>220</v>
      </c>
      <c r="K16" s="109">
        <f t="shared" si="1"/>
        <v>11.931818181818182</v>
      </c>
      <c r="L16" s="109"/>
      <c r="M16" s="109">
        <v>1</v>
      </c>
      <c r="N16" s="109">
        <v>1</v>
      </c>
    </row>
    <row r="17" spans="2:14">
      <c r="B17" s="102">
        <v>13</v>
      </c>
      <c r="C17" s="102" t="s">
        <v>90</v>
      </c>
      <c r="D17" s="102"/>
      <c r="E17" s="102"/>
      <c r="F17" s="102"/>
      <c r="G17" s="102"/>
      <c r="H17" s="102">
        <v>1650</v>
      </c>
      <c r="I17" s="102">
        <f t="shared" si="0"/>
        <v>1650</v>
      </c>
      <c r="J17" s="102">
        <v>220</v>
      </c>
      <c r="K17" s="109">
        <f t="shared" si="1"/>
        <v>7.5</v>
      </c>
      <c r="L17" s="109"/>
      <c r="M17" s="109">
        <v>1</v>
      </c>
      <c r="N17" s="109">
        <v>1</v>
      </c>
    </row>
    <row r="18" spans="2:14">
      <c r="B18" s="102">
        <v>14</v>
      </c>
      <c r="C18" s="102" t="s">
        <v>91</v>
      </c>
      <c r="D18" s="102"/>
      <c r="E18" s="102"/>
      <c r="F18" s="102"/>
      <c r="G18" s="102"/>
      <c r="H18" s="102">
        <v>1650</v>
      </c>
      <c r="I18" s="102">
        <f t="shared" si="0"/>
        <v>1650</v>
      </c>
      <c r="J18" s="102">
        <v>220</v>
      </c>
      <c r="K18" s="109">
        <f t="shared" si="1"/>
        <v>7.5</v>
      </c>
      <c r="L18" s="109"/>
      <c r="M18" s="109">
        <v>1</v>
      </c>
      <c r="N18" s="109">
        <v>1</v>
      </c>
    </row>
    <row r="19" spans="2:14">
      <c r="B19" s="102">
        <v>15</v>
      </c>
      <c r="C19" s="102" t="s">
        <v>92</v>
      </c>
      <c r="D19" s="102"/>
      <c r="E19" s="102"/>
      <c r="F19" s="102"/>
      <c r="G19" s="102"/>
      <c r="H19" s="102">
        <v>400</v>
      </c>
      <c r="I19" s="102">
        <f t="shared" si="0"/>
        <v>400</v>
      </c>
      <c r="J19" s="102">
        <v>127</v>
      </c>
      <c r="K19" s="109">
        <f t="shared" si="1"/>
        <v>3.1496062992125986</v>
      </c>
      <c r="L19" s="109"/>
      <c r="M19" s="109">
        <v>1</v>
      </c>
      <c r="N19" s="109">
        <v>1</v>
      </c>
    </row>
    <row r="20" spans="2:14">
      <c r="B20" s="102">
        <v>16</v>
      </c>
      <c r="C20" s="102" t="s">
        <v>93</v>
      </c>
      <c r="D20" s="102"/>
      <c r="E20" s="102"/>
      <c r="F20" s="102"/>
      <c r="G20" s="102"/>
      <c r="H20" s="110">
        <v>1760</v>
      </c>
      <c r="I20" s="102">
        <f t="shared" si="0"/>
        <v>1760</v>
      </c>
      <c r="J20" s="102">
        <v>220</v>
      </c>
      <c r="K20" s="109">
        <f t="shared" si="1"/>
        <v>8</v>
      </c>
      <c r="L20" s="109"/>
      <c r="M20" s="109">
        <v>1</v>
      </c>
      <c r="N20" s="109">
        <v>1</v>
      </c>
    </row>
    <row r="21" spans="2:14">
      <c r="B21" s="102">
        <v>17</v>
      </c>
      <c r="C21" s="102" t="s">
        <v>94</v>
      </c>
      <c r="D21" s="102"/>
      <c r="E21" s="102"/>
      <c r="F21" s="102"/>
      <c r="G21" s="102"/>
      <c r="H21" s="110">
        <v>300</v>
      </c>
      <c r="I21" s="102">
        <f t="shared" si="0"/>
        <v>300</v>
      </c>
      <c r="J21" s="102">
        <v>220</v>
      </c>
      <c r="K21" s="109">
        <f t="shared" si="1"/>
        <v>1.3636363636363635</v>
      </c>
      <c r="L21" s="109"/>
      <c r="M21" s="109">
        <v>1</v>
      </c>
      <c r="N21" s="109">
        <v>1</v>
      </c>
    </row>
    <row r="22" spans="2:14">
      <c r="B22" s="102">
        <v>18</v>
      </c>
      <c r="C22" s="102" t="s">
        <v>95</v>
      </c>
      <c r="D22" s="102"/>
      <c r="E22" s="102"/>
      <c r="F22" s="102"/>
      <c r="G22" s="102">
        <v>1</v>
      </c>
      <c r="H22" s="110"/>
      <c r="I22" s="102">
        <v>600</v>
      </c>
      <c r="J22" s="102">
        <v>127</v>
      </c>
      <c r="K22" s="109">
        <f t="shared" si="1"/>
        <v>4.7244094488188972</v>
      </c>
      <c r="L22" s="109"/>
      <c r="M22" s="109">
        <v>1</v>
      </c>
      <c r="N22" s="109">
        <v>1</v>
      </c>
    </row>
    <row r="23" spans="2:14">
      <c r="B23" s="102">
        <v>19</v>
      </c>
      <c r="C23" s="102" t="s">
        <v>95</v>
      </c>
      <c r="D23" s="102"/>
      <c r="E23" s="102"/>
      <c r="F23" s="102"/>
      <c r="G23" s="102">
        <v>1</v>
      </c>
      <c r="H23" s="110"/>
      <c r="I23" s="102">
        <v>600</v>
      </c>
      <c r="J23" s="102">
        <v>127</v>
      </c>
      <c r="K23" s="109">
        <f t="shared" si="1"/>
        <v>4.7244094488188972</v>
      </c>
      <c r="L23" s="109"/>
      <c r="M23" s="109">
        <v>1</v>
      </c>
      <c r="N23" s="109">
        <v>1</v>
      </c>
    </row>
    <row r="24" spans="2:14">
      <c r="B24" s="102">
        <v>20</v>
      </c>
      <c r="C24" s="102" t="s">
        <v>95</v>
      </c>
      <c r="D24" s="102"/>
      <c r="E24" s="102"/>
      <c r="F24" s="102"/>
      <c r="G24" s="102">
        <v>1</v>
      </c>
      <c r="H24" s="110"/>
      <c r="I24" s="102">
        <v>600</v>
      </c>
      <c r="J24" s="102">
        <v>127</v>
      </c>
      <c r="K24" s="109">
        <f t="shared" si="1"/>
        <v>4.7244094488188972</v>
      </c>
      <c r="L24" s="109"/>
      <c r="M24" s="109">
        <v>1</v>
      </c>
      <c r="N24" s="109">
        <v>1</v>
      </c>
    </row>
    <row r="25" spans="2:14">
      <c r="B25" s="102">
        <v>21</v>
      </c>
      <c r="C25" s="102" t="s">
        <v>95</v>
      </c>
      <c r="D25" s="102"/>
      <c r="E25" s="102"/>
      <c r="F25" s="102"/>
      <c r="G25" s="102">
        <v>1</v>
      </c>
      <c r="H25" s="110"/>
      <c r="I25" s="102">
        <v>600</v>
      </c>
      <c r="J25" s="102">
        <v>127</v>
      </c>
      <c r="K25" s="109">
        <f t="shared" si="1"/>
        <v>4.7244094488188972</v>
      </c>
      <c r="L25" s="109"/>
      <c r="M25" s="109">
        <v>1</v>
      </c>
      <c r="N25" s="109">
        <v>1</v>
      </c>
    </row>
    <row r="28" spans="2:14" ht="47.25" customHeight="1">
      <c r="B28" s="112" t="s">
        <v>118</v>
      </c>
      <c r="C28" s="112"/>
      <c r="D28" s="113" t="s">
        <v>119</v>
      </c>
    </row>
    <row r="29" spans="2:14">
      <c r="B29" s="106"/>
      <c r="C29" s="106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</row>
    <row r="30" spans="2:14">
      <c r="B30" s="106" t="s">
        <v>120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</row>
    <row r="31" spans="2:14">
      <c r="B31" s="106" t="s">
        <v>121</v>
      </c>
      <c r="C31" s="106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</row>
    <row r="32" spans="2:14"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</row>
    <row r="33" spans="2:14"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</row>
    <row r="34" spans="2:14">
      <c r="B34" s="106"/>
      <c r="C34" s="106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</row>
    <row r="35" spans="2:14"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</row>
    <row r="36" spans="2:14"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</row>
    <row r="37" spans="2:14"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</row>
    <row r="38" spans="2:14"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</row>
    <row r="39" spans="2:14">
      <c r="B39" s="106"/>
      <c r="C39" s="106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</row>
    <row r="40" spans="2:14"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</row>
  </sheetData>
  <mergeCells count="24">
    <mergeCell ref="B40:N40"/>
    <mergeCell ref="B34:N34"/>
    <mergeCell ref="B35:N35"/>
    <mergeCell ref="B36:N36"/>
    <mergeCell ref="B37:N37"/>
    <mergeCell ref="B38:N38"/>
    <mergeCell ref="B39:N39"/>
    <mergeCell ref="B28:C28"/>
    <mergeCell ref="B29:N29"/>
    <mergeCell ref="B30:N30"/>
    <mergeCell ref="B31:N31"/>
    <mergeCell ref="B32:N32"/>
    <mergeCell ref="B33:N33"/>
    <mergeCell ref="I1:I3"/>
    <mergeCell ref="J1:J3"/>
    <mergeCell ref="B1:B4"/>
    <mergeCell ref="L1:L3"/>
    <mergeCell ref="M1:M3"/>
    <mergeCell ref="N1:N3"/>
    <mergeCell ref="K1:K3"/>
    <mergeCell ref="C1:C4"/>
    <mergeCell ref="D1:E3"/>
    <mergeCell ref="F1:G3"/>
    <mergeCell ref="H1:H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Identificação_Informações</vt:lpstr>
      <vt:lpstr>Previsão_de_cargas</vt:lpstr>
      <vt:lpstr>Quadro_de_cargas</vt:lpstr>
      <vt:lpstr>Secção Mínima</vt:lpstr>
      <vt:lpstr>Capacidade de Corrente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2023-06-22T17:56:32Z</dcterms:modified>
</cp:coreProperties>
</file>