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gabri\Documents\GitHub\Instel-I\1ª Entrega\"/>
    </mc:Choice>
  </mc:AlternateContent>
  <xr:revisionPtr revIDLastSave="0" documentId="13_ncr:1_{3A9E313D-1F68-402B-ADC7-8C1F1B388D2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3" l="1"/>
  <c r="H24" i="3"/>
  <c r="G24" i="3"/>
  <c r="F24" i="3"/>
  <c r="E24" i="3"/>
  <c r="D24" i="3"/>
  <c r="I21" i="3"/>
  <c r="K21" i="3" s="1"/>
  <c r="I20" i="3"/>
  <c r="K20" i="3" s="1"/>
  <c r="I19" i="3"/>
  <c r="K19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1" i="3"/>
  <c r="K11" i="3" s="1"/>
  <c r="I10" i="3"/>
  <c r="K10" i="3" s="1"/>
  <c r="I9" i="3"/>
  <c r="K9" i="3" s="1"/>
  <c r="I8" i="3"/>
  <c r="K8" i="3" s="1"/>
  <c r="I7" i="3"/>
  <c r="K7" i="3" s="1"/>
  <c r="I6" i="3"/>
  <c r="K6" i="3" s="1"/>
  <c r="I5" i="3"/>
  <c r="L21" i="2"/>
  <c r="J21" i="2"/>
  <c r="I21" i="2"/>
  <c r="H21" i="2"/>
  <c r="G21" i="2"/>
  <c r="F21" i="2"/>
  <c r="E21" i="2"/>
  <c r="D21" i="2"/>
  <c r="C21" i="2"/>
  <c r="I24" i="3" l="1"/>
  <c r="K5" i="3"/>
  <c r="K24" i="3" s="1"/>
</calcChain>
</file>

<file path=xl/sharedStrings.xml><?xml version="1.0" encoding="utf-8"?>
<sst xmlns="http://schemas.openxmlformats.org/spreadsheetml/2006/main" count="113" uniqueCount="97">
  <si>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</si>
  <si>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</si>
  <si>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</si>
  <si>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</si>
  <si>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</si>
  <si>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</si>
  <si>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</si>
  <si>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</si>
  <si>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</si>
  <si>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</si>
  <si>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</si>
  <si>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</si>
  <si>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</si>
  <si>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</si>
  <si>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</si>
  <si>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</si>
  <si>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</si>
  <si>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</si>
  <si>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</si>
  <si>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</si>
  <si>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</si>
  <si>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</si>
  <si>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</si>
  <si>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</si>
  <si>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</si>
  <si>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</si>
  <si>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</si>
  <si>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</si>
  <si>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</si>
  <si>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</si>
  <si>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</si>
  <si>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</si>
  <si>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</si>
  <si>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</si>
  <si>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</si>
  <si>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</si>
  <si>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</si>
  <si>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</si>
  <si>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</si>
  <si>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</si>
  <si>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</si>
  <si>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</si>
  <si>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</si>
  <si>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</si>
  <si>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</si>
  <si>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</si>
  <si>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</si>
  <si>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</si>
  <si>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</si>
  <si>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</si>
  <si>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</si>
  <si>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</si>
  <si>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</si>
  <si>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</si>
  <si>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</si>
  <si>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</si>
  <si>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</si>
  <si>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</si>
  <si>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</si>
  <si>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</si>
  <si>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</si>
  <si>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b/>
        <sz val="12"/>
        <color theme="1"/>
        <rFont val="Times New Roman"/>
      </rPr>
      <t xml:space="preserve">Os cálculos estão demonstrados no arquivo </t>
    </r>
    <r>
      <rPr>
        <b/>
        <i/>
        <sz val="12"/>
        <color theme="1"/>
        <rFont val="Times New Roman"/>
      </rPr>
      <t>"Calculos explicitos - Memorial de calculo.docx"</t>
    </r>
    <r>
      <rPr>
        <b/>
        <sz val="12"/>
        <color theme="1"/>
        <rFont val="Times New Roman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</si>
  <si>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</si>
  <si>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</si>
  <si>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</si>
  <si>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</si>
  <si>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</si>
  <si>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</si>
  <si>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</si>
  <si>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</si>
  <si>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</si>
  <si>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</si>
  <si>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100 VA</t>
  </si>
  <si>
    <t>200 VA</t>
  </si>
  <si>
    <t>600 VA</t>
  </si>
  <si>
    <t>(VA)</t>
  </si>
  <si>
    <t>(V)</t>
  </si>
  <si>
    <t>(A)</t>
  </si>
  <si>
    <t>ILUM. EXTERNA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</si>
  <si>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</si>
  <si>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</si>
  <si>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</si>
  <si>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</si>
  <si>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</si>
  <si>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</si>
  <si>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</si>
  <si>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</si>
  <si>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</si>
  <si>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</si>
  <si>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</si>
  <si>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</si>
  <si>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</si>
  <si>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</si>
  <si>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</si>
  <si>
    <t>CIRCUITO RESERVA</t>
  </si>
  <si>
    <r>
      <t xml:space="preserve">Obs.: As referências completas estão no arquivo </t>
    </r>
    <r>
      <rPr>
        <i/>
        <sz val="12"/>
        <color theme="1"/>
        <rFont val="Times New Roman"/>
      </rPr>
      <t>"Calculos explicitos - Memorial de calculo.docx"</t>
    </r>
  </si>
  <si>
    <t>ILUM. INTERNA + CAMPAINHA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</si>
</sst>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i/>
      <sz val="12"/>
      <color theme="1"/>
      <name val="Times New Roman"/>
    </font>
    <font>
      <b/>
      <sz val="28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b/>
      <sz val="12"/>
      <color theme="0"/>
      <name val="Times New Roman"/>
    </font>
    <font>
      <sz val="26"/>
      <color theme="1"/>
      <name val="Times New Roman"/>
    </font>
    <font>
      <sz val="12"/>
      <color theme="0"/>
      <name val="Times New Roman"/>
    </font>
    <font>
      <b/>
      <u/>
      <sz val="14"/>
      <color theme="1"/>
      <name val="Times New Roman"/>
    </font>
    <font>
      <b/>
      <i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1" fillId="0" borderId="0" xfId="0" applyFont="1"/>
    <xf numFmtId="0" fontId="5" fillId="4" borderId="8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4" fontId="10" fillId="4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4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4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1" fillId="0" borderId="19" xfId="0" applyFont="1" applyBorder="1" applyAlignment="1">
      <alignment horizontal="left" vertical="center" wrapText="1"/>
    </xf>
    <xf numFmtId="0" fontId="0" fillId="0" borderId="0" xfId="0"/>
    <xf numFmtId="0" fontId="3" fillId="0" borderId="20" xfId="0" applyFont="1" applyBorder="1"/>
    <xf numFmtId="0" fontId="1" fillId="0" borderId="12" xfId="0" applyFont="1" applyBorder="1" applyAlignment="1">
      <alignment horizontal="left" vertical="center"/>
    </xf>
    <xf numFmtId="0" fontId="3" fillId="0" borderId="21" xfId="0" applyFont="1" applyBorder="1"/>
    <xf numFmtId="0" fontId="4" fillId="3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1" fillId="0" borderId="9" xfId="0" applyFont="1" applyBorder="1" applyAlignment="1">
      <alignment horizontal="left" vertical="center" wrapText="1"/>
    </xf>
    <xf numFmtId="0" fontId="3" fillId="0" borderId="18" xfId="0" applyFont="1" applyBorder="1"/>
    <xf numFmtId="0" fontId="7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19" xfId="0" applyFont="1" applyBorder="1"/>
    <xf numFmtId="0" fontId="1" fillId="0" borderId="11" xfId="0" applyFont="1" applyBorder="1" applyAlignment="1">
      <alignment horizontal="center" vertical="center" wrapText="1"/>
    </xf>
    <xf numFmtId="0" fontId="3" fillId="0" borderId="25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3" fillId="0" borderId="24" xfId="0" applyFont="1" applyBorder="1"/>
    <xf numFmtId="2" fontId="1" fillId="0" borderId="11" xfId="0" applyNumberFormat="1" applyFont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3" fillId="0" borderId="31" xfId="0" applyFont="1" applyBorder="1"/>
    <xf numFmtId="0" fontId="10" fillId="4" borderId="27" xfId="0" applyFont="1" applyFill="1" applyBorder="1" applyAlignment="1">
      <alignment horizontal="center" vertical="center"/>
    </xf>
    <xf numFmtId="0" fontId="3" fillId="0" borderId="2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13" workbookViewId="0">
      <selection activeCell="E26" sqref="E26"/>
    </sheetView>
  </sheetViews>
  <sheetFormatPr defaultColWidth="14.42578125" defaultRowHeight="15" customHeight="1"/>
  <cols>
    <col min="1" max="1" width="9.140625" customWidth="1"/>
    <col min="2" max="7" width="22.7109375" customWidth="1"/>
    <col min="8" max="9" width="9.140625" customWidth="1"/>
    <col min="10" max="26" width="8.7109375" customWidth="1"/>
  </cols>
  <sheetData>
    <row r="1" spans="1:26" ht="30" customHeight="1">
      <c r="A1" s="1"/>
      <c r="B1" s="59" t="s">
        <v>0</v>
      </c>
      <c r="C1" s="60"/>
      <c r="D1" s="60"/>
      <c r="E1" s="60"/>
      <c r="F1" s="60"/>
      <c r="G1" s="6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62" t="s">
        <v>1</v>
      </c>
      <c r="C2" s="60"/>
      <c r="D2" s="60"/>
      <c r="E2" s="60"/>
      <c r="F2" s="60"/>
      <c r="G2" s="6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63" t="s">
        <v>2</v>
      </c>
      <c r="C4" s="64"/>
      <c r="D4" s="58"/>
      <c r="E4" s="63" t="s">
        <v>3</v>
      </c>
      <c r="F4" s="64"/>
      <c r="G4" s="5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57" t="s">
        <v>4</v>
      </c>
      <c r="C5" s="58"/>
      <c r="D5" s="3" t="s">
        <v>5</v>
      </c>
      <c r="E5" s="57" t="s">
        <v>4</v>
      </c>
      <c r="F5" s="58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57" t="s">
        <v>6</v>
      </c>
      <c r="C6" s="58"/>
      <c r="D6" s="3" t="s">
        <v>7</v>
      </c>
      <c r="E6" s="57" t="s">
        <v>8</v>
      </c>
      <c r="F6" s="58"/>
      <c r="G6" s="3" t="s">
        <v>9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57" t="s">
        <v>10</v>
      </c>
      <c r="C7" s="58"/>
      <c r="D7" s="3" t="s">
        <v>11</v>
      </c>
      <c r="E7" s="57" t="s">
        <v>12</v>
      </c>
      <c r="F7" s="58"/>
      <c r="G7" s="3" t="s">
        <v>13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57" t="s">
        <v>14</v>
      </c>
      <c r="C8" s="58"/>
      <c r="D8" s="5" t="s">
        <v>11</v>
      </c>
      <c r="E8" s="57"/>
      <c r="F8" s="58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7" t="s">
        <v>15</v>
      </c>
      <c r="C9" s="58"/>
      <c r="D9" s="5" t="s">
        <v>16</v>
      </c>
      <c r="E9" s="57"/>
      <c r="F9" s="58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1" t="s">
        <v>17</v>
      </c>
      <c r="C10" s="52"/>
      <c r="D10" s="55" t="s">
        <v>18</v>
      </c>
      <c r="E10" s="57"/>
      <c r="F10" s="58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53"/>
      <c r="C11" s="54"/>
      <c r="D11" s="56"/>
      <c r="E11" s="57"/>
      <c r="F11" s="58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7"/>
      <c r="C12" s="58"/>
      <c r="D12" s="5"/>
      <c r="E12" s="57"/>
      <c r="F12" s="58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70"/>
      <c r="C13" s="71"/>
      <c r="D13" s="6"/>
      <c r="E13" s="70"/>
      <c r="F13" s="71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7"/>
      <c r="C14" s="58"/>
      <c r="D14" s="5"/>
      <c r="E14" s="57"/>
      <c r="F14" s="58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72" t="s">
        <v>19</v>
      </c>
      <c r="C17" s="73"/>
      <c r="D17" s="73"/>
      <c r="E17" s="73"/>
      <c r="F17" s="73"/>
      <c r="G17" s="5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74" t="s">
        <v>20</v>
      </c>
      <c r="C18" s="66"/>
      <c r="D18" s="66"/>
      <c r="E18" s="66"/>
      <c r="F18" s="66"/>
      <c r="G18" s="6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65" t="s">
        <v>21</v>
      </c>
      <c r="C19" s="66"/>
      <c r="D19" s="66"/>
      <c r="E19" s="66"/>
      <c r="F19" s="66"/>
      <c r="G19" s="6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65" t="s">
        <v>22</v>
      </c>
      <c r="C20" s="66"/>
      <c r="D20" s="66"/>
      <c r="E20" s="66"/>
      <c r="F20" s="66"/>
      <c r="G20" s="6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75" t="s">
        <v>23</v>
      </c>
      <c r="C21" s="66"/>
      <c r="D21" s="66"/>
      <c r="E21" s="66"/>
      <c r="F21" s="66"/>
      <c r="G21" s="6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65" t="s">
        <v>24</v>
      </c>
      <c r="C22" s="66"/>
      <c r="D22" s="66"/>
      <c r="E22" s="66"/>
      <c r="F22" s="66"/>
      <c r="G22" s="6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65"/>
      <c r="C23" s="66"/>
      <c r="D23" s="66"/>
      <c r="E23" s="66"/>
      <c r="F23" s="66"/>
      <c r="G23" s="6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68" t="s">
        <v>95</v>
      </c>
      <c r="C24" s="69"/>
      <c r="D24" s="69"/>
      <c r="E24" s="69"/>
      <c r="F24" s="69"/>
      <c r="G24" s="54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  <mergeCell ref="E12:F12"/>
    <mergeCell ref="E13:F13"/>
    <mergeCell ref="E14:F14"/>
    <mergeCell ref="B1:G1"/>
    <mergeCell ref="B2:G2"/>
    <mergeCell ref="B4:D4"/>
    <mergeCell ref="E4:G4"/>
    <mergeCell ref="B5:C5"/>
    <mergeCell ref="E5:F5"/>
    <mergeCell ref="E6:F6"/>
    <mergeCell ref="B6:C6"/>
    <mergeCell ref="B7:C7"/>
    <mergeCell ref="B8:C8"/>
    <mergeCell ref="B9:C9"/>
    <mergeCell ref="B10:C11"/>
    <mergeCell ref="D10:D11"/>
    <mergeCell ref="E7:F7"/>
    <mergeCell ref="E8:F8"/>
    <mergeCell ref="E9:F9"/>
    <mergeCell ref="E10:F10"/>
    <mergeCell ref="E11:F11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4" zoomScale="85" zoomScaleNormal="85" workbookViewId="0">
      <selection activeCell="B6" sqref="B6"/>
    </sheetView>
  </sheetViews>
  <sheetFormatPr defaultColWidth="14.42578125" defaultRowHeight="15" customHeight="1"/>
  <cols>
    <col min="1" max="1" width="9.140625" customWidth="1"/>
    <col min="2" max="10" width="20.7109375" customWidth="1"/>
    <col min="11" max="11" width="25.7109375" customWidth="1"/>
    <col min="12" max="12" width="18.7109375" customWidth="1"/>
    <col min="13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84" t="s">
        <v>25</v>
      </c>
      <c r="C2" s="73"/>
      <c r="D2" s="73"/>
      <c r="E2" s="73"/>
      <c r="F2" s="73"/>
      <c r="G2" s="73"/>
      <c r="H2" s="73"/>
      <c r="I2" s="73"/>
      <c r="J2" s="73"/>
      <c r="K2" s="73"/>
      <c r="L2" s="5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53"/>
      <c r="C3" s="69"/>
      <c r="D3" s="69"/>
      <c r="E3" s="69"/>
      <c r="F3" s="69"/>
      <c r="G3" s="69"/>
      <c r="H3" s="69"/>
      <c r="I3" s="69"/>
      <c r="J3" s="69"/>
      <c r="K3" s="69"/>
      <c r="L3" s="5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85" t="s">
        <v>26</v>
      </c>
      <c r="C4" s="86" t="s">
        <v>27</v>
      </c>
      <c r="D4" s="58"/>
      <c r="E4" s="86" t="s">
        <v>28</v>
      </c>
      <c r="F4" s="64"/>
      <c r="G4" s="58"/>
      <c r="H4" s="87" t="s">
        <v>29</v>
      </c>
      <c r="I4" s="64"/>
      <c r="J4" s="58"/>
      <c r="K4" s="87" t="s">
        <v>30</v>
      </c>
      <c r="L4" s="5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"/>
      <c r="B5" s="56"/>
      <c r="C5" s="9" t="s">
        <v>31</v>
      </c>
      <c r="D5" s="10" t="s">
        <v>32</v>
      </c>
      <c r="E5" s="11" t="s">
        <v>33</v>
      </c>
      <c r="F5" s="9" t="s">
        <v>34</v>
      </c>
      <c r="G5" s="9" t="s">
        <v>35</v>
      </c>
      <c r="H5" s="11" t="s">
        <v>33</v>
      </c>
      <c r="I5" s="9" t="s">
        <v>34</v>
      </c>
      <c r="J5" s="9" t="s">
        <v>35</v>
      </c>
      <c r="K5" s="12" t="s">
        <v>36</v>
      </c>
      <c r="L5" s="12" t="s">
        <v>37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3" t="s">
        <v>38</v>
      </c>
      <c r="C6" s="14">
        <v>28</v>
      </c>
      <c r="D6" s="14">
        <v>23</v>
      </c>
      <c r="E6" s="15">
        <v>2</v>
      </c>
      <c r="F6" s="16">
        <v>200</v>
      </c>
      <c r="G6" s="15">
        <v>400</v>
      </c>
      <c r="H6" s="17">
        <v>0</v>
      </c>
      <c r="I6" s="15">
        <v>0</v>
      </c>
      <c r="J6" s="15">
        <v>0</v>
      </c>
      <c r="K6" s="15" t="s">
        <v>39</v>
      </c>
      <c r="L6" s="16">
        <v>400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3" t="s">
        <v>40</v>
      </c>
      <c r="C7" s="14">
        <v>2.1800000000000002</v>
      </c>
      <c r="D7" s="14">
        <v>5.95</v>
      </c>
      <c r="E7" s="15">
        <v>1</v>
      </c>
      <c r="F7" s="15">
        <v>100</v>
      </c>
      <c r="G7" s="15">
        <v>100</v>
      </c>
      <c r="H7" s="18">
        <v>3</v>
      </c>
      <c r="I7" s="15">
        <v>600</v>
      </c>
      <c r="J7" s="15">
        <v>1800</v>
      </c>
      <c r="K7" s="15" t="s">
        <v>41</v>
      </c>
      <c r="L7" s="15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81" t="s">
        <v>42</v>
      </c>
      <c r="C8" s="83">
        <v>17.579999999999998</v>
      </c>
      <c r="D8" s="83">
        <v>23.9</v>
      </c>
      <c r="E8" s="79">
        <v>3</v>
      </c>
      <c r="F8" s="79">
        <v>100</v>
      </c>
      <c r="G8" s="77">
        <v>300</v>
      </c>
      <c r="H8" s="77">
        <v>4</v>
      </c>
      <c r="I8" s="79" t="s">
        <v>43</v>
      </c>
      <c r="J8" s="79">
        <v>200</v>
      </c>
      <c r="K8" s="79"/>
      <c r="L8" s="7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82"/>
      <c r="C9" s="80"/>
      <c r="D9" s="80"/>
      <c r="E9" s="80"/>
      <c r="F9" s="80"/>
      <c r="G9" s="78"/>
      <c r="H9" s="78"/>
      <c r="I9" s="80"/>
      <c r="J9" s="80"/>
      <c r="K9" s="80"/>
      <c r="L9" s="8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22" t="s">
        <v>44</v>
      </c>
      <c r="C10" s="19">
        <v>21.83</v>
      </c>
      <c r="D10" s="19">
        <v>32.1</v>
      </c>
      <c r="E10" s="20">
        <v>3</v>
      </c>
      <c r="F10" s="20">
        <v>100</v>
      </c>
      <c r="G10" s="21">
        <v>300</v>
      </c>
      <c r="H10" s="21">
        <v>0</v>
      </c>
      <c r="I10" s="20">
        <v>0</v>
      </c>
      <c r="J10" s="20">
        <v>0</v>
      </c>
      <c r="K10" s="20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3" t="s">
        <v>45</v>
      </c>
      <c r="C11" s="14">
        <v>3.04</v>
      </c>
      <c r="D11" s="14">
        <v>7</v>
      </c>
      <c r="E11" s="15">
        <v>1</v>
      </c>
      <c r="F11" s="15">
        <v>100</v>
      </c>
      <c r="G11" s="15">
        <v>100</v>
      </c>
      <c r="H11" s="15">
        <v>1</v>
      </c>
      <c r="I11" s="15">
        <v>600</v>
      </c>
      <c r="J11" s="15">
        <v>600</v>
      </c>
      <c r="K11" s="15" t="s">
        <v>6</v>
      </c>
      <c r="L11" s="15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3" t="s">
        <v>46</v>
      </c>
      <c r="C12" s="14">
        <v>1.07</v>
      </c>
      <c r="D12" s="14">
        <v>4.25</v>
      </c>
      <c r="E12" s="15">
        <v>1</v>
      </c>
      <c r="F12" s="15">
        <v>100</v>
      </c>
      <c r="G12" s="15">
        <v>100</v>
      </c>
      <c r="H12" s="15">
        <v>1</v>
      </c>
      <c r="I12" s="15">
        <v>600</v>
      </c>
      <c r="J12" s="15">
        <v>600</v>
      </c>
      <c r="K12" s="15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3" t="s">
        <v>47</v>
      </c>
      <c r="C13" s="23">
        <v>3.71</v>
      </c>
      <c r="D13" s="23">
        <v>8.1</v>
      </c>
      <c r="E13" s="24">
        <v>1</v>
      </c>
      <c r="F13" s="24">
        <v>100</v>
      </c>
      <c r="G13" s="15">
        <v>100</v>
      </c>
      <c r="H13" s="15">
        <v>1</v>
      </c>
      <c r="I13" s="24">
        <v>600</v>
      </c>
      <c r="J13" s="24">
        <v>600</v>
      </c>
      <c r="K13" s="24" t="s">
        <v>6</v>
      </c>
      <c r="L13" s="24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3" t="s">
        <v>48</v>
      </c>
      <c r="C14" s="23">
        <v>4.43</v>
      </c>
      <c r="D14" s="23">
        <v>9.85</v>
      </c>
      <c r="E14" s="24">
        <v>1</v>
      </c>
      <c r="F14" s="24">
        <v>100</v>
      </c>
      <c r="G14" s="15">
        <v>100</v>
      </c>
      <c r="H14" s="15">
        <v>0</v>
      </c>
      <c r="I14" s="24">
        <v>0</v>
      </c>
      <c r="J14" s="24">
        <v>0</v>
      </c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3" t="s">
        <v>49</v>
      </c>
      <c r="C15" s="23">
        <v>6.63</v>
      </c>
      <c r="D15" s="23">
        <v>10.3</v>
      </c>
      <c r="E15" s="24">
        <v>1</v>
      </c>
      <c r="F15" s="24">
        <v>100</v>
      </c>
      <c r="G15" s="15">
        <v>100</v>
      </c>
      <c r="H15" s="15">
        <v>6</v>
      </c>
      <c r="I15" s="24" t="s">
        <v>50</v>
      </c>
      <c r="J15" s="24">
        <v>2100</v>
      </c>
      <c r="K15" s="24" t="s">
        <v>51</v>
      </c>
      <c r="L15" s="24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3" t="s">
        <v>52</v>
      </c>
      <c r="C16" s="23">
        <v>25.8</v>
      </c>
      <c r="D16" s="23">
        <v>20.6</v>
      </c>
      <c r="E16" s="24">
        <v>2</v>
      </c>
      <c r="F16" s="24">
        <v>200</v>
      </c>
      <c r="G16" s="15">
        <v>400</v>
      </c>
      <c r="H16" s="15">
        <v>1</v>
      </c>
      <c r="I16" s="24">
        <v>600</v>
      </c>
      <c r="J16" s="24">
        <v>600</v>
      </c>
      <c r="K16" s="24" t="s">
        <v>53</v>
      </c>
      <c r="L16" s="24">
        <v>300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3" t="s">
        <v>54</v>
      </c>
      <c r="C17" s="23">
        <v>11.02</v>
      </c>
      <c r="D17" s="23">
        <v>15.4</v>
      </c>
      <c r="E17" s="25">
        <v>2</v>
      </c>
      <c r="F17" s="24">
        <v>100</v>
      </c>
      <c r="G17" s="15">
        <v>200</v>
      </c>
      <c r="H17" s="15">
        <v>1</v>
      </c>
      <c r="I17" s="24">
        <v>600</v>
      </c>
      <c r="J17" s="24">
        <v>600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3" t="s">
        <v>55</v>
      </c>
      <c r="C18" s="23">
        <v>7.42</v>
      </c>
      <c r="D18" s="23">
        <v>10.9</v>
      </c>
      <c r="E18" s="24">
        <v>1</v>
      </c>
      <c r="F18" s="24">
        <v>100</v>
      </c>
      <c r="G18" s="15">
        <v>100</v>
      </c>
      <c r="H18" s="15">
        <v>3</v>
      </c>
      <c r="I18" s="24" t="s">
        <v>56</v>
      </c>
      <c r="J18" s="24">
        <v>1900</v>
      </c>
      <c r="K18" s="24" t="s">
        <v>57</v>
      </c>
      <c r="L18" s="24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3" t="s">
        <v>58</v>
      </c>
      <c r="C19" s="23">
        <v>30.23</v>
      </c>
      <c r="D19" s="23">
        <v>25.3</v>
      </c>
      <c r="E19" s="24">
        <v>5</v>
      </c>
      <c r="F19" s="24">
        <v>100</v>
      </c>
      <c r="G19" s="15">
        <v>500</v>
      </c>
      <c r="H19" s="15">
        <v>5</v>
      </c>
      <c r="I19" s="24" t="s">
        <v>43</v>
      </c>
      <c r="J19" s="24">
        <v>2000</v>
      </c>
      <c r="K19" s="24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26" t="s">
        <v>59</v>
      </c>
      <c r="C20" s="14">
        <v>8.66</v>
      </c>
      <c r="D20" s="14">
        <v>15.3</v>
      </c>
      <c r="E20" s="15">
        <v>1</v>
      </c>
      <c r="F20" s="15">
        <v>100</v>
      </c>
      <c r="G20" s="15">
        <v>100</v>
      </c>
      <c r="H20" s="15">
        <v>5</v>
      </c>
      <c r="I20" s="15" t="s">
        <v>43</v>
      </c>
      <c r="J20" s="15">
        <v>2000</v>
      </c>
      <c r="K20" s="24" t="s">
        <v>57</v>
      </c>
      <c r="L20" s="24">
        <v>1650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7" t="s">
        <v>60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 t="shared" si="0"/>
        <v>2900</v>
      </c>
      <c r="H21" s="28">
        <f t="shared" si="0"/>
        <v>31</v>
      </c>
      <c r="I21" s="28">
        <f t="shared" si="0"/>
        <v>3600</v>
      </c>
      <c r="J21" s="28">
        <f t="shared" si="0"/>
        <v>13000</v>
      </c>
      <c r="K21" s="27"/>
      <c r="L21" s="28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91"/>
      <c r="K22" s="73"/>
      <c r="L22" s="7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76" t="s">
        <v>61</v>
      </c>
      <c r="C23" s="66"/>
      <c r="D23" s="66"/>
      <c r="E23" s="66"/>
      <c r="F23" s="6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9" t="s">
        <v>62</v>
      </c>
      <c r="C24" s="29"/>
      <c r="D24" s="29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9" t="s">
        <v>63</v>
      </c>
      <c r="C25" s="29"/>
      <c r="D25" s="29"/>
      <c r="E25" s="1"/>
      <c r="F25" s="1"/>
      <c r="G25" s="1"/>
      <c r="H25" s="1"/>
      <c r="J25" s="92"/>
      <c r="K25" s="66"/>
      <c r="L25" s="6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76" t="s">
        <v>64</v>
      </c>
      <c r="C26" s="66"/>
      <c r="D26" s="66"/>
      <c r="E26" s="66"/>
      <c r="F26" s="66"/>
      <c r="G26" s="1"/>
      <c r="H26" s="1"/>
      <c r="I26" s="1"/>
      <c r="J26" s="89"/>
      <c r="K26" s="66"/>
      <c r="L26" s="66"/>
      <c r="M26" s="8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89"/>
      <c r="K27" s="66"/>
      <c r="L27" s="66"/>
      <c r="M27" s="6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89"/>
      <c r="K28" s="66"/>
      <c r="L28" s="66"/>
      <c r="M28" s="93"/>
      <c r="N28" s="66"/>
      <c r="O28" s="6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89"/>
      <c r="K29" s="66"/>
      <c r="L29" s="66"/>
      <c r="M29" s="66"/>
      <c r="N29" s="66"/>
      <c r="O29" s="6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89"/>
      <c r="K30" s="66"/>
      <c r="L30" s="66"/>
      <c r="M30" s="8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89"/>
      <c r="K31" s="66"/>
      <c r="L31" s="66"/>
      <c r="M31" s="6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90"/>
      <c r="K32" s="66"/>
      <c r="L32" s="6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66"/>
      <c r="K33" s="66"/>
      <c r="L33" s="6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66"/>
      <c r="K34" s="66"/>
      <c r="L34" s="6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M26:M27"/>
    <mergeCell ref="J27:L27"/>
    <mergeCell ref="J32:L34"/>
    <mergeCell ref="K8:K9"/>
    <mergeCell ref="L8:L9"/>
    <mergeCell ref="J22:L22"/>
    <mergeCell ref="J25:L25"/>
    <mergeCell ref="J26:L26"/>
    <mergeCell ref="J28:L28"/>
    <mergeCell ref="M28:O29"/>
    <mergeCell ref="J29:L29"/>
    <mergeCell ref="J30:L30"/>
    <mergeCell ref="M30:M31"/>
    <mergeCell ref="J31:L31"/>
    <mergeCell ref="B2:L3"/>
    <mergeCell ref="B4:B5"/>
    <mergeCell ref="C4:D4"/>
    <mergeCell ref="E4:G4"/>
    <mergeCell ref="H4:J4"/>
    <mergeCell ref="K4:L4"/>
    <mergeCell ref="B26:F26"/>
    <mergeCell ref="G8:G9"/>
    <mergeCell ref="H8:H9"/>
    <mergeCell ref="I8:I9"/>
    <mergeCell ref="J8:J9"/>
    <mergeCell ref="B8:B9"/>
    <mergeCell ref="C8:C9"/>
    <mergeCell ref="D8:D9"/>
    <mergeCell ref="E8:E9"/>
    <mergeCell ref="F8:F9"/>
    <mergeCell ref="B23:F23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3"/>
  <sheetViews>
    <sheetView showGridLines="0" tabSelected="1" zoomScale="70" zoomScaleNormal="70" workbookViewId="0">
      <selection activeCell="C10" sqref="C10"/>
    </sheetView>
  </sheetViews>
  <sheetFormatPr defaultColWidth="14.42578125" defaultRowHeight="15" customHeight="1"/>
  <cols>
    <col min="1" max="1" width="9.140625" customWidth="1"/>
    <col min="2" max="2" width="15.7109375" customWidth="1"/>
    <col min="3" max="3" width="90.7109375" customWidth="1"/>
    <col min="4" max="11" width="20.7109375" customWidth="1"/>
    <col min="12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94" t="s">
        <v>65</v>
      </c>
      <c r="C3" s="95" t="s">
        <v>66</v>
      </c>
      <c r="D3" s="97" t="s">
        <v>67</v>
      </c>
      <c r="E3" s="98"/>
      <c r="F3" s="97" t="s">
        <v>68</v>
      </c>
      <c r="G3" s="98"/>
      <c r="H3" s="30" t="s">
        <v>30</v>
      </c>
      <c r="I3" s="31" t="s">
        <v>69</v>
      </c>
      <c r="J3" s="27" t="s">
        <v>70</v>
      </c>
      <c r="K3" s="27" t="s">
        <v>71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56"/>
      <c r="C4" s="96"/>
      <c r="D4" s="32" t="s">
        <v>72</v>
      </c>
      <c r="E4" s="33" t="s">
        <v>73</v>
      </c>
      <c r="F4" s="32" t="s">
        <v>72</v>
      </c>
      <c r="G4" s="33" t="s">
        <v>74</v>
      </c>
      <c r="H4" s="34" t="s">
        <v>75</v>
      </c>
      <c r="I4" s="31" t="s">
        <v>75</v>
      </c>
      <c r="J4" s="27" t="s">
        <v>76</v>
      </c>
      <c r="K4" s="27" t="s">
        <v>77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5">
        <v>1</v>
      </c>
      <c r="C5" s="35" t="s">
        <v>78</v>
      </c>
      <c r="D5" s="36">
        <v>8</v>
      </c>
      <c r="E5" s="37">
        <v>2</v>
      </c>
      <c r="F5" s="36"/>
      <c r="G5" s="37"/>
      <c r="H5" s="38"/>
      <c r="I5" s="18">
        <f t="shared" ref="I5:I21" si="0">(D5*100+E5*200)+(F5*100+G5*600)+H5</f>
        <v>1200</v>
      </c>
      <c r="J5" s="15">
        <v>127</v>
      </c>
      <c r="K5" s="14">
        <f t="shared" ref="K5:K21" si="1">I5/J5</f>
        <v>9.4488188976377945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5">
        <v>2</v>
      </c>
      <c r="C6" s="35" t="s">
        <v>96</v>
      </c>
      <c r="D6" s="36">
        <v>13</v>
      </c>
      <c r="E6" s="37">
        <v>2</v>
      </c>
      <c r="F6" s="36"/>
      <c r="G6" s="37"/>
      <c r="H6" s="38"/>
      <c r="I6" s="18">
        <f t="shared" si="0"/>
        <v>1700</v>
      </c>
      <c r="J6" s="15">
        <v>127</v>
      </c>
      <c r="K6" s="14">
        <f t="shared" si="1"/>
        <v>13.385826771653543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5">
        <v>3</v>
      </c>
      <c r="C7" s="35" t="s">
        <v>79</v>
      </c>
      <c r="D7" s="36"/>
      <c r="E7" s="37"/>
      <c r="F7" s="36">
        <v>3</v>
      </c>
      <c r="G7" s="37">
        <v>3</v>
      </c>
      <c r="H7" s="38"/>
      <c r="I7" s="18">
        <f t="shared" si="0"/>
        <v>2100</v>
      </c>
      <c r="J7" s="15">
        <v>127</v>
      </c>
      <c r="K7" s="14">
        <f t="shared" si="1"/>
        <v>16.535433070866141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5">
        <v>4</v>
      </c>
      <c r="C8" s="35" t="s">
        <v>80</v>
      </c>
      <c r="D8" s="36"/>
      <c r="E8" s="37"/>
      <c r="F8" s="36">
        <v>1</v>
      </c>
      <c r="G8" s="37">
        <v>3</v>
      </c>
      <c r="H8" s="38"/>
      <c r="I8" s="18">
        <f t="shared" si="0"/>
        <v>1900</v>
      </c>
      <c r="J8" s="15">
        <v>127</v>
      </c>
      <c r="K8" s="14">
        <f t="shared" si="1"/>
        <v>14.960629921259843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5">
        <v>5</v>
      </c>
      <c r="C9" s="35" t="s">
        <v>81</v>
      </c>
      <c r="D9" s="36"/>
      <c r="E9" s="37"/>
      <c r="F9" s="36">
        <v>1</v>
      </c>
      <c r="G9" s="37">
        <v>3</v>
      </c>
      <c r="H9" s="38"/>
      <c r="I9" s="18">
        <f t="shared" si="0"/>
        <v>1900</v>
      </c>
      <c r="J9" s="15">
        <v>127</v>
      </c>
      <c r="K9" s="14">
        <f t="shared" si="1"/>
        <v>14.960629921259843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5">
        <v>6</v>
      </c>
      <c r="C10" s="35" t="s">
        <v>82</v>
      </c>
      <c r="D10" s="36"/>
      <c r="E10" s="37"/>
      <c r="F10" s="36">
        <v>1</v>
      </c>
      <c r="G10" s="37">
        <v>4</v>
      </c>
      <c r="H10" s="38"/>
      <c r="I10" s="18">
        <f t="shared" si="0"/>
        <v>2500</v>
      </c>
      <c r="J10" s="15">
        <v>127</v>
      </c>
      <c r="K10" s="14">
        <f t="shared" si="1"/>
        <v>19.685039370078741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5">
        <v>7</v>
      </c>
      <c r="C11" s="35" t="s">
        <v>83</v>
      </c>
      <c r="D11" s="36"/>
      <c r="E11" s="37"/>
      <c r="F11" s="36">
        <v>2</v>
      </c>
      <c r="G11" s="37">
        <v>3</v>
      </c>
      <c r="H11" s="38"/>
      <c r="I11" s="18">
        <f t="shared" si="0"/>
        <v>2000</v>
      </c>
      <c r="J11" s="15">
        <v>127</v>
      </c>
      <c r="K11" s="14">
        <f t="shared" si="1"/>
        <v>15.748031496062993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5">
        <v>8</v>
      </c>
      <c r="C12" s="35" t="s">
        <v>84</v>
      </c>
      <c r="D12" s="36"/>
      <c r="E12" s="37"/>
      <c r="F12" s="36">
        <v>2</v>
      </c>
      <c r="G12" s="37">
        <v>3</v>
      </c>
      <c r="H12" s="38"/>
      <c r="I12" s="18">
        <f t="shared" si="0"/>
        <v>2000</v>
      </c>
      <c r="J12" s="15">
        <v>127</v>
      </c>
      <c r="K12" s="14">
        <f t="shared" si="1"/>
        <v>15.748031496062993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5">
        <v>9</v>
      </c>
      <c r="C13" s="35" t="s">
        <v>85</v>
      </c>
      <c r="D13" s="36"/>
      <c r="E13" s="37"/>
      <c r="F13" s="36">
        <v>2</v>
      </c>
      <c r="G13" s="37">
        <v>3</v>
      </c>
      <c r="H13" s="38"/>
      <c r="I13" s="18">
        <f t="shared" si="0"/>
        <v>2000</v>
      </c>
      <c r="J13" s="15">
        <v>127</v>
      </c>
      <c r="K13" s="14">
        <f t="shared" si="1"/>
        <v>15.748031496062993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5">
        <v>10</v>
      </c>
      <c r="C14" s="35" t="s">
        <v>86</v>
      </c>
      <c r="D14" s="36"/>
      <c r="E14" s="37"/>
      <c r="F14" s="36"/>
      <c r="G14" s="37"/>
      <c r="H14" s="38">
        <v>5400</v>
      </c>
      <c r="I14" s="18">
        <f t="shared" si="0"/>
        <v>5400</v>
      </c>
      <c r="J14" s="15">
        <v>220</v>
      </c>
      <c r="K14" s="14">
        <f t="shared" si="1"/>
        <v>24.545454545454547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5">
        <v>11</v>
      </c>
      <c r="C15" s="35" t="s">
        <v>87</v>
      </c>
      <c r="D15" s="36"/>
      <c r="E15" s="37"/>
      <c r="F15" s="36"/>
      <c r="G15" s="37"/>
      <c r="H15" s="38">
        <v>5400</v>
      </c>
      <c r="I15" s="18">
        <f t="shared" si="0"/>
        <v>5400</v>
      </c>
      <c r="J15" s="15">
        <v>220</v>
      </c>
      <c r="K15" s="14">
        <f t="shared" si="1"/>
        <v>24.545454545454547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5">
        <v>12</v>
      </c>
      <c r="C16" s="35" t="s">
        <v>88</v>
      </c>
      <c r="D16" s="36"/>
      <c r="E16" s="37"/>
      <c r="F16" s="36"/>
      <c r="G16" s="37"/>
      <c r="H16" s="38">
        <v>2625</v>
      </c>
      <c r="I16" s="18">
        <f t="shared" si="0"/>
        <v>2625</v>
      </c>
      <c r="J16" s="15">
        <v>220</v>
      </c>
      <c r="K16" s="14">
        <f t="shared" si="1"/>
        <v>11.931818181818182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5">
        <v>13</v>
      </c>
      <c r="C17" s="35" t="s">
        <v>89</v>
      </c>
      <c r="D17" s="36"/>
      <c r="E17" s="37"/>
      <c r="F17" s="36"/>
      <c r="G17" s="37"/>
      <c r="H17" s="38">
        <v>1650</v>
      </c>
      <c r="I17" s="18">
        <f t="shared" si="0"/>
        <v>1650</v>
      </c>
      <c r="J17" s="15">
        <v>220</v>
      </c>
      <c r="K17" s="14">
        <f t="shared" si="1"/>
        <v>7.5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5">
        <v>14</v>
      </c>
      <c r="C18" s="35" t="s">
        <v>90</v>
      </c>
      <c r="D18" s="36"/>
      <c r="E18" s="37"/>
      <c r="F18" s="36"/>
      <c r="G18" s="37"/>
      <c r="H18" s="38">
        <v>1650</v>
      </c>
      <c r="I18" s="18">
        <f t="shared" si="0"/>
        <v>1650</v>
      </c>
      <c r="J18" s="15">
        <v>220</v>
      </c>
      <c r="K18" s="14">
        <f t="shared" si="1"/>
        <v>7.5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5">
        <v>15</v>
      </c>
      <c r="C19" s="35" t="s">
        <v>91</v>
      </c>
      <c r="D19" s="36"/>
      <c r="E19" s="37"/>
      <c r="F19" s="36"/>
      <c r="G19" s="37"/>
      <c r="H19" s="39">
        <v>400</v>
      </c>
      <c r="I19" s="18">
        <f t="shared" si="0"/>
        <v>400</v>
      </c>
      <c r="J19" s="15">
        <v>127</v>
      </c>
      <c r="K19" s="14">
        <f t="shared" si="1"/>
        <v>3.1496062992125986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5">
        <v>16</v>
      </c>
      <c r="C20" s="35" t="s">
        <v>92</v>
      </c>
      <c r="D20" s="36"/>
      <c r="E20" s="37"/>
      <c r="F20" s="36"/>
      <c r="G20" s="37"/>
      <c r="H20" s="40">
        <v>1760</v>
      </c>
      <c r="I20" s="18">
        <f t="shared" si="0"/>
        <v>1760</v>
      </c>
      <c r="J20" s="15">
        <v>220</v>
      </c>
      <c r="K20" s="14">
        <f t="shared" si="1"/>
        <v>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5">
        <v>17</v>
      </c>
      <c r="C21" s="35" t="s">
        <v>93</v>
      </c>
      <c r="D21" s="36"/>
      <c r="E21" s="37"/>
      <c r="F21" s="36"/>
      <c r="G21" s="37"/>
      <c r="H21" s="40">
        <v>300</v>
      </c>
      <c r="I21" s="18">
        <f t="shared" si="0"/>
        <v>300</v>
      </c>
      <c r="J21" s="15">
        <v>220</v>
      </c>
      <c r="K21" s="14">
        <f t="shared" si="1"/>
        <v>1.3636363636363635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5">
        <v>18</v>
      </c>
      <c r="C22" s="46" t="s">
        <v>94</v>
      </c>
      <c r="D22" s="48"/>
      <c r="E22" s="49"/>
      <c r="F22" s="48"/>
      <c r="G22" s="49"/>
      <c r="H22" s="50"/>
      <c r="I22" s="47"/>
      <c r="J22" s="15"/>
      <c r="K22" s="1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5">
        <v>19</v>
      </c>
      <c r="C23" s="46" t="s">
        <v>94</v>
      </c>
      <c r="D23" s="48"/>
      <c r="E23" s="49"/>
      <c r="F23" s="48"/>
      <c r="G23" s="49"/>
      <c r="H23" s="50"/>
      <c r="I23" s="47"/>
      <c r="J23" s="15"/>
      <c r="K23" s="1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27" t="s">
        <v>60</v>
      </c>
      <c r="C24" s="41"/>
      <c r="D24" s="42">
        <f t="shared" ref="D24:K24" si="2">SUM(D5:D20)</f>
        <v>21</v>
      </c>
      <c r="E24" s="43">
        <f t="shared" si="2"/>
        <v>4</v>
      </c>
      <c r="F24" s="42">
        <f t="shared" si="2"/>
        <v>12</v>
      </c>
      <c r="G24" s="43">
        <f t="shared" si="2"/>
        <v>22</v>
      </c>
      <c r="H24" s="44">
        <f t="shared" si="2"/>
        <v>18885</v>
      </c>
      <c r="I24" s="31">
        <f t="shared" si="2"/>
        <v>36185</v>
      </c>
      <c r="J24" s="27">
        <f t="shared" si="2"/>
        <v>2590</v>
      </c>
      <c r="K24" s="45">
        <f t="shared" si="2"/>
        <v>223.39280601288479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4">
    <mergeCell ref="B3:B4"/>
    <mergeCell ref="C3:C4"/>
    <mergeCell ref="D3:E3"/>
    <mergeCell ref="F3:G3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Identificação_Informações</vt:lpstr>
      <vt:lpstr>Previsão_de_cargas</vt:lpstr>
      <vt:lpstr>Quadro_de_cargas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2023-04-27T23:13:48Z</dcterms:modified>
</cp:coreProperties>
</file>