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5.xml" ContentType="application/vnd.openxmlformats-officedocument.spreadsheetml.table+xml"/>
  <Override PartName="/xl/worksheets/sheet24.xml" ContentType="application/vnd.openxmlformats-officedocument.spreadsheetml.worksheet+xml"/>
  <Override PartName="/xl/tables/table6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iligèa" sheetId="1" state="visible" r:id="rId1"/>
    <sheet name="B1" sheetId="2" state="visible" r:id="rId2"/>
    <sheet name="B2" sheetId="3" state="hidden" r:id="rId3"/>
    <sheet name="B2-C2" sheetId="4" state="visible" r:id="rId4"/>
    <sheet name="C1" sheetId="5" state="visible" r:id="rId5"/>
    <sheet name="CarbonFootprint" sheetId="6" state="visible" r:id="rId6"/>
    <sheet name="B3-C3-C4" sheetId="7" state="visible" r:id="rId7"/>
    <sheet name="B3" sheetId="8" state="hidden" r:id="rId8"/>
    <sheet name="B4" sheetId="9" state="visible" r:id="rId9"/>
    <sheet name="B5" sheetId="10" state="visible" r:id="rId10"/>
    <sheet name="B7_M" sheetId="11" state="visible" r:id="rId11"/>
    <sheet name="B6" sheetId="12" state="visible" r:id="rId12"/>
    <sheet name="B7_R" sheetId="13" state="visible" r:id="rId13"/>
    <sheet name="B8" sheetId="14" state="hidden" r:id="rId14"/>
    <sheet name="B9-C6-C7" sheetId="15" state="visible" r:id="rId15"/>
    <sheet name="B8-C5" sheetId="16" state="visible" r:id="rId16"/>
    <sheet name="B9" sheetId="17" state="hidden" r:id="rId17"/>
    <sheet name="B10" sheetId="18" state="visible" r:id="rId18"/>
    <sheet name="B11" sheetId="19" state="hidden" r:id="rId19"/>
    <sheet name="B11-C8-C9" sheetId="20" state="visible" r:id="rId20"/>
    <sheet name="Elenchi" sheetId="21" state="visible" r:id="rId21"/>
    <sheet name="C2" sheetId="22" state="hidden" r:id="rId22"/>
    <sheet name="C3" sheetId="23" state="hidden" r:id="rId23"/>
    <sheet name="C4" sheetId="24" state="hidden" r:id="rId24"/>
    <sheet name="C5" sheetId="25" state="hidden" r:id="rId25"/>
    <sheet name="C6" sheetId="26" state="hidden" r:id="rId26"/>
    <sheet name="C7" sheetId="27" state="hidden" r:id="rId27"/>
    <sheet name="C8" sheetId="28" state="hidden" r:id="rId28"/>
    <sheet name="C9" sheetId="29" state="hidden" r:id="rId29"/>
  </sheets>
  <externalReferences>
    <externalReference r:id="rId30"/>
    <externalReference r:id="rId31"/>
  </externalReferences>
  <definedNames>
    <definedName name="_xlnm._FilterDatabase" localSheetId="5" hidden="1">'CarbonFootprint'!$A$1:$J$1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_-* #,##0.00\ [$€-410]_-;\-* #,##0.00\ [$€-410]_-;_-* &quot;-&quot;??\ [$€-410]_-;_-@"/>
    <numFmt numFmtId="165" formatCode="D/M/YYYY"/>
    <numFmt numFmtId="166" formatCode="_-* #,##0_-;\-* #,##0_-;_-* &quot;-&quot;??_-;_-@"/>
    <numFmt numFmtId="167" formatCode="_-* #,##0.00_-;\-* #,##0.00_-;_-* &quot;-&quot;??_-;_-@"/>
    <numFmt numFmtId="168" formatCode="0.0%"/>
    <numFmt numFmtId="169" formatCode="0.0"/>
    <numFmt numFmtId="170" formatCode="#,##0.0"/>
    <numFmt numFmtId="171" formatCode="_-* #,##0.00\ &quot;€&quot;_-;\-* #,##0.00\ &quot;€&quot;_-;_-* &quot;-&quot;??\ &quot;€&quot;_-;_-@"/>
    <numFmt numFmtId="172" formatCode="_-* #,##0.0_-;\-* #,##0.0_-;_-* &quot;-&quot;??_-;_-@"/>
  </numFmts>
  <fonts count="26">
    <font>
      <name val="Calibri"/>
      <color theme="1"/>
      <sz val="11"/>
      <scheme val="minor"/>
    </font>
    <font>
      <name val="Aptos"/>
      <b val="1"/>
      <color theme="0"/>
      <sz val="11"/>
    </font>
    <font>
      <name val="Aptos"/>
      <color theme="1"/>
      <sz val="11"/>
    </font>
    <font>
      <name val="Aptos"/>
      <b val="1"/>
      <color rgb="FF2F5496"/>
      <sz val="11"/>
    </font>
    <font>
      <name val="Aptos"/>
      <i val="1"/>
      <color theme="1"/>
      <sz val="11"/>
    </font>
    <font>
      <name val="Arial"/>
      <color theme="1"/>
      <sz val="11"/>
    </font>
    <font>
      <name val="Aptos"/>
      <color theme="1"/>
      <sz val="10"/>
    </font>
    <font>
      <name val="Arial"/>
      <b val="1"/>
      <color rgb="FFFFFFFF"/>
      <sz val="11"/>
    </font>
    <font>
      <name val="Aptos"/>
      <b val="1"/>
      <color theme="1"/>
      <sz val="11"/>
    </font>
    <font>
      <name val="Aptos"/>
      <i val="1"/>
      <color rgb="FF1B1B1B"/>
      <sz val="11"/>
    </font>
    <font>
      <name val="Aptos"/>
      <color theme="1"/>
      <sz val="12"/>
    </font>
    <font>
      <name val="Aptos"/>
      <b val="1"/>
      <color theme="0"/>
      <sz val="12"/>
    </font>
    <font>
      <name val="Calibri"/>
      <b val="1"/>
      <color theme="1"/>
      <sz val="12"/>
    </font>
    <font>
      <name val="Calibri"/>
      <color theme="1"/>
      <sz val="11"/>
    </font>
    <font>
      <name val="Calibri"/>
      <i val="1"/>
      <color theme="1"/>
      <sz val="11"/>
    </font>
    <font>
      <name val="Aptos"/>
      <b val="1"/>
      <i val="1"/>
      <color theme="1"/>
      <sz val="11"/>
    </font>
    <font/>
    <font>
      <name val="Aptos"/>
      <color rgb="FF1B1B1B"/>
      <sz val="10"/>
    </font>
    <font>
      <name val="Aptos"/>
      <b val="1"/>
      <i val="1"/>
      <color rgb="FF2F5496"/>
      <sz val="11"/>
    </font>
    <font>
      <name val="Aptos"/>
      <color theme="10"/>
      <sz val="11"/>
      <u val="single"/>
    </font>
    <font>
      <name val="Aptos"/>
      <b val="1"/>
      <color theme="1"/>
      <sz val="10"/>
    </font>
    <font>
      <name val="Aptos"/>
      <i val="1"/>
      <color theme="1"/>
      <sz val="10"/>
    </font>
    <font>
      <name val="Aptos"/>
      <b val="1"/>
      <color theme="1"/>
      <sz val="12"/>
    </font>
    <font>
      <name val="Aptos"/>
      <color rgb="FF000000"/>
      <sz val="11"/>
    </font>
    <font>
      <name val="Aptos"/>
      <color rgb="FFFF0000"/>
      <sz val="10"/>
    </font>
    <font>
      <name val="Aptos"/>
      <color rgb="FFFF0000"/>
      <sz val="11"/>
    </font>
  </fonts>
  <fills count="23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7"/>
        <bgColor theme="7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119F2F"/>
        <bgColor rgb="FF119F2F"/>
      </patternFill>
    </fill>
    <fill>
      <patternFill patternType="solid">
        <fgColor rgb="FFC5E0B3"/>
        <bgColor rgb="FFC5E0B3"/>
      </patternFill>
    </fill>
    <fill>
      <patternFill patternType="solid">
        <fgColor rgb="FFFFFF99"/>
        <bgColor rgb="FFFFFF99"/>
      </patternFill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  <fill>
      <patternFill patternType="solid">
        <fgColor rgb="FFC55A11"/>
        <bgColor rgb="FFC55A11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DADADA"/>
        <bgColor rgb="FFDADADA"/>
      </patternFill>
    </fill>
    <fill>
      <patternFill patternType="solid">
        <fgColor rgb="FFEAEDF1"/>
        <bgColor rgb="FFEAEDF1"/>
      </patternFill>
    </fill>
    <fill>
      <patternFill patternType="solid">
        <fgColor theme="4"/>
        <bgColor theme="4"/>
      </patternFill>
    </fill>
    <fill>
      <patternFill patternType="solid">
        <fgColor rgb="FFD0CECE"/>
        <bgColor rgb="FFD0CECE"/>
      </patternFill>
    </fill>
  </fills>
  <borders count="5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3" fontId="4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3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0" fontId="8" fillId="4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3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2" fillId="5" borderId="3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5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9" fontId="2" fillId="0" borderId="2" applyAlignment="1" pivotButton="0" quotePrefix="0" xfId="0">
      <alignment horizontal="left" vertical="center"/>
    </xf>
    <xf numFmtId="0" fontId="2" fillId="2" borderId="1" pivotButton="0" quotePrefix="0" xfId="0"/>
    <xf numFmtId="0" fontId="2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/>
    </xf>
    <xf numFmtId="0" fontId="10" fillId="2" borderId="1" pivotButton="0" quotePrefix="0" xfId="0"/>
    <xf numFmtId="0" fontId="11" fillId="2" borderId="1" applyAlignment="1" pivotButton="0" quotePrefix="0" xfId="0">
      <alignment vertical="center"/>
    </xf>
    <xf numFmtId="0" fontId="12" fillId="6" borderId="2" applyAlignment="1" pivotButton="0" quotePrefix="0" xfId="0">
      <alignment wrapText="1"/>
    </xf>
    <xf numFmtId="166" fontId="12" fillId="6" borderId="2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3" fillId="7" borderId="2" pivotButton="0" quotePrefix="0" xfId="0"/>
    <xf numFmtId="0" fontId="13" fillId="0" borderId="2" pivotButton="0" quotePrefix="0" xfId="0"/>
    <xf numFmtId="166" fontId="13" fillId="0" borderId="2" pivotButton="0" quotePrefix="0" xfId="0"/>
    <xf numFmtId="0" fontId="14" fillId="0" borderId="0" pivotButton="0" quotePrefix="0" xfId="0"/>
    <xf numFmtId="0" fontId="13" fillId="8" borderId="2" pivotButton="0" quotePrefix="0" xfId="0"/>
    <xf numFmtId="0" fontId="13" fillId="9" borderId="2" pivotButton="0" quotePrefix="0" xfId="0"/>
    <xf numFmtId="167" fontId="13" fillId="0" borderId="2" pivotButton="0" quotePrefix="0" xfId="0"/>
    <xf numFmtId="0" fontId="13" fillId="10" borderId="2" pivotButton="0" quotePrefix="0" xfId="0"/>
    <xf numFmtId="166" fontId="13" fillId="0" borderId="0" pivotButton="0" quotePrefix="0" xfId="0"/>
    <xf numFmtId="0" fontId="1" fillId="11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8" fillId="12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0" fontId="15" fillId="0" borderId="2" applyAlignment="1" pivotButton="0" quotePrefix="0" xfId="0">
      <alignment vertical="center"/>
    </xf>
    <xf numFmtId="3" fontId="2" fillId="0" borderId="2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8" fillId="12" borderId="12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9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166" fontId="2" fillId="0" borderId="18" applyAlignment="1" pivotButton="0" quotePrefix="0" xfId="0">
      <alignment vertical="center"/>
    </xf>
    <xf numFmtId="9" fontId="2" fillId="0" borderId="19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6" fillId="13" borderId="20" applyAlignment="1" pivotButton="0" quotePrefix="0" xfId="0">
      <alignment horizontal="left" vertical="center" wrapText="1"/>
    </xf>
    <xf numFmtId="0" fontId="16" fillId="0" borderId="21" pivotButton="0" quotePrefix="0" xfId="0"/>
    <xf numFmtId="0" fontId="16" fillId="0" borderId="22" pivotButton="0" quotePrefix="0" xfId="0"/>
    <xf numFmtId="0" fontId="6" fillId="0" borderId="0" applyAlignment="1" pivotButton="0" quotePrefix="0" xfId="0">
      <alignment horizontal="left" vertical="center" wrapText="1"/>
    </xf>
    <xf numFmtId="0" fontId="8" fillId="0" borderId="23" applyAlignment="1" pivotButton="0" quotePrefix="0" xfId="0">
      <alignment horizontal="left" vertical="center"/>
    </xf>
    <xf numFmtId="0" fontId="8" fillId="0" borderId="24" applyAlignment="1" pivotButton="0" quotePrefix="0" xfId="0">
      <alignment horizontal="left" vertical="center"/>
    </xf>
    <xf numFmtId="0" fontId="8" fillId="0" borderId="24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/>
    </xf>
    <xf numFmtId="0" fontId="2" fillId="0" borderId="2" pivotButton="0" quotePrefix="0" xfId="0"/>
    <xf numFmtId="3" fontId="6" fillId="0" borderId="2" applyAlignment="1" pivotButton="0" quotePrefix="0" xfId="0">
      <alignment horizontal="right" vertical="center"/>
    </xf>
    <xf numFmtId="0" fontId="2" fillId="0" borderId="26" pivotButton="0" quotePrefix="0" xfId="0"/>
    <xf numFmtId="0" fontId="6" fillId="0" borderId="26" applyAlignment="1" pivotButton="0" quotePrefix="0" xfId="0">
      <alignment horizontal="left" vertical="center"/>
    </xf>
    <xf numFmtId="3" fontId="6" fillId="0" borderId="26" applyAlignment="1" pivotButton="0" quotePrefix="0" xfId="0">
      <alignment horizontal="right" vertical="center"/>
    </xf>
    <xf numFmtId="3" fontId="6" fillId="0" borderId="27" applyAlignment="1" pivotButton="0" quotePrefix="0" xfId="0">
      <alignment horizontal="right" vertical="center"/>
    </xf>
    <xf numFmtId="0" fontId="8" fillId="0" borderId="0" pivotButton="0" quotePrefix="0" xfId="0"/>
    <xf numFmtId="0" fontId="8" fillId="12" borderId="1" applyAlignment="1" pivotButton="0" quotePrefix="0" xfId="0">
      <alignment horizontal="left" vertical="center" wrapText="1"/>
    </xf>
    <xf numFmtId="0" fontId="17" fillId="13" borderId="28" applyAlignment="1" pivotButton="0" quotePrefix="0" xfId="0">
      <alignment horizontal="left" vertical="center" wrapText="1"/>
    </xf>
    <xf numFmtId="0" fontId="16" fillId="0" borderId="29" pivotButton="0" quotePrefix="0" xfId="0"/>
    <xf numFmtId="0" fontId="16" fillId="0" borderId="30" pivotButton="0" quotePrefix="0" xfId="0"/>
    <xf numFmtId="0" fontId="16" fillId="0" borderId="31" pivotButton="0" quotePrefix="0" xfId="0"/>
    <xf numFmtId="0" fontId="16" fillId="0" borderId="32" pivotButton="0" quotePrefix="0" xfId="0"/>
    <xf numFmtId="0" fontId="17" fillId="0" borderId="0" applyAlignment="1" pivotButton="0" quotePrefix="0" xfId="0">
      <alignment vertical="center" wrapText="1"/>
    </xf>
    <xf numFmtId="0" fontId="2" fillId="0" borderId="2" pivotButton="0" quotePrefix="0" xfId="0"/>
    <xf numFmtId="0" fontId="16" fillId="0" borderId="33" pivotButton="0" quotePrefix="0" xfId="0"/>
    <xf numFmtId="0" fontId="16" fillId="0" borderId="34" pivotButton="0" quotePrefix="0" xfId="0"/>
    <xf numFmtId="0" fontId="16" fillId="0" borderId="35" pivotButton="0" quotePrefix="0" xfId="0"/>
    <xf numFmtId="0" fontId="18" fillId="3" borderId="1" applyAlignment="1" pivotButton="0" quotePrefix="0" xfId="0">
      <alignment vertical="center"/>
    </xf>
    <xf numFmtId="0" fontId="2" fillId="3" borderId="1" pivotButton="0" quotePrefix="0" xfId="0"/>
    <xf numFmtId="0" fontId="17" fillId="0" borderId="0" applyAlignment="1" pivotButton="0" quotePrefix="0" xfId="0">
      <alignment horizontal="left" vertical="center" wrapText="1"/>
    </xf>
    <xf numFmtId="0" fontId="8" fillId="4" borderId="2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2" fillId="11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2" fillId="0" borderId="36" applyAlignment="1" pivotButton="0" quotePrefix="0" xfId="0">
      <alignment vertical="center" wrapText="1"/>
    </xf>
    <xf numFmtId="3" fontId="2" fillId="0" borderId="2" applyAlignment="1" pivotButton="0" quotePrefix="0" xfId="0">
      <alignment horizontal="right" vertical="center" wrapText="1"/>
    </xf>
    <xf numFmtId="3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vertical="center" wrapText="1"/>
    </xf>
    <xf numFmtId="3" fontId="2" fillId="0" borderId="26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2" fillId="0" borderId="24" applyAlignment="1" pivotButton="0" quotePrefix="0" xfId="0">
      <alignment horizontal="left" vertical="center"/>
    </xf>
    <xf numFmtId="3" fontId="2" fillId="0" borderId="24" applyAlignment="1" pivotButton="0" quotePrefix="0" xfId="0">
      <alignment horizontal="right" vertical="center" wrapText="1"/>
    </xf>
    <xf numFmtId="3" fontId="2" fillId="0" borderId="2" applyAlignment="1" pivotButton="0" quotePrefix="0" xfId="0">
      <alignment vertical="center" wrapText="1"/>
    </xf>
    <xf numFmtId="0" fontId="2" fillId="0" borderId="26" applyAlignment="1" pivotButton="0" quotePrefix="0" xfId="0">
      <alignment vertical="center"/>
    </xf>
    <xf numFmtId="3" fontId="6" fillId="0" borderId="2" applyAlignment="1" pivotButton="0" quotePrefix="0" xfId="0">
      <alignment horizontal="right" vertical="center" wrapText="1"/>
    </xf>
    <xf numFmtId="3" fontId="6" fillId="0" borderId="26" applyAlignment="1" pivotButton="0" quotePrefix="0" xfId="0">
      <alignment horizontal="right" vertical="center" wrapText="1"/>
    </xf>
    <xf numFmtId="0" fontId="4" fillId="7" borderId="2" pivotButton="0" quotePrefix="0" xfId="0"/>
    <xf numFmtId="0" fontId="8" fillId="0" borderId="37" applyAlignment="1" pivotButton="0" quotePrefix="0" xfId="0">
      <alignment vertical="center" wrapText="1"/>
    </xf>
    <xf numFmtId="0" fontId="8" fillId="0" borderId="38" applyAlignment="1" pivotButton="0" quotePrefix="0" xfId="0">
      <alignment vertical="center" wrapText="1"/>
    </xf>
    <xf numFmtId="0" fontId="2" fillId="0" borderId="39" applyAlignment="1" pivotButton="0" quotePrefix="0" xfId="0">
      <alignment wrapText="1"/>
    </xf>
    <xf numFmtId="0" fontId="2" fillId="0" borderId="15" applyAlignment="1" pivotButton="0" quotePrefix="0" xfId="0">
      <alignment vertical="center" wrapText="1"/>
    </xf>
    <xf numFmtId="166" fontId="2" fillId="0" borderId="2" applyAlignment="1" pivotButton="0" quotePrefix="0" xfId="0">
      <alignment horizontal="right" vertical="center" wrapText="1"/>
    </xf>
    <xf numFmtId="166" fontId="2" fillId="0" borderId="2" applyAlignment="1" pivotButton="0" quotePrefix="0" xfId="0">
      <alignment vertical="center" wrapText="1"/>
    </xf>
    <xf numFmtId="9" fontId="2" fillId="0" borderId="40" pivotButton="0" quotePrefix="0" xfId="0"/>
    <xf numFmtId="0" fontId="4" fillId="0" borderId="15" applyAlignment="1" pivotButton="0" quotePrefix="0" xfId="0">
      <alignment vertical="center"/>
    </xf>
    <xf numFmtId="0" fontId="4" fillId="0" borderId="41" applyAlignment="1" pivotButton="0" quotePrefix="0" xfId="0">
      <alignment vertical="center"/>
    </xf>
    <xf numFmtId="0" fontId="2" fillId="0" borderId="42" applyAlignment="1" pivotButton="0" quotePrefix="0" xfId="0">
      <alignment horizontal="left" vertical="center"/>
    </xf>
    <xf numFmtId="166" fontId="2" fillId="9" borderId="42" applyAlignment="1" pivotButton="0" quotePrefix="0" xfId="0">
      <alignment horizontal="right" vertical="center" wrapText="1"/>
    </xf>
    <xf numFmtId="166" fontId="2" fillId="0" borderId="42" applyAlignment="1" pivotButton="0" quotePrefix="0" xfId="0">
      <alignment horizontal="right" vertical="center" wrapText="1"/>
    </xf>
    <xf numFmtId="166" fontId="2" fillId="9" borderId="42" applyAlignment="1" pivotButton="0" quotePrefix="0" xfId="0">
      <alignment vertical="center" wrapText="1"/>
    </xf>
    <xf numFmtId="9" fontId="2" fillId="0" borderId="43" pivotButton="0" quotePrefix="0" xfId="0"/>
    <xf numFmtId="0" fontId="4" fillId="0" borderId="17" applyAlignment="1" pivotButton="0" quotePrefix="0" xfId="0">
      <alignment vertical="center"/>
    </xf>
    <xf numFmtId="0" fontId="2" fillId="0" borderId="18" applyAlignment="1" pivotButton="0" quotePrefix="0" xfId="0">
      <alignment horizontal="left" vertical="center"/>
    </xf>
    <xf numFmtId="166" fontId="2" fillId="0" borderId="18" applyAlignment="1" pivotButton="0" quotePrefix="0" xfId="0">
      <alignment horizontal="right" vertical="center" wrapText="1"/>
    </xf>
    <xf numFmtId="9" fontId="2" fillId="0" borderId="44" pivotButton="0" quotePrefix="0" xfId="0"/>
    <xf numFmtId="0" fontId="8" fillId="0" borderId="2" pivotButton="0" quotePrefix="0" xfId="0"/>
    <xf numFmtId="0" fontId="2" fillId="14" borderId="28" applyAlignment="1" pivotButton="0" quotePrefix="0" xfId="0">
      <alignment horizontal="center" vertical="top" wrapText="1"/>
    </xf>
    <xf numFmtId="0" fontId="2" fillId="15" borderId="28" applyAlignment="1" pivotButton="0" quotePrefix="0" xfId="0">
      <alignment horizontal="center" vertical="top" wrapText="1"/>
    </xf>
    <xf numFmtId="0" fontId="2" fillId="5" borderId="2" pivotButton="0" quotePrefix="0" xfId="0"/>
    <xf numFmtId="0" fontId="19" fillId="0" borderId="0" pivotButton="0" quotePrefix="0" xfId="0"/>
    <xf numFmtId="0" fontId="2" fillId="0" borderId="2" applyAlignment="1" pivotButton="0" quotePrefix="0" xfId="0">
      <alignment wrapText="1"/>
    </xf>
    <xf numFmtId="3" fontId="2" fillId="5" borderId="2" pivotButton="0" quotePrefix="0" xfId="0"/>
    <xf numFmtId="0" fontId="2" fillId="0" borderId="0" applyAlignment="1" pivotButton="0" quotePrefix="0" xfId="0">
      <alignment horizontal="left"/>
    </xf>
    <xf numFmtId="166" fontId="2" fillId="0" borderId="0" pivotButton="0" quotePrefix="0" xfId="0"/>
    <xf numFmtId="0" fontId="1" fillId="11" borderId="1" applyAlignment="1" pivotButton="0" quotePrefix="0" xfId="0">
      <alignment horizontal="left" vertical="center"/>
    </xf>
    <xf numFmtId="166" fontId="2" fillId="11" borderId="1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166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20" fillId="0" borderId="2" applyAlignment="1" pivotButton="0" quotePrefix="0" xfId="0">
      <alignment horizontal="right" vertical="center"/>
    </xf>
    <xf numFmtId="9" fontId="2" fillId="0" borderId="0" applyAlignment="1" pivotButton="0" quotePrefix="0" xfId="0">
      <alignment wrapText="1"/>
    </xf>
    <xf numFmtId="3" fontId="2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/>
    </xf>
    <xf numFmtId="166" fontId="20" fillId="0" borderId="2" applyAlignment="1" pivotButton="0" quotePrefix="0" xfId="0">
      <alignment horizontal="right" vertical="center"/>
    </xf>
    <xf numFmtId="0" fontId="21" fillId="0" borderId="26" applyAlignment="1" pivotButton="0" quotePrefix="0" xfId="0">
      <alignment horizontal="left" vertical="center"/>
    </xf>
    <xf numFmtId="0" fontId="20" fillId="0" borderId="26" applyAlignment="1" pivotButton="0" quotePrefix="0" xfId="0">
      <alignment horizontal="right" vertical="center"/>
    </xf>
    <xf numFmtId="3" fontId="20" fillId="0" borderId="26" applyAlignment="1" pivotButton="0" quotePrefix="0" xfId="0">
      <alignment horizontal="right" vertical="center"/>
    </xf>
    <xf numFmtId="166" fontId="20" fillId="0" borderId="26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/>
    </xf>
    <xf numFmtId="166" fontId="8" fillId="0" borderId="2" pivotButton="0" quotePrefix="0" xfId="0"/>
    <xf numFmtId="166" fontId="2" fillId="0" borderId="2" pivotButton="0" quotePrefix="0" xfId="0"/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166" fontId="8" fillId="0" borderId="0" pivotButton="0" quotePrefix="0" xfId="0"/>
    <xf numFmtId="166" fontId="2" fillId="0" borderId="0" applyAlignment="1" pivotButton="0" quotePrefix="0" xfId="0">
      <alignment horizontal="left"/>
    </xf>
    <xf numFmtId="166" fontId="8" fillId="0" borderId="2" applyAlignment="1" pivotButton="0" quotePrefix="0" xfId="0">
      <alignment horizontal="center" vertical="center" wrapText="1"/>
    </xf>
    <xf numFmtId="9" fontId="2" fillId="0" borderId="0" pivotButton="0" quotePrefix="0" xfId="0"/>
    <xf numFmtId="166" fontId="2" fillId="0" borderId="26" applyAlignment="1" pivotButton="0" quotePrefix="0" xfId="0">
      <alignment horizontal="left"/>
    </xf>
    <xf numFmtId="166" fontId="2" fillId="0" borderId="45" applyAlignment="1" pivotButton="0" quotePrefix="0" xfId="0">
      <alignment horizontal="left"/>
    </xf>
    <xf numFmtId="9" fontId="13" fillId="0" borderId="2" pivotButton="0" quotePrefix="0" xfId="0"/>
    <xf numFmtId="9" fontId="2" fillId="0" borderId="45" applyAlignment="1" pivotButton="0" quotePrefix="0" xfId="0">
      <alignment horizontal="center"/>
    </xf>
    <xf numFmtId="168" fontId="13" fillId="0" borderId="2" pivotButton="0" quotePrefix="0" xfId="0"/>
    <xf numFmtId="166" fontId="2" fillId="0" borderId="24" applyAlignment="1" pivotButton="0" quotePrefix="0" xfId="0">
      <alignment horizontal="left"/>
    </xf>
    <xf numFmtId="9" fontId="2" fillId="0" borderId="24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16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2" fillId="17" borderId="20" applyAlignment="1" pivotButton="0" quotePrefix="0" xfId="0">
      <alignment horizontal="center" vertical="center"/>
    </xf>
    <xf numFmtId="0" fontId="8" fillId="18" borderId="2" applyAlignment="1" pivotButton="0" quotePrefix="0" xfId="0">
      <alignment vertical="center" wrapText="1"/>
    </xf>
    <xf numFmtId="0" fontId="8" fillId="19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right" vertical="center"/>
    </xf>
    <xf numFmtId="0" fontId="2" fillId="10" borderId="28" applyAlignment="1" pivotButton="0" quotePrefix="0" xfId="0">
      <alignment horizontal="left" vertical="center" wrapText="1"/>
    </xf>
    <xf numFmtId="0" fontId="1" fillId="16" borderId="1" pivotButton="0" quotePrefix="0" xfId="0"/>
    <xf numFmtId="0" fontId="2" fillId="16" borderId="1" pivotButton="0" quotePrefix="0" xfId="0"/>
    <xf numFmtId="0" fontId="1" fillId="0" borderId="0" pivotButton="0" quotePrefix="0" xfId="0"/>
    <xf numFmtId="0" fontId="8" fillId="0" borderId="46" applyAlignment="1" pivotButton="0" quotePrefix="0" xfId="0">
      <alignment horizontal="center"/>
    </xf>
    <xf numFmtId="0" fontId="16" fillId="0" borderId="46" pivotButton="0" quotePrefix="0" xfId="0"/>
    <xf numFmtId="0" fontId="8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right" vertical="top" wrapText="1"/>
    </xf>
    <xf numFmtId="3" fontId="2" fillId="5" borderId="2" applyAlignment="1" pivotButton="0" quotePrefix="0" xfId="0">
      <alignment horizontal="right" vertical="center"/>
    </xf>
    <xf numFmtId="10" fontId="23" fillId="5" borderId="2" applyAlignment="1" pivotButton="0" quotePrefix="0" xfId="0">
      <alignment horizontal="right" vertical="center"/>
    </xf>
    <xf numFmtId="2" fontId="23" fillId="5" borderId="2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2" fillId="5" borderId="2" applyAlignment="1" pivotButton="0" quotePrefix="0" xfId="0">
      <alignment horizontal="left"/>
    </xf>
    <xf numFmtId="0" fontId="2" fillId="0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8" fillId="0" borderId="47" applyAlignment="1" pivotButton="0" quotePrefix="0" xfId="0">
      <alignment horizontal="center" vertical="center"/>
    </xf>
    <xf numFmtId="0" fontId="16" fillId="0" borderId="48" pivotButton="0" quotePrefix="0" xfId="0"/>
    <xf numFmtId="0" fontId="16" fillId="0" borderId="49" pivotButton="0" quotePrefix="0" xfId="0"/>
    <xf numFmtId="0" fontId="8" fillId="18" borderId="50" applyAlignment="1" pivotButton="0" quotePrefix="0" xfId="0">
      <alignment vertical="center" wrapText="1"/>
    </xf>
    <xf numFmtId="0" fontId="2" fillId="0" borderId="47" applyAlignment="1" pivotButton="0" quotePrefix="0" xfId="0">
      <alignment vertical="center" wrapText="1"/>
    </xf>
    <xf numFmtId="0" fontId="8" fillId="0" borderId="47" applyAlignment="1" pivotButton="0" quotePrefix="0" xfId="0">
      <alignment horizontal="right" vertical="center"/>
    </xf>
    <xf numFmtId="169" fontId="8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168" fontId="2" fillId="0" borderId="2" applyAlignment="1" pivotButton="0" quotePrefix="0" xfId="0">
      <alignment horizontal="center" vertical="center"/>
    </xf>
    <xf numFmtId="0" fontId="2" fillId="10" borderId="20" applyAlignment="1" pivotButton="0" quotePrefix="0" xfId="0">
      <alignment horizontal="center" vertical="center" wrapText="1"/>
    </xf>
    <xf numFmtId="0" fontId="8" fillId="0" borderId="26" applyAlignment="1" pivotButton="0" quotePrefix="0" xfId="0">
      <alignment vertical="center"/>
    </xf>
    <xf numFmtId="168" fontId="8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vertical="center" wrapText="1"/>
    </xf>
    <xf numFmtId="0" fontId="8" fillId="10" borderId="2" applyAlignment="1" pivotButton="0" quotePrefix="0" xfId="0">
      <alignment vertical="center" wrapText="1"/>
    </xf>
    <xf numFmtId="3" fontId="24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left" vertical="center"/>
    </xf>
    <xf numFmtId="0" fontId="2" fillId="10" borderId="28" applyAlignment="1" pivotButton="0" quotePrefix="0" xfId="0">
      <alignment horizontal="center" vertical="center" wrapText="1"/>
    </xf>
    <xf numFmtId="0" fontId="2" fillId="0" borderId="47" pivotButton="0" quotePrefix="0" xfId="0"/>
    <xf numFmtId="0" fontId="8" fillId="0" borderId="26" pivotButton="0" quotePrefix="0" xfId="0"/>
    <xf numFmtId="0" fontId="8" fillId="0" borderId="24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2" fillId="17" borderId="20" applyAlignment="1" pivotButton="0" quotePrefix="0" xfId="0">
      <alignment horizontal="left" vertical="center"/>
    </xf>
    <xf numFmtId="170" fontId="6" fillId="0" borderId="2" applyAlignment="1" pivotButton="0" quotePrefix="0" xfId="0">
      <alignment horizontal="center" vertical="center"/>
    </xf>
    <xf numFmtId="0" fontId="2" fillId="0" borderId="47" applyAlignment="1" pivotButton="0" quotePrefix="0" xfId="0">
      <alignment horizontal="left" vertical="center" wrapText="1"/>
    </xf>
    <xf numFmtId="0" fontId="8" fillId="0" borderId="47" applyAlignment="1" pivotButton="0" quotePrefix="0" xfId="0">
      <alignment horizontal="left" vertical="center"/>
    </xf>
    <xf numFmtId="168" fontId="8" fillId="0" borderId="2" applyAlignment="1" pivotButton="0" quotePrefix="0" xfId="0">
      <alignment horizontal="center" vertical="center"/>
    </xf>
    <xf numFmtId="3" fontId="2" fillId="2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 wrapText="1"/>
    </xf>
    <xf numFmtId="9" fontId="8" fillId="0" borderId="2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8" fillId="0" borderId="2" applyAlignment="1" pivotButton="0" quotePrefix="0" xfId="0">
      <alignment horizontal="left" vertical="center"/>
    </xf>
    <xf numFmtId="3" fontId="8" fillId="20" borderId="2" applyAlignment="1" pivotButton="0" quotePrefix="0" xfId="0">
      <alignment horizontal="right" vertical="center"/>
    </xf>
    <xf numFmtId="2" fontId="2" fillId="20" borderId="2" applyAlignment="1" pivotButton="0" quotePrefix="0" xfId="0">
      <alignment horizontal="right" vertical="center"/>
    </xf>
    <xf numFmtId="2" fontId="25" fillId="20" borderId="2" applyAlignment="1" pivotButton="0" quotePrefix="0" xfId="0">
      <alignment horizontal="right" vertical="center"/>
    </xf>
    <xf numFmtId="2" fontId="8" fillId="0" borderId="2" applyAlignment="1" pivotButton="0" quotePrefix="0" xfId="0">
      <alignment horizontal="right" vertical="center"/>
    </xf>
    <xf numFmtId="0" fontId="11" fillId="21" borderId="1" applyAlignment="1" pivotButton="0" quotePrefix="0" xfId="0">
      <alignment vertical="center"/>
    </xf>
    <xf numFmtId="171" fontId="6" fillId="0" borderId="2" applyAlignment="1" pivotButton="0" quotePrefix="0" xfId="0">
      <alignment horizontal="right" vertical="center"/>
    </xf>
    <xf numFmtId="0" fontId="8" fillId="22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/>
    </xf>
    <xf numFmtId="0" fontId="2" fillId="0" borderId="2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8" fillId="3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 wrapText="1"/>
    </xf>
    <xf numFmtId="172" fontId="8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6" fillId="0" borderId="26" applyAlignment="1" pivotButton="0" quotePrefix="0" xfId="0">
      <alignment horizontal="right" vertical="center"/>
    </xf>
    <xf numFmtId="0" fontId="2" fillId="12" borderId="47" applyAlignment="1" pivotButton="0" quotePrefix="0" xfId="0">
      <alignment horizontal="center" vertical="center"/>
    </xf>
    <xf numFmtId="0" fontId="2" fillId="0" borderId="47" applyAlignment="1" pivotButton="0" quotePrefix="0" xfId="0">
      <alignment horizontal="left" vertical="center"/>
    </xf>
    <xf numFmtId="3" fontId="6" fillId="0" borderId="47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8" fillId="5" borderId="2" applyAlignment="1" pivotButton="0" quotePrefix="0" xfId="0">
      <alignment horizontal="right" vertical="center"/>
    </xf>
    <xf numFmtId="0" fontId="8" fillId="19" borderId="47" applyAlignment="1" pivotButton="0" quotePrefix="0" xfId="0">
      <alignment horizontal="center" vertical="center"/>
    </xf>
    <xf numFmtId="0" fontId="2" fillId="5" borderId="2" applyAlignment="1" pivotButton="0" quotePrefix="0" xfId="0">
      <alignment vertical="center" wrapText="1"/>
    </xf>
    <xf numFmtId="0" fontId="6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3" fontId="8" fillId="5" borderId="2" applyAlignment="1" pivotButton="0" quotePrefix="0" xfId="0">
      <alignment horizontal="right" vertical="center"/>
    </xf>
    <xf numFmtId="0" fontId="8" fillId="22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13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top" wrapText="1"/>
    </xf>
    <xf numFmtId="0" fontId="2" fillId="15" borderId="1" applyAlignment="1" pivotButton="0" quotePrefix="0" xfId="0">
      <alignment horizontal="center" vertical="top" wrapText="1"/>
    </xf>
    <xf numFmtId="0" fontId="22" fillId="17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48" pivotButton="0" quotePrefix="0" xfId="0"/>
    <xf numFmtId="0" fontId="0" fillId="0" borderId="49" pivotButton="0" quotePrefix="0" xfId="0"/>
    <xf numFmtId="0" fontId="2" fillId="10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center" vertical="center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CF88D"/>
          <bgColor rgb="FFECF88D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</dxfs>
  <tableStyles count="6" defaultTableStyle="TableStyleMedium9" defaultPivotStyle="PivotStyleLight16">
    <tableStyle name="B1-style" pivot="0" count="3">
      <tableStyleElement type="headerRow" dxfId="1"/>
      <tableStyleElement type="firstRowStripe" dxfId="1"/>
      <tableStyleElement type="secondRowStripe" dxfId="1"/>
    </tableStyle>
    <tableStyle name="B4-style" pivot="0" count="3">
      <tableStyleElement type="headerRow" dxfId="1"/>
      <tableStyleElement type="firstRowStripe" dxfId="1"/>
      <tableStyleElement type="secondRowStripe" dxfId="1"/>
    </tableStyle>
    <tableStyle name="B7_M-style" pivot="0" count="3">
      <tableStyleElement type="headerRow" dxfId="1"/>
      <tableStyleElement type="firstRowStripe" dxfId="1"/>
      <tableStyleElement type="secondRowStripe" dxfId="1"/>
    </tableStyle>
    <tableStyle name="B7_R-style" pivot="0" count="3">
      <tableStyleElement type="headerRow" dxfId="1"/>
      <tableStyleElement type="firstRowStripe" dxfId="1"/>
      <tableStyleElement type="secondRowStripe" dxfId="1"/>
    </tableStyle>
    <tableStyle name="C3-style" pivot="0" count="3">
      <tableStyleElement type="headerRow" dxfId="1"/>
      <tableStyleElement type="firstRowStripe" dxfId="1"/>
      <tableStyleElement type="secondRowStripe" dxfId="1"/>
    </tableStyle>
    <tableStyle name="C4-style" pivot="0" count="3">
      <tableStyleElement type="headerRow" dxfId="1"/>
      <tableStyleElement type="firstRowStripe" dxfId="1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externalLink" Target="/xl/externalLinks/externalLink1.xml" Id="rId30" /><Relationship Type="http://schemas.openxmlformats.org/officeDocument/2006/relationships/externalLink" Target="/xl/externalLinks/externalLink2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omments/comment1.xml><?xml version="1.0" encoding="utf-8"?>
<comments xmlns="http://schemas.openxmlformats.org/spreadsheetml/2006/main">
  <authors>
    <author>None</author>
  </authors>
  <commentList>
    <comment ref="F2" authorId="0" shapeId="0">
      <text>
        <t>======
ID#AAAB21UxhaQ
Ilaria Mangiantini    (2026-03-31 20:13:04)
I valori di entrambe le colonne vengono presi automaticamente dalla tab "CarbonFootprint"</t>
      </text>
    </comment>
    <comment ref="G26" authorId="0" shapeId="0">
      <text>
        <t>======
ID#AAAB21Uxhac
Ilaria Mangiantini    (2026-03-31 20:13:04)
I valori di entrambe le colonne vengono presi automaticamente dalla tab "CarbonFootprint"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G5" authorId="0" shapeId="0">
      <text>
        <t>======
ID#AAAB21UxhaY
Ilaria Mangiantini    (2026-03-31 20:13:04)
I valori di entrambe le colonne vengono presi automaticamente dalla tab "CarbonFootprint"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H4" authorId="0" shapeId="0">
      <text>
        <t>======
ID#AAAB21UxhaU
Ilaria Mangiantini    (2026-03-31 20:13:04)
I valori di entrambe le colonne vengono presi automaticamente dalla tab "CarbonFootprint"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Ricevuti%20da%20Benacchio/BEN%20Raccolta%20dati%20VSME%20(2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Ricevuti%20da%20Stat/HR%20dati%20VSM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iligèa"/>
      <sheetName val="B1"/>
      <sheetName val="B2"/>
      <sheetName val="B2-C2"/>
      <sheetName val="C1"/>
      <sheetName val="CarbonFootprint"/>
      <sheetName val="B3-C3-C4"/>
      <sheetName val="B3"/>
      <sheetName val="B4"/>
      <sheetName val="B5"/>
      <sheetName val="B6"/>
      <sheetName val="B7_R"/>
      <sheetName val="B7_M"/>
      <sheetName val="B8"/>
      <sheetName val="B8-C5"/>
      <sheetName val="B9"/>
      <sheetName val="B9-C6-C7"/>
      <sheetName val="B10"/>
      <sheetName val="B11"/>
      <sheetName val="B11-C8-C9"/>
      <sheetName val="Elenchi"/>
      <sheetName val="C2"/>
      <sheetName val="C3"/>
      <sheetName val="C4"/>
      <sheetName val="C5"/>
      <sheetName val="C6"/>
      <sheetName val="C7"/>
      <sheetName val="C8"/>
      <sheetName val="C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HR_B11-C8-C9"/>
      <sheetName val="HR_B10"/>
      <sheetName val="HR B9-C6-C7"/>
      <sheetName val="HR_B8-C5"/>
      <sheetName val="HR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1" name="Table_1" displayName="Table_1" ref="A19:D24" headerRowCount="1">
  <tableColumns count="4">
    <tableColumn id="1" name="Breve descrizione"/>
    <tableColumn id="2" name="Organismo di certificazione"/>
    <tableColumn id="3" name="Data"/>
    <tableColumn id="4" name="Punteggio"/>
  </tableColumns>
  <tableStyleInfo name="B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:D8" headerRowCount="1">
  <tableColumns count="4">
    <tableColumn id="1" name="Inquinante"/>
    <tableColumn id="2" name="Rilasciato in"/>
    <tableColumn id="3" name="Emissioni [kg] 2024"/>
    <tableColumn id="4" name="Emissioni [kg] 2025"/>
  </tableColumns>
  <tableStyleInfo name="B4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4:H21" headerRowCount="1">
  <tableColumns count="8">
    <tableColumn id="1" name="Materiali significativi utilizzati (materie prime, materiali ausiliari, semilavorati)"/>
    <tableColumn id="2" name="UdM"/>
    <tableColumn id="3" name="BENACCHIO q.tà 2024"/>
    <tableColumn id="4" name="STAT q.tà 2024"/>
    <tableColumn id="5" name="STAT q.tà 20242"/>
    <tableColumn id="6" name="BENACCHIO q.tà 2025"/>
    <tableColumn id="7" name="STAT q.tà 2025"/>
    <tableColumn id="8" name="Materiale riutilizzato/riciclato?"/>
  </tableColumns>
  <tableStyleInfo name="B7_M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4:I32" headerRowCount="1">
  <tableColumns count="9">
    <tableColumn id="1" name="Rifiuti (con codice EER)"/>
    <tableColumn id="2" name="UdM"/>
    <tableColumn id="3" name="Pericolosità"/>
    <tableColumn id="4" name="Qtà BENACCHIO 2024"/>
    <tableColumn id="5" name="Qtà STAT 2024"/>
    <tableColumn id="6" name="Trattamento 2024"/>
    <tableColumn id="7" name="Qtà BENACCHIO 2025"/>
    <tableColumn id="8" name="Qtà STAT 2025"/>
    <tableColumn id="9" name="Trattamento 2025"/>
  </tableColumns>
  <tableStyleInfo name="B7_R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2:F5" headerRowCount="1">
  <tableColumns count="6">
    <tableColumn id="1" name="Categoria GHG Protocol"/>
    <tableColumn id="2" name="UdM"/>
    <tableColumn id="3" name="Anno base"/>
    <tableColumn id="4" name="Anno target"/>
    <tableColumn id="5" name="∆%"/>
    <tableColumn id="6" name="Azioni per il raggiungimento dell'obiettivo"/>
  </tableColumns>
  <tableStyleInfo name="C3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4:G7" headerRowCount="1">
  <tableColumns count="7">
    <tableColumn id="1" name="Descrizione pericolo/evento di transizione legato al clima"/>
    <tableColumn id="2" name="Entità impatto"/>
    <tableColumn id="3" name="Orizzonte temporale pericolo/evento"/>
    <tableColumn id="4" name="Azioni di adattamento"/>
    <tableColumn id="5" name="Potenziale effetto negativo su risultati finanziari o su operazioni commerciali"/>
    <tableColumn id="6" name="Orizzonte temporale effetto"/>
    <tableColumn id="7" name="Rischio effetto"/>
  </tableColumns>
  <tableStyleInfo name="C4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wri.org/applications/aqueduct/water-risk-atlas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tabColor rgb="FF8496B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5.71" customWidth="1" style="278" min="1" max="1"/>
    <col width="47.29" customWidth="1" style="278" min="2" max="2"/>
    <col width="44.43" customWidth="1" style="278" min="3" max="3"/>
    <col width="8.710000000000001" customWidth="1" style="278" min="4" max="26"/>
  </cols>
  <sheetData>
    <row r="1" ht="17.25" customHeight="1" s="278">
      <c r="A1" s="1" t="inlineStr">
        <is>
          <t>B1 - Basis for preparation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78">
      <c r="A2" s="3" t="inlineStr">
        <is>
          <t>A cura di Diligèa</t>
        </is>
      </c>
      <c r="B2" s="3" t="n"/>
      <c r="C2" s="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4.25" customHeight="1" s="278">
      <c r="A3" s="5" t="inlineStr">
        <is>
          <t>Opzione</t>
        </is>
      </c>
      <c r="B3" s="5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4.25" customHeight="1" s="278">
      <c r="A4" s="5" t="inlineStr">
        <is>
          <t>Informazioni omesse in quanto ritenute riservate o sensibili?</t>
        </is>
      </c>
      <c r="B4" s="5" t="n"/>
      <c r="C4" s="121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4.25" customHeight="1" s="278">
      <c r="A5" s="5" t="inlineStr">
        <is>
          <t>Perimetro rendicontazione</t>
        </is>
      </c>
      <c r="B5" s="7" t="n"/>
      <c r="C5" s="8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4.25" customHeight="1" s="278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4.25" customHeight="1" s="278">
      <c r="A7" s="9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4.25" customHeight="1" s="278">
      <c r="A8" s="9" t="n"/>
      <c r="B8" s="10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4.25" customHeight="1" s="278">
      <c r="A9" s="166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4.25" customHeight="1" s="278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4.25" customHeight="1" s="278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4.25" customHeight="1" s="278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8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dataValidations count="3">
    <dataValidation sqref="B4 B7" showDropDown="0" showInputMessage="0" showErrorMessage="1" allowBlank="1" type="list">
      <formula1>"Sì,No"</formula1>
    </dataValidation>
    <dataValidation sqref="B3" showDropDown="0" showInputMessage="0" showErrorMessage="1" allowBlank="1" type="list">
      <formula1>"A - Basic Module (only),B - Basic Module and Comprehensive Module"</formula1>
    </dataValidation>
    <dataValidation sqref="B5:B6" showDropDown="0" showInputMessage="0" showErrorMessage="1" allowBlank="1" type="list">
      <formula1>"Consolidato,Individuale"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2F5496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6.14" customWidth="1" style="278" min="1" max="1"/>
    <col width="29.57" customWidth="1" style="278" min="2" max="2"/>
    <col width="9.710000000000001" customWidth="1" style="278" min="3" max="3"/>
    <col width="11.71" customWidth="1" style="278" min="4" max="4"/>
    <col width="8.710000000000001" customWidth="1" style="278" min="5" max="26"/>
  </cols>
  <sheetData>
    <row r="1" ht="17.25" customHeight="1" s="278">
      <c r="A1" s="12" t="inlineStr">
        <is>
          <t>B1 - Basis for preparation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78">
      <c r="A2" s="5" t="inlineStr">
        <is>
          <t>Ragione sociale</t>
        </is>
      </c>
      <c r="B2" s="1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4.25" customHeight="1" s="278">
      <c r="A3" s="5" t="inlineStr">
        <is>
          <t>Codice NACE/ATECO</t>
        </is>
      </c>
      <c r="B3" s="14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4.25" customHeight="1" s="278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4.25" customHeight="1" s="278">
      <c r="A5" s="15" t="inlineStr">
        <is>
          <t>Sedi</t>
        </is>
      </c>
      <c r="B5" s="16" t="n"/>
      <c r="C5" s="16" t="n"/>
      <c r="D5" s="16" t="n"/>
      <c r="E5" s="115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4.25" customHeight="1" s="278">
      <c r="A6" s="5" t="inlineStr">
        <is>
          <t>Indirizzo</t>
        </is>
      </c>
      <c r="B6" s="13" t="n"/>
      <c r="C6" s="13" t="n"/>
      <c r="D6" s="1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4.25" customHeight="1" s="278">
      <c r="A7" s="5" t="inlineStr">
        <is>
          <t>Codice postale</t>
        </is>
      </c>
      <c r="B7" s="13" t="n"/>
      <c r="C7" s="13" t="n"/>
      <c r="D7" s="18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4.25" customHeight="1" s="278">
      <c r="A8" s="5" t="inlineStr">
        <is>
          <t>Città</t>
        </is>
      </c>
      <c r="B8" s="13" t="n"/>
      <c r="C8" s="13" t="n"/>
      <c r="D8" s="1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4.25" customHeight="1" s="278">
      <c r="A9" s="5" t="inlineStr">
        <is>
          <t>Paese</t>
        </is>
      </c>
      <c r="B9" s="25" t="n"/>
      <c r="C9" s="25" t="n"/>
      <c r="D9" s="25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4.25" customHeight="1" s="278">
      <c r="A10" s="5" t="inlineStr">
        <is>
          <t>Coordinate (geolocalizzazione)</t>
        </is>
      </c>
      <c r="B10" s="25" t="n"/>
      <c r="C10" s="25" t="n"/>
      <c r="D10" s="25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14.25" customHeight="1" s="278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14.25" customHeight="1" s="278">
      <c r="A12" s="15" t="inlineStr">
        <is>
          <t>Dimensione</t>
        </is>
      </c>
      <c r="B12" s="16" t="n"/>
      <c r="C12" s="16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14.25" customHeight="1" s="278">
      <c r="A13" s="5" t="inlineStr">
        <is>
          <t>Totale degli attivi</t>
        </is>
      </c>
      <c r="B13" s="14" t="n"/>
      <c r="C13" s="14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14.25" customHeight="1" s="278">
      <c r="A14" s="5" t="inlineStr">
        <is>
          <t>Fatturato</t>
        </is>
      </c>
      <c r="B14" s="20" t="n"/>
      <c r="C14" s="20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14.25" customHeight="1" s="278">
      <c r="A15" s="5" t="inlineStr">
        <is>
          <t>Numero di dipendenti</t>
        </is>
      </c>
      <c r="B15" s="14" t="n"/>
      <c r="C15" s="14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14.25" customHeight="1" s="278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14.25" customHeight="1" s="278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14.25" customHeight="1" s="278">
      <c r="A18" s="115" t="inlineStr">
        <is>
          <t>Certificazioni o marchi relativi alla sostenibilità</t>
        </is>
      </c>
      <c r="B18" s="21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14.25" customHeight="1" s="278">
      <c r="A19" s="22" t="inlineStr">
        <is>
          <t>Breve descrizione</t>
        </is>
      </c>
      <c r="B19" s="22" t="n"/>
      <c r="C19" s="22" t="n"/>
      <c r="D19" s="22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14.25" customHeight="1" s="278">
      <c r="A20" s="23" t="n"/>
      <c r="B20" s="23" t="n"/>
      <c r="C20" s="24" t="n"/>
      <c r="D20" s="25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14.25" customHeight="1" s="278">
      <c r="A21" s="23" t="n"/>
      <c r="B21" s="23" t="n"/>
      <c r="C21" s="24" t="n"/>
      <c r="D21" s="25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14.25" customHeight="1" s="278">
      <c r="A22" s="23" t="n"/>
      <c r="B22" s="23" t="n"/>
      <c r="C22" s="24" t="n"/>
      <c r="D22" s="26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4.25" customHeight="1" s="278">
      <c r="A23" s="23" t="n"/>
      <c r="B23" s="23" t="n"/>
      <c r="C23" s="24" t="n"/>
      <c r="D23" s="25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4.25" customHeight="1" s="278">
      <c r="A24" s="23" t="n"/>
      <c r="B24" s="23" t="n"/>
      <c r="C24" s="24" t="n"/>
      <c r="D24" s="25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14.25" customHeight="1" s="278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14.25" customHeight="1" s="278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14.25" customHeight="1" s="278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14.25" customHeight="1" s="27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14.25" customHeight="1" s="278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14.25" customHeight="1" s="278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14.25" customHeight="1" s="278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4.25" customHeight="1" s="278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4.25" customHeight="1" s="278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4.25" customHeight="1" s="278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4.25" customHeight="1" s="278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4.25" customHeight="1" s="278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4.25" customHeight="1" s="278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4.25" customHeight="1" s="27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4.25" customHeight="1" s="278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4.25" customHeight="1" s="278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4.25" customHeight="1" s="278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4.25" customHeight="1" s="278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4.25" customHeight="1" s="278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4.25" customHeight="1" s="278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4.25" customHeight="1" s="278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4.25" customHeight="1" s="278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4.25" customHeight="1" s="278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4.25" customHeight="1" s="27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4.25" customHeight="1" s="278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4.25" customHeight="1" s="278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4.25" customHeight="1" s="278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4.25" customHeight="1" s="278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4.25" customHeight="1" s="278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4.25" customHeight="1" s="278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4.25" customHeight="1" s="278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4.25" customHeight="1" s="278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4.25" customHeight="1" s="278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4.25" customHeight="1" s="27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4.25" customHeight="1" s="278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4.25" customHeight="1" s="278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4.25" customHeight="1" s="278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4.25" customHeight="1" s="278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4.25" customHeight="1" s="278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4.25" customHeight="1" s="278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4.25" customHeight="1" s="278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4.25" customHeight="1" s="278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4.25" customHeight="1" s="278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4.25" customHeight="1" s="27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4.25" customHeight="1" s="278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4.25" customHeight="1" s="278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4.25" customHeight="1" s="278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4.25" customHeight="1" s="278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4.25" customHeight="1" s="278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4.25" customHeight="1" s="278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4.25" customHeight="1" s="278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4.25" customHeight="1" s="278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4.25" customHeight="1" s="278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4.25" customHeight="1" s="2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4.25" customHeight="1" s="278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4.25" customHeight="1" s="278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4.25" customHeight="1" s="278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4.25" customHeight="1" s="278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4.25" customHeight="1" s="278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4.25" customHeight="1" s="278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4.25" customHeight="1" s="278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4.25" customHeight="1" s="278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4.25" customHeight="1" s="278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4.25" customHeight="1" s="27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4.25" customHeight="1" s="278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4.25" customHeight="1" s="278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4.25" customHeight="1" s="278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4.25" customHeight="1" s="278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4.25" customHeight="1" s="278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4.25" customHeight="1" s="278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4.25" customHeight="1" s="278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4.25" customHeight="1" s="278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4.25" customHeight="1" s="278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4.25" customHeight="1" s="27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4.25" customHeight="1" s="278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4.25" customHeight="1" s="278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4.25" customHeight="1" s="278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4.25" customHeight="1" s="278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4.25" customHeight="1" s="278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4.25" customHeight="1" s="278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4.25" customHeight="1" s="278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4.25" customHeight="1" s="278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4.25" customHeight="1" s="278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4.25" customHeight="1" s="27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4.25" customHeight="1" s="278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4.25" customHeight="1" s="278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4.25" customHeight="1" s="278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4.25" customHeight="1" s="278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4.25" customHeight="1" s="278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4.25" customHeight="1" s="278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4.25" customHeight="1" s="278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4.25" customHeight="1" s="278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4.25" customHeight="1" s="278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4.25" customHeight="1" s="27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4.25" customHeight="1" s="278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4.25" customHeight="1" s="278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4.25" customHeight="1" s="278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4.25" customHeight="1" s="278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4.25" customHeight="1" s="278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4.25" customHeight="1" s="278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4.25" customHeight="1" s="278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4.25" customHeight="1" s="278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4.25" customHeight="1" s="278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4.25" customHeight="1" s="27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4.25" customHeight="1" s="278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4.25" customHeight="1" s="278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4.25" customHeight="1" s="278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4.25" customHeight="1" s="278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4.25" customHeight="1" s="278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4.25" customHeight="1" s="278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4.25" customHeight="1" s="278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4.25" customHeight="1" s="278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4.25" customHeight="1" s="278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4.25" customHeight="1" s="27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4.25" customHeight="1" s="278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4.25" customHeight="1" s="278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4.25" customHeight="1" s="278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4.25" customHeight="1" s="278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4.25" customHeight="1" s="278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4.25" customHeight="1" s="278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4.25" customHeight="1" s="278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4.25" customHeight="1" s="278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4.25" customHeight="1" s="278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4.25" customHeight="1" s="27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4.25" customHeight="1" s="278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4.25" customHeight="1" s="278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4.25" customHeight="1" s="278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4.25" customHeight="1" s="278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4.25" customHeight="1" s="278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4.25" customHeight="1" s="278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4.25" customHeight="1" s="278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4.25" customHeight="1" s="278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4.25" customHeight="1" s="278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4.25" customHeight="1" s="27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4.25" customHeight="1" s="278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4.25" customHeight="1" s="278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4.25" customHeight="1" s="278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4.25" customHeight="1" s="278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4.25" customHeight="1" s="278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4.25" customHeight="1" s="278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4.25" customHeight="1" s="278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4.25" customHeight="1" s="278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4.25" customHeight="1" s="278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4.25" customHeight="1" s="27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4.25" customHeight="1" s="278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4.25" customHeight="1" s="278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4.25" customHeight="1" s="278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4.25" customHeight="1" s="278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4.25" customHeight="1" s="278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4.25" customHeight="1" s="278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4.25" customHeight="1" s="278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4.25" customHeight="1" s="278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4.25" customHeight="1" s="278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4.25" customHeight="1" s="2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4.25" customHeight="1" s="278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4.25" customHeight="1" s="278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4.25" customHeight="1" s="278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4.25" customHeight="1" s="278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4.25" customHeight="1" s="278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4.25" customHeight="1" s="278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4.25" customHeight="1" s="278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4.25" customHeight="1" s="278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4.25" customHeight="1" s="278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4.25" customHeight="1" s="27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4.25" customHeight="1" s="278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4.25" customHeight="1" s="278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4.25" customHeight="1" s="278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4.25" customHeight="1" s="278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4.25" customHeight="1" s="278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4.25" customHeight="1" s="278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4.25" customHeight="1" s="278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4.25" customHeight="1" s="278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4.25" customHeight="1" s="278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4.25" customHeight="1" s="27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4.25" customHeight="1" s="278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4.25" customHeight="1" s="278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4.25" customHeight="1" s="278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4.25" customHeight="1" s="278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4.25" customHeight="1" s="278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4.25" customHeight="1" s="278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4.25" customHeight="1" s="278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4.25" customHeight="1" s="278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4.25" customHeight="1" s="278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4.25" customHeight="1" s="27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4.25" customHeight="1" s="278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4.25" customHeight="1" s="278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4.25" customHeight="1" s="278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4.25" customHeight="1" s="278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4.25" customHeight="1" s="278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4.25" customHeight="1" s="278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4.25" customHeight="1" s="278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4.25" customHeight="1" s="278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4.25" customHeight="1" s="278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4.25" customHeight="1" s="27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4.25" customHeight="1" s="278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4.25" customHeight="1" s="278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4.25" customHeight="1" s="278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4.25" customHeight="1" s="278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4.25" customHeight="1" s="278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4.25" customHeight="1" s="278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4.25" customHeight="1" s="278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4.25" customHeight="1" s="278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4.25" customHeight="1" s="278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4.25" customHeight="1" s="27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4.25" customHeight="1" s="278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4.25" customHeight="1" s="278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4.25" customHeight="1" s="278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4.25" customHeight="1" s="278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4.25" customHeight="1" s="278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4.25" customHeight="1" s="278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4.25" customHeight="1" s="278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4.25" customHeight="1" s="278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4.25" customHeight="1" s="278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4.25" customHeight="1" s="27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4.25" customHeight="1" s="278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4.25" customHeight="1" s="278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4.25" customHeight="1" s="278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4.25" customHeight="1" s="278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4.25" customHeight="1" s="278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4.25" customHeight="1" s="278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4.25" customHeight="1" s="278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4.25" customHeight="1" s="278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4.25" customHeight="1" s="278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4.25" customHeight="1" s="27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4.25" customHeight="1" s="278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4.25" customHeight="1" s="278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4.25" customHeight="1" s="278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4.25" customHeight="1" s="278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4.25" customHeight="1" s="278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4.25" customHeight="1" s="278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4.25" customHeight="1" s="278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4.25" customHeight="1" s="278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4.25" customHeight="1" s="278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4.25" customHeight="1" s="27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4.25" customHeight="1" s="278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4.25" customHeight="1" s="278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4.25" customHeight="1" s="278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4.25" customHeight="1" s="278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4.25" customHeight="1" s="278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4.25" customHeight="1" s="278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4.25" customHeight="1" s="278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4.25" customHeight="1" s="278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4.25" customHeight="1" s="278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4.25" customHeight="1" s="27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4.25" customHeight="1" s="278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4.25" customHeight="1" s="278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4.25" customHeight="1" s="278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4.25" customHeight="1" s="278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4.25" customHeight="1" s="278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4.25" customHeight="1" s="278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4.25" customHeight="1" s="278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4.25" customHeight="1" s="278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4.25" customHeight="1" s="278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4.25" customHeight="1" s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4.25" customHeight="1" s="278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4.25" customHeight="1" s="278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4.25" customHeight="1" s="278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4.25" customHeight="1" s="278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4.25" customHeight="1" s="278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4.25" customHeight="1" s="278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4.25" customHeight="1" s="278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4.25" customHeight="1" s="278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4.25" customHeight="1" s="278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4.25" customHeight="1" s="27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4.25" customHeight="1" s="278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4.25" customHeight="1" s="278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4.25" customHeight="1" s="278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4.25" customHeight="1" s="278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4.25" customHeight="1" s="278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4.25" customHeight="1" s="278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4.25" customHeight="1" s="278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4.25" customHeight="1" s="278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4.25" customHeight="1" s="278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4.25" customHeight="1" s="27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4.25" customHeight="1" s="278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4.25" customHeight="1" s="278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4.25" customHeight="1" s="278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4.25" customHeight="1" s="278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4.25" customHeight="1" s="278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4.25" customHeight="1" s="278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4.25" customHeight="1" s="278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4.25" customHeight="1" s="278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4.25" customHeight="1" s="278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4.25" customHeight="1" s="27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4.25" customHeight="1" s="278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4.25" customHeight="1" s="278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4.25" customHeight="1" s="278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4.25" customHeight="1" s="278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4.25" customHeight="1" s="278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4.25" customHeight="1" s="278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4.25" customHeight="1" s="278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4.25" customHeight="1" s="278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4.25" customHeight="1" s="278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4.25" customHeight="1" s="27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4.25" customHeight="1" s="278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4.25" customHeight="1" s="278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4.25" customHeight="1" s="278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4.25" customHeight="1" s="278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4.25" customHeight="1" s="278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4.25" customHeight="1" s="278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4.25" customHeight="1" s="278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4.25" customHeight="1" s="278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4.25" customHeight="1" s="278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4.25" customHeight="1" s="27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4.25" customHeight="1" s="278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4.25" customHeight="1" s="278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4.25" customHeight="1" s="278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4.25" customHeight="1" s="278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4.25" customHeight="1" s="278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4.25" customHeight="1" s="278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4.25" customHeight="1" s="278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4.25" customHeight="1" s="278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4.25" customHeight="1" s="278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4.25" customHeight="1" s="27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4.25" customHeight="1" s="278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4.25" customHeight="1" s="278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4.25" customHeight="1" s="278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4.25" customHeight="1" s="278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4.25" customHeight="1" s="278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4.25" customHeight="1" s="278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4.25" customHeight="1" s="278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4.25" customHeight="1" s="278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4.25" customHeight="1" s="278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4.25" customHeight="1" s="27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4.25" customHeight="1" s="278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4.25" customHeight="1" s="278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4.25" customHeight="1" s="278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4.25" customHeight="1" s="278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4.25" customHeight="1" s="278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4.25" customHeight="1" s="278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4.25" customHeight="1" s="278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4.25" customHeight="1" s="278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4.25" customHeight="1" s="278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4.25" customHeight="1" s="27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4.25" customHeight="1" s="278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4.25" customHeight="1" s="278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4.25" customHeight="1" s="278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4.25" customHeight="1" s="278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4.25" customHeight="1" s="278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4.25" customHeight="1" s="278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4.25" customHeight="1" s="278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4.25" customHeight="1" s="278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4.25" customHeight="1" s="278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4.25" customHeight="1" s="27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4.25" customHeight="1" s="278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4.25" customHeight="1" s="278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4.25" customHeight="1" s="278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4.25" customHeight="1" s="278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4.25" customHeight="1" s="278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4.25" customHeight="1" s="278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4.25" customHeight="1" s="278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4.25" customHeight="1" s="278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4.25" customHeight="1" s="278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4.25" customHeight="1" s="2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4.25" customHeight="1" s="278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4.25" customHeight="1" s="278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4.25" customHeight="1" s="278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4.25" customHeight="1" s="278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4.25" customHeight="1" s="278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4.25" customHeight="1" s="278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4.25" customHeight="1" s="278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4.25" customHeight="1" s="278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4.25" customHeight="1" s="278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4.25" customHeight="1" s="27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4.25" customHeight="1" s="278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4.25" customHeight="1" s="278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4.25" customHeight="1" s="278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4.25" customHeight="1" s="278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4.25" customHeight="1" s="278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4.25" customHeight="1" s="278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4.25" customHeight="1" s="278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4.25" customHeight="1" s="278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4.25" customHeight="1" s="278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4.25" customHeight="1" s="27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4.25" customHeight="1" s="278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4.25" customHeight="1" s="278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4.25" customHeight="1" s="278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4.25" customHeight="1" s="278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4.25" customHeight="1" s="278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4.25" customHeight="1" s="278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4.25" customHeight="1" s="278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4.25" customHeight="1" s="278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4.25" customHeight="1" s="278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4.25" customHeight="1" s="27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4.25" customHeight="1" s="278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4.25" customHeight="1" s="278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4.25" customHeight="1" s="278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4.25" customHeight="1" s="278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4.25" customHeight="1" s="278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4.25" customHeight="1" s="278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4.25" customHeight="1" s="278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4.25" customHeight="1" s="278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4.25" customHeight="1" s="278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4.25" customHeight="1" s="27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4.25" customHeight="1" s="278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4.25" customHeight="1" s="278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4.25" customHeight="1" s="278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4.25" customHeight="1" s="278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4.25" customHeight="1" s="278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4.25" customHeight="1" s="278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4.25" customHeight="1" s="278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4.25" customHeight="1" s="278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4.25" customHeight="1" s="278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4.25" customHeight="1" s="27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4.25" customHeight="1" s="278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4.25" customHeight="1" s="278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4.25" customHeight="1" s="278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4.25" customHeight="1" s="278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4.25" customHeight="1" s="278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4.25" customHeight="1" s="278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4.25" customHeight="1" s="278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4.25" customHeight="1" s="278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4.25" customHeight="1" s="278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4.25" customHeight="1" s="27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4.25" customHeight="1" s="278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4.25" customHeight="1" s="278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4.25" customHeight="1" s="278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4.25" customHeight="1" s="278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4.25" customHeight="1" s="278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4.25" customHeight="1" s="278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4.25" customHeight="1" s="278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4.25" customHeight="1" s="278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4.25" customHeight="1" s="278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4.25" customHeight="1" s="27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4.25" customHeight="1" s="278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4.25" customHeight="1" s="278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4.25" customHeight="1" s="278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4.25" customHeight="1" s="278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4.25" customHeight="1" s="278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4.25" customHeight="1" s="278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4.25" customHeight="1" s="278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4.25" customHeight="1" s="278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4.25" customHeight="1" s="278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4.25" customHeight="1" s="27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4.25" customHeight="1" s="278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4.25" customHeight="1" s="278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4.25" customHeight="1" s="278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4.25" customHeight="1" s="278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4.25" customHeight="1" s="278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4.25" customHeight="1" s="278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4.25" customHeight="1" s="278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4.25" customHeight="1" s="278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4.25" customHeight="1" s="278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4.25" customHeight="1" s="27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4.25" customHeight="1" s="278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4.25" customHeight="1" s="278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4.25" customHeight="1" s="278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4.25" customHeight="1" s="278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4.25" customHeight="1" s="278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4.25" customHeight="1" s="278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4.25" customHeight="1" s="278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4.25" customHeight="1" s="278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4.25" customHeight="1" s="278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4.25" customHeight="1" s="2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4.25" customHeight="1" s="278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4.25" customHeight="1" s="278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4.25" customHeight="1" s="278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4.25" customHeight="1" s="278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4.25" customHeight="1" s="278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4.25" customHeight="1" s="278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4.25" customHeight="1" s="278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4.25" customHeight="1" s="278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4.25" customHeight="1" s="278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4.25" customHeight="1" s="27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4.25" customHeight="1" s="278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4.25" customHeight="1" s="278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4.25" customHeight="1" s="278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4.25" customHeight="1" s="278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4.25" customHeight="1" s="278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4.25" customHeight="1" s="278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4.25" customHeight="1" s="278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4.25" customHeight="1" s="278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4.25" customHeight="1" s="278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4.25" customHeight="1" s="27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4.25" customHeight="1" s="278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4.25" customHeight="1" s="278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4.25" customHeight="1" s="278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4.25" customHeight="1" s="278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4.25" customHeight="1" s="278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4.25" customHeight="1" s="278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4.25" customHeight="1" s="278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4.25" customHeight="1" s="278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4.25" customHeight="1" s="278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4.25" customHeight="1" s="278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4.25" customHeight="1" s="278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4.25" customHeight="1" s="278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4.25" customHeight="1" s="278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4.25" customHeight="1" s="278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4.25" customHeight="1" s="278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4.25" customHeight="1" s="278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4.25" customHeight="1" s="278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4.25" customHeight="1" s="278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4.25" customHeight="1" s="278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4.25" customHeight="1" s="278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4.25" customHeight="1" s="278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4.25" customHeight="1" s="278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4.25" customHeight="1" s="278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4.25" customHeight="1" s="278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4.25" customHeight="1" s="278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4.25" customHeight="1" s="278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4.25" customHeight="1" s="278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4.25" customHeight="1" s="278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4.25" customHeight="1" s="278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4.25" customHeight="1" s="278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4.25" customHeight="1" s="278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4.25" customHeight="1" s="278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4.25" customHeight="1" s="278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4.25" customHeight="1" s="278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4.25" customHeight="1" s="278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4.25" customHeight="1" s="278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4.25" customHeight="1" s="278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4.25" customHeight="1" s="278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4.25" customHeight="1" s="278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4.25" customHeight="1" s="278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4.25" customHeight="1" s="278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4.25" customHeight="1" s="278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4.25" customHeight="1" s="278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4.25" customHeight="1" s="278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4.25" customHeight="1" s="278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4.25" customHeight="1" s="278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4.25" customHeight="1" s="278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4.25" customHeight="1" s="278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4.25" customHeight="1" s="278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4.25" customHeight="1" s="278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4.25" customHeight="1" s="278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4.25" customHeight="1" s="278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4.25" customHeight="1" s="278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4.25" customHeight="1" s="278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4.25" customHeight="1" s="278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4.25" customHeight="1" s="278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4.25" customHeight="1" s="278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4.25" customHeight="1" s="278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4.25" customHeight="1" s="278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4.25" customHeight="1" s="278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4.25" customHeight="1" s="278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4.25" customHeight="1" s="278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4.25" customHeight="1" s="278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4.25" customHeight="1" s="278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4.25" customHeight="1" s="278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4.25" customHeight="1" s="278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4.25" customHeight="1" s="278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4.25" customHeight="1" s="278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4.25" customHeight="1" s="278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4.25" customHeight="1" s="278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4.25" customHeight="1" s="278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4.25" customHeight="1" s="278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4.25" customHeight="1" s="278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4.25" customHeight="1" s="278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4.25" customHeight="1" s="278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4.25" customHeight="1" s="278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4.25" customHeight="1" s="278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4.25" customHeight="1" s="278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4.25" customHeight="1" s="278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4.25" customHeight="1" s="278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4.25" customHeight="1" s="278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4.25" customHeight="1" s="278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4.25" customHeight="1" s="278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4.25" customHeight="1" s="278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4.25" customHeight="1" s="278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4.25" customHeight="1" s="278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4.25" customHeight="1" s="278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4.25" customHeight="1" s="278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4.25" customHeight="1" s="278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4.25" customHeight="1" s="278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4.25" customHeight="1" s="278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4.25" customHeight="1" s="278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4.25" customHeight="1" s="278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4.25" customHeight="1" s="278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4.25" customHeight="1" s="278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4.25" customHeight="1" s="278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4.25" customHeight="1" s="278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4.25" customHeight="1" s="278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4.25" customHeight="1" s="278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4.25" customHeight="1" s="278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4.25" customHeight="1" s="278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4.25" customHeight="1" s="278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4.25" customHeight="1" s="278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4.25" customHeight="1" s="278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4.25" customHeight="1" s="278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4.25" customHeight="1" s="278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4.25" customHeight="1" s="278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4.25" customHeight="1" s="278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4.25" customHeight="1" s="278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4.25" customHeight="1" s="278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4.25" customHeight="1" s="278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4.25" customHeight="1" s="278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4.25" customHeight="1" s="278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4.25" customHeight="1" s="278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4.25" customHeight="1" s="278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4.25" customHeight="1" s="278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4.25" customHeight="1" s="278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4.25" customHeight="1" s="278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4.25" customHeight="1" s="278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4.25" customHeight="1" s="278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4.25" customHeight="1" s="278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4.25" customHeight="1" s="278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4.25" customHeight="1" s="278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4.25" customHeight="1" s="278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4.25" customHeight="1" s="278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4.25" customHeight="1" s="278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4.25" customHeight="1" s="278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4.25" customHeight="1" s="278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4.25" customHeight="1" s="278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4.25" customHeight="1" s="278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4.25" customHeight="1" s="278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4.25" customHeight="1" s="278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4.25" customHeight="1" s="278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4.25" customHeight="1" s="278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4.25" customHeight="1" s="278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4.25" customHeight="1" s="278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4.25" customHeight="1" s="278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4.25" customHeight="1" s="278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4.25" customHeight="1" s="278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4.25" customHeight="1" s="278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4.25" customHeight="1" s="278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4.25" customHeight="1" s="278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4.25" customHeight="1" s="278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4.25" customHeight="1" s="278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4.25" customHeight="1" s="278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4.25" customHeight="1" s="278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4.25" customHeight="1" s="278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4.25" customHeight="1" s="278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4.25" customHeight="1" s="278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4.25" customHeight="1" s="278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4.25" customHeight="1" s="278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4.25" customHeight="1" s="278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4.25" customHeight="1" s="278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4.25" customHeight="1" s="278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4.25" customHeight="1" s="278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4.25" customHeight="1" s="278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4.25" customHeight="1" s="278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4.25" customHeight="1" s="278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4.25" customHeight="1" s="278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4.25" customHeight="1" s="278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4.25" customHeight="1" s="278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4.25" customHeight="1" s="278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4.25" customHeight="1" s="278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4.25" customHeight="1" s="278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4.25" customHeight="1" s="278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4.25" customHeight="1" s="278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4.25" customHeight="1" s="278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4.25" customHeight="1" s="278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4.25" customHeight="1" s="278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4.25" customHeight="1" s="278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4.25" customHeight="1" s="278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4.25" customHeight="1" s="278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4.25" customHeight="1" s="278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4.25" customHeight="1" s="278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4.25" customHeight="1" s="278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4.25" customHeight="1" s="278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4.25" customHeight="1" s="278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4.25" customHeight="1" s="278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4.25" customHeight="1" s="278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4.25" customHeight="1" s="278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4.25" customHeight="1" s="278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4.25" customHeight="1" s="278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4.25" customHeight="1" s="278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4.25" customHeight="1" s="278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4.25" customHeight="1" s="278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4.25" customHeight="1" s="278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4.25" customHeight="1" s="278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4.25" customHeight="1" s="278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4.25" customHeight="1" s="278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4.25" customHeight="1" s="278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4.25" customHeight="1" s="278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4.25" customHeight="1" s="278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4.25" customHeight="1" s="278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4.25" customHeight="1" s="278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4.25" customHeight="1" s="278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4.25" customHeight="1" s="278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4.25" customHeight="1" s="278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4.25" customHeight="1" s="278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4.25" customHeight="1" s="278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4.25" customHeight="1" s="278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4.25" customHeight="1" s="278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4.25" customHeight="1" s="278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4.25" customHeight="1" s="278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4.25" customHeight="1" s="278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4.25" customHeight="1" s="278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4.25" customHeight="1" s="278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4.25" customHeight="1" s="278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4.25" customHeight="1" s="278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4.25" customHeight="1" s="278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4.25" customHeight="1" s="278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4.25" customHeight="1" s="278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4.25" customHeight="1" s="278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4.25" customHeight="1" s="278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4.25" customHeight="1" s="278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4.25" customHeight="1" s="278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4.25" customHeight="1" s="278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4.25" customHeight="1" s="278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4.25" customHeight="1" s="278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4.25" customHeight="1" s="278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4.25" customHeight="1" s="278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4.25" customHeight="1" s="278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4.25" customHeight="1" s="278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4.25" customHeight="1" s="278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4.25" customHeight="1" s="278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4.25" customHeight="1" s="278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4.25" customHeight="1" s="278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4.25" customHeight="1" s="278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4.25" customHeight="1" s="278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4.25" customHeight="1" s="278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4.25" customHeight="1" s="278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4.25" customHeight="1" s="278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4.25" customHeight="1" s="278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4.25" customHeight="1" s="278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4.25" customHeight="1" s="278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4.25" customHeight="1" s="278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4.25" customHeight="1" s="278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4.25" customHeight="1" s="278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4.25" customHeight="1" s="278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4.25" customHeight="1" s="278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4.25" customHeight="1" s="278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4.25" customHeight="1" s="278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4.25" customHeight="1" s="278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4.25" customHeight="1" s="278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4.25" customHeight="1" s="278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4.25" customHeight="1" s="278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4.25" customHeight="1" s="278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4.25" customHeight="1" s="278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4.25" customHeight="1" s="278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4.25" customHeight="1" s="278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4.25" customHeight="1" s="278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4.25" customHeight="1" s="278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4.25" customHeight="1" s="278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4.25" customHeight="1" s="278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4.25" customHeight="1" s="278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4.25" customHeight="1" s="278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4.25" customHeight="1" s="278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4.25" customHeight="1" s="278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4.25" customHeight="1" s="278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4.25" customHeight="1" s="278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4.25" customHeight="1" s="278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4.25" customHeight="1" s="278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4.25" customHeight="1" s="278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4.25" customHeight="1" s="278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4.25" customHeight="1" s="278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4.25" customHeight="1" s="278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4.25" customHeight="1" s="278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4.25" customHeight="1" s="278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4.25" customHeight="1" s="278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4.25" customHeight="1" s="278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4.25" customHeight="1" s="278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4.25" customHeight="1" s="278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4.25" customHeight="1" s="278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4.25" customHeight="1" s="278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4.25" customHeight="1" s="278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4.25" customHeight="1" s="278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4.25" customHeight="1" s="278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4.25" customHeight="1" s="278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4.25" customHeight="1" s="278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4.25" customHeight="1" s="278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4.25" customHeight="1" s="278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4.25" customHeight="1" s="278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4.25" customHeight="1" s="278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4.25" customHeight="1" s="278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4.25" customHeight="1" s="278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4.25" customHeight="1" s="278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4.25" customHeight="1" s="278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4.25" customHeight="1" s="278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4.25" customHeight="1" s="278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4.25" customHeight="1" s="278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4.25" customHeight="1" s="278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4.25" customHeight="1" s="278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4.25" customHeight="1" s="278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4.25" customHeight="1" s="278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4.25" customHeight="1" s="278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4.25" customHeight="1" s="278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4.25" customHeight="1" s="278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4.25" customHeight="1" s="278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4.25" customHeight="1" s="278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4.25" customHeight="1" s="278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4.25" customHeight="1" s="278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4.25" customHeight="1" s="278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4.25" customHeight="1" s="278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4.25" customHeight="1" s="278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4.25" customHeight="1" s="278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4.25" customHeight="1" s="278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4.25" customHeight="1" s="278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4.25" customHeight="1" s="278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4.25" customHeight="1" s="278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4.25" customHeight="1" s="278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4.25" customHeight="1" s="278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4.25" customHeight="1" s="278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4.25" customHeight="1" s="278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4.25" customHeight="1" s="278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4.25" customHeight="1" s="278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4.25" customHeight="1" s="278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4.25" customHeight="1" s="278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4.25" customHeight="1" s="278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4.25" customHeight="1" s="278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4.25" customHeight="1" s="278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4.25" customHeight="1" s="278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4.25" customHeight="1" s="278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4.25" customHeight="1" s="278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4.25" customHeight="1" s="278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4.25" customHeight="1" s="278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4.25" customHeight="1" s="278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4.25" customHeight="1" s="278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4.25" customHeight="1" s="278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4.25" customHeight="1" s="278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4.25" customHeight="1" s="278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4.25" customHeight="1" s="278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4.25" customHeight="1" s="278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4.25" customHeight="1" s="278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4.25" customHeight="1" s="278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4.25" customHeight="1" s="278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4.25" customHeight="1" s="278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4.25" customHeight="1" s="278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4.25" customHeight="1" s="278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4.25" customHeight="1" s="278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4.25" customHeight="1" s="278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4.25" customHeight="1" s="278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4.25" customHeight="1" s="278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4.25" customHeight="1" s="278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4.25" customHeight="1" s="278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4.25" customHeight="1" s="278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4.25" customHeight="1" s="278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4.25" customHeight="1" s="278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4.25" customHeight="1" s="278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4.25" customHeight="1" s="278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4.25" customHeight="1" s="278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4.25" customHeight="1" s="278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4.25" customHeight="1" s="278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4.25" customHeight="1" s="278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4.25" customHeight="1" s="278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4.25" customHeight="1" s="278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4.25" customHeight="1" s="278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4.25" customHeight="1" s="278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4.25" customHeight="1" s="278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4.25" customHeight="1" s="278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4.25" customHeight="1" s="278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4.25" customHeight="1" s="278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4.25" customHeight="1" s="278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4.25" customHeight="1" s="278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4.25" customHeight="1" s="278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4.25" customHeight="1" s="278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4.25" customHeight="1" s="278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4.25" customHeight="1" s="278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4.25" customHeight="1" s="278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4.25" customHeight="1" s="278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4.25" customHeight="1" s="278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4.25" customHeight="1" s="278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4.25" customHeight="1" s="278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4.25" customHeight="1" s="278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4.25" customHeight="1" s="278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4.25" customHeight="1" s="278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4.25" customHeight="1" s="278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4.25" customHeight="1" s="278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4.25" customHeight="1" s="278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4.25" customHeight="1" s="278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4.25" customHeight="1" s="278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4.25" customHeight="1" s="278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4.25" customHeight="1" s="278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4.25" customHeight="1" s="278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4.25" customHeight="1" s="278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4.25" customHeight="1" s="278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4.25" customHeight="1" s="278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4.25" customHeight="1" s="278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4.25" customHeight="1" s="278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4.25" customHeight="1" s="278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4.25" customHeight="1" s="278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4.25" customHeight="1" s="278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4.25" customHeight="1" s="278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4.25" customHeight="1" s="278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4.25" customHeight="1" s="278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4.25" customHeight="1" s="278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4.25" customHeight="1" s="278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4.25" customHeight="1" s="278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4.25" customHeight="1" s="278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4.25" customHeight="1" s="278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4.25" customHeight="1" s="278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4.25" customHeight="1" s="278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4.25" customHeight="1" s="278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4.25" customHeight="1" s="278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4.25" customHeight="1" s="278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4.25" customHeight="1" s="278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4.25" customHeight="1" s="278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4.25" customHeight="1" s="278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4.25" customHeight="1" s="278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4.25" customHeight="1" s="278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4.25" customHeight="1" s="278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4.25" customHeight="1" s="278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4.25" customHeight="1" s="278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4.25" customHeight="1" s="278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4.25" customHeight="1" s="278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4.25" customHeight="1" s="278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4.25" customHeight="1" s="278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4.25" customHeight="1" s="278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4.25" customHeight="1" s="278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4.25" customHeight="1" s="278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4.25" customHeight="1" s="278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4.25" customHeight="1" s="278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4.25" customHeight="1" s="278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4.25" customHeight="1" s="278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4.25" customHeight="1" s="278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4.25" customHeight="1" s="278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4.25" customHeight="1" s="278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4.25" customHeight="1" s="278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4.25" customHeight="1" s="278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4.25" customHeight="1" s="278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4.25" customHeight="1" s="278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4.25" customHeight="1" s="278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4.25" customHeight="1" s="278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4.25" customHeight="1" s="278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4.25" customHeight="1" s="278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4.25" customHeight="1" s="278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4.25" customHeight="1" s="278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4.25" customHeight="1" s="278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4.25" customHeight="1" s="278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4.25" customHeight="1" s="278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4.25" customHeight="1" s="278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4.25" customHeight="1" s="278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4.25" customHeight="1" s="278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4.25" customHeight="1" s="278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4.25" customHeight="1" s="278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4.25" customHeight="1" s="278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4.25" customHeight="1" s="278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4.25" customHeight="1" s="278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4.25" customHeight="1" s="278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4.25" customHeight="1" s="278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4.25" customHeight="1" s="278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4.25" customHeight="1" s="278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4.25" customHeight="1" s="278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4.25" customHeight="1" s="278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4.25" customHeight="1" s="278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4.25" customHeight="1" s="278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4.25" customHeight="1" s="278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4.25" customHeight="1" s="278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4.25" customHeight="1" s="278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4.25" customHeight="1" s="278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4.25" customHeight="1" s="278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4.25" customHeight="1" s="278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4.25" customHeight="1" s="278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4.25" customHeight="1" s="278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4.25" customHeight="1" s="278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4.25" customHeight="1" s="278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4.25" customHeight="1" s="278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4.25" customHeight="1" s="278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4.25" customHeight="1" s="278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4.25" customHeight="1" s="278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4.25" customHeight="1" s="278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4.25" customHeight="1" s="278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4.25" customHeight="1" s="278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4.25" customHeight="1" s="278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4.25" customHeight="1" s="278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4.25" customHeight="1" s="278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4.25" customHeight="1" s="278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4.25" customHeight="1" s="278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4.25" customHeight="1" s="278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4.25" customHeight="1" s="278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4.25" customHeight="1" s="278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4.25" customHeight="1" s="278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4.25" customHeight="1" s="278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4.25" customHeight="1" s="278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4.25" customHeight="1" s="278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4.25" customHeight="1" s="278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4.25" customHeight="1" s="278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4.25" customHeight="1" s="278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4.25" customHeight="1" s="278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4.25" customHeight="1" s="278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4.25" customHeight="1" s="278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4.25" customHeight="1" s="278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4.25" customHeight="1" s="278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4.25" customHeight="1" s="278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4.25" customHeight="1" s="278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4.25" customHeight="1" s="278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4.25" customHeight="1" s="278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4.25" customHeight="1" s="278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4.25" customHeight="1" s="278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4.25" customHeight="1" s="278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4.25" customHeight="1" s="278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4.25" customHeight="1" s="278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4.25" customHeight="1" s="278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4.25" customHeight="1" s="278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conditionalFormatting sqref="B2:B3 B6:D10">
    <cfRule type="containsBlanks" priority="1" dxfId="2">
      <formula>LEN(TRIM(B2))=0</formula>
    </cfRule>
  </conditionalFormatting>
  <conditionalFormatting sqref="B13:C15">
    <cfRule type="containsBlanks" priority="2" dxfId="2">
      <formula>LEN(TRIM(B13))=0</formula>
    </cfRule>
  </conditionalFormatting>
  <conditionalFormatting sqref="C20:C24">
    <cfRule type="containsBlanks" priority="3" dxfId="2">
      <formula>LEN(TRIM(C20))=0</formula>
    </cfRule>
  </conditionalFormatting>
  <conditionalFormatting sqref="D20:D24">
    <cfRule type="containsBlanks" priority="4" dxfId="2">
      <formula>LEN(TRIM(D20))=0</formula>
    </cfRule>
  </conditionalFormatting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F5496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0.29" customWidth="1" style="278" min="1" max="1"/>
    <col width="44.29" customWidth="1" style="278" min="2" max="2"/>
    <col width="20.43" customWidth="1" style="278" min="3" max="3"/>
    <col width="17.71" customWidth="1" style="278" min="4" max="4"/>
    <col width="8.710000000000001" customWidth="1" style="278" min="5" max="26"/>
  </cols>
  <sheetData>
    <row r="1" ht="17.25" customHeight="1" s="278">
      <c r="A1" s="1" t="inlineStr">
        <is>
          <t>B2 - Pratiche, politiche e iniziative future per la transizione verso un'economia più sostenibile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 ht="14.25" customHeight="1" s="278">
      <c r="A2" s="28" t="n"/>
      <c r="B2" s="29" t="n"/>
      <c r="C2" s="29" t="n"/>
      <c r="D2" s="2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30" customHeight="1" s="278">
      <c r="A3" s="29" t="inlineStr">
        <is>
          <t>Cambiamento climatico</t>
        </is>
      </c>
      <c r="B3" s="25" t="n"/>
      <c r="C3" s="25" t="n"/>
      <c r="D3" s="25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30" customHeight="1" s="278">
      <c r="A4" s="29" t="inlineStr">
        <is>
          <t>Inquinamento</t>
        </is>
      </c>
      <c r="B4" s="25" t="n"/>
      <c r="C4" s="25" t="n"/>
      <c r="D4" s="25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30" customHeight="1" s="278">
      <c r="A5" s="29" t="inlineStr">
        <is>
          <t>Acqua e risorse marine</t>
        </is>
      </c>
      <c r="B5" s="25" t="n"/>
      <c r="C5" s="25" t="n"/>
      <c r="D5" s="25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30" customHeight="1" s="278">
      <c r="A6" s="29" t="inlineStr">
        <is>
          <t>Biodiversità ed ecosistemi</t>
        </is>
      </c>
      <c r="B6" s="25" t="n"/>
      <c r="C6" s="25" t="n"/>
      <c r="D6" s="25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30" customHeight="1" s="278">
      <c r="A7" s="29" t="inlineStr">
        <is>
          <t>Economia circolare</t>
        </is>
      </c>
      <c r="B7" s="25" t="n"/>
      <c r="C7" s="25" t="n"/>
      <c r="D7" s="25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30" customHeight="1" s="278">
      <c r="A8" s="29" t="inlineStr">
        <is>
          <t>Forza lavoro propria</t>
        </is>
      </c>
      <c r="B8" s="25" t="n"/>
      <c r="C8" s="25" t="n"/>
      <c r="D8" s="25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30" customHeight="1" s="278">
      <c r="A9" s="29" t="inlineStr">
        <is>
          <t>Lavoratori nella catena del valore</t>
        </is>
      </c>
      <c r="B9" s="25" t="n"/>
      <c r="C9" s="25" t="n"/>
      <c r="D9" s="25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30" customHeight="1" s="278">
      <c r="A10" s="29" t="inlineStr">
        <is>
          <t>Comunità interessate</t>
        </is>
      </c>
      <c r="B10" s="25" t="n"/>
      <c r="C10" s="25" t="n"/>
      <c r="D10" s="25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30" customHeight="1" s="278">
      <c r="A11" s="29" t="inlineStr">
        <is>
          <t>Consumatori e utenti finali</t>
        </is>
      </c>
      <c r="B11" s="25" t="n"/>
      <c r="C11" s="25" t="n"/>
      <c r="D11" s="25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30" customHeight="1" s="278">
      <c r="A12" s="29" t="inlineStr">
        <is>
          <t>Condotta aziendale</t>
        </is>
      </c>
      <c r="B12" s="25" t="n"/>
      <c r="C12" s="25" t="n"/>
      <c r="D12" s="25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8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dataValidations count="1">
    <dataValidation sqref="B3:D12" showDropDown="0" showInputMessage="0" showErrorMessage="1" allowBlank="1" type="list">
      <formula1>"Sì,No"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2F5496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0.29" customWidth="1" style="278" min="1" max="1"/>
    <col width="44.29" customWidth="1" style="278" min="2" max="2"/>
    <col width="20.43" customWidth="1" style="278" min="3" max="3"/>
    <col width="17.71" customWidth="1" style="278" min="4" max="4"/>
    <col width="8.710000000000001" customWidth="1" style="278" min="5" max="26"/>
  </cols>
  <sheetData>
    <row r="1" ht="17.25" customHeight="1" s="278">
      <c r="A1" s="1" t="inlineStr">
        <is>
          <t>B2 - Pratiche, politiche e iniziative future per la transizione verso un'economia più sostenibile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 ht="14.25" customHeight="1" s="278">
      <c r="A2" s="28" t="n"/>
      <c r="B2" s="29" t="n"/>
      <c r="C2" s="29" t="n"/>
      <c r="D2" s="2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30" customHeight="1" s="278">
      <c r="A3" s="29" t="inlineStr">
        <is>
          <t>Cambiamento climatico</t>
        </is>
      </c>
      <c r="B3" s="88" t="n"/>
      <c r="C3" s="88" t="n"/>
      <c r="D3" s="88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30" customHeight="1" s="278">
      <c r="A4" s="29" t="inlineStr">
        <is>
          <t>Inquinamento</t>
        </is>
      </c>
      <c r="B4" s="88" t="n"/>
      <c r="C4" s="88" t="n"/>
      <c r="D4" s="8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30" customHeight="1" s="278">
      <c r="A5" s="29" t="inlineStr">
        <is>
          <t>Acqua e risorse marine</t>
        </is>
      </c>
      <c r="B5" s="88" t="n"/>
      <c r="C5" s="88" t="n"/>
      <c r="D5" s="8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30" customHeight="1" s="278">
      <c r="A6" s="29" t="inlineStr">
        <is>
          <t>Biodiversità ed ecosistemi</t>
        </is>
      </c>
      <c r="B6" s="88" t="n"/>
      <c r="C6" s="88" t="n"/>
      <c r="D6" s="8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30" customHeight="1" s="278">
      <c r="A7" s="29" t="inlineStr">
        <is>
          <t>Economia circolare</t>
        </is>
      </c>
      <c r="B7" s="88" t="n"/>
      <c r="C7" s="88" t="n"/>
      <c r="D7" s="8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30" customHeight="1" s="278">
      <c r="A8" s="29" t="inlineStr">
        <is>
          <t>Forza lavoro propria</t>
        </is>
      </c>
      <c r="B8" s="88" t="n"/>
      <c r="C8" s="88" t="n"/>
      <c r="D8" s="8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30" customHeight="1" s="278">
      <c r="A9" s="29" t="inlineStr">
        <is>
          <t>Lavoratori nella catena del valore</t>
        </is>
      </c>
      <c r="B9" s="88" t="n"/>
      <c r="C9" s="88" t="n"/>
      <c r="D9" s="8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30" customHeight="1" s="278">
      <c r="A10" s="29" t="inlineStr">
        <is>
          <t>Comunità interessate</t>
        </is>
      </c>
      <c r="B10" s="88" t="n"/>
      <c r="C10" s="88" t="n"/>
      <c r="D10" s="8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30" customHeight="1" s="278">
      <c r="A11" s="29" t="inlineStr">
        <is>
          <t>Consumatori e utenti finali</t>
        </is>
      </c>
      <c r="B11" s="88" t="n"/>
      <c r="C11" s="88" t="n"/>
      <c r="D11" s="8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30" customHeight="1" s="278">
      <c r="A12" s="29" t="inlineStr">
        <is>
          <t>Condotta aziendale</t>
        </is>
      </c>
      <c r="B12" s="88" t="n"/>
      <c r="C12" s="88" t="n"/>
      <c r="D12" s="88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7.25" customHeight="1" s="278">
      <c r="A14" s="1" t="inlineStr">
        <is>
          <t>C2 - Descrizione delle pratiche, politiche e iniziative future per la transizione verso un'economia più sostenibile</t>
        </is>
      </c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</row>
    <row r="15" ht="14.25" customHeight="1" s="278">
      <c r="A15" s="28" t="n"/>
      <c r="B15" s="29" t="n"/>
      <c r="C15" s="29" t="n"/>
      <c r="D15" s="2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30" customHeight="1" s="278">
      <c r="A16" s="29" t="inlineStr">
        <is>
          <t>Cambiamento climatico</t>
        </is>
      </c>
      <c r="B16" s="88" t="n"/>
      <c r="C16" s="88" t="n"/>
      <c r="D16" s="8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30" customHeight="1" s="278">
      <c r="A17" s="29" t="inlineStr">
        <is>
          <t>Inquinamento</t>
        </is>
      </c>
      <c r="B17" s="88" t="n"/>
      <c r="C17" s="88" t="n"/>
      <c r="D17" s="8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30" customHeight="1" s="278">
      <c r="A18" s="29" t="inlineStr">
        <is>
          <t>Acqua e risorse marine</t>
        </is>
      </c>
      <c r="B18" s="88" t="n"/>
      <c r="C18" s="88" t="n"/>
      <c r="D18" s="88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30" customHeight="1" s="278">
      <c r="A19" s="29" t="inlineStr">
        <is>
          <t>Biodiversità ed ecosistemi</t>
        </is>
      </c>
      <c r="B19" s="88" t="n"/>
      <c r="C19" s="88" t="n"/>
      <c r="D19" s="8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30" customHeight="1" s="278">
      <c r="A20" s="29" t="inlineStr">
        <is>
          <t>Economia circolare</t>
        </is>
      </c>
      <c r="B20" s="88" t="n"/>
      <c r="C20" s="88" t="n"/>
      <c r="D20" s="88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30" customHeight="1" s="278">
      <c r="A21" s="29" t="inlineStr">
        <is>
          <t>Forza lavoro propria</t>
        </is>
      </c>
      <c r="B21" s="88" t="n"/>
      <c r="C21" s="88" t="n"/>
      <c r="D21" s="8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30" customHeight="1" s="278">
      <c r="A22" s="29" t="inlineStr">
        <is>
          <t>Lavoratori nella catena del valore</t>
        </is>
      </c>
      <c r="B22" s="88" t="n"/>
      <c r="C22" s="88" t="n"/>
      <c r="D22" s="88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30" customHeight="1" s="278">
      <c r="A23" s="29" t="inlineStr">
        <is>
          <t>Comunità interessate</t>
        </is>
      </c>
      <c r="B23" s="88" t="n"/>
      <c r="C23" s="88" t="n"/>
      <c r="D23" s="8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30" customHeight="1" s="278">
      <c r="A24" s="29" t="inlineStr">
        <is>
          <t>Consumatori e utenti finali</t>
        </is>
      </c>
      <c r="B24" s="88" t="n"/>
      <c r="C24" s="88" t="n"/>
      <c r="D24" s="88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30" customHeight="1" s="278">
      <c r="A25" s="29" t="inlineStr">
        <is>
          <t>Condotta aziendale</t>
        </is>
      </c>
      <c r="B25" s="88" t="n"/>
      <c r="C25" s="88" t="n"/>
      <c r="D25" s="8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conditionalFormatting sqref="B3:D12">
    <cfRule type="containsBlanks" priority="1" dxfId="2">
      <formula>LEN(TRIM(B3))=0</formula>
    </cfRule>
  </conditionalFormatting>
  <conditionalFormatting sqref="B16:D25">
    <cfRule type="containsBlanks" priority="2" dxfId="2">
      <formula>LEN(TRIM(B16))=0</formula>
    </cfRule>
  </conditionalFormatting>
  <dataValidations count="1">
    <dataValidation sqref="B3:D12" showDropDown="0" showInputMessage="0" showErrorMessage="1" allowBlank="1" type="list">
      <formula1>"Sì,No"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theme="4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5.71" customWidth="1" style="278" min="1" max="1"/>
    <col width="43.14" customWidth="1" style="278" min="2" max="2"/>
    <col width="8.710000000000001" customWidth="1" style="278" min="3" max="26"/>
  </cols>
  <sheetData>
    <row r="1" ht="17.25" customHeight="1" s="278">
      <c r="A1" s="32" t="inlineStr">
        <is>
          <t>C1 – Strategia: modello di business e iniziative relative alla sostenibilità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</row>
    <row r="2" ht="60" customHeight="1" s="278">
      <c r="A2" s="5" t="inlineStr">
        <is>
          <t>Descrizione dei principali gruppi di prodotti e/o servizi offerti</t>
        </is>
      </c>
      <c r="B2" s="25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60" customHeight="1" s="278">
      <c r="A3" s="5" t="inlineStr">
        <is>
          <t>Descrizione dei principali mercati in cui opera l'impresa (ad esempio B2B, vendita all'ingrosso, vendita al dettaglio, paesi)</t>
        </is>
      </c>
      <c r="B3" s="25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60" customHeight="1" s="278">
      <c r="A4" s="5" t="inlineStr">
        <is>
          <t>Descrizione delle principali relazioni commerciali (ad esempio fornitori chiave, clienti, canali di distribuzione e consumatori)</t>
        </is>
      </c>
      <c r="B4" s="25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4.25" customHeight="1" s="278">
      <c r="A5" s="5" t="inlineStr">
        <is>
          <t>La strategia presenta elementi chiave che riguardano o influenzano questioni di sostenibilità?</t>
        </is>
      </c>
      <c r="B5" s="25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60" customHeight="1" s="278">
      <c r="A6" s="5" t="inlineStr">
        <is>
          <t>Se sì, fornire una breve descrizione di tali elementi chiave</t>
        </is>
      </c>
      <c r="B6" s="25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4.25" customHeight="1" s="278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4.25" customHeight="1" s="27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4.25" customHeight="1" s="278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4.25" customHeight="1" s="278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14.25" customHeight="1" s="278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14.25" customHeight="1" s="278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14.25" customHeight="1" s="278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14.25" customHeight="1" s="278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14.25" customHeight="1" s="278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14.25" customHeight="1" s="278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14.25" customHeight="1" s="278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14.25" customHeight="1" s="27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14.25" customHeight="1" s="278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14.25" customHeight="1" s="278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14.25" customHeight="1" s="278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14.25" customHeight="1" s="278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4.25" customHeight="1" s="278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4.25" customHeight="1" s="278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14.25" customHeight="1" s="278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14.25" customHeight="1" s="278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14.25" customHeight="1" s="278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14.25" customHeight="1" s="27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14.25" customHeight="1" s="278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14.25" customHeight="1" s="278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14.25" customHeight="1" s="278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4.25" customHeight="1" s="278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4.25" customHeight="1" s="278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4.25" customHeight="1" s="278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4.25" customHeight="1" s="278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4.25" customHeight="1" s="278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4.25" customHeight="1" s="278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4.25" customHeight="1" s="27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4.25" customHeight="1" s="278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4.25" customHeight="1" s="278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4.25" customHeight="1" s="278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4.25" customHeight="1" s="278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4.25" customHeight="1" s="278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4.25" customHeight="1" s="278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4.25" customHeight="1" s="278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4.25" customHeight="1" s="278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4.25" customHeight="1" s="278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4.25" customHeight="1" s="27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4.25" customHeight="1" s="278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4.25" customHeight="1" s="278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4.25" customHeight="1" s="278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4.25" customHeight="1" s="278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4.25" customHeight="1" s="278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4.25" customHeight="1" s="278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4.25" customHeight="1" s="278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4.25" customHeight="1" s="278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4.25" customHeight="1" s="278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4.25" customHeight="1" s="27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4.25" customHeight="1" s="278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4.25" customHeight="1" s="278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4.25" customHeight="1" s="278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4.25" customHeight="1" s="278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4.25" customHeight="1" s="278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4.25" customHeight="1" s="278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4.25" customHeight="1" s="278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4.25" customHeight="1" s="278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4.25" customHeight="1" s="278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4.25" customHeight="1" s="27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4.25" customHeight="1" s="278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4.25" customHeight="1" s="278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4.25" customHeight="1" s="278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4.25" customHeight="1" s="278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4.25" customHeight="1" s="278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4.25" customHeight="1" s="278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4.25" customHeight="1" s="278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4.25" customHeight="1" s="278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4.25" customHeight="1" s="278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4.25" customHeight="1" s="2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4.25" customHeight="1" s="278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4.25" customHeight="1" s="278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4.25" customHeight="1" s="278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4.25" customHeight="1" s="278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4.25" customHeight="1" s="278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4.25" customHeight="1" s="278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4.25" customHeight="1" s="278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4.25" customHeight="1" s="278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4.25" customHeight="1" s="278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4.25" customHeight="1" s="27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4.25" customHeight="1" s="278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4.25" customHeight="1" s="278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4.25" customHeight="1" s="278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4.25" customHeight="1" s="278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4.25" customHeight="1" s="278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4.25" customHeight="1" s="278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4.25" customHeight="1" s="278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4.25" customHeight="1" s="278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4.25" customHeight="1" s="278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4.25" customHeight="1" s="27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4.25" customHeight="1" s="278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4.25" customHeight="1" s="278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4.25" customHeight="1" s="278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4.25" customHeight="1" s="278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4.25" customHeight="1" s="278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4.25" customHeight="1" s="278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4.25" customHeight="1" s="278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4.25" customHeight="1" s="278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4.25" customHeight="1" s="278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4.25" customHeight="1" s="27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4.25" customHeight="1" s="278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4.25" customHeight="1" s="278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4.25" customHeight="1" s="278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4.25" customHeight="1" s="278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4.25" customHeight="1" s="278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4.25" customHeight="1" s="278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4.25" customHeight="1" s="278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4.25" customHeight="1" s="278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4.25" customHeight="1" s="278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4.25" customHeight="1" s="27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4.25" customHeight="1" s="278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4.25" customHeight="1" s="278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4.25" customHeight="1" s="278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4.25" customHeight="1" s="278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4.25" customHeight="1" s="278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4.25" customHeight="1" s="278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4.25" customHeight="1" s="278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4.25" customHeight="1" s="278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4.25" customHeight="1" s="278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4.25" customHeight="1" s="27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4.25" customHeight="1" s="278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4.25" customHeight="1" s="278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4.25" customHeight="1" s="278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4.25" customHeight="1" s="278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4.25" customHeight="1" s="278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4.25" customHeight="1" s="278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4.25" customHeight="1" s="278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4.25" customHeight="1" s="278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4.25" customHeight="1" s="278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4.25" customHeight="1" s="27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4.25" customHeight="1" s="278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4.25" customHeight="1" s="278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4.25" customHeight="1" s="278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4.25" customHeight="1" s="278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4.25" customHeight="1" s="278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4.25" customHeight="1" s="278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4.25" customHeight="1" s="278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4.25" customHeight="1" s="278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4.25" customHeight="1" s="278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4.25" customHeight="1" s="27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4.25" customHeight="1" s="278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4.25" customHeight="1" s="278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4.25" customHeight="1" s="278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4.25" customHeight="1" s="278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4.25" customHeight="1" s="278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4.25" customHeight="1" s="278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4.25" customHeight="1" s="278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4.25" customHeight="1" s="278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4.25" customHeight="1" s="278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4.25" customHeight="1" s="27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4.25" customHeight="1" s="278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4.25" customHeight="1" s="278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4.25" customHeight="1" s="278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4.25" customHeight="1" s="278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4.25" customHeight="1" s="278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4.25" customHeight="1" s="278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4.25" customHeight="1" s="278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4.25" customHeight="1" s="278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4.25" customHeight="1" s="278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4.25" customHeight="1" s="27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4.25" customHeight="1" s="278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4.25" customHeight="1" s="278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4.25" customHeight="1" s="278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4.25" customHeight="1" s="278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4.25" customHeight="1" s="278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4.25" customHeight="1" s="278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4.25" customHeight="1" s="278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4.25" customHeight="1" s="278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4.25" customHeight="1" s="278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4.25" customHeight="1" s="2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4.25" customHeight="1" s="278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4.25" customHeight="1" s="278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4.25" customHeight="1" s="278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4.25" customHeight="1" s="278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4.25" customHeight="1" s="278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4.25" customHeight="1" s="278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4.25" customHeight="1" s="278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4.25" customHeight="1" s="278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4.25" customHeight="1" s="278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4.25" customHeight="1" s="27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4.25" customHeight="1" s="278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4.25" customHeight="1" s="278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4.25" customHeight="1" s="278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4.25" customHeight="1" s="278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4.25" customHeight="1" s="278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4.25" customHeight="1" s="278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4.25" customHeight="1" s="278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4.25" customHeight="1" s="278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4.25" customHeight="1" s="278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4.25" customHeight="1" s="27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4.25" customHeight="1" s="278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4.25" customHeight="1" s="278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4.25" customHeight="1" s="278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4.25" customHeight="1" s="278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4.25" customHeight="1" s="278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4.25" customHeight="1" s="278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4.25" customHeight="1" s="278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4.25" customHeight="1" s="278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4.25" customHeight="1" s="278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4.25" customHeight="1" s="27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4.25" customHeight="1" s="278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4.25" customHeight="1" s="278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4.25" customHeight="1" s="278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4.25" customHeight="1" s="278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4.25" customHeight="1" s="278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4.25" customHeight="1" s="278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4.25" customHeight="1" s="278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4.25" customHeight="1" s="278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4.25" customHeight="1" s="278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4.25" customHeight="1" s="27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4.25" customHeight="1" s="278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4.25" customHeight="1" s="278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4.25" customHeight="1" s="278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4.25" customHeight="1" s="278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4.25" customHeight="1" s="278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4.25" customHeight="1" s="278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4.25" customHeight="1" s="278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4.25" customHeight="1" s="278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4.25" customHeight="1" s="278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4.25" customHeight="1" s="27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4.25" customHeight="1" s="278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4.25" customHeight="1" s="278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4.25" customHeight="1" s="278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4.25" customHeight="1" s="278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4.25" customHeight="1" s="278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4.25" customHeight="1" s="278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4.25" customHeight="1" s="278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4.25" customHeight="1" s="278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4.25" customHeight="1" s="278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4.25" customHeight="1" s="27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4.25" customHeight="1" s="278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4.25" customHeight="1" s="278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4.25" customHeight="1" s="278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4.25" customHeight="1" s="278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4.25" customHeight="1" s="278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4.25" customHeight="1" s="278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4.25" customHeight="1" s="278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4.25" customHeight="1" s="278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4.25" customHeight="1" s="278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4.25" customHeight="1" s="27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4.25" customHeight="1" s="278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4.25" customHeight="1" s="278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4.25" customHeight="1" s="278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4.25" customHeight="1" s="278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4.25" customHeight="1" s="278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4.25" customHeight="1" s="278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4.25" customHeight="1" s="278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4.25" customHeight="1" s="278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4.25" customHeight="1" s="278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4.25" customHeight="1" s="27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4.25" customHeight="1" s="278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4.25" customHeight="1" s="278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4.25" customHeight="1" s="278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4.25" customHeight="1" s="278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4.25" customHeight="1" s="278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4.25" customHeight="1" s="278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4.25" customHeight="1" s="278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4.25" customHeight="1" s="278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4.25" customHeight="1" s="278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4.25" customHeight="1" s="27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4.25" customHeight="1" s="278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4.25" customHeight="1" s="278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4.25" customHeight="1" s="278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4.25" customHeight="1" s="278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4.25" customHeight="1" s="278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4.25" customHeight="1" s="278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4.25" customHeight="1" s="278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4.25" customHeight="1" s="278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4.25" customHeight="1" s="278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4.25" customHeight="1" s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4.25" customHeight="1" s="278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4.25" customHeight="1" s="278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4.25" customHeight="1" s="278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4.25" customHeight="1" s="278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4.25" customHeight="1" s="278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4.25" customHeight="1" s="278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4.25" customHeight="1" s="278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4.25" customHeight="1" s="278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4.25" customHeight="1" s="278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4.25" customHeight="1" s="27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4.25" customHeight="1" s="278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4.25" customHeight="1" s="278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4.25" customHeight="1" s="278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4.25" customHeight="1" s="278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4.25" customHeight="1" s="278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4.25" customHeight="1" s="278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4.25" customHeight="1" s="278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4.25" customHeight="1" s="278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4.25" customHeight="1" s="278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4.25" customHeight="1" s="27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4.25" customHeight="1" s="278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4.25" customHeight="1" s="278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4.25" customHeight="1" s="278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4.25" customHeight="1" s="278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4.25" customHeight="1" s="278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4.25" customHeight="1" s="278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4.25" customHeight="1" s="278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4.25" customHeight="1" s="278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4.25" customHeight="1" s="278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4.25" customHeight="1" s="27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4.25" customHeight="1" s="278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4.25" customHeight="1" s="278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4.25" customHeight="1" s="278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4.25" customHeight="1" s="278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4.25" customHeight="1" s="278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4.25" customHeight="1" s="278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4.25" customHeight="1" s="278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4.25" customHeight="1" s="278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4.25" customHeight="1" s="278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4.25" customHeight="1" s="27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4.25" customHeight="1" s="278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4.25" customHeight="1" s="278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4.25" customHeight="1" s="278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4.25" customHeight="1" s="278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4.25" customHeight="1" s="278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4.25" customHeight="1" s="278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4.25" customHeight="1" s="278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4.25" customHeight="1" s="278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4.25" customHeight="1" s="278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4.25" customHeight="1" s="27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4.25" customHeight="1" s="278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4.25" customHeight="1" s="278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4.25" customHeight="1" s="278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4.25" customHeight="1" s="278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4.25" customHeight="1" s="278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4.25" customHeight="1" s="278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4.25" customHeight="1" s="278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4.25" customHeight="1" s="278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4.25" customHeight="1" s="278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4.25" customHeight="1" s="27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4.25" customHeight="1" s="278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4.25" customHeight="1" s="278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4.25" customHeight="1" s="278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4.25" customHeight="1" s="278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4.25" customHeight="1" s="278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4.25" customHeight="1" s="278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4.25" customHeight="1" s="278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4.25" customHeight="1" s="278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4.25" customHeight="1" s="278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4.25" customHeight="1" s="27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4.25" customHeight="1" s="278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4.25" customHeight="1" s="278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4.25" customHeight="1" s="278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4.25" customHeight="1" s="278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4.25" customHeight="1" s="278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4.25" customHeight="1" s="278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4.25" customHeight="1" s="278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4.25" customHeight="1" s="278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4.25" customHeight="1" s="278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4.25" customHeight="1" s="27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4.25" customHeight="1" s="278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4.25" customHeight="1" s="278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4.25" customHeight="1" s="278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4.25" customHeight="1" s="278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4.25" customHeight="1" s="278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4.25" customHeight="1" s="278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4.25" customHeight="1" s="278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4.25" customHeight="1" s="278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4.25" customHeight="1" s="278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4.25" customHeight="1" s="27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4.25" customHeight="1" s="278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4.25" customHeight="1" s="278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4.25" customHeight="1" s="278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4.25" customHeight="1" s="278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4.25" customHeight="1" s="278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4.25" customHeight="1" s="278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4.25" customHeight="1" s="278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4.25" customHeight="1" s="278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4.25" customHeight="1" s="278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4.25" customHeight="1" s="2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4.25" customHeight="1" s="278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4.25" customHeight="1" s="278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4.25" customHeight="1" s="278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4.25" customHeight="1" s="278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4.25" customHeight="1" s="278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4.25" customHeight="1" s="278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4.25" customHeight="1" s="278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4.25" customHeight="1" s="278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4.25" customHeight="1" s="278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4.25" customHeight="1" s="27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4.25" customHeight="1" s="278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4.25" customHeight="1" s="278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4.25" customHeight="1" s="278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4.25" customHeight="1" s="278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4.25" customHeight="1" s="278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4.25" customHeight="1" s="278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4.25" customHeight="1" s="278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4.25" customHeight="1" s="278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4.25" customHeight="1" s="278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4.25" customHeight="1" s="27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4.25" customHeight="1" s="278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4.25" customHeight="1" s="278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4.25" customHeight="1" s="278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4.25" customHeight="1" s="278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4.25" customHeight="1" s="278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4.25" customHeight="1" s="278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4.25" customHeight="1" s="278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4.25" customHeight="1" s="278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4.25" customHeight="1" s="278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4.25" customHeight="1" s="27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4.25" customHeight="1" s="278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4.25" customHeight="1" s="278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4.25" customHeight="1" s="278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4.25" customHeight="1" s="278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4.25" customHeight="1" s="278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4.25" customHeight="1" s="278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4.25" customHeight="1" s="278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4.25" customHeight="1" s="278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4.25" customHeight="1" s="278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4.25" customHeight="1" s="27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4.25" customHeight="1" s="278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4.25" customHeight="1" s="278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4.25" customHeight="1" s="278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4.25" customHeight="1" s="278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4.25" customHeight="1" s="278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4.25" customHeight="1" s="278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4.25" customHeight="1" s="278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4.25" customHeight="1" s="278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4.25" customHeight="1" s="278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4.25" customHeight="1" s="27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4.25" customHeight="1" s="278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4.25" customHeight="1" s="278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4.25" customHeight="1" s="278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4.25" customHeight="1" s="278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4.25" customHeight="1" s="278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4.25" customHeight="1" s="278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4.25" customHeight="1" s="278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4.25" customHeight="1" s="278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4.25" customHeight="1" s="278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4.25" customHeight="1" s="27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4.25" customHeight="1" s="278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4.25" customHeight="1" s="278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4.25" customHeight="1" s="278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4.25" customHeight="1" s="278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4.25" customHeight="1" s="278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4.25" customHeight="1" s="278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4.25" customHeight="1" s="278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4.25" customHeight="1" s="278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4.25" customHeight="1" s="278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4.25" customHeight="1" s="27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4.25" customHeight="1" s="278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4.25" customHeight="1" s="278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4.25" customHeight="1" s="278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4.25" customHeight="1" s="278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4.25" customHeight="1" s="278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4.25" customHeight="1" s="278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4.25" customHeight="1" s="278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4.25" customHeight="1" s="278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4.25" customHeight="1" s="278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4.25" customHeight="1" s="27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4.25" customHeight="1" s="278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4.25" customHeight="1" s="278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4.25" customHeight="1" s="278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4.25" customHeight="1" s="278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4.25" customHeight="1" s="278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4.25" customHeight="1" s="278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4.25" customHeight="1" s="278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4.25" customHeight="1" s="278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4.25" customHeight="1" s="278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4.25" customHeight="1" s="27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4.25" customHeight="1" s="278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4.25" customHeight="1" s="278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4.25" customHeight="1" s="278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4.25" customHeight="1" s="278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4.25" customHeight="1" s="278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4.25" customHeight="1" s="278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4.25" customHeight="1" s="278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4.25" customHeight="1" s="278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4.25" customHeight="1" s="278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4.25" customHeight="1" s="2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4.25" customHeight="1" s="278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4.25" customHeight="1" s="278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4.25" customHeight="1" s="278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4.25" customHeight="1" s="278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4.25" customHeight="1" s="278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4.25" customHeight="1" s="278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4.25" customHeight="1" s="278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4.25" customHeight="1" s="278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4.25" customHeight="1" s="278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4.25" customHeight="1" s="27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4.25" customHeight="1" s="278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4.25" customHeight="1" s="278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4.25" customHeight="1" s="278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4.25" customHeight="1" s="278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4.25" customHeight="1" s="278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4.25" customHeight="1" s="278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4.25" customHeight="1" s="278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4.25" customHeight="1" s="278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4.25" customHeight="1" s="278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4.25" customHeight="1" s="27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4.25" customHeight="1" s="278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4.25" customHeight="1" s="278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4.25" customHeight="1" s="278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4.25" customHeight="1" s="278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4.25" customHeight="1" s="278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4.25" customHeight="1" s="278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4.25" customHeight="1" s="278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4.25" customHeight="1" s="278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4.25" customHeight="1" s="278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4.25" customHeight="1" s="278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4.25" customHeight="1" s="278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4.25" customHeight="1" s="278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4.25" customHeight="1" s="278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4.25" customHeight="1" s="278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4.25" customHeight="1" s="278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4.25" customHeight="1" s="278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4.25" customHeight="1" s="278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4.25" customHeight="1" s="278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4.25" customHeight="1" s="278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4.25" customHeight="1" s="278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4.25" customHeight="1" s="278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4.25" customHeight="1" s="278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4.25" customHeight="1" s="278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4.25" customHeight="1" s="278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4.25" customHeight="1" s="278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4.25" customHeight="1" s="278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4.25" customHeight="1" s="278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4.25" customHeight="1" s="278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4.25" customHeight="1" s="278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4.25" customHeight="1" s="278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4.25" customHeight="1" s="278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4.25" customHeight="1" s="278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4.25" customHeight="1" s="278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4.25" customHeight="1" s="278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4.25" customHeight="1" s="278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4.25" customHeight="1" s="278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4.25" customHeight="1" s="278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4.25" customHeight="1" s="278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4.25" customHeight="1" s="278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4.25" customHeight="1" s="278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4.25" customHeight="1" s="278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4.25" customHeight="1" s="278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4.25" customHeight="1" s="278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4.25" customHeight="1" s="278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4.25" customHeight="1" s="278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4.25" customHeight="1" s="278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4.25" customHeight="1" s="278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4.25" customHeight="1" s="278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4.25" customHeight="1" s="278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4.25" customHeight="1" s="278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4.25" customHeight="1" s="278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4.25" customHeight="1" s="278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4.25" customHeight="1" s="278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4.25" customHeight="1" s="278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4.25" customHeight="1" s="278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4.25" customHeight="1" s="278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4.25" customHeight="1" s="278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4.25" customHeight="1" s="278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4.25" customHeight="1" s="278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4.25" customHeight="1" s="278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4.25" customHeight="1" s="278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4.25" customHeight="1" s="278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4.25" customHeight="1" s="278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4.25" customHeight="1" s="278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4.25" customHeight="1" s="278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4.25" customHeight="1" s="278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4.25" customHeight="1" s="278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4.25" customHeight="1" s="278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4.25" customHeight="1" s="278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4.25" customHeight="1" s="278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4.25" customHeight="1" s="278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4.25" customHeight="1" s="278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4.25" customHeight="1" s="278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4.25" customHeight="1" s="278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4.25" customHeight="1" s="278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4.25" customHeight="1" s="278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4.25" customHeight="1" s="278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4.25" customHeight="1" s="278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4.25" customHeight="1" s="278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4.25" customHeight="1" s="278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4.25" customHeight="1" s="278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4.25" customHeight="1" s="278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4.25" customHeight="1" s="278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4.25" customHeight="1" s="278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4.25" customHeight="1" s="278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4.25" customHeight="1" s="278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4.25" customHeight="1" s="278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4.25" customHeight="1" s="278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4.25" customHeight="1" s="278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4.25" customHeight="1" s="278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4.25" customHeight="1" s="278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4.25" customHeight="1" s="278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4.25" customHeight="1" s="278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4.25" customHeight="1" s="278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4.25" customHeight="1" s="278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4.25" customHeight="1" s="278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4.25" customHeight="1" s="278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4.25" customHeight="1" s="278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4.25" customHeight="1" s="278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4.25" customHeight="1" s="278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4.25" customHeight="1" s="278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4.25" customHeight="1" s="278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4.25" customHeight="1" s="278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4.25" customHeight="1" s="278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4.25" customHeight="1" s="278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4.25" customHeight="1" s="278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4.25" customHeight="1" s="278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4.25" customHeight="1" s="278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4.25" customHeight="1" s="278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4.25" customHeight="1" s="278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4.25" customHeight="1" s="278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4.25" customHeight="1" s="278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4.25" customHeight="1" s="278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4.25" customHeight="1" s="278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4.25" customHeight="1" s="278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4.25" customHeight="1" s="278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4.25" customHeight="1" s="278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4.25" customHeight="1" s="278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4.25" customHeight="1" s="278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4.25" customHeight="1" s="278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4.25" customHeight="1" s="278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4.25" customHeight="1" s="278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4.25" customHeight="1" s="278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4.25" customHeight="1" s="278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4.25" customHeight="1" s="278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4.25" customHeight="1" s="278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4.25" customHeight="1" s="278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4.25" customHeight="1" s="278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4.25" customHeight="1" s="278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4.25" customHeight="1" s="278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4.25" customHeight="1" s="278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4.25" customHeight="1" s="278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4.25" customHeight="1" s="278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4.25" customHeight="1" s="278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4.25" customHeight="1" s="278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4.25" customHeight="1" s="278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4.25" customHeight="1" s="278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4.25" customHeight="1" s="278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4.25" customHeight="1" s="278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4.25" customHeight="1" s="278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4.25" customHeight="1" s="278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4.25" customHeight="1" s="278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4.25" customHeight="1" s="278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4.25" customHeight="1" s="278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4.25" customHeight="1" s="278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4.25" customHeight="1" s="278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4.25" customHeight="1" s="278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4.25" customHeight="1" s="278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4.25" customHeight="1" s="278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4.25" customHeight="1" s="278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4.25" customHeight="1" s="278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4.25" customHeight="1" s="278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4.25" customHeight="1" s="278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4.25" customHeight="1" s="278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4.25" customHeight="1" s="278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4.25" customHeight="1" s="278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4.25" customHeight="1" s="278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4.25" customHeight="1" s="278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4.25" customHeight="1" s="278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4.25" customHeight="1" s="278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4.25" customHeight="1" s="278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4.25" customHeight="1" s="278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4.25" customHeight="1" s="278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4.25" customHeight="1" s="278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4.25" customHeight="1" s="278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4.25" customHeight="1" s="278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4.25" customHeight="1" s="278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4.25" customHeight="1" s="278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4.25" customHeight="1" s="278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4.25" customHeight="1" s="278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4.25" customHeight="1" s="278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4.25" customHeight="1" s="278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4.25" customHeight="1" s="278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4.25" customHeight="1" s="278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4.25" customHeight="1" s="278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4.25" customHeight="1" s="278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4.25" customHeight="1" s="278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4.25" customHeight="1" s="278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4.25" customHeight="1" s="278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4.25" customHeight="1" s="278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4.25" customHeight="1" s="278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4.25" customHeight="1" s="278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4.25" customHeight="1" s="278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4.25" customHeight="1" s="278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4.25" customHeight="1" s="278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4.25" customHeight="1" s="278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4.25" customHeight="1" s="278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4.25" customHeight="1" s="278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4.25" customHeight="1" s="278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4.25" customHeight="1" s="278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4.25" customHeight="1" s="278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4.25" customHeight="1" s="278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4.25" customHeight="1" s="278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4.25" customHeight="1" s="278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4.25" customHeight="1" s="278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4.25" customHeight="1" s="278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4.25" customHeight="1" s="278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4.25" customHeight="1" s="278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4.25" customHeight="1" s="278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4.25" customHeight="1" s="278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4.25" customHeight="1" s="278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4.25" customHeight="1" s="278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4.25" customHeight="1" s="278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4.25" customHeight="1" s="278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4.25" customHeight="1" s="278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4.25" customHeight="1" s="278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4.25" customHeight="1" s="278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4.25" customHeight="1" s="278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4.25" customHeight="1" s="278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4.25" customHeight="1" s="278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4.25" customHeight="1" s="278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4.25" customHeight="1" s="278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4.25" customHeight="1" s="278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4.25" customHeight="1" s="278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4.25" customHeight="1" s="278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4.25" customHeight="1" s="278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4.25" customHeight="1" s="278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4.25" customHeight="1" s="278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4.25" customHeight="1" s="278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4.25" customHeight="1" s="278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4.25" customHeight="1" s="278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4.25" customHeight="1" s="278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4.25" customHeight="1" s="278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4.25" customHeight="1" s="278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4.25" customHeight="1" s="278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4.25" customHeight="1" s="278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4.25" customHeight="1" s="278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4.25" customHeight="1" s="278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4.25" customHeight="1" s="278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4.25" customHeight="1" s="278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4.25" customHeight="1" s="278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4.25" customHeight="1" s="278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4.25" customHeight="1" s="278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4.25" customHeight="1" s="278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4.25" customHeight="1" s="278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4.25" customHeight="1" s="278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4.25" customHeight="1" s="278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4.25" customHeight="1" s="278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4.25" customHeight="1" s="278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4.25" customHeight="1" s="278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4.25" customHeight="1" s="278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4.25" customHeight="1" s="278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4.25" customHeight="1" s="278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4.25" customHeight="1" s="278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4.25" customHeight="1" s="278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4.25" customHeight="1" s="278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4.25" customHeight="1" s="278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4.25" customHeight="1" s="278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4.25" customHeight="1" s="278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4.25" customHeight="1" s="278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4.25" customHeight="1" s="278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4.25" customHeight="1" s="278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4.25" customHeight="1" s="278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4.25" customHeight="1" s="278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4.25" customHeight="1" s="278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4.25" customHeight="1" s="278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4.25" customHeight="1" s="278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4.25" customHeight="1" s="278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4.25" customHeight="1" s="278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4.25" customHeight="1" s="278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4.25" customHeight="1" s="278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4.25" customHeight="1" s="278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4.25" customHeight="1" s="278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4.25" customHeight="1" s="278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4.25" customHeight="1" s="278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4.25" customHeight="1" s="278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4.25" customHeight="1" s="278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4.25" customHeight="1" s="278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4.25" customHeight="1" s="278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4.25" customHeight="1" s="278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4.25" customHeight="1" s="278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4.25" customHeight="1" s="278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4.25" customHeight="1" s="278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4.25" customHeight="1" s="278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4.25" customHeight="1" s="278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4.25" customHeight="1" s="278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4.25" customHeight="1" s="278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4.25" customHeight="1" s="278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4.25" customHeight="1" s="278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4.25" customHeight="1" s="278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4.25" customHeight="1" s="278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4.25" customHeight="1" s="278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4.25" customHeight="1" s="278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4.25" customHeight="1" s="278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4.25" customHeight="1" s="278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4.25" customHeight="1" s="278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4.25" customHeight="1" s="278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4.25" customHeight="1" s="278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4.25" customHeight="1" s="278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4.25" customHeight="1" s="278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4.25" customHeight="1" s="278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4.25" customHeight="1" s="278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4.25" customHeight="1" s="278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4.25" customHeight="1" s="278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4.25" customHeight="1" s="278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4.25" customHeight="1" s="278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4.25" customHeight="1" s="278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4.25" customHeight="1" s="278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4.25" customHeight="1" s="278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4.25" customHeight="1" s="278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4.25" customHeight="1" s="278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4.25" customHeight="1" s="278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4.25" customHeight="1" s="278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4.25" customHeight="1" s="278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4.25" customHeight="1" s="278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4.25" customHeight="1" s="278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4.25" customHeight="1" s="278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4.25" customHeight="1" s="278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4.25" customHeight="1" s="278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4.25" customHeight="1" s="278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4.25" customHeight="1" s="278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4.25" customHeight="1" s="278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4.25" customHeight="1" s="278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4.25" customHeight="1" s="278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4.25" customHeight="1" s="278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4.25" customHeight="1" s="278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4.25" customHeight="1" s="278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4.25" customHeight="1" s="278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4.25" customHeight="1" s="278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4.25" customHeight="1" s="278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4.25" customHeight="1" s="278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4.25" customHeight="1" s="278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4.25" customHeight="1" s="278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4.25" customHeight="1" s="278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4.25" customHeight="1" s="278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4.25" customHeight="1" s="278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4.25" customHeight="1" s="278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4.25" customHeight="1" s="278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4.25" customHeight="1" s="278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4.25" customHeight="1" s="278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4.25" customHeight="1" s="278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4.25" customHeight="1" s="278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4.25" customHeight="1" s="278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4.25" customHeight="1" s="278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4.25" customHeight="1" s="278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4.25" customHeight="1" s="278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4.25" customHeight="1" s="278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4.25" customHeight="1" s="278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4.25" customHeight="1" s="278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4.25" customHeight="1" s="278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4.25" customHeight="1" s="278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4.25" customHeight="1" s="278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4.25" customHeight="1" s="278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4.25" customHeight="1" s="278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4.25" customHeight="1" s="278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4.25" customHeight="1" s="278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4.25" customHeight="1" s="278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4.25" customHeight="1" s="278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4.25" customHeight="1" s="278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4.25" customHeight="1" s="278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4.25" customHeight="1" s="278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4.25" customHeight="1" s="278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4.25" customHeight="1" s="278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4.25" customHeight="1" s="278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4.25" customHeight="1" s="278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4.25" customHeight="1" s="278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4.25" customHeight="1" s="278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4.25" customHeight="1" s="278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4.25" customHeight="1" s="278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4.25" customHeight="1" s="278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4.25" customHeight="1" s="278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4.25" customHeight="1" s="278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4.25" customHeight="1" s="278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4.25" customHeight="1" s="278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4.25" customHeight="1" s="278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4.25" customHeight="1" s="278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4.25" customHeight="1" s="278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4.25" customHeight="1" s="278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4.25" customHeight="1" s="278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4.25" customHeight="1" s="278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4.25" customHeight="1" s="278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4.25" customHeight="1" s="278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4.25" customHeight="1" s="278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4.25" customHeight="1" s="278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4.25" customHeight="1" s="278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4.25" customHeight="1" s="278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4.25" customHeight="1" s="278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4.25" customHeight="1" s="278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4.25" customHeight="1" s="278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4.25" customHeight="1" s="278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4.25" customHeight="1" s="278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4.25" customHeight="1" s="278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4.25" customHeight="1" s="278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4.25" customHeight="1" s="278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4.25" customHeight="1" s="278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4.25" customHeight="1" s="278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4.25" customHeight="1" s="278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4.25" customHeight="1" s="278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4.25" customHeight="1" s="278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4.25" customHeight="1" s="278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4.25" customHeight="1" s="278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4.25" customHeight="1" s="278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4.25" customHeight="1" s="278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4.25" customHeight="1" s="278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4.25" customHeight="1" s="278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4.25" customHeight="1" s="278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4.25" customHeight="1" s="278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4.25" customHeight="1" s="278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4.25" customHeight="1" s="278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4.25" customHeight="1" s="278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4.25" customHeight="1" s="278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4.25" customHeight="1" s="278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4.25" customHeight="1" s="278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4.25" customHeight="1" s="278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4.25" customHeight="1" s="278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4.25" customHeight="1" s="278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4.25" customHeight="1" s="278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4.25" customHeight="1" s="278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4.25" customHeight="1" s="278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4.25" customHeight="1" s="278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4.25" customHeight="1" s="278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4.25" customHeight="1" s="278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4.25" customHeight="1" s="278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4.25" customHeight="1" s="278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4.25" customHeight="1" s="278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4.25" customHeight="1" s="278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4.25" customHeight="1" s="278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4.25" customHeight="1" s="278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4.25" customHeight="1" s="278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4.25" customHeight="1" s="278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4.25" customHeight="1" s="278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4.25" customHeight="1" s="278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4.25" customHeight="1" s="278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4.25" customHeight="1" s="278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4.25" customHeight="1" s="278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4.25" customHeight="1" s="278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4.25" customHeight="1" s="278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4.25" customHeight="1" s="278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4.25" customHeight="1" s="278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4.25" customHeight="1" s="278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4.25" customHeight="1" s="278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4.25" customHeight="1" s="278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4.25" customHeight="1" s="278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4.25" customHeight="1" s="278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4.25" customHeight="1" s="278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4.25" customHeight="1" s="278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4.25" customHeight="1" s="278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4.25" customHeight="1" s="278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4.25" customHeight="1" s="278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4.25" customHeight="1" s="278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4.25" customHeight="1" s="278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4.25" customHeight="1" s="278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4.25" customHeight="1" s="278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4.25" customHeight="1" s="278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4.25" customHeight="1" s="278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4.25" customHeight="1" s="278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4.25" customHeight="1" s="278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4.25" customHeight="1" s="278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4.25" customHeight="1" s="278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4.25" customHeight="1" s="278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4.25" customHeight="1" s="278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4.25" customHeight="1" s="278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4.25" customHeight="1" s="278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4.25" customHeight="1" s="278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4.25" customHeight="1" s="278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4.25" customHeight="1" s="278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4.25" customHeight="1" s="278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4.25" customHeight="1" s="278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4.25" customHeight="1" s="278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4.25" customHeight="1" s="278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4.25" customHeight="1" s="278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4.25" customHeight="1" s="278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4.25" customHeight="1" s="278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4.25" customHeight="1" s="278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4.25" customHeight="1" s="278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4.25" customHeight="1" s="278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4.25" customHeight="1" s="278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4.25" customHeight="1" s="278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4.25" customHeight="1" s="278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4.25" customHeight="1" s="278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4.25" customHeight="1" s="278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4.25" customHeight="1" s="278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4.25" customHeight="1" s="278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4.25" customHeight="1" s="278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4.25" customHeight="1" s="278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4.25" customHeight="1" s="278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4.25" customHeight="1" s="278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4.25" customHeight="1" s="278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4.25" customHeight="1" s="278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4.25" customHeight="1" s="278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4.25" customHeight="1" s="278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4.25" customHeight="1" s="278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4.25" customHeight="1" s="278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4.25" customHeight="1" s="278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4.25" customHeight="1" s="278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4.25" customHeight="1" s="278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4.25" customHeight="1" s="278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4.25" customHeight="1" s="278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4.25" customHeight="1" s="278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4.25" customHeight="1" s="278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4.25" customHeight="1" s="278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4.25" customHeight="1" s="278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4.25" customHeight="1" s="278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4.25" customHeight="1" s="278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4.25" customHeight="1" s="278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4.25" customHeight="1" s="278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4.25" customHeight="1" s="278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4.25" customHeight="1" s="278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4.25" customHeight="1" s="278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4.25" customHeight="1" s="278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4.25" customHeight="1" s="278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4.25" customHeight="1" s="278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conditionalFormatting sqref="B2:B6">
    <cfRule type="containsBlanks" priority="1" dxfId="2">
      <formula>LEN(TRIM(B2))=0</formula>
    </cfRule>
  </conditionalFormatting>
  <dataValidations count="1">
    <dataValidation sqref="B5" showDropDown="0" showInputMessage="0" showErrorMessage="1" allowBlank="1" type="list">
      <formula1>Elenchi!$A$1:$A$2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0.86" customWidth="1" style="278" min="1" max="1"/>
    <col width="55.71" customWidth="1" style="278" min="2" max="2"/>
    <col hidden="1" width="15.86" customWidth="1" style="278" min="3" max="3"/>
    <col width="10.29" customWidth="1" style="278" min="4" max="4"/>
    <col width="14" customWidth="1" style="278" min="5" max="5"/>
    <col hidden="1" width="10.29" customWidth="1" style="278" min="6" max="6"/>
    <col width="12.57" customWidth="1" style="278" min="7" max="7"/>
    <col hidden="1" width="10.29" customWidth="1" style="278" min="8" max="8"/>
    <col width="16.86" customWidth="1" style="278" min="9" max="9"/>
    <col width="13.43" customWidth="1" style="278" min="10" max="10"/>
    <col width="49.71" customWidth="1" style="278" min="11" max="11"/>
    <col width="8.710000000000001" customWidth="1" style="278" min="12" max="26"/>
  </cols>
  <sheetData>
    <row r="1" ht="14.25" customHeight="1" s="278">
      <c r="A1" s="33" t="inlineStr">
        <is>
          <t>GHG category</t>
        </is>
      </c>
      <c r="B1" s="33" t="n"/>
      <c r="C1" s="33" t="inlineStr">
        <is>
          <t>Quantità TOT 2024</t>
        </is>
      </c>
      <c r="D1" s="33" t="n"/>
      <c r="E1" s="34" t="inlineStr">
        <is>
          <t>2024</t>
        </is>
      </c>
      <c r="F1" s="34" t="inlineStr">
        <is>
          <t>nome file</t>
        </is>
      </c>
      <c r="G1" s="34" t="inlineStr">
        <is>
          <t>Stat 2024</t>
        </is>
      </c>
      <c r="H1" s="33" t="inlineStr">
        <is>
          <t>nome file</t>
        </is>
      </c>
      <c r="I1" s="33" t="inlineStr">
        <is>
          <t>2025</t>
        </is>
      </c>
      <c r="J1" s="33" t="inlineStr">
        <is>
          <t>Stat 2025</t>
        </is>
      </c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</row>
    <row r="2" ht="14.25" customHeight="1" s="278">
      <c r="A2" s="36" t="inlineStr">
        <is>
          <t>1.1 - Stationary combustion sources</t>
        </is>
      </c>
      <c r="B2" s="36" t="n"/>
      <c r="C2" s="36" t="n">
        <v>371686</v>
      </c>
      <c r="D2" s="37" t="n"/>
      <c r="E2" s="38" t="n">
        <v>182395</v>
      </c>
      <c r="F2" s="38" t="inlineStr">
        <is>
          <t>Estratto monitoraggio consumi</t>
        </is>
      </c>
      <c r="G2" s="38" t="n">
        <v>189291</v>
      </c>
      <c r="H2" s="37" t="inlineStr">
        <is>
          <t>Monitoraggi 2024</t>
        </is>
      </c>
      <c r="I2" s="37" t="n">
        <v>152490</v>
      </c>
      <c r="J2" s="37" t="n">
        <v>106949</v>
      </c>
      <c r="K2" s="39" t="n"/>
    </row>
    <row r="3" ht="14.25" customHeight="1" s="278">
      <c r="A3" s="36" t="inlineStr">
        <is>
          <t>1.1 - Stationary combustion sources</t>
        </is>
      </c>
      <c r="B3" s="36" t="n"/>
      <c r="C3" s="36" t="n">
        <v>856373.6460000002</v>
      </c>
      <c r="D3" s="37" t="n"/>
      <c r="E3" s="38" t="n">
        <v>856373.6460000002</v>
      </c>
      <c r="F3" s="38" t="inlineStr">
        <is>
          <t>Estratto Energia autoprodotta</t>
        </is>
      </c>
      <c r="G3" s="38" t="n"/>
      <c r="H3" s="37" t="n"/>
      <c r="I3" s="37" t="n">
        <v>1150012</v>
      </c>
      <c r="J3" s="37" t="n">
        <v>0</v>
      </c>
      <c r="K3" s="39" t="n"/>
    </row>
    <row r="4" ht="14.25" customHeight="1" s="278">
      <c r="A4" s="36" t="inlineStr">
        <is>
          <t>1.3 - Mobile combustion</t>
        </is>
      </c>
      <c r="B4" s="36" t="n"/>
      <c r="C4" s="36" t="n">
        <v>18575.21</v>
      </c>
      <c r="D4" s="37" t="n"/>
      <c r="E4" s="38" t="n">
        <v>11811.97</v>
      </c>
      <c r="F4" s="38" t="inlineStr">
        <is>
          <t>Carburante x Achille (non assegnati + proprietà)</t>
        </is>
      </c>
      <c r="G4" s="38" t="n">
        <v>6763.24</v>
      </c>
      <c r="H4" s="37" t="inlineStr">
        <is>
          <t>Totale carburante</t>
        </is>
      </c>
      <c r="I4" s="37" t="n">
        <v>12800.53</v>
      </c>
      <c r="J4" s="37" t="n">
        <v>2904</v>
      </c>
      <c r="K4" s="39" t="n"/>
    </row>
    <row r="5" ht="14.25" customHeight="1" s="278">
      <c r="A5" s="36" t="inlineStr">
        <is>
          <t>1.3 - Mobile combustion</t>
        </is>
      </c>
      <c r="B5" s="36" t="n"/>
      <c r="C5" s="36" t="n">
        <v>4848.71</v>
      </c>
      <c r="D5" s="37" t="n"/>
      <c r="E5" s="38" t="n"/>
      <c r="F5" s="38" t="n"/>
      <c r="G5" s="38" t="n">
        <v>4848.71</v>
      </c>
      <c r="H5" s="37" t="inlineStr">
        <is>
          <t>Totale carburante</t>
        </is>
      </c>
      <c r="I5" s="37" t="n"/>
      <c r="J5" s="37" t="n"/>
      <c r="K5" s="39" t="n"/>
    </row>
    <row r="6" ht="14.25" customHeight="1" s="278">
      <c r="A6" s="36" t="inlineStr">
        <is>
          <t>2.1 - Electricity consumption</t>
        </is>
      </c>
      <c r="B6" s="36" t="n"/>
      <c r="C6" s="36" t="n">
        <v>4873436.58</v>
      </c>
      <c r="D6" s="37" t="n"/>
      <c r="E6" s="38" t="n">
        <v>3204360.58</v>
      </c>
      <c r="F6" s="38" t="inlineStr">
        <is>
          <t>Estratto monitoraggio consumi</t>
        </is>
      </c>
      <c r="G6" s="38" t="n">
        <v>1669076</v>
      </c>
      <c r="H6" s="37" t="inlineStr">
        <is>
          <t>Monitoraggi 2024</t>
        </is>
      </c>
      <c r="I6" s="37" t="n">
        <v>3063397</v>
      </c>
      <c r="J6" s="37" t="n">
        <v>1843812</v>
      </c>
      <c r="K6" s="39" t="n"/>
    </row>
    <row r="7" ht="14.25" customHeight="1" s="278">
      <c r="A7" s="40" t="inlineStr">
        <is>
          <t>3.1 - ACQUISTI</t>
        </is>
      </c>
      <c r="B7" s="40" t="n"/>
      <c r="C7" s="40" t="n">
        <v>1880</v>
      </c>
      <c r="D7" s="37" t="n"/>
      <c r="E7" s="38" t="n">
        <v>1880</v>
      </c>
      <c r="F7" s="38" t="inlineStr">
        <is>
          <t>Estratto monitoraggio consumi</t>
        </is>
      </c>
      <c r="G7" s="38" t="n"/>
      <c r="H7" s="37" t="n"/>
      <c r="I7" s="37" t="n">
        <v>1970</v>
      </c>
      <c r="J7" s="37" t="n">
        <v>533</v>
      </c>
      <c r="K7" s="39" t="n"/>
    </row>
    <row r="8" ht="14.25" customHeight="1" s="278">
      <c r="A8" s="40" t="inlineStr">
        <is>
          <t>3.1 - ACQUISTI</t>
        </is>
      </c>
      <c r="B8" s="40" t="n"/>
      <c r="C8" s="40" t="n">
        <v>50197.3</v>
      </c>
      <c r="D8" s="37" t="n"/>
      <c r="E8" s="38" t="n">
        <v>31524</v>
      </c>
      <c r="F8" s="38" t="inlineStr">
        <is>
          <t>Copia di impatto trasporti con tipo MP</t>
        </is>
      </c>
      <c r="G8" s="38" t="n">
        <v>18673.3</v>
      </c>
      <c r="H8" s="37" t="inlineStr">
        <is>
          <t>OLIO-GAS-FILI 2024</t>
        </is>
      </c>
      <c r="I8" s="37" t="n">
        <v>25983.6</v>
      </c>
      <c r="J8" s="37" t="n">
        <v>15436</v>
      </c>
      <c r="K8" s="39" t="n"/>
    </row>
    <row r="9" ht="14.25" customHeight="1" s="278">
      <c r="A9" s="40" t="inlineStr">
        <is>
          <t>3.1 - ACQUISTI</t>
        </is>
      </c>
      <c r="B9" s="40" t="n"/>
      <c r="C9" s="40" t="n">
        <v>180444</v>
      </c>
      <c r="D9" s="37" t="n"/>
      <c r="E9" s="38" t="n">
        <v>95221</v>
      </c>
      <c r="F9" s="38" t="inlineStr">
        <is>
          <t>Copia di impatto trasporti con tipo MP</t>
        </is>
      </c>
      <c r="G9" s="38" t="n">
        <v>85223</v>
      </c>
      <c r="H9" s="37" t="inlineStr">
        <is>
          <t>MP 2024 - con spostamenti</t>
        </is>
      </c>
      <c r="I9" s="37" t="n">
        <v>130000</v>
      </c>
      <c r="J9" s="37" t="n">
        <v>126068</v>
      </c>
      <c r="K9" s="39" t="n"/>
    </row>
    <row r="10" ht="14.25" customHeight="1" s="278">
      <c r="A10" s="40" t="inlineStr">
        <is>
          <t>3.1 - ACQUISTI</t>
        </is>
      </c>
      <c r="B10" s="40" t="n"/>
      <c r="C10" s="40" t="n">
        <v>24821539</v>
      </c>
      <c r="D10" s="37" t="n"/>
      <c r="E10" s="38" t="n">
        <v>15752937</v>
      </c>
      <c r="F10" s="38" t="inlineStr">
        <is>
          <t>Copia di impatto trasporti con tipo MP</t>
        </is>
      </c>
      <c r="G10" s="38" t="n">
        <v>9068602</v>
      </c>
      <c r="H10" s="37" t="inlineStr">
        <is>
          <t>MP 2024 - con spostamenti</t>
        </is>
      </c>
      <c r="I10" s="37" t="n">
        <v>22037538.7</v>
      </c>
      <c r="J10" s="37" t="n">
        <v>7085186</v>
      </c>
      <c r="K10" s="39" t="n"/>
    </row>
    <row r="11" ht="14.25" customHeight="1" s="278">
      <c r="A11" s="40" t="inlineStr">
        <is>
          <t>3.1 - ACQUISTI</t>
        </is>
      </c>
      <c r="B11" s="40" t="n"/>
      <c r="C11" s="40" t="n">
        <v>389208</v>
      </c>
      <c r="D11" s="37" t="n"/>
      <c r="E11" s="38" t="n">
        <v>370234</v>
      </c>
      <c r="F11" s="38" t="inlineStr">
        <is>
          <t>Copia di impatto trasporti con tipo MP</t>
        </is>
      </c>
      <c r="G11" s="38" t="n">
        <v>18974</v>
      </c>
      <c r="H11" s="37" t="inlineStr">
        <is>
          <t>MP 2024 - con spostamenti</t>
        </is>
      </c>
      <c r="I11" s="37" t="n">
        <v>426529.26</v>
      </c>
      <c r="J11" s="37" t="n">
        <v>9165</v>
      </c>
      <c r="K11" s="39" t="n"/>
    </row>
    <row r="12" ht="14.25" customHeight="1" s="278">
      <c r="A12" s="40" t="inlineStr">
        <is>
          <t>3.1 - ACQUISTI</t>
        </is>
      </c>
      <c r="B12" s="40" t="n"/>
      <c r="C12" s="40" t="n">
        <v>46788</v>
      </c>
      <c r="D12" s="37" t="n"/>
      <c r="E12" s="38" t="n">
        <v>46788</v>
      </c>
      <c r="F12" s="38" t="inlineStr">
        <is>
          <t>Copia di impatto trasporti con tipo MP</t>
        </is>
      </c>
      <c r="G12" s="38" t="n"/>
      <c r="H12" s="37" t="n"/>
      <c r="I12" s="37" t="n">
        <v>28666</v>
      </c>
      <c r="J12" s="37" t="n">
        <v>0</v>
      </c>
      <c r="K12" s="39" t="n"/>
    </row>
    <row r="13" ht="14.25" customHeight="1" s="278">
      <c r="A13" s="40" t="inlineStr">
        <is>
          <t>3.1 - ACQUISTI</t>
        </is>
      </c>
      <c r="B13" s="40" t="n"/>
      <c r="C13" s="40" t="n">
        <v>23840</v>
      </c>
      <c r="D13" s="37" t="n"/>
      <c r="E13" s="38" t="n">
        <v>23840</v>
      </c>
      <c r="F13" s="38" t="inlineStr">
        <is>
          <t>Copia di impatto trasporti con tipo MP</t>
        </is>
      </c>
      <c r="G13" s="38" t="n"/>
      <c r="H13" s="37" t="n"/>
      <c r="I13" s="37" t="n">
        <v>42135</v>
      </c>
      <c r="J13" s="37" t="n">
        <v>0</v>
      </c>
      <c r="K13" s="39" t="n"/>
    </row>
    <row r="14" ht="14.25" customHeight="1" s="278">
      <c r="A14" s="40" t="inlineStr">
        <is>
          <t>3.1 - ACQUISTI</t>
        </is>
      </c>
      <c r="B14" s="40" t="n"/>
      <c r="C14" s="40" t="n">
        <v>8017</v>
      </c>
      <c r="D14" s="37" t="n"/>
      <c r="E14" s="38" t="n"/>
      <c r="F14" s="38" t="n"/>
      <c r="G14" s="38" t="n">
        <v>8017</v>
      </c>
      <c r="H14" s="37" t="inlineStr">
        <is>
          <t>OLIO-GAS-FILI 2024</t>
        </is>
      </c>
      <c r="I14" s="37" t="n"/>
      <c r="J14" s="37" t="n">
        <v>2970</v>
      </c>
      <c r="K14" s="39" t="n"/>
    </row>
    <row r="15" ht="14.25" customHeight="1" s="278">
      <c r="A15" s="40" t="inlineStr">
        <is>
          <t>3.1 - ACQUISTI</t>
        </is>
      </c>
      <c r="B15" s="40" t="n"/>
      <c r="C15" s="40" t="n">
        <v>81973.45999999999</v>
      </c>
      <c r="D15" s="37" t="n"/>
      <c r="E15" s="38" t="n">
        <v>55486.46</v>
      </c>
      <c r="F15" s="38" t="inlineStr">
        <is>
          <t xml:space="preserve">Consumo argon </t>
        </is>
      </c>
      <c r="G15" s="38" t="n">
        <v>26487</v>
      </c>
      <c r="H15" s="37" t="inlineStr">
        <is>
          <t>OLIO-GAS-FILI 2024</t>
        </is>
      </c>
      <c r="I15" s="37" t="n">
        <v>46275</v>
      </c>
      <c r="J15" s="37" t="n">
        <v>13163</v>
      </c>
      <c r="K15" s="39" t="n"/>
    </row>
    <row r="16" ht="14.25" customHeight="1" s="278">
      <c r="A16" s="40" t="inlineStr">
        <is>
          <t>3.1 - ACQUISTI</t>
        </is>
      </c>
      <c r="B16" s="40" t="n"/>
      <c r="C16" s="40" t="n">
        <v>5343</v>
      </c>
      <c r="D16" s="37" t="n"/>
      <c r="E16" s="38" t="n">
        <v>2461</v>
      </c>
      <c r="F16" s="38" t="inlineStr">
        <is>
          <t>Copia di impatto trasporti con tipo MP</t>
        </is>
      </c>
      <c r="G16" s="38" t="n">
        <v>2882</v>
      </c>
      <c r="H16" s="37" t="inlineStr">
        <is>
          <t>OLIO-GAS-FILI 2024</t>
        </is>
      </c>
      <c r="I16" s="37" t="n">
        <v>180</v>
      </c>
      <c r="J16" s="37" t="n">
        <v>43.6</v>
      </c>
      <c r="K16" s="39" t="n"/>
    </row>
    <row r="17" ht="14.25" customHeight="1" s="278">
      <c r="A17" s="40" t="inlineStr">
        <is>
          <t>3.1 - ACQUISTI</t>
        </is>
      </c>
      <c r="B17" s="40" t="n"/>
      <c r="C17" s="40" t="n">
        <v>2812</v>
      </c>
      <c r="D17" s="37" t="n"/>
      <c r="E17" s="38" t="n">
        <v>2765</v>
      </c>
      <c r="F17" s="38" t="inlineStr">
        <is>
          <t>Copia di impatto trasporti con tipo MP</t>
        </is>
      </c>
      <c r="G17" s="38" t="n">
        <v>47</v>
      </c>
      <c r="H17" s="37" t="inlineStr">
        <is>
          <t>OLIO-GAS-FILI 2024</t>
        </is>
      </c>
      <c r="I17" s="37" t="n">
        <v>1800</v>
      </c>
      <c r="J17" s="37" t="n">
        <v>8.75</v>
      </c>
      <c r="K17" s="39" t="n"/>
    </row>
    <row r="18" ht="14.25" customHeight="1" s="278">
      <c r="A18" s="40" t="inlineStr">
        <is>
          <t>3.1 - ACQUISTI</t>
        </is>
      </c>
      <c r="B18" s="40" t="n"/>
      <c r="C18" s="40" t="n">
        <v>1899</v>
      </c>
      <c r="D18" s="37" t="n"/>
      <c r="E18" s="38" t="n"/>
      <c r="F18" s="38" t="inlineStr">
        <is>
          <t>Copia di impatto trasporti con tipo MP</t>
        </is>
      </c>
      <c r="G18" s="38" t="n">
        <v>1899</v>
      </c>
      <c r="H18" s="37" t="inlineStr">
        <is>
          <t>OLIO-GAS-FILI 2024</t>
        </is>
      </c>
      <c r="I18" s="37" t="n"/>
      <c r="J18" s="37" t="n"/>
      <c r="K18" s="39" t="n"/>
    </row>
    <row r="19" ht="14.25" customHeight="1" s="278">
      <c r="A19" s="40" t="inlineStr">
        <is>
          <t>3.1 - ACQUISTI</t>
        </is>
      </c>
      <c r="B19" s="40" t="n"/>
      <c r="C19" s="40" t="n">
        <v>117250</v>
      </c>
      <c r="D19" s="37" t="n"/>
      <c r="E19" s="38" t="n">
        <v>105000</v>
      </c>
      <c r="F19" s="38" t="inlineStr">
        <is>
          <t>Copia di impatto trasporti con tipo MP</t>
        </is>
      </c>
      <c r="G19" s="38" t="n">
        <v>12250</v>
      </c>
      <c r="H19" s="37" t="inlineStr">
        <is>
          <t>OLIO-GAS-FILI 2024</t>
        </is>
      </c>
      <c r="I19" s="37" t="n">
        <v>69350</v>
      </c>
      <c r="J19" s="37" t="n">
        <v>11950</v>
      </c>
      <c r="K19" s="39" t="n"/>
    </row>
    <row r="20" ht="14.25" customHeight="1" s="278">
      <c r="A20" s="40" t="inlineStr">
        <is>
          <t>3.1 - ACQUISTI</t>
        </is>
      </c>
      <c r="B20" s="40" t="n"/>
      <c r="C20" s="40" t="n">
        <v>271421.51231039</v>
      </c>
      <c r="D20" s="37" t="n"/>
      <c r="E20" s="38" t="n">
        <v>271421.51231039</v>
      </c>
      <c r="F20" s="38" t="inlineStr">
        <is>
          <t>Verniciatura 2024 v2</t>
        </is>
      </c>
      <c r="G20" s="38" t="n"/>
      <c r="H20" s="37" t="n"/>
      <c r="I20" s="37" t="n"/>
      <c r="J20" s="37" t="n"/>
      <c r="K20" s="39" t="n"/>
    </row>
    <row r="21" ht="14.25" customHeight="1" s="278">
      <c r="A21" s="40" t="inlineStr">
        <is>
          <t>3.1 - ACQUISTI</t>
        </is>
      </c>
      <c r="B21" s="40" t="n"/>
      <c r="C21" s="40" t="n">
        <v>25100</v>
      </c>
      <c r="D21" s="37" t="n"/>
      <c r="E21" s="38" t="n"/>
      <c r="F21" s="38" t="n"/>
      <c r="G21" s="38" t="n">
        <v>25100</v>
      </c>
      <c r="H21" s="37" t="inlineStr">
        <is>
          <t xml:space="preserve">email </t>
        </is>
      </c>
      <c r="I21" s="37" t="n"/>
      <c r="J21" s="37" t="n">
        <v>24900</v>
      </c>
      <c r="K21" s="39" t="n"/>
    </row>
    <row r="22" ht="14.25" customHeight="1" s="278">
      <c r="A22" s="41" t="inlineStr">
        <is>
          <t>3.5 - RIFIUTI</t>
        </is>
      </c>
      <c r="B22" s="41" t="n"/>
      <c r="C22" s="41" t="n">
        <v>856</v>
      </c>
      <c r="D22" s="37" t="n"/>
      <c r="E22" s="38" t="n">
        <v>231</v>
      </c>
      <c r="F22" s="38" t="inlineStr">
        <is>
          <t>Estratto rifiuti e formulario 2024</t>
        </is>
      </c>
      <c r="G22" s="38" t="n">
        <v>625</v>
      </c>
      <c r="H22" s="37" t="inlineStr">
        <is>
          <t>Analisi quantitativi rifiuti</t>
        </is>
      </c>
      <c r="I22" s="42" t="n">
        <v>0</v>
      </c>
      <c r="J22" s="42" t="n">
        <v>8973</v>
      </c>
      <c r="K22" s="39" t="n"/>
    </row>
    <row r="23" ht="14.25" customHeight="1" s="278">
      <c r="A23" s="41" t="inlineStr">
        <is>
          <t>3.5 - RIFIUTI</t>
        </is>
      </c>
      <c r="B23" s="41" t="n"/>
      <c r="C23" s="41" t="n">
        <v>139300</v>
      </c>
      <c r="D23" s="37" t="n"/>
      <c r="E23" s="38" t="n">
        <v>100</v>
      </c>
      <c r="F23" s="38" t="inlineStr">
        <is>
          <t>Estratto rifiuti e formulario 2024</t>
        </is>
      </c>
      <c r="G23" s="38" t="n">
        <v>139200</v>
      </c>
      <c r="H23" s="37" t="inlineStr">
        <is>
          <t>Analisi quantitativi rifiuti</t>
        </is>
      </c>
      <c r="I23" s="42" t="n">
        <v>0</v>
      </c>
      <c r="J23" s="42" t="n">
        <v>114730</v>
      </c>
      <c r="K23" s="39" t="n"/>
    </row>
    <row r="24" ht="14.25" customHeight="1" s="278">
      <c r="A24" s="41" t="inlineStr">
        <is>
          <t>3.5 - RIFIUTI</t>
        </is>
      </c>
      <c r="B24" s="41" t="n"/>
      <c r="C24" s="41" t="n">
        <v>39140</v>
      </c>
      <c r="D24" s="37" t="n"/>
      <c r="E24" s="38" t="n">
        <v>39140</v>
      </c>
      <c r="F24" s="38" t="inlineStr">
        <is>
          <t>Estratto rifiuti e formulario 2024</t>
        </is>
      </c>
      <c r="G24" s="38" t="n">
        <v>0</v>
      </c>
      <c r="H24" s="37" t="inlineStr">
        <is>
          <t>Analisi quantitativi rifiuti</t>
        </is>
      </c>
      <c r="I24" s="42" t="n">
        <v>50530</v>
      </c>
      <c r="J24" s="42" t="n">
        <v>13330</v>
      </c>
      <c r="K24" s="39" t="n"/>
    </row>
    <row r="25" ht="14.25" customHeight="1" s="278">
      <c r="A25" s="41" t="inlineStr">
        <is>
          <t>3.5 - RIFIUTI</t>
        </is>
      </c>
      <c r="B25" s="41" t="n"/>
      <c r="C25" s="41" t="n">
        <v>131830</v>
      </c>
      <c r="D25" s="37" t="n"/>
      <c r="E25" s="38" t="n">
        <v>49740</v>
      </c>
      <c r="F25" s="38" t="inlineStr">
        <is>
          <t>Estratto rifiuti e formulario 2024</t>
        </is>
      </c>
      <c r="G25" s="38" t="n">
        <v>82090</v>
      </c>
      <c r="H25" s="37" t="inlineStr">
        <is>
          <t>Analisi quantitativi rifiuti</t>
        </is>
      </c>
      <c r="I25" s="42" t="n">
        <v>49650</v>
      </c>
      <c r="J25" s="42" t="n">
        <v>69200</v>
      </c>
      <c r="K25" s="39" t="n"/>
    </row>
    <row r="26" ht="14.25" customHeight="1" s="278">
      <c r="A26" s="41" t="inlineStr">
        <is>
          <t>3.5 - RIFIUTI</t>
        </is>
      </c>
      <c r="B26" s="41" t="n"/>
      <c r="C26" s="41" t="n">
        <v>49370</v>
      </c>
      <c r="D26" s="37" t="n"/>
      <c r="E26" s="38" t="n">
        <v>49370</v>
      </c>
      <c r="F26" s="38" t="inlineStr">
        <is>
          <t>Estratto rifiuti e formulario 2024</t>
        </is>
      </c>
      <c r="G26" s="38" t="n"/>
      <c r="H26" s="37" t="n"/>
      <c r="I26" s="42" t="n">
        <v>52730</v>
      </c>
      <c r="J26" s="42" t="n">
        <v>0</v>
      </c>
      <c r="K26" s="39" t="n"/>
    </row>
    <row r="27" ht="14.25" customHeight="1" s="278">
      <c r="A27" s="41" t="inlineStr">
        <is>
          <t>3.5 - RIFIUTI</t>
        </is>
      </c>
      <c r="B27" s="41" t="n"/>
      <c r="C27" s="41" t="n">
        <v>8459287</v>
      </c>
      <c r="D27" s="37" t="n"/>
      <c r="E27" s="38" t="n">
        <v>5733217</v>
      </c>
      <c r="F27" s="38" t="inlineStr">
        <is>
          <t>Estratto rifiuti e formulario 2024</t>
        </is>
      </c>
      <c r="G27" s="38" t="n">
        <v>2726070</v>
      </c>
      <c r="H27" s="37" t="inlineStr">
        <is>
          <t>Analisi quantitativi rifiuti</t>
        </is>
      </c>
      <c r="I27" s="42" t="n">
        <v>5398816</v>
      </c>
      <c r="J27" s="42" t="n">
        <v>3249984</v>
      </c>
      <c r="K27" s="39" t="n"/>
    </row>
    <row r="28" ht="14.25" customHeight="1" s="278">
      <c r="A28" s="41" t="inlineStr">
        <is>
          <t>3.5 - RIFIUTI</t>
        </is>
      </c>
      <c r="B28" s="41" t="n"/>
      <c r="C28" s="41" t="n">
        <v>177630</v>
      </c>
      <c r="D28" s="37" t="n"/>
      <c r="E28" s="38" t="n">
        <v>134870</v>
      </c>
      <c r="F28" s="38" t="inlineStr">
        <is>
          <t>Estratto rifiuti e formulario 2024</t>
        </is>
      </c>
      <c r="G28" s="38" t="n">
        <v>42760</v>
      </c>
      <c r="H28" s="37" t="inlineStr">
        <is>
          <t>Analisi quantitativi rifiuti</t>
        </is>
      </c>
      <c r="I28" s="42" t="n">
        <v>90260</v>
      </c>
      <c r="J28" s="42" t="n">
        <v>35120</v>
      </c>
      <c r="K28" s="39" t="n"/>
    </row>
    <row r="29" ht="14.25" customHeight="1" s="278">
      <c r="A29" s="41" t="inlineStr">
        <is>
          <t>3.5 - RIFIUTI</t>
        </is>
      </c>
      <c r="B29" s="41" t="n"/>
      <c r="C29" s="41" t="n">
        <v>26950</v>
      </c>
      <c r="D29" s="37" t="n"/>
      <c r="E29" s="38" t="n">
        <v>26950</v>
      </c>
      <c r="F29" s="38" t="inlineStr">
        <is>
          <t>Estratto rifiuti e formulario 2024</t>
        </is>
      </c>
      <c r="G29" s="38" t="n"/>
      <c r="H29" s="37" t="n"/>
      <c r="I29" s="42" t="n">
        <v>31150</v>
      </c>
      <c r="J29" s="42" t="n">
        <v>9160</v>
      </c>
      <c r="K29" s="39" t="n"/>
    </row>
    <row r="30" ht="14.25" customHeight="1" s="278">
      <c r="A30" s="41" t="inlineStr">
        <is>
          <t>3.5 - RIFIUTI</t>
        </is>
      </c>
      <c r="B30" s="41" t="n"/>
      <c r="C30" s="41" t="n">
        <v>19</v>
      </c>
      <c r="D30" s="37" t="n"/>
      <c r="E30" s="38" t="n">
        <v>19</v>
      </c>
      <c r="F30" s="38" t="inlineStr">
        <is>
          <t>Estratto rifiuti e formulario 2024</t>
        </is>
      </c>
      <c r="G30" s="38" t="n"/>
      <c r="H30" s="37" t="n"/>
      <c r="I30" s="42" t="n">
        <v>0</v>
      </c>
      <c r="J30" s="42" t="n">
        <v>0</v>
      </c>
      <c r="K30" s="39" t="n"/>
    </row>
    <row r="31" ht="14.25" customHeight="1" s="278">
      <c r="A31" s="41" t="inlineStr">
        <is>
          <t>3.5 - RIFIUTI</t>
        </is>
      </c>
      <c r="B31" s="41" t="n"/>
      <c r="C31" s="41" t="n">
        <v>3260</v>
      </c>
      <c r="D31" s="37" t="n"/>
      <c r="E31" s="38" t="n">
        <v>3260</v>
      </c>
      <c r="F31" s="38" t="inlineStr">
        <is>
          <t>Estratto rifiuti e formulario 2024</t>
        </is>
      </c>
      <c r="G31" s="38" t="n"/>
      <c r="H31" s="37" t="n"/>
      <c r="I31" s="42" t="n">
        <v>970</v>
      </c>
      <c r="J31" s="42" t="n">
        <v>0</v>
      </c>
      <c r="K31" s="39" t="n"/>
    </row>
    <row r="32" ht="14.25" customHeight="1" s="278">
      <c r="A32" s="41" t="inlineStr">
        <is>
          <t>3.5 - RIFIUTI</t>
        </is>
      </c>
      <c r="B32" s="41" t="n"/>
      <c r="C32" s="41" t="n">
        <v>4940</v>
      </c>
      <c r="D32" s="37" t="n"/>
      <c r="E32" s="38" t="n">
        <v>4940</v>
      </c>
      <c r="F32" s="38" t="inlineStr">
        <is>
          <t>Estratto rifiuti e formulario 2024</t>
        </is>
      </c>
      <c r="G32" s="38" t="n"/>
      <c r="H32" s="37" t="n"/>
      <c r="I32" s="42" t="n">
        <v>7740</v>
      </c>
      <c r="J32" s="42" t="n">
        <v>4000</v>
      </c>
      <c r="K32" s="39" t="n"/>
    </row>
    <row r="33" ht="14.25" customHeight="1" s="278">
      <c r="A33" s="41" t="inlineStr">
        <is>
          <t>3.5 - RIFIUTI</t>
        </is>
      </c>
      <c r="B33" s="41" t="n"/>
      <c r="C33" s="41" t="n">
        <v>13630</v>
      </c>
      <c r="D33" s="37" t="n"/>
      <c r="E33" s="38" t="n">
        <v>13630</v>
      </c>
      <c r="F33" s="38" t="inlineStr">
        <is>
          <t>Estratto rifiuti e formulario 2024</t>
        </is>
      </c>
      <c r="G33" s="38" t="n"/>
      <c r="H33" s="37" t="n"/>
      <c r="I33" s="42" t="n">
        <v>7350</v>
      </c>
      <c r="J33" s="42" t="n">
        <v>0</v>
      </c>
      <c r="K33" s="39" t="n"/>
    </row>
    <row r="34" ht="14.25" customHeight="1" s="278">
      <c r="A34" s="41" t="inlineStr">
        <is>
          <t>3.5 - RIFIUTI</t>
        </is>
      </c>
      <c r="B34" s="41" t="n"/>
      <c r="C34" s="41" t="n">
        <v>2815</v>
      </c>
      <c r="D34" s="37" t="n"/>
      <c r="E34" s="38" t="n">
        <v>2815</v>
      </c>
      <c r="F34" s="38" t="inlineStr">
        <is>
          <t>Estratto rifiuti e formulario 2024</t>
        </is>
      </c>
      <c r="G34" s="38" t="n"/>
      <c r="H34" s="37" t="inlineStr">
        <is>
          <t>Analisi quantitativi rifiuti</t>
        </is>
      </c>
      <c r="I34" s="42" t="n">
        <v>240</v>
      </c>
      <c r="J34" s="42" t="n">
        <v>1520</v>
      </c>
      <c r="K34" s="39" t="n"/>
    </row>
    <row r="35" ht="14.25" customHeight="1" s="278">
      <c r="A35" s="41" t="inlineStr">
        <is>
          <t>3.5 - RIFIUTI</t>
        </is>
      </c>
      <c r="B35" s="41" t="n"/>
      <c r="C35" s="41" t="n">
        <v>34</v>
      </c>
      <c r="D35" s="37" t="n"/>
      <c r="E35" s="38" t="n">
        <v>34</v>
      </c>
      <c r="F35" s="38" t="inlineStr">
        <is>
          <t>Estratto rifiuti e formulario 2024</t>
        </is>
      </c>
      <c r="G35" s="38" t="n"/>
      <c r="H35" s="37" t="n"/>
      <c r="I35" s="42" t="n">
        <v>0</v>
      </c>
      <c r="J35" s="42" t="n">
        <v>0</v>
      </c>
      <c r="K35" s="39" t="n"/>
    </row>
    <row r="36" ht="14.25" customHeight="1" s="278">
      <c r="A36" s="41" t="inlineStr">
        <is>
          <t>3.5 - RIFIUTI</t>
        </is>
      </c>
      <c r="B36" s="41" t="n"/>
      <c r="C36" s="41" t="n">
        <v>2330</v>
      </c>
      <c r="D36" s="37" t="n"/>
      <c r="E36" s="38" t="n"/>
      <c r="F36" s="38" t="n"/>
      <c r="G36" s="38" t="n">
        <v>2330</v>
      </c>
      <c r="H36" s="37" t="inlineStr">
        <is>
          <t>Analisi quantitativi rifiuti</t>
        </is>
      </c>
      <c r="I36" s="42" t="n">
        <v>0</v>
      </c>
      <c r="J36" s="42" t="n">
        <v>100</v>
      </c>
      <c r="K36" s="39" t="n"/>
    </row>
    <row r="37" ht="14.25" customHeight="1" s="278">
      <c r="A37" s="41" t="inlineStr">
        <is>
          <t>3.5 - RIFIUTI</t>
        </is>
      </c>
      <c r="B37" s="41" t="n"/>
      <c r="C37" s="41" t="n">
        <v>815</v>
      </c>
      <c r="D37" s="37" t="n"/>
      <c r="E37" s="38" t="n"/>
      <c r="F37" s="38" t="n"/>
      <c r="G37" s="38" t="n">
        <v>815</v>
      </c>
      <c r="H37" s="37" t="inlineStr">
        <is>
          <t>Analisi quantitativi rifiuti</t>
        </is>
      </c>
      <c r="I37" s="42" t="n">
        <v>0</v>
      </c>
      <c r="J37" s="42" t="n">
        <v>15</v>
      </c>
      <c r="K37" s="39" t="n"/>
    </row>
    <row r="38" ht="14.25" customHeight="1" s="278">
      <c r="A38" s="43" t="inlineStr">
        <is>
          <t>3.7 - Commuting</t>
        </is>
      </c>
      <c r="B38" s="43" t="n"/>
      <c r="C38" s="43" t="n">
        <v>1912910</v>
      </c>
      <c r="D38" s="37" t="n"/>
      <c r="E38" s="38" t="n">
        <v>851000</v>
      </c>
      <c r="F38" s="38" t="inlineStr">
        <is>
          <t>Distanza casa lavoro dip</t>
        </is>
      </c>
      <c r="G38" s="38" t="n">
        <v>1061910</v>
      </c>
      <c r="H38" s="37" t="inlineStr">
        <is>
          <t>Tragitto casa lavoro</t>
        </is>
      </c>
      <c r="I38" s="37" t="n"/>
      <c r="J38" s="37" t="n"/>
    </row>
    <row r="39" ht="14.25" customHeight="1" s="278">
      <c r="A39" s="43" t="inlineStr">
        <is>
          <t>3.7 - Commuting</t>
        </is>
      </c>
      <c r="B39" s="43" t="n"/>
      <c r="C39" s="43" t="n">
        <v>55890</v>
      </c>
      <c r="D39" s="37" t="n"/>
      <c r="E39" s="38" t="n"/>
      <c r="F39" s="38" t="n"/>
      <c r="G39" s="38" t="n">
        <v>55890</v>
      </c>
      <c r="H39" s="37" t="inlineStr">
        <is>
          <t>Tragitto casa lavoro</t>
        </is>
      </c>
      <c r="I39" s="37" t="n"/>
      <c r="J39" s="37" t="n"/>
    </row>
    <row r="40" ht="14.25" customHeight="1" s="278">
      <c r="A40" s="43" t="inlineStr">
        <is>
          <t>3.4 - Transport in</t>
        </is>
      </c>
      <c r="B40" s="43" t="n"/>
      <c r="C40" s="43" t="n">
        <v>4274230.681852307</v>
      </c>
      <c r="D40" s="37" t="n"/>
      <c r="E40" s="38" t="n">
        <v>2926471.603852307</v>
      </c>
      <c r="F40" s="38" t="inlineStr">
        <is>
          <t>Copia di impatto trasporti con tipo MP</t>
        </is>
      </c>
      <c r="G40" s="38" t="n">
        <v>1347759.078</v>
      </c>
      <c r="H40" s="37" t="inlineStr">
        <is>
          <t>MP 2024 - con spostamenti</t>
        </is>
      </c>
      <c r="I40" s="37" t="n"/>
      <c r="J40" s="37" t="n"/>
    </row>
    <row r="41" ht="14.25" customHeight="1" s="278">
      <c r="A41" s="43" t="inlineStr">
        <is>
          <t>3.4 - Transport in</t>
        </is>
      </c>
      <c r="B41" s="43" t="n"/>
      <c r="C41" s="43" t="n">
        <v>37676.8887</v>
      </c>
      <c r="D41" s="37" t="n"/>
      <c r="E41" s="38" t="n">
        <v>30605.1209</v>
      </c>
      <c r="F41" s="38" t="inlineStr">
        <is>
          <t>STIMA Copia di impatto trasporti con tipo MP</t>
        </is>
      </c>
      <c r="G41" s="38" t="n">
        <v>7071.767800000001</v>
      </c>
      <c r="H41" s="37" t="inlineStr">
        <is>
          <t>STIMA (OLIO-GAS-FILI)</t>
        </is>
      </c>
      <c r="I41" s="37" t="n"/>
      <c r="J41" s="37" t="n"/>
    </row>
    <row r="42" ht="14.25" customHeight="1" s="278">
      <c r="A42" s="43" t="inlineStr">
        <is>
          <t>3.9 - Transport out</t>
        </is>
      </c>
      <c r="B42" s="43" t="n"/>
      <c r="C42" s="43" t="n">
        <v>6018660.883229</v>
      </c>
      <c r="D42" s="37" t="n"/>
      <c r="E42" s="38" t="n">
        <v>5387224.757999999</v>
      </c>
      <c r="F42" s="38" t="inlineStr">
        <is>
          <t>Copia di impatto trasporti con tipo MP</t>
        </is>
      </c>
      <c r="G42" s="38" t="n">
        <v>631436.1252290008</v>
      </c>
      <c r="H42" s="37" t="inlineStr">
        <is>
          <t>Consegne - destinazioni</t>
        </is>
      </c>
      <c r="I42" s="37" t="n"/>
      <c r="J42" s="37" t="n"/>
    </row>
    <row r="43" ht="14.25" customHeight="1" s="278">
      <c r="A43" s="43" t="inlineStr">
        <is>
          <t>3.6 - Business travel</t>
        </is>
      </c>
      <c r="B43" s="43" t="n"/>
      <c r="C43" s="43" t="n">
        <v>149326</v>
      </c>
      <c r="D43" s="37" t="n"/>
      <c r="E43" s="38" t="n">
        <v>149326</v>
      </c>
      <c r="F43" s="38" t="inlineStr">
        <is>
          <t>Distanza casa lavoro dip</t>
        </is>
      </c>
      <c r="G43" s="38" t="n"/>
      <c r="H43" s="37" t="n"/>
      <c r="I43" s="37" t="n"/>
      <c r="J43" s="37" t="n"/>
    </row>
    <row r="44" ht="14.25" customHeight="1" s="278">
      <c r="A44" s="43" t="inlineStr">
        <is>
          <t>3.6 - Business travel</t>
        </is>
      </c>
      <c r="B44" s="43" t="n"/>
      <c r="C44" s="43" t="n">
        <v>7546</v>
      </c>
      <c r="D44" s="37" t="n"/>
      <c r="E44" s="38" t="n"/>
      <c r="F44" s="38" t="n"/>
      <c r="G44" s="38" t="n">
        <v>7546</v>
      </c>
      <c r="H44" s="37" t="inlineStr">
        <is>
          <t>Viaggi di lavoro</t>
        </is>
      </c>
      <c r="I44" s="37" t="n"/>
      <c r="J44" s="37" t="n"/>
    </row>
    <row r="45" ht="14.25" customHeight="1" s="278">
      <c r="A45" s="43" t="inlineStr">
        <is>
          <t>3.6 - Business travel</t>
        </is>
      </c>
      <c r="B45" s="43" t="n"/>
      <c r="C45" s="43" t="n">
        <v>91988</v>
      </c>
      <c r="D45" s="37" t="n"/>
      <c r="E45" s="38" t="n">
        <v>77510</v>
      </c>
      <c r="F45" s="38" t="inlineStr">
        <is>
          <t>Distanza casa lavoro dip</t>
        </is>
      </c>
      <c r="G45" s="38" t="n">
        <v>14478</v>
      </c>
      <c r="H45" s="37" t="inlineStr">
        <is>
          <t>Viaggi di lavoro</t>
        </is>
      </c>
      <c r="I45" s="37" t="n"/>
      <c r="J45" s="37" t="n"/>
    </row>
    <row r="46" ht="14.25" customHeight="1" s="278">
      <c r="A46" s="43" t="inlineStr">
        <is>
          <t>3.8 - Leasing</t>
        </is>
      </c>
      <c r="B46" s="43" t="n"/>
      <c r="C46" s="43" t="n">
        <v>18900.62</v>
      </c>
      <c r="D46" s="37" t="n"/>
      <c r="E46" s="38" t="n">
        <v>18900.62</v>
      </c>
      <c r="F46" s="38" t="inlineStr">
        <is>
          <t xml:space="preserve">Carburante </t>
        </is>
      </c>
      <c r="G46" s="38" t="n"/>
      <c r="H46" s="37" t="n"/>
      <c r="I46" s="37" t="n"/>
      <c r="J46" s="37" t="n"/>
    </row>
    <row r="47" ht="14.25" customHeight="1" s="278">
      <c r="A47" s="43" t="inlineStr">
        <is>
          <t>3.8 - Leasing</t>
        </is>
      </c>
      <c r="B47" s="43" t="n"/>
      <c r="C47" s="43" t="n">
        <v>184734</v>
      </c>
      <c r="D47" s="37" t="n"/>
      <c r="E47" s="38" t="n"/>
      <c r="F47" s="38" t="n"/>
      <c r="G47" s="38" t="n">
        <v>184734</v>
      </c>
      <c r="H47" s="37" t="inlineStr">
        <is>
          <t>Auto fringe</t>
        </is>
      </c>
      <c r="I47" s="37" t="n"/>
      <c r="J47" s="37" t="n"/>
    </row>
    <row r="48" ht="14.25" customHeight="1" s="278">
      <c r="E48" s="44" t="n"/>
      <c r="F48" s="44" t="n"/>
      <c r="G48" s="44" t="n"/>
    </row>
    <row r="49" ht="14.25" customHeight="1" s="278">
      <c r="E49" s="44" t="n"/>
      <c r="F49" s="44" t="n"/>
      <c r="G49" s="44" t="n"/>
    </row>
    <row r="50" ht="14.25" customHeight="1" s="278">
      <c r="E50" s="44" t="n"/>
      <c r="F50" s="44" t="n"/>
      <c r="G50" s="44" t="n"/>
    </row>
    <row r="51" ht="14.25" customHeight="1" s="278">
      <c r="E51" s="44" t="n"/>
      <c r="F51" s="44" t="n"/>
      <c r="G51" s="44" t="n"/>
    </row>
    <row r="52" ht="14.25" customHeight="1" s="278">
      <c r="E52" s="44" t="n"/>
      <c r="F52" s="44" t="n"/>
      <c r="G52" s="44" t="n"/>
    </row>
    <row r="53" ht="14.25" customHeight="1" s="278">
      <c r="E53" s="44" t="n"/>
      <c r="F53" s="44" t="n"/>
      <c r="G53" s="44" t="n"/>
    </row>
    <row r="54" ht="14.25" customHeight="1" s="278">
      <c r="E54" s="44" t="n"/>
      <c r="F54" s="44" t="n"/>
      <c r="G54" s="44" t="n"/>
    </row>
    <row r="55" ht="14.25" customHeight="1" s="278">
      <c r="E55" s="44" t="n"/>
      <c r="F55" s="44" t="n"/>
      <c r="G55" s="44" t="n"/>
    </row>
    <row r="56" ht="14.25" customHeight="1" s="278">
      <c r="E56" s="44" t="n"/>
      <c r="F56" s="44" t="n"/>
      <c r="G56" s="44" t="n"/>
    </row>
    <row r="57" ht="14.25" customHeight="1" s="278">
      <c r="E57" s="44" t="n"/>
      <c r="F57" s="44" t="n"/>
      <c r="G57" s="44" t="n"/>
    </row>
    <row r="58" ht="14.25" customHeight="1" s="278">
      <c r="E58" s="44" t="n"/>
      <c r="F58" s="44" t="n"/>
      <c r="G58" s="44" t="n"/>
    </row>
    <row r="59" ht="14.25" customHeight="1" s="278">
      <c r="E59" s="44" t="n"/>
      <c r="F59" s="44" t="n"/>
      <c r="G59" s="44" t="n"/>
    </row>
    <row r="60" ht="14.25" customHeight="1" s="278">
      <c r="E60" s="44" t="n"/>
      <c r="F60" s="44" t="n"/>
      <c r="G60" s="44" t="n"/>
    </row>
    <row r="61" ht="14.25" customHeight="1" s="278">
      <c r="E61" s="44" t="n"/>
      <c r="F61" s="44" t="n"/>
      <c r="G61" s="44" t="n"/>
    </row>
    <row r="62" ht="14.25" customHeight="1" s="278">
      <c r="E62" s="44" t="n"/>
      <c r="F62" s="44" t="n"/>
      <c r="G62" s="44" t="n"/>
    </row>
    <row r="63" ht="14.25" customHeight="1" s="278">
      <c r="E63" s="44" t="n"/>
      <c r="F63" s="44" t="n"/>
      <c r="G63" s="44" t="n"/>
    </row>
    <row r="64" ht="14.25" customHeight="1" s="278">
      <c r="E64" s="44" t="n"/>
      <c r="F64" s="44" t="n"/>
      <c r="G64" s="44" t="n"/>
    </row>
    <row r="65" ht="14.25" customHeight="1" s="278">
      <c r="E65" s="44" t="n"/>
      <c r="F65" s="44" t="n"/>
      <c r="G65" s="44" t="n"/>
    </row>
    <row r="66" ht="14.25" customHeight="1" s="278">
      <c r="E66" s="44" t="n"/>
      <c r="F66" s="44" t="n"/>
      <c r="G66" s="44" t="n"/>
    </row>
    <row r="67" ht="14.25" customHeight="1" s="278">
      <c r="E67" s="44" t="n"/>
      <c r="F67" s="44" t="n"/>
      <c r="G67" s="44" t="n"/>
    </row>
    <row r="68" ht="14.25" customHeight="1" s="278">
      <c r="E68" s="44" t="n"/>
      <c r="F68" s="44" t="n"/>
      <c r="G68" s="44" t="n"/>
    </row>
    <row r="69" ht="14.25" customHeight="1" s="278">
      <c r="E69" s="44" t="n"/>
      <c r="F69" s="44" t="n"/>
      <c r="G69" s="44" t="n"/>
    </row>
    <row r="70" ht="14.25" customHeight="1" s="278">
      <c r="E70" s="44" t="n"/>
      <c r="F70" s="44" t="n"/>
      <c r="G70" s="44" t="n"/>
    </row>
    <row r="71" ht="14.25" customHeight="1" s="278">
      <c r="E71" s="44" t="n"/>
      <c r="F71" s="44" t="n"/>
      <c r="G71" s="44" t="n"/>
    </row>
    <row r="72" ht="14.25" customHeight="1" s="278">
      <c r="E72" s="44" t="n"/>
      <c r="F72" s="44" t="n"/>
      <c r="G72" s="44" t="n"/>
    </row>
    <row r="73" ht="14.25" customHeight="1" s="278">
      <c r="E73" s="44" t="n"/>
      <c r="F73" s="44" t="n"/>
      <c r="G73" s="44" t="n"/>
    </row>
    <row r="74" ht="14.25" customHeight="1" s="278">
      <c r="E74" s="44" t="n"/>
      <c r="F74" s="44" t="n"/>
      <c r="G74" s="44" t="n"/>
    </row>
    <row r="75" ht="14.25" customHeight="1" s="278">
      <c r="E75" s="44" t="n"/>
      <c r="F75" s="44" t="n"/>
      <c r="G75" s="44" t="n"/>
    </row>
    <row r="76" ht="14.25" customHeight="1" s="278">
      <c r="E76" s="44" t="n"/>
      <c r="F76" s="44" t="n"/>
      <c r="G76" s="44" t="n"/>
    </row>
    <row r="77" ht="14.25" customHeight="1" s="278">
      <c r="E77" s="44" t="n"/>
      <c r="F77" s="44" t="n"/>
      <c r="G77" s="44" t="n"/>
    </row>
    <row r="78" ht="14.25" customHeight="1" s="278">
      <c r="E78" s="44" t="n"/>
      <c r="F78" s="44" t="n"/>
      <c r="G78" s="44" t="n"/>
    </row>
    <row r="79" ht="14.25" customHeight="1" s="278">
      <c r="E79" s="44" t="n"/>
      <c r="F79" s="44" t="n"/>
      <c r="G79" s="44" t="n"/>
    </row>
    <row r="80" ht="14.25" customHeight="1" s="278">
      <c r="E80" s="44" t="n"/>
      <c r="F80" s="44" t="n"/>
      <c r="G80" s="44" t="n"/>
    </row>
    <row r="81" ht="14.25" customHeight="1" s="278">
      <c r="E81" s="44" t="n"/>
      <c r="F81" s="44" t="n"/>
      <c r="G81" s="44" t="n"/>
    </row>
    <row r="82" ht="14.25" customHeight="1" s="278">
      <c r="E82" s="44" t="n"/>
      <c r="F82" s="44" t="n"/>
      <c r="G82" s="44" t="n"/>
    </row>
    <row r="83" ht="14.25" customHeight="1" s="278">
      <c r="E83" s="44" t="n"/>
      <c r="F83" s="44" t="n"/>
      <c r="G83" s="44" t="n"/>
    </row>
    <row r="84" ht="14.25" customHeight="1" s="278">
      <c r="E84" s="44" t="n"/>
      <c r="F84" s="44" t="n"/>
      <c r="G84" s="44" t="n"/>
    </row>
    <row r="85" ht="14.25" customHeight="1" s="278">
      <c r="E85" s="44" t="n"/>
      <c r="F85" s="44" t="n"/>
      <c r="G85" s="44" t="n"/>
    </row>
    <row r="86" ht="14.25" customHeight="1" s="278">
      <c r="E86" s="44" t="n"/>
      <c r="F86" s="44" t="n"/>
      <c r="G86" s="44" t="n"/>
    </row>
    <row r="87" ht="14.25" customHeight="1" s="278">
      <c r="E87" s="44" t="n"/>
      <c r="F87" s="44" t="n"/>
      <c r="G87" s="44" t="n"/>
    </row>
    <row r="88" ht="14.25" customHeight="1" s="278">
      <c r="E88" s="44" t="n"/>
      <c r="F88" s="44" t="n"/>
      <c r="G88" s="44" t="n"/>
    </row>
    <row r="89" ht="14.25" customHeight="1" s="278">
      <c r="E89" s="44" t="n"/>
      <c r="F89" s="44" t="n"/>
      <c r="G89" s="44" t="n"/>
    </row>
    <row r="90" ht="14.25" customHeight="1" s="278">
      <c r="E90" s="44" t="n"/>
      <c r="F90" s="44" t="n"/>
      <c r="G90" s="44" t="n"/>
    </row>
    <row r="91" ht="14.25" customHeight="1" s="278">
      <c r="E91" s="44" t="n"/>
      <c r="F91" s="44" t="n"/>
      <c r="G91" s="44" t="n"/>
    </row>
    <row r="92" ht="14.25" customHeight="1" s="278">
      <c r="E92" s="44" t="n"/>
      <c r="F92" s="44" t="n"/>
      <c r="G92" s="44" t="n"/>
    </row>
    <row r="93" ht="14.25" customHeight="1" s="278">
      <c r="E93" s="44" t="n"/>
      <c r="F93" s="44" t="n"/>
      <c r="G93" s="44" t="n"/>
    </row>
    <row r="94" ht="14.25" customHeight="1" s="278">
      <c r="E94" s="44" t="n"/>
      <c r="F94" s="44" t="n"/>
      <c r="G94" s="44" t="n"/>
    </row>
    <row r="95" ht="14.25" customHeight="1" s="278">
      <c r="E95" s="44" t="n"/>
      <c r="F95" s="44" t="n"/>
      <c r="G95" s="44" t="n"/>
    </row>
    <row r="96" ht="14.25" customHeight="1" s="278">
      <c r="E96" s="44" t="n"/>
      <c r="F96" s="44" t="n"/>
      <c r="G96" s="44" t="n"/>
    </row>
    <row r="97" ht="14.25" customHeight="1" s="278">
      <c r="E97" s="44" t="n"/>
      <c r="F97" s="44" t="n"/>
      <c r="G97" s="44" t="n"/>
    </row>
    <row r="98" ht="14.25" customHeight="1" s="278">
      <c r="E98" s="44" t="n"/>
      <c r="F98" s="44" t="n"/>
      <c r="G98" s="44" t="n"/>
    </row>
    <row r="99" ht="14.25" customHeight="1" s="278">
      <c r="E99" s="44" t="n"/>
      <c r="F99" s="44" t="n"/>
      <c r="G99" s="44" t="n"/>
    </row>
    <row r="100" ht="14.25" customHeight="1" s="278">
      <c r="E100" s="44" t="n"/>
      <c r="F100" s="44" t="n"/>
      <c r="G100" s="44" t="n"/>
    </row>
    <row r="101" ht="14.25" customHeight="1" s="278">
      <c r="E101" s="44" t="n"/>
      <c r="F101" s="44" t="n"/>
      <c r="G101" s="44" t="n"/>
    </row>
    <row r="102" ht="14.25" customHeight="1" s="278">
      <c r="E102" s="44" t="n"/>
      <c r="F102" s="44" t="n"/>
      <c r="G102" s="44" t="n"/>
    </row>
    <row r="103" ht="14.25" customHeight="1" s="278">
      <c r="E103" s="44" t="n"/>
      <c r="F103" s="44" t="n"/>
      <c r="G103" s="44" t="n"/>
    </row>
    <row r="104" ht="14.25" customHeight="1" s="278">
      <c r="E104" s="44" t="n"/>
      <c r="F104" s="44" t="n"/>
      <c r="G104" s="44" t="n"/>
    </row>
    <row r="105" ht="14.25" customHeight="1" s="278">
      <c r="E105" s="44" t="n"/>
      <c r="F105" s="44" t="n"/>
      <c r="G105" s="44" t="n"/>
    </row>
    <row r="106" ht="14.25" customHeight="1" s="278">
      <c r="E106" s="44" t="n"/>
      <c r="F106" s="44" t="n"/>
      <c r="G106" s="44" t="n"/>
    </row>
    <row r="107" ht="14.25" customHeight="1" s="278">
      <c r="E107" s="44" t="n"/>
      <c r="F107" s="44" t="n"/>
      <c r="G107" s="44" t="n"/>
    </row>
    <row r="108" ht="14.25" customHeight="1" s="278">
      <c r="E108" s="44" t="n"/>
      <c r="F108" s="44" t="n"/>
      <c r="G108" s="44" t="n"/>
    </row>
    <row r="109" ht="14.25" customHeight="1" s="278">
      <c r="E109" s="44" t="n"/>
      <c r="F109" s="44" t="n"/>
      <c r="G109" s="44" t="n"/>
    </row>
    <row r="110" ht="14.25" customHeight="1" s="278">
      <c r="E110" s="44" t="n"/>
      <c r="F110" s="44" t="n"/>
      <c r="G110" s="44" t="n"/>
    </row>
    <row r="111" ht="14.25" customHeight="1" s="278">
      <c r="E111" s="44" t="n"/>
      <c r="F111" s="44" t="n"/>
      <c r="G111" s="44" t="n"/>
    </row>
    <row r="112" ht="14.25" customHeight="1" s="278">
      <c r="E112" s="44" t="n"/>
      <c r="F112" s="44" t="n"/>
      <c r="G112" s="44" t="n"/>
    </row>
    <row r="113" ht="14.25" customHeight="1" s="278">
      <c r="E113" s="44" t="n"/>
      <c r="F113" s="44" t="n"/>
      <c r="G113" s="44" t="n"/>
    </row>
    <row r="114" ht="14.25" customHeight="1" s="278">
      <c r="E114" s="44" t="n"/>
      <c r="F114" s="44" t="n"/>
      <c r="G114" s="44" t="n"/>
    </row>
    <row r="115" ht="14.25" customHeight="1" s="278">
      <c r="E115" s="44" t="n"/>
      <c r="F115" s="44" t="n"/>
      <c r="G115" s="44" t="n"/>
    </row>
    <row r="116" ht="14.25" customHeight="1" s="278">
      <c r="E116" s="44" t="n"/>
      <c r="F116" s="44" t="n"/>
      <c r="G116" s="44" t="n"/>
    </row>
    <row r="117" ht="14.25" customHeight="1" s="278">
      <c r="E117" s="44" t="n"/>
      <c r="F117" s="44" t="n"/>
      <c r="G117" s="44" t="n"/>
    </row>
    <row r="118" ht="14.25" customHeight="1" s="278">
      <c r="E118" s="44" t="n"/>
      <c r="F118" s="44" t="n"/>
      <c r="G118" s="44" t="n"/>
    </row>
    <row r="119" ht="14.25" customHeight="1" s="278">
      <c r="E119" s="44" t="n"/>
      <c r="F119" s="44" t="n"/>
      <c r="G119" s="44" t="n"/>
    </row>
    <row r="120" ht="14.25" customHeight="1" s="278">
      <c r="E120" s="44" t="n"/>
      <c r="F120" s="44" t="n"/>
      <c r="G120" s="44" t="n"/>
    </row>
    <row r="121" ht="14.25" customHeight="1" s="278">
      <c r="E121" s="44" t="n"/>
      <c r="F121" s="44" t="n"/>
      <c r="G121" s="44" t="n"/>
    </row>
    <row r="122" ht="14.25" customHeight="1" s="278">
      <c r="E122" s="44" t="n"/>
      <c r="F122" s="44" t="n"/>
      <c r="G122" s="44" t="n"/>
    </row>
    <row r="123" ht="14.25" customHeight="1" s="278">
      <c r="E123" s="44" t="n"/>
      <c r="F123" s="44" t="n"/>
      <c r="G123" s="44" t="n"/>
    </row>
    <row r="124" ht="14.25" customHeight="1" s="278">
      <c r="E124" s="44" t="n"/>
      <c r="F124" s="44" t="n"/>
      <c r="G124" s="44" t="n"/>
    </row>
    <row r="125" ht="14.25" customHeight="1" s="278">
      <c r="E125" s="44" t="n"/>
      <c r="F125" s="44" t="n"/>
      <c r="G125" s="44" t="n"/>
    </row>
    <row r="126" ht="14.25" customHeight="1" s="278">
      <c r="E126" s="44" t="n"/>
      <c r="F126" s="44" t="n"/>
      <c r="G126" s="44" t="n"/>
    </row>
    <row r="127" ht="14.25" customHeight="1" s="278">
      <c r="E127" s="44" t="n"/>
      <c r="F127" s="44" t="n"/>
      <c r="G127" s="44" t="n"/>
    </row>
    <row r="128" ht="14.25" customHeight="1" s="278">
      <c r="E128" s="44" t="n"/>
      <c r="F128" s="44" t="n"/>
      <c r="G128" s="44" t="n"/>
    </row>
    <row r="129" ht="14.25" customHeight="1" s="278">
      <c r="E129" s="44" t="n"/>
      <c r="F129" s="44" t="n"/>
      <c r="G129" s="44" t="n"/>
    </row>
    <row r="130" ht="14.25" customHeight="1" s="278">
      <c r="E130" s="44" t="n"/>
      <c r="F130" s="44" t="n"/>
      <c r="G130" s="44" t="n"/>
    </row>
    <row r="131" ht="14.25" customHeight="1" s="278">
      <c r="E131" s="44" t="n"/>
      <c r="F131" s="44" t="n"/>
      <c r="G131" s="44" t="n"/>
    </row>
    <row r="132" ht="14.25" customHeight="1" s="278">
      <c r="E132" s="44" t="n"/>
      <c r="F132" s="44" t="n"/>
      <c r="G132" s="44" t="n"/>
    </row>
    <row r="133" ht="14.25" customHeight="1" s="278">
      <c r="E133" s="44" t="n"/>
      <c r="F133" s="44" t="n"/>
      <c r="G133" s="44" t="n"/>
    </row>
    <row r="134" ht="14.25" customHeight="1" s="278">
      <c r="E134" s="44" t="n"/>
      <c r="F134" s="44" t="n"/>
      <c r="G134" s="44" t="n"/>
    </row>
    <row r="135" ht="14.25" customHeight="1" s="278">
      <c r="E135" s="44" t="n"/>
      <c r="F135" s="44" t="n"/>
      <c r="G135" s="44" t="n"/>
    </row>
    <row r="136" ht="14.25" customHeight="1" s="278">
      <c r="E136" s="44" t="n"/>
      <c r="F136" s="44" t="n"/>
      <c r="G136" s="44" t="n"/>
    </row>
    <row r="137" ht="14.25" customHeight="1" s="278">
      <c r="E137" s="44" t="n"/>
      <c r="F137" s="44" t="n"/>
      <c r="G137" s="44" t="n"/>
    </row>
    <row r="138" ht="14.25" customHeight="1" s="278">
      <c r="E138" s="44" t="n"/>
      <c r="F138" s="44" t="n"/>
      <c r="G138" s="44" t="n"/>
    </row>
    <row r="139" ht="14.25" customHeight="1" s="278">
      <c r="E139" s="44" t="n"/>
      <c r="F139" s="44" t="n"/>
      <c r="G139" s="44" t="n"/>
    </row>
    <row r="140" ht="14.25" customHeight="1" s="278">
      <c r="E140" s="44" t="n"/>
      <c r="F140" s="44" t="n"/>
      <c r="G140" s="44" t="n"/>
    </row>
    <row r="141" ht="14.25" customHeight="1" s="278">
      <c r="E141" s="44" t="n"/>
      <c r="F141" s="44" t="n"/>
      <c r="G141" s="44" t="n"/>
    </row>
    <row r="142" ht="14.25" customHeight="1" s="278">
      <c r="E142" s="44" t="n"/>
      <c r="F142" s="44" t="n"/>
      <c r="G142" s="44" t="n"/>
    </row>
    <row r="143" ht="14.25" customHeight="1" s="278">
      <c r="E143" s="44" t="n"/>
      <c r="F143" s="44" t="n"/>
      <c r="G143" s="44" t="n"/>
    </row>
    <row r="144" ht="14.25" customHeight="1" s="278">
      <c r="E144" s="44" t="n"/>
      <c r="F144" s="44" t="n"/>
      <c r="G144" s="44" t="n"/>
    </row>
    <row r="145" ht="14.25" customHeight="1" s="278">
      <c r="E145" s="44" t="n"/>
      <c r="F145" s="44" t="n"/>
      <c r="G145" s="44" t="n"/>
    </row>
    <row r="146" ht="14.25" customHeight="1" s="278">
      <c r="E146" s="44" t="n"/>
      <c r="F146" s="44" t="n"/>
      <c r="G146" s="44" t="n"/>
    </row>
    <row r="147" ht="14.25" customHeight="1" s="278">
      <c r="E147" s="44" t="n"/>
      <c r="F147" s="44" t="n"/>
      <c r="G147" s="44" t="n"/>
    </row>
    <row r="148" ht="14.25" customHeight="1" s="278">
      <c r="E148" s="44" t="n"/>
      <c r="F148" s="44" t="n"/>
      <c r="G148" s="44" t="n"/>
    </row>
    <row r="149" ht="14.25" customHeight="1" s="278">
      <c r="E149" s="44" t="n"/>
      <c r="F149" s="44" t="n"/>
      <c r="G149" s="44" t="n"/>
    </row>
    <row r="150" ht="14.25" customHeight="1" s="278">
      <c r="E150" s="44" t="n"/>
      <c r="F150" s="44" t="n"/>
      <c r="G150" s="44" t="n"/>
    </row>
    <row r="151" ht="14.25" customHeight="1" s="278">
      <c r="E151" s="44" t="n"/>
      <c r="F151" s="44" t="n"/>
      <c r="G151" s="44" t="n"/>
    </row>
    <row r="152" ht="14.25" customHeight="1" s="278">
      <c r="E152" s="44" t="n"/>
      <c r="F152" s="44" t="n"/>
      <c r="G152" s="44" t="n"/>
    </row>
    <row r="153" ht="14.25" customHeight="1" s="278">
      <c r="E153" s="44" t="n"/>
      <c r="F153" s="44" t="n"/>
      <c r="G153" s="44" t="n"/>
    </row>
    <row r="154" ht="14.25" customHeight="1" s="278">
      <c r="E154" s="44" t="n"/>
      <c r="F154" s="44" t="n"/>
      <c r="G154" s="44" t="n"/>
    </row>
    <row r="155" ht="14.25" customHeight="1" s="278">
      <c r="E155" s="44" t="n"/>
      <c r="F155" s="44" t="n"/>
      <c r="G155" s="44" t="n"/>
    </row>
    <row r="156" ht="14.25" customHeight="1" s="278">
      <c r="E156" s="44" t="n"/>
      <c r="F156" s="44" t="n"/>
      <c r="G156" s="44" t="n"/>
    </row>
    <row r="157" ht="14.25" customHeight="1" s="278">
      <c r="E157" s="44" t="n"/>
      <c r="F157" s="44" t="n"/>
      <c r="G157" s="44" t="n"/>
    </row>
    <row r="158" ht="14.25" customHeight="1" s="278">
      <c r="E158" s="44" t="n"/>
      <c r="F158" s="44" t="n"/>
      <c r="G158" s="44" t="n"/>
    </row>
    <row r="159" ht="14.25" customHeight="1" s="278">
      <c r="E159" s="44" t="n"/>
      <c r="F159" s="44" t="n"/>
      <c r="G159" s="44" t="n"/>
    </row>
    <row r="160" ht="14.25" customHeight="1" s="278">
      <c r="E160" s="44" t="n"/>
      <c r="F160" s="44" t="n"/>
      <c r="G160" s="44" t="n"/>
    </row>
    <row r="161" ht="14.25" customHeight="1" s="278">
      <c r="E161" s="44" t="n"/>
      <c r="F161" s="44" t="n"/>
      <c r="G161" s="44" t="n"/>
    </row>
    <row r="162" ht="14.25" customHeight="1" s="278">
      <c r="E162" s="44" t="n"/>
      <c r="F162" s="44" t="n"/>
      <c r="G162" s="44" t="n"/>
    </row>
    <row r="163" ht="14.25" customHeight="1" s="278">
      <c r="E163" s="44" t="n"/>
      <c r="F163" s="44" t="n"/>
      <c r="G163" s="44" t="n"/>
    </row>
    <row r="164" ht="14.25" customHeight="1" s="278">
      <c r="E164" s="44" t="n"/>
      <c r="F164" s="44" t="n"/>
      <c r="G164" s="44" t="n"/>
    </row>
    <row r="165" ht="14.25" customHeight="1" s="278">
      <c r="E165" s="44" t="n"/>
      <c r="F165" s="44" t="n"/>
      <c r="G165" s="44" t="n"/>
    </row>
    <row r="166" ht="14.25" customHeight="1" s="278">
      <c r="E166" s="44" t="n"/>
      <c r="F166" s="44" t="n"/>
      <c r="G166" s="44" t="n"/>
    </row>
    <row r="167" ht="14.25" customHeight="1" s="278">
      <c r="E167" s="44" t="n"/>
      <c r="F167" s="44" t="n"/>
      <c r="G167" s="44" t="n"/>
    </row>
    <row r="168" ht="14.25" customHeight="1" s="278">
      <c r="E168" s="44" t="n"/>
      <c r="F168" s="44" t="n"/>
      <c r="G168" s="44" t="n"/>
    </row>
    <row r="169" ht="14.25" customHeight="1" s="278">
      <c r="E169" s="44" t="n"/>
      <c r="F169" s="44" t="n"/>
      <c r="G169" s="44" t="n"/>
    </row>
    <row r="170" ht="14.25" customHeight="1" s="278">
      <c r="E170" s="44" t="n"/>
      <c r="F170" s="44" t="n"/>
      <c r="G170" s="44" t="n"/>
    </row>
    <row r="171" ht="14.25" customHeight="1" s="278">
      <c r="E171" s="44" t="n"/>
      <c r="F171" s="44" t="n"/>
      <c r="G171" s="44" t="n"/>
    </row>
    <row r="172" ht="14.25" customHeight="1" s="278">
      <c r="E172" s="44" t="n"/>
      <c r="F172" s="44" t="n"/>
      <c r="G172" s="44" t="n"/>
    </row>
    <row r="173" ht="14.25" customHeight="1" s="278">
      <c r="E173" s="44" t="n"/>
      <c r="F173" s="44" t="n"/>
      <c r="G173" s="44" t="n"/>
    </row>
    <row r="174" ht="14.25" customHeight="1" s="278">
      <c r="E174" s="44" t="n"/>
      <c r="F174" s="44" t="n"/>
      <c r="G174" s="44" t="n"/>
    </row>
    <row r="175" ht="14.25" customHeight="1" s="278">
      <c r="E175" s="44" t="n"/>
      <c r="F175" s="44" t="n"/>
      <c r="G175" s="44" t="n"/>
    </row>
    <row r="176" ht="14.25" customHeight="1" s="278">
      <c r="E176" s="44" t="n"/>
      <c r="F176" s="44" t="n"/>
      <c r="G176" s="44" t="n"/>
    </row>
    <row r="177" ht="14.25" customHeight="1" s="278">
      <c r="E177" s="44" t="n"/>
      <c r="F177" s="44" t="n"/>
      <c r="G177" s="44" t="n"/>
    </row>
    <row r="178" ht="14.25" customHeight="1" s="278">
      <c r="E178" s="44" t="n"/>
      <c r="F178" s="44" t="n"/>
      <c r="G178" s="44" t="n"/>
    </row>
    <row r="179" ht="14.25" customHeight="1" s="278">
      <c r="E179" s="44" t="n"/>
      <c r="F179" s="44" t="n"/>
      <c r="G179" s="44" t="n"/>
    </row>
    <row r="180" ht="14.25" customHeight="1" s="278">
      <c r="E180" s="44" t="n"/>
      <c r="F180" s="44" t="n"/>
      <c r="G180" s="44" t="n"/>
    </row>
    <row r="181" ht="14.25" customHeight="1" s="278">
      <c r="E181" s="44" t="n"/>
      <c r="F181" s="44" t="n"/>
      <c r="G181" s="44" t="n"/>
    </row>
    <row r="182" ht="14.25" customHeight="1" s="278">
      <c r="E182" s="44" t="n"/>
      <c r="F182" s="44" t="n"/>
      <c r="G182" s="44" t="n"/>
    </row>
    <row r="183" ht="14.25" customHeight="1" s="278">
      <c r="E183" s="44" t="n"/>
      <c r="F183" s="44" t="n"/>
      <c r="G183" s="44" t="n"/>
    </row>
    <row r="184" ht="14.25" customHeight="1" s="278">
      <c r="E184" s="44" t="n"/>
      <c r="F184" s="44" t="n"/>
      <c r="G184" s="44" t="n"/>
    </row>
    <row r="185" ht="14.25" customHeight="1" s="278">
      <c r="E185" s="44" t="n"/>
      <c r="F185" s="44" t="n"/>
      <c r="G185" s="44" t="n"/>
    </row>
    <row r="186" ht="14.25" customHeight="1" s="278">
      <c r="E186" s="44" t="n"/>
      <c r="F186" s="44" t="n"/>
      <c r="G186" s="44" t="n"/>
    </row>
    <row r="187" ht="14.25" customHeight="1" s="278">
      <c r="E187" s="44" t="n"/>
      <c r="F187" s="44" t="n"/>
      <c r="G187" s="44" t="n"/>
    </row>
    <row r="188" ht="14.25" customHeight="1" s="278">
      <c r="E188" s="44" t="n"/>
      <c r="F188" s="44" t="n"/>
      <c r="G188" s="44" t="n"/>
    </row>
    <row r="189" ht="14.25" customHeight="1" s="278">
      <c r="E189" s="44" t="n"/>
      <c r="F189" s="44" t="n"/>
      <c r="G189" s="44" t="n"/>
    </row>
    <row r="190" ht="14.25" customHeight="1" s="278">
      <c r="E190" s="44" t="n"/>
      <c r="F190" s="44" t="n"/>
      <c r="G190" s="44" t="n"/>
    </row>
    <row r="191" ht="14.25" customHeight="1" s="278">
      <c r="E191" s="44" t="n"/>
      <c r="F191" s="44" t="n"/>
      <c r="G191" s="44" t="n"/>
    </row>
    <row r="192" ht="14.25" customHeight="1" s="278">
      <c r="E192" s="44" t="n"/>
      <c r="F192" s="44" t="n"/>
      <c r="G192" s="44" t="n"/>
    </row>
    <row r="193" ht="14.25" customHeight="1" s="278">
      <c r="E193" s="44" t="n"/>
      <c r="F193" s="44" t="n"/>
      <c r="G193" s="44" t="n"/>
    </row>
    <row r="194" ht="14.25" customHeight="1" s="278">
      <c r="E194" s="44" t="n"/>
      <c r="F194" s="44" t="n"/>
      <c r="G194" s="44" t="n"/>
    </row>
    <row r="195" ht="14.25" customHeight="1" s="278">
      <c r="E195" s="44" t="n"/>
      <c r="F195" s="44" t="n"/>
      <c r="G195" s="44" t="n"/>
    </row>
    <row r="196" ht="14.25" customHeight="1" s="278">
      <c r="E196" s="44" t="n"/>
      <c r="F196" s="44" t="n"/>
      <c r="G196" s="44" t="n"/>
    </row>
    <row r="197" ht="14.25" customHeight="1" s="278">
      <c r="E197" s="44" t="n"/>
      <c r="F197" s="44" t="n"/>
      <c r="G197" s="44" t="n"/>
    </row>
    <row r="198" ht="14.25" customHeight="1" s="278">
      <c r="E198" s="44" t="n"/>
      <c r="F198" s="44" t="n"/>
      <c r="G198" s="44" t="n"/>
    </row>
    <row r="199" ht="14.25" customHeight="1" s="278">
      <c r="E199" s="44" t="n"/>
      <c r="F199" s="44" t="n"/>
      <c r="G199" s="44" t="n"/>
    </row>
    <row r="200" ht="14.25" customHeight="1" s="278">
      <c r="E200" s="44" t="n"/>
      <c r="F200" s="44" t="n"/>
      <c r="G200" s="44" t="n"/>
    </row>
    <row r="201" ht="14.25" customHeight="1" s="278">
      <c r="E201" s="44" t="n"/>
      <c r="F201" s="44" t="n"/>
      <c r="G201" s="44" t="n"/>
    </row>
    <row r="202" ht="14.25" customHeight="1" s="278">
      <c r="E202" s="44" t="n"/>
      <c r="F202" s="44" t="n"/>
      <c r="G202" s="44" t="n"/>
    </row>
    <row r="203" ht="14.25" customHeight="1" s="278">
      <c r="E203" s="44" t="n"/>
      <c r="F203" s="44" t="n"/>
      <c r="G203" s="44" t="n"/>
    </row>
    <row r="204" ht="14.25" customHeight="1" s="278">
      <c r="E204" s="44" t="n"/>
      <c r="F204" s="44" t="n"/>
      <c r="G204" s="44" t="n"/>
    </row>
    <row r="205" ht="14.25" customHeight="1" s="278">
      <c r="E205" s="44" t="n"/>
      <c r="F205" s="44" t="n"/>
      <c r="G205" s="44" t="n"/>
    </row>
    <row r="206" ht="14.25" customHeight="1" s="278">
      <c r="E206" s="44" t="n"/>
      <c r="F206" s="44" t="n"/>
      <c r="G206" s="44" t="n"/>
    </row>
    <row r="207" ht="14.25" customHeight="1" s="278">
      <c r="E207" s="44" t="n"/>
      <c r="F207" s="44" t="n"/>
      <c r="G207" s="44" t="n"/>
    </row>
    <row r="208" ht="14.25" customHeight="1" s="278">
      <c r="E208" s="44" t="n"/>
      <c r="F208" s="44" t="n"/>
      <c r="G208" s="44" t="n"/>
    </row>
    <row r="209" ht="14.25" customHeight="1" s="278">
      <c r="E209" s="44" t="n"/>
      <c r="F209" s="44" t="n"/>
      <c r="G209" s="44" t="n"/>
    </row>
    <row r="210" ht="14.25" customHeight="1" s="278">
      <c r="E210" s="44" t="n"/>
      <c r="F210" s="44" t="n"/>
      <c r="G210" s="44" t="n"/>
    </row>
    <row r="211" ht="14.25" customHeight="1" s="278">
      <c r="E211" s="44" t="n"/>
      <c r="F211" s="44" t="n"/>
      <c r="G211" s="44" t="n"/>
    </row>
    <row r="212" ht="14.25" customHeight="1" s="278">
      <c r="E212" s="44" t="n"/>
      <c r="F212" s="44" t="n"/>
      <c r="G212" s="44" t="n"/>
    </row>
    <row r="213" ht="14.25" customHeight="1" s="278">
      <c r="E213" s="44" t="n"/>
      <c r="F213" s="44" t="n"/>
      <c r="G213" s="44" t="n"/>
    </row>
    <row r="214" ht="14.25" customHeight="1" s="278">
      <c r="E214" s="44" t="n"/>
      <c r="F214" s="44" t="n"/>
      <c r="G214" s="44" t="n"/>
    </row>
    <row r="215" ht="14.25" customHeight="1" s="278">
      <c r="E215" s="44" t="n"/>
      <c r="F215" s="44" t="n"/>
      <c r="G215" s="44" t="n"/>
    </row>
    <row r="216" ht="14.25" customHeight="1" s="278">
      <c r="E216" s="44" t="n"/>
      <c r="F216" s="44" t="n"/>
      <c r="G216" s="44" t="n"/>
    </row>
    <row r="217" ht="14.25" customHeight="1" s="278">
      <c r="E217" s="44" t="n"/>
      <c r="F217" s="44" t="n"/>
      <c r="G217" s="44" t="n"/>
    </row>
    <row r="218" ht="14.25" customHeight="1" s="278">
      <c r="E218" s="44" t="n"/>
      <c r="F218" s="44" t="n"/>
      <c r="G218" s="44" t="n"/>
    </row>
    <row r="219" ht="14.25" customHeight="1" s="278">
      <c r="E219" s="44" t="n"/>
      <c r="F219" s="44" t="n"/>
      <c r="G219" s="44" t="n"/>
    </row>
    <row r="220" ht="14.25" customHeight="1" s="278">
      <c r="E220" s="44" t="n"/>
      <c r="F220" s="44" t="n"/>
      <c r="G220" s="44" t="n"/>
    </row>
    <row r="221" ht="14.25" customHeight="1" s="278">
      <c r="E221" s="44" t="n"/>
      <c r="F221" s="44" t="n"/>
      <c r="G221" s="44" t="n"/>
    </row>
    <row r="222" ht="14.25" customHeight="1" s="278">
      <c r="E222" s="44" t="n"/>
      <c r="F222" s="44" t="n"/>
      <c r="G222" s="44" t="n"/>
    </row>
    <row r="223" ht="14.25" customHeight="1" s="278">
      <c r="E223" s="44" t="n"/>
      <c r="F223" s="44" t="n"/>
      <c r="G223" s="44" t="n"/>
    </row>
    <row r="224" ht="14.25" customHeight="1" s="278">
      <c r="E224" s="44" t="n"/>
      <c r="F224" s="44" t="n"/>
      <c r="G224" s="44" t="n"/>
    </row>
    <row r="225" ht="14.25" customHeight="1" s="278">
      <c r="E225" s="44" t="n"/>
      <c r="F225" s="44" t="n"/>
      <c r="G225" s="44" t="n"/>
    </row>
    <row r="226" ht="14.25" customHeight="1" s="278">
      <c r="E226" s="44" t="n"/>
      <c r="F226" s="44" t="n"/>
      <c r="G226" s="44" t="n"/>
    </row>
    <row r="227" ht="14.25" customHeight="1" s="278">
      <c r="E227" s="44" t="n"/>
      <c r="F227" s="44" t="n"/>
      <c r="G227" s="44" t="n"/>
    </row>
    <row r="228" ht="14.25" customHeight="1" s="278">
      <c r="E228" s="44" t="n"/>
      <c r="F228" s="44" t="n"/>
      <c r="G228" s="44" t="n"/>
    </row>
    <row r="229" ht="14.25" customHeight="1" s="278">
      <c r="E229" s="44" t="n"/>
      <c r="F229" s="44" t="n"/>
      <c r="G229" s="44" t="n"/>
    </row>
    <row r="230" ht="14.25" customHeight="1" s="278">
      <c r="E230" s="44" t="n"/>
      <c r="F230" s="44" t="n"/>
      <c r="G230" s="44" t="n"/>
    </row>
    <row r="231" ht="14.25" customHeight="1" s="278">
      <c r="E231" s="44" t="n"/>
      <c r="F231" s="44" t="n"/>
      <c r="G231" s="44" t="n"/>
    </row>
    <row r="232" ht="14.25" customHeight="1" s="278">
      <c r="E232" s="44" t="n"/>
      <c r="F232" s="44" t="n"/>
      <c r="G232" s="44" t="n"/>
    </row>
    <row r="233" ht="14.25" customHeight="1" s="278">
      <c r="E233" s="44" t="n"/>
      <c r="F233" s="44" t="n"/>
      <c r="G233" s="44" t="n"/>
    </row>
    <row r="234" ht="14.25" customHeight="1" s="278">
      <c r="E234" s="44" t="n"/>
      <c r="F234" s="44" t="n"/>
      <c r="G234" s="44" t="n"/>
    </row>
    <row r="235" ht="14.25" customHeight="1" s="278">
      <c r="E235" s="44" t="n"/>
      <c r="F235" s="44" t="n"/>
      <c r="G235" s="44" t="n"/>
    </row>
    <row r="236" ht="14.25" customHeight="1" s="278">
      <c r="E236" s="44" t="n"/>
      <c r="F236" s="44" t="n"/>
      <c r="G236" s="44" t="n"/>
    </row>
    <row r="237" ht="14.25" customHeight="1" s="278">
      <c r="E237" s="44" t="n"/>
      <c r="F237" s="44" t="n"/>
      <c r="G237" s="44" t="n"/>
    </row>
    <row r="238" ht="14.25" customHeight="1" s="278">
      <c r="E238" s="44" t="n"/>
      <c r="F238" s="44" t="n"/>
      <c r="G238" s="44" t="n"/>
    </row>
    <row r="239" ht="14.25" customHeight="1" s="278">
      <c r="E239" s="44" t="n"/>
      <c r="F239" s="44" t="n"/>
      <c r="G239" s="44" t="n"/>
    </row>
    <row r="240" ht="14.25" customHeight="1" s="278">
      <c r="E240" s="44" t="n"/>
      <c r="F240" s="44" t="n"/>
      <c r="G240" s="44" t="n"/>
    </row>
    <row r="241" ht="14.25" customHeight="1" s="278">
      <c r="E241" s="44" t="n"/>
      <c r="F241" s="44" t="n"/>
      <c r="G241" s="44" t="n"/>
    </row>
    <row r="242" ht="14.25" customHeight="1" s="278">
      <c r="E242" s="44" t="n"/>
      <c r="F242" s="44" t="n"/>
      <c r="G242" s="44" t="n"/>
    </row>
    <row r="243" ht="14.25" customHeight="1" s="278">
      <c r="E243" s="44" t="n"/>
      <c r="F243" s="44" t="n"/>
      <c r="G243" s="44" t="n"/>
    </row>
    <row r="244" ht="14.25" customHeight="1" s="278">
      <c r="E244" s="44" t="n"/>
      <c r="F244" s="44" t="n"/>
      <c r="G244" s="44" t="n"/>
    </row>
    <row r="245" ht="14.25" customHeight="1" s="278">
      <c r="E245" s="44" t="n"/>
      <c r="F245" s="44" t="n"/>
      <c r="G245" s="44" t="n"/>
    </row>
    <row r="246" ht="14.25" customHeight="1" s="278">
      <c r="E246" s="44" t="n"/>
      <c r="F246" s="44" t="n"/>
      <c r="G246" s="44" t="n"/>
    </row>
    <row r="247" ht="14.25" customHeight="1" s="278">
      <c r="E247" s="44" t="n"/>
      <c r="F247" s="44" t="n"/>
      <c r="G247" s="44" t="n"/>
    </row>
    <row r="248" ht="14.25" customHeight="1" s="278">
      <c r="E248" s="44" t="n"/>
      <c r="F248" s="44" t="n"/>
      <c r="G248" s="44" t="n"/>
    </row>
    <row r="249" ht="14.25" customHeight="1" s="278">
      <c r="E249" s="44" t="n"/>
      <c r="F249" s="44" t="n"/>
      <c r="G249" s="44" t="n"/>
    </row>
    <row r="250" ht="14.25" customHeight="1" s="278">
      <c r="E250" s="44" t="n"/>
      <c r="F250" s="44" t="n"/>
      <c r="G250" s="44" t="n"/>
    </row>
    <row r="251" ht="14.25" customHeight="1" s="278">
      <c r="E251" s="44" t="n"/>
      <c r="F251" s="44" t="n"/>
      <c r="G251" s="44" t="n"/>
    </row>
    <row r="252" ht="14.25" customHeight="1" s="278">
      <c r="E252" s="44" t="n"/>
      <c r="F252" s="44" t="n"/>
      <c r="G252" s="44" t="n"/>
    </row>
    <row r="253" ht="14.25" customHeight="1" s="278">
      <c r="E253" s="44" t="n"/>
      <c r="F253" s="44" t="n"/>
      <c r="G253" s="44" t="n"/>
    </row>
    <row r="254" ht="14.25" customHeight="1" s="278">
      <c r="E254" s="44" t="n"/>
      <c r="F254" s="44" t="n"/>
      <c r="G254" s="44" t="n"/>
    </row>
    <row r="255" ht="14.25" customHeight="1" s="278">
      <c r="E255" s="44" t="n"/>
      <c r="F255" s="44" t="n"/>
      <c r="G255" s="44" t="n"/>
    </row>
    <row r="256" ht="14.25" customHeight="1" s="278">
      <c r="E256" s="44" t="n"/>
      <c r="F256" s="44" t="n"/>
      <c r="G256" s="44" t="n"/>
    </row>
    <row r="257" ht="14.25" customHeight="1" s="278">
      <c r="E257" s="44" t="n"/>
      <c r="F257" s="44" t="n"/>
      <c r="G257" s="44" t="n"/>
    </row>
    <row r="258" ht="14.25" customHeight="1" s="278">
      <c r="E258" s="44" t="n"/>
      <c r="F258" s="44" t="n"/>
      <c r="G258" s="44" t="n"/>
    </row>
    <row r="259" ht="14.25" customHeight="1" s="278">
      <c r="E259" s="44" t="n"/>
      <c r="F259" s="44" t="n"/>
      <c r="G259" s="44" t="n"/>
    </row>
    <row r="260" ht="14.25" customHeight="1" s="278">
      <c r="E260" s="44" t="n"/>
      <c r="F260" s="44" t="n"/>
      <c r="G260" s="44" t="n"/>
    </row>
    <row r="261" ht="14.25" customHeight="1" s="278">
      <c r="E261" s="44" t="n"/>
      <c r="F261" s="44" t="n"/>
      <c r="G261" s="44" t="n"/>
    </row>
    <row r="262" ht="14.25" customHeight="1" s="278">
      <c r="E262" s="44" t="n"/>
      <c r="F262" s="44" t="n"/>
      <c r="G262" s="44" t="n"/>
    </row>
    <row r="263" ht="14.25" customHeight="1" s="278">
      <c r="E263" s="44" t="n"/>
      <c r="F263" s="44" t="n"/>
      <c r="G263" s="44" t="n"/>
    </row>
    <row r="264" ht="14.25" customHeight="1" s="278">
      <c r="E264" s="44" t="n"/>
      <c r="F264" s="44" t="n"/>
      <c r="G264" s="44" t="n"/>
    </row>
    <row r="265" ht="14.25" customHeight="1" s="278">
      <c r="E265" s="44" t="n"/>
      <c r="F265" s="44" t="n"/>
      <c r="G265" s="44" t="n"/>
    </row>
    <row r="266" ht="14.25" customHeight="1" s="278">
      <c r="E266" s="44" t="n"/>
      <c r="F266" s="44" t="n"/>
      <c r="G266" s="44" t="n"/>
    </row>
    <row r="267" ht="14.25" customHeight="1" s="278">
      <c r="E267" s="44" t="n"/>
      <c r="F267" s="44" t="n"/>
      <c r="G267" s="44" t="n"/>
    </row>
    <row r="268" ht="14.25" customHeight="1" s="278">
      <c r="E268" s="44" t="n"/>
      <c r="F268" s="44" t="n"/>
      <c r="G268" s="44" t="n"/>
    </row>
    <row r="269" ht="14.25" customHeight="1" s="278">
      <c r="E269" s="44" t="n"/>
      <c r="F269" s="44" t="n"/>
      <c r="G269" s="44" t="n"/>
    </row>
    <row r="270" ht="14.25" customHeight="1" s="278">
      <c r="E270" s="44" t="n"/>
      <c r="F270" s="44" t="n"/>
      <c r="G270" s="44" t="n"/>
    </row>
    <row r="271" ht="14.25" customHeight="1" s="278">
      <c r="E271" s="44" t="n"/>
      <c r="F271" s="44" t="n"/>
      <c r="G271" s="44" t="n"/>
    </row>
    <row r="272" ht="14.25" customHeight="1" s="278">
      <c r="E272" s="44" t="n"/>
      <c r="F272" s="44" t="n"/>
      <c r="G272" s="44" t="n"/>
    </row>
    <row r="273" ht="14.25" customHeight="1" s="278">
      <c r="E273" s="44" t="n"/>
      <c r="F273" s="44" t="n"/>
      <c r="G273" s="44" t="n"/>
    </row>
    <row r="274" ht="14.25" customHeight="1" s="278">
      <c r="E274" s="44" t="n"/>
      <c r="F274" s="44" t="n"/>
      <c r="G274" s="44" t="n"/>
    </row>
    <row r="275" ht="14.25" customHeight="1" s="278">
      <c r="E275" s="44" t="n"/>
      <c r="F275" s="44" t="n"/>
      <c r="G275" s="44" t="n"/>
    </row>
    <row r="276" ht="14.25" customHeight="1" s="278">
      <c r="E276" s="44" t="n"/>
      <c r="F276" s="44" t="n"/>
      <c r="G276" s="44" t="n"/>
    </row>
    <row r="277" ht="14.25" customHeight="1" s="278">
      <c r="E277" s="44" t="n"/>
      <c r="F277" s="44" t="n"/>
      <c r="G277" s="44" t="n"/>
    </row>
    <row r="278" ht="14.25" customHeight="1" s="278">
      <c r="E278" s="44" t="n"/>
      <c r="F278" s="44" t="n"/>
      <c r="G278" s="44" t="n"/>
    </row>
    <row r="279" ht="14.25" customHeight="1" s="278">
      <c r="E279" s="44" t="n"/>
      <c r="F279" s="44" t="n"/>
      <c r="G279" s="44" t="n"/>
    </row>
    <row r="280" ht="14.25" customHeight="1" s="278">
      <c r="E280" s="44" t="n"/>
      <c r="F280" s="44" t="n"/>
      <c r="G280" s="44" t="n"/>
    </row>
    <row r="281" ht="14.25" customHeight="1" s="278">
      <c r="E281" s="44" t="n"/>
      <c r="F281" s="44" t="n"/>
      <c r="G281" s="44" t="n"/>
    </row>
    <row r="282" ht="14.25" customHeight="1" s="278">
      <c r="E282" s="44" t="n"/>
      <c r="F282" s="44" t="n"/>
      <c r="G282" s="44" t="n"/>
    </row>
    <row r="283" ht="14.25" customHeight="1" s="278">
      <c r="E283" s="44" t="n"/>
      <c r="F283" s="44" t="n"/>
      <c r="G283" s="44" t="n"/>
    </row>
    <row r="284" ht="14.25" customHeight="1" s="278">
      <c r="E284" s="44" t="n"/>
      <c r="F284" s="44" t="n"/>
      <c r="G284" s="44" t="n"/>
    </row>
    <row r="285" ht="14.25" customHeight="1" s="278">
      <c r="E285" s="44" t="n"/>
      <c r="F285" s="44" t="n"/>
      <c r="G285" s="44" t="n"/>
    </row>
    <row r="286" ht="14.25" customHeight="1" s="278">
      <c r="E286" s="44" t="n"/>
      <c r="F286" s="44" t="n"/>
      <c r="G286" s="44" t="n"/>
    </row>
    <row r="287" ht="14.25" customHeight="1" s="278">
      <c r="E287" s="44" t="n"/>
      <c r="F287" s="44" t="n"/>
      <c r="G287" s="44" t="n"/>
    </row>
    <row r="288" ht="14.25" customHeight="1" s="278">
      <c r="E288" s="44" t="n"/>
      <c r="F288" s="44" t="n"/>
      <c r="G288" s="44" t="n"/>
    </row>
    <row r="289" ht="14.25" customHeight="1" s="278">
      <c r="E289" s="44" t="n"/>
      <c r="F289" s="44" t="n"/>
      <c r="G289" s="44" t="n"/>
    </row>
    <row r="290" ht="14.25" customHeight="1" s="278">
      <c r="E290" s="44" t="n"/>
      <c r="F290" s="44" t="n"/>
      <c r="G290" s="44" t="n"/>
    </row>
    <row r="291" ht="14.25" customHeight="1" s="278">
      <c r="E291" s="44" t="n"/>
      <c r="F291" s="44" t="n"/>
      <c r="G291" s="44" t="n"/>
    </row>
    <row r="292" ht="14.25" customHeight="1" s="278">
      <c r="E292" s="44" t="n"/>
      <c r="F292" s="44" t="n"/>
      <c r="G292" s="44" t="n"/>
    </row>
    <row r="293" ht="14.25" customHeight="1" s="278">
      <c r="E293" s="44" t="n"/>
      <c r="F293" s="44" t="n"/>
      <c r="G293" s="44" t="n"/>
    </row>
    <row r="294" ht="14.25" customHeight="1" s="278">
      <c r="E294" s="44" t="n"/>
      <c r="F294" s="44" t="n"/>
      <c r="G294" s="44" t="n"/>
    </row>
    <row r="295" ht="14.25" customHeight="1" s="278">
      <c r="E295" s="44" t="n"/>
      <c r="F295" s="44" t="n"/>
      <c r="G295" s="44" t="n"/>
    </row>
    <row r="296" ht="14.25" customHeight="1" s="278">
      <c r="E296" s="44" t="n"/>
      <c r="F296" s="44" t="n"/>
      <c r="G296" s="44" t="n"/>
    </row>
    <row r="297" ht="14.25" customHeight="1" s="278">
      <c r="E297" s="44" t="n"/>
      <c r="F297" s="44" t="n"/>
      <c r="G297" s="44" t="n"/>
    </row>
    <row r="298" ht="14.25" customHeight="1" s="278">
      <c r="E298" s="44" t="n"/>
      <c r="F298" s="44" t="n"/>
      <c r="G298" s="44" t="n"/>
    </row>
    <row r="299" ht="14.25" customHeight="1" s="278">
      <c r="E299" s="44" t="n"/>
      <c r="F299" s="44" t="n"/>
      <c r="G299" s="44" t="n"/>
    </row>
    <row r="300" ht="14.25" customHeight="1" s="278">
      <c r="E300" s="44" t="n"/>
      <c r="F300" s="44" t="n"/>
      <c r="G300" s="44" t="n"/>
    </row>
    <row r="301" ht="14.25" customHeight="1" s="278">
      <c r="E301" s="44" t="n"/>
      <c r="F301" s="44" t="n"/>
      <c r="G301" s="44" t="n"/>
    </row>
    <row r="302" ht="14.25" customHeight="1" s="278">
      <c r="E302" s="44" t="n"/>
      <c r="F302" s="44" t="n"/>
      <c r="G302" s="44" t="n"/>
    </row>
    <row r="303" ht="14.25" customHeight="1" s="278">
      <c r="E303" s="44" t="n"/>
      <c r="F303" s="44" t="n"/>
      <c r="G303" s="44" t="n"/>
    </row>
    <row r="304" ht="14.25" customHeight="1" s="278">
      <c r="E304" s="44" t="n"/>
      <c r="F304" s="44" t="n"/>
      <c r="G304" s="44" t="n"/>
    </row>
    <row r="305" ht="14.25" customHeight="1" s="278">
      <c r="E305" s="44" t="n"/>
      <c r="F305" s="44" t="n"/>
      <c r="G305" s="44" t="n"/>
    </row>
    <row r="306" ht="14.25" customHeight="1" s="278">
      <c r="E306" s="44" t="n"/>
      <c r="F306" s="44" t="n"/>
      <c r="G306" s="44" t="n"/>
    </row>
    <row r="307" ht="14.25" customHeight="1" s="278">
      <c r="E307" s="44" t="n"/>
      <c r="F307" s="44" t="n"/>
      <c r="G307" s="44" t="n"/>
    </row>
    <row r="308" ht="14.25" customHeight="1" s="278">
      <c r="E308" s="44" t="n"/>
      <c r="F308" s="44" t="n"/>
      <c r="G308" s="44" t="n"/>
    </row>
    <row r="309" ht="14.25" customHeight="1" s="278">
      <c r="E309" s="44" t="n"/>
      <c r="F309" s="44" t="n"/>
      <c r="G309" s="44" t="n"/>
    </row>
    <row r="310" ht="14.25" customHeight="1" s="278">
      <c r="E310" s="44" t="n"/>
      <c r="F310" s="44" t="n"/>
      <c r="G310" s="44" t="n"/>
    </row>
    <row r="311" ht="14.25" customHeight="1" s="278">
      <c r="E311" s="44" t="n"/>
      <c r="F311" s="44" t="n"/>
      <c r="G311" s="44" t="n"/>
    </row>
    <row r="312" ht="14.25" customHeight="1" s="278">
      <c r="E312" s="44" t="n"/>
      <c r="F312" s="44" t="n"/>
      <c r="G312" s="44" t="n"/>
    </row>
    <row r="313" ht="14.25" customHeight="1" s="278">
      <c r="E313" s="44" t="n"/>
      <c r="F313" s="44" t="n"/>
      <c r="G313" s="44" t="n"/>
    </row>
    <row r="314" ht="14.25" customHeight="1" s="278">
      <c r="E314" s="44" t="n"/>
      <c r="F314" s="44" t="n"/>
      <c r="G314" s="44" t="n"/>
    </row>
    <row r="315" ht="14.25" customHeight="1" s="278">
      <c r="E315" s="44" t="n"/>
      <c r="F315" s="44" t="n"/>
      <c r="G315" s="44" t="n"/>
    </row>
    <row r="316" ht="14.25" customHeight="1" s="278">
      <c r="E316" s="44" t="n"/>
      <c r="F316" s="44" t="n"/>
      <c r="G316" s="44" t="n"/>
    </row>
    <row r="317" ht="14.25" customHeight="1" s="278">
      <c r="E317" s="44" t="n"/>
      <c r="F317" s="44" t="n"/>
      <c r="G317" s="44" t="n"/>
    </row>
    <row r="318" ht="14.25" customHeight="1" s="278">
      <c r="E318" s="44" t="n"/>
      <c r="F318" s="44" t="n"/>
      <c r="G318" s="44" t="n"/>
    </row>
    <row r="319" ht="14.25" customHeight="1" s="278">
      <c r="E319" s="44" t="n"/>
      <c r="F319" s="44" t="n"/>
      <c r="G319" s="44" t="n"/>
    </row>
    <row r="320" ht="14.25" customHeight="1" s="278">
      <c r="E320" s="44" t="n"/>
      <c r="F320" s="44" t="n"/>
      <c r="G320" s="44" t="n"/>
    </row>
    <row r="321" ht="14.25" customHeight="1" s="278">
      <c r="E321" s="44" t="n"/>
      <c r="F321" s="44" t="n"/>
      <c r="G321" s="44" t="n"/>
    </row>
    <row r="322" ht="14.25" customHeight="1" s="278">
      <c r="E322" s="44" t="n"/>
      <c r="F322" s="44" t="n"/>
      <c r="G322" s="44" t="n"/>
    </row>
    <row r="323" ht="14.25" customHeight="1" s="278">
      <c r="E323" s="44" t="n"/>
      <c r="F323" s="44" t="n"/>
      <c r="G323" s="44" t="n"/>
    </row>
    <row r="324" ht="14.25" customHeight="1" s="278">
      <c r="E324" s="44" t="n"/>
      <c r="F324" s="44" t="n"/>
      <c r="G324" s="44" t="n"/>
    </row>
    <row r="325" ht="14.25" customHeight="1" s="278">
      <c r="E325" s="44" t="n"/>
      <c r="F325" s="44" t="n"/>
      <c r="G325" s="44" t="n"/>
    </row>
    <row r="326" ht="14.25" customHeight="1" s="278">
      <c r="E326" s="44" t="n"/>
      <c r="F326" s="44" t="n"/>
      <c r="G326" s="44" t="n"/>
    </row>
    <row r="327" ht="14.25" customHeight="1" s="278">
      <c r="E327" s="44" t="n"/>
      <c r="F327" s="44" t="n"/>
      <c r="G327" s="44" t="n"/>
    </row>
    <row r="328" ht="14.25" customHeight="1" s="278">
      <c r="E328" s="44" t="n"/>
      <c r="F328" s="44" t="n"/>
      <c r="G328" s="44" t="n"/>
    </row>
    <row r="329" ht="14.25" customHeight="1" s="278">
      <c r="E329" s="44" t="n"/>
      <c r="F329" s="44" t="n"/>
      <c r="G329" s="44" t="n"/>
    </row>
    <row r="330" ht="14.25" customHeight="1" s="278">
      <c r="E330" s="44" t="n"/>
      <c r="F330" s="44" t="n"/>
      <c r="G330" s="44" t="n"/>
    </row>
    <row r="331" ht="14.25" customHeight="1" s="278">
      <c r="E331" s="44" t="n"/>
      <c r="F331" s="44" t="n"/>
      <c r="G331" s="44" t="n"/>
    </row>
    <row r="332" ht="14.25" customHeight="1" s="278">
      <c r="E332" s="44" t="n"/>
      <c r="F332" s="44" t="n"/>
      <c r="G332" s="44" t="n"/>
    </row>
    <row r="333" ht="14.25" customHeight="1" s="278">
      <c r="E333" s="44" t="n"/>
      <c r="F333" s="44" t="n"/>
      <c r="G333" s="44" t="n"/>
    </row>
    <row r="334" ht="14.25" customHeight="1" s="278">
      <c r="E334" s="44" t="n"/>
      <c r="F334" s="44" t="n"/>
      <c r="G334" s="44" t="n"/>
    </row>
    <row r="335" ht="14.25" customHeight="1" s="278">
      <c r="E335" s="44" t="n"/>
      <c r="F335" s="44" t="n"/>
      <c r="G335" s="44" t="n"/>
    </row>
    <row r="336" ht="14.25" customHeight="1" s="278">
      <c r="E336" s="44" t="n"/>
      <c r="F336" s="44" t="n"/>
      <c r="G336" s="44" t="n"/>
    </row>
    <row r="337" ht="14.25" customHeight="1" s="278">
      <c r="E337" s="44" t="n"/>
      <c r="F337" s="44" t="n"/>
      <c r="G337" s="44" t="n"/>
    </row>
    <row r="338" ht="14.25" customHeight="1" s="278">
      <c r="E338" s="44" t="n"/>
      <c r="F338" s="44" t="n"/>
      <c r="G338" s="44" t="n"/>
    </row>
    <row r="339" ht="14.25" customHeight="1" s="278">
      <c r="E339" s="44" t="n"/>
      <c r="F339" s="44" t="n"/>
      <c r="G339" s="44" t="n"/>
    </row>
    <row r="340" ht="14.25" customHeight="1" s="278">
      <c r="E340" s="44" t="n"/>
      <c r="F340" s="44" t="n"/>
      <c r="G340" s="44" t="n"/>
    </row>
    <row r="341" ht="14.25" customHeight="1" s="278">
      <c r="E341" s="44" t="n"/>
      <c r="F341" s="44" t="n"/>
      <c r="G341" s="44" t="n"/>
    </row>
    <row r="342" ht="14.25" customHeight="1" s="278">
      <c r="E342" s="44" t="n"/>
      <c r="F342" s="44" t="n"/>
      <c r="G342" s="44" t="n"/>
    </row>
    <row r="343" ht="14.25" customHeight="1" s="278">
      <c r="E343" s="44" t="n"/>
      <c r="F343" s="44" t="n"/>
      <c r="G343" s="44" t="n"/>
    </row>
    <row r="344" ht="14.25" customHeight="1" s="278">
      <c r="E344" s="44" t="n"/>
      <c r="F344" s="44" t="n"/>
      <c r="G344" s="44" t="n"/>
    </row>
    <row r="345" ht="14.25" customHeight="1" s="278">
      <c r="E345" s="44" t="n"/>
      <c r="F345" s="44" t="n"/>
      <c r="G345" s="44" t="n"/>
    </row>
    <row r="346" ht="14.25" customHeight="1" s="278">
      <c r="E346" s="44" t="n"/>
      <c r="F346" s="44" t="n"/>
      <c r="G346" s="44" t="n"/>
    </row>
    <row r="347" ht="14.25" customHeight="1" s="278">
      <c r="E347" s="44" t="n"/>
      <c r="F347" s="44" t="n"/>
      <c r="G347" s="44" t="n"/>
    </row>
    <row r="348" ht="14.25" customHeight="1" s="278">
      <c r="E348" s="44" t="n"/>
      <c r="F348" s="44" t="n"/>
      <c r="G348" s="44" t="n"/>
    </row>
    <row r="349" ht="14.25" customHeight="1" s="278">
      <c r="E349" s="44" t="n"/>
      <c r="F349" s="44" t="n"/>
      <c r="G349" s="44" t="n"/>
    </row>
    <row r="350" ht="14.25" customHeight="1" s="278">
      <c r="E350" s="44" t="n"/>
      <c r="F350" s="44" t="n"/>
      <c r="G350" s="44" t="n"/>
    </row>
    <row r="351" ht="14.25" customHeight="1" s="278">
      <c r="E351" s="44" t="n"/>
      <c r="F351" s="44" t="n"/>
      <c r="G351" s="44" t="n"/>
    </row>
    <row r="352" ht="14.25" customHeight="1" s="278">
      <c r="E352" s="44" t="n"/>
      <c r="F352" s="44" t="n"/>
      <c r="G352" s="44" t="n"/>
    </row>
    <row r="353" ht="14.25" customHeight="1" s="278">
      <c r="E353" s="44" t="n"/>
      <c r="F353" s="44" t="n"/>
      <c r="G353" s="44" t="n"/>
    </row>
    <row r="354" ht="14.25" customHeight="1" s="278">
      <c r="E354" s="44" t="n"/>
      <c r="F354" s="44" t="n"/>
      <c r="G354" s="44" t="n"/>
    </row>
    <row r="355" ht="14.25" customHeight="1" s="278">
      <c r="E355" s="44" t="n"/>
      <c r="F355" s="44" t="n"/>
      <c r="G355" s="44" t="n"/>
    </row>
    <row r="356" ht="14.25" customHeight="1" s="278">
      <c r="E356" s="44" t="n"/>
      <c r="F356" s="44" t="n"/>
      <c r="G356" s="44" t="n"/>
    </row>
    <row r="357" ht="14.25" customHeight="1" s="278">
      <c r="E357" s="44" t="n"/>
      <c r="F357" s="44" t="n"/>
      <c r="G357" s="44" t="n"/>
    </row>
    <row r="358" ht="14.25" customHeight="1" s="278">
      <c r="E358" s="44" t="n"/>
      <c r="F358" s="44" t="n"/>
      <c r="G358" s="44" t="n"/>
    </row>
    <row r="359" ht="14.25" customHeight="1" s="278">
      <c r="E359" s="44" t="n"/>
      <c r="F359" s="44" t="n"/>
      <c r="G359" s="44" t="n"/>
    </row>
    <row r="360" ht="14.25" customHeight="1" s="278">
      <c r="E360" s="44" t="n"/>
      <c r="F360" s="44" t="n"/>
      <c r="G360" s="44" t="n"/>
    </row>
    <row r="361" ht="14.25" customHeight="1" s="278">
      <c r="E361" s="44" t="n"/>
      <c r="F361" s="44" t="n"/>
      <c r="G361" s="44" t="n"/>
    </row>
    <row r="362" ht="14.25" customHeight="1" s="278">
      <c r="E362" s="44" t="n"/>
      <c r="F362" s="44" t="n"/>
      <c r="G362" s="44" t="n"/>
    </row>
    <row r="363" ht="14.25" customHeight="1" s="278">
      <c r="E363" s="44" t="n"/>
      <c r="F363" s="44" t="n"/>
      <c r="G363" s="44" t="n"/>
    </row>
    <row r="364" ht="14.25" customHeight="1" s="278">
      <c r="E364" s="44" t="n"/>
      <c r="F364" s="44" t="n"/>
      <c r="G364" s="44" t="n"/>
    </row>
    <row r="365" ht="14.25" customHeight="1" s="278">
      <c r="E365" s="44" t="n"/>
      <c r="F365" s="44" t="n"/>
      <c r="G365" s="44" t="n"/>
    </row>
    <row r="366" ht="14.25" customHeight="1" s="278">
      <c r="E366" s="44" t="n"/>
      <c r="F366" s="44" t="n"/>
      <c r="G366" s="44" t="n"/>
    </row>
    <row r="367" ht="14.25" customHeight="1" s="278">
      <c r="E367" s="44" t="n"/>
      <c r="F367" s="44" t="n"/>
      <c r="G367" s="44" t="n"/>
    </row>
    <row r="368" ht="14.25" customHeight="1" s="278">
      <c r="E368" s="44" t="n"/>
      <c r="F368" s="44" t="n"/>
      <c r="G368" s="44" t="n"/>
    </row>
    <row r="369" ht="14.25" customHeight="1" s="278">
      <c r="E369" s="44" t="n"/>
      <c r="F369" s="44" t="n"/>
      <c r="G369" s="44" t="n"/>
    </row>
    <row r="370" ht="14.25" customHeight="1" s="278">
      <c r="E370" s="44" t="n"/>
      <c r="F370" s="44" t="n"/>
      <c r="G370" s="44" t="n"/>
    </row>
    <row r="371" ht="14.25" customHeight="1" s="278">
      <c r="E371" s="44" t="n"/>
      <c r="F371" s="44" t="n"/>
      <c r="G371" s="44" t="n"/>
    </row>
    <row r="372" ht="14.25" customHeight="1" s="278">
      <c r="E372" s="44" t="n"/>
      <c r="F372" s="44" t="n"/>
      <c r="G372" s="44" t="n"/>
    </row>
    <row r="373" ht="14.25" customHeight="1" s="278">
      <c r="E373" s="44" t="n"/>
      <c r="F373" s="44" t="n"/>
      <c r="G373" s="44" t="n"/>
    </row>
    <row r="374" ht="14.25" customHeight="1" s="278">
      <c r="E374" s="44" t="n"/>
      <c r="F374" s="44" t="n"/>
      <c r="G374" s="44" t="n"/>
    </row>
    <row r="375" ht="14.25" customHeight="1" s="278">
      <c r="E375" s="44" t="n"/>
      <c r="F375" s="44" t="n"/>
      <c r="G375" s="44" t="n"/>
    </row>
    <row r="376" ht="14.25" customHeight="1" s="278">
      <c r="E376" s="44" t="n"/>
      <c r="F376" s="44" t="n"/>
      <c r="G376" s="44" t="n"/>
    </row>
    <row r="377" ht="14.25" customHeight="1" s="278">
      <c r="E377" s="44" t="n"/>
      <c r="F377" s="44" t="n"/>
      <c r="G377" s="44" t="n"/>
    </row>
    <row r="378" ht="14.25" customHeight="1" s="278">
      <c r="E378" s="44" t="n"/>
      <c r="F378" s="44" t="n"/>
      <c r="G378" s="44" t="n"/>
    </row>
    <row r="379" ht="14.25" customHeight="1" s="278">
      <c r="E379" s="44" t="n"/>
      <c r="F379" s="44" t="n"/>
      <c r="G379" s="44" t="n"/>
    </row>
    <row r="380" ht="14.25" customHeight="1" s="278">
      <c r="E380" s="44" t="n"/>
      <c r="F380" s="44" t="n"/>
      <c r="G380" s="44" t="n"/>
    </row>
    <row r="381" ht="14.25" customHeight="1" s="278">
      <c r="E381" s="44" t="n"/>
      <c r="F381" s="44" t="n"/>
      <c r="G381" s="44" t="n"/>
    </row>
    <row r="382" ht="14.25" customHeight="1" s="278">
      <c r="E382" s="44" t="n"/>
      <c r="F382" s="44" t="n"/>
      <c r="G382" s="44" t="n"/>
    </row>
    <row r="383" ht="14.25" customHeight="1" s="278">
      <c r="E383" s="44" t="n"/>
      <c r="F383" s="44" t="n"/>
      <c r="G383" s="44" t="n"/>
    </row>
    <row r="384" ht="14.25" customHeight="1" s="278">
      <c r="E384" s="44" t="n"/>
      <c r="F384" s="44" t="n"/>
      <c r="G384" s="44" t="n"/>
    </row>
    <row r="385" ht="14.25" customHeight="1" s="278">
      <c r="E385" s="44" t="n"/>
      <c r="F385" s="44" t="n"/>
      <c r="G385" s="44" t="n"/>
    </row>
    <row r="386" ht="14.25" customHeight="1" s="278">
      <c r="E386" s="44" t="n"/>
      <c r="F386" s="44" t="n"/>
      <c r="G386" s="44" t="n"/>
    </row>
    <row r="387" ht="14.25" customHeight="1" s="278">
      <c r="E387" s="44" t="n"/>
      <c r="F387" s="44" t="n"/>
      <c r="G387" s="44" t="n"/>
    </row>
    <row r="388" ht="14.25" customHeight="1" s="278">
      <c r="E388" s="44" t="n"/>
      <c r="F388" s="44" t="n"/>
      <c r="G388" s="44" t="n"/>
    </row>
    <row r="389" ht="14.25" customHeight="1" s="278">
      <c r="E389" s="44" t="n"/>
      <c r="F389" s="44" t="n"/>
      <c r="G389" s="44" t="n"/>
    </row>
    <row r="390" ht="14.25" customHeight="1" s="278">
      <c r="E390" s="44" t="n"/>
      <c r="F390" s="44" t="n"/>
      <c r="G390" s="44" t="n"/>
    </row>
    <row r="391" ht="14.25" customHeight="1" s="278">
      <c r="E391" s="44" t="n"/>
      <c r="F391" s="44" t="n"/>
      <c r="G391" s="44" t="n"/>
    </row>
    <row r="392" ht="14.25" customHeight="1" s="278">
      <c r="E392" s="44" t="n"/>
      <c r="F392" s="44" t="n"/>
      <c r="G392" s="44" t="n"/>
    </row>
    <row r="393" ht="14.25" customHeight="1" s="278">
      <c r="E393" s="44" t="n"/>
      <c r="F393" s="44" t="n"/>
      <c r="G393" s="44" t="n"/>
    </row>
    <row r="394" ht="14.25" customHeight="1" s="278">
      <c r="E394" s="44" t="n"/>
      <c r="F394" s="44" t="n"/>
      <c r="G394" s="44" t="n"/>
    </row>
    <row r="395" ht="14.25" customHeight="1" s="278">
      <c r="E395" s="44" t="n"/>
      <c r="F395" s="44" t="n"/>
      <c r="G395" s="44" t="n"/>
    </row>
    <row r="396" ht="14.25" customHeight="1" s="278">
      <c r="E396" s="44" t="n"/>
      <c r="F396" s="44" t="n"/>
      <c r="G396" s="44" t="n"/>
    </row>
    <row r="397" ht="14.25" customHeight="1" s="278">
      <c r="E397" s="44" t="n"/>
      <c r="F397" s="44" t="n"/>
      <c r="G397" s="44" t="n"/>
    </row>
    <row r="398" ht="14.25" customHeight="1" s="278">
      <c r="E398" s="44" t="n"/>
      <c r="F398" s="44" t="n"/>
      <c r="G398" s="44" t="n"/>
    </row>
    <row r="399" ht="14.25" customHeight="1" s="278">
      <c r="E399" s="44" t="n"/>
      <c r="F399" s="44" t="n"/>
      <c r="G399" s="44" t="n"/>
    </row>
    <row r="400" ht="14.25" customHeight="1" s="278">
      <c r="E400" s="44" t="n"/>
      <c r="F400" s="44" t="n"/>
      <c r="G400" s="44" t="n"/>
    </row>
    <row r="401" ht="14.25" customHeight="1" s="278">
      <c r="E401" s="44" t="n"/>
      <c r="F401" s="44" t="n"/>
      <c r="G401" s="44" t="n"/>
    </row>
    <row r="402" ht="14.25" customHeight="1" s="278">
      <c r="E402" s="44" t="n"/>
      <c r="F402" s="44" t="n"/>
      <c r="G402" s="44" t="n"/>
    </row>
    <row r="403" ht="14.25" customHeight="1" s="278">
      <c r="E403" s="44" t="n"/>
      <c r="F403" s="44" t="n"/>
      <c r="G403" s="44" t="n"/>
    </row>
    <row r="404" ht="14.25" customHeight="1" s="278">
      <c r="E404" s="44" t="n"/>
      <c r="F404" s="44" t="n"/>
      <c r="G404" s="44" t="n"/>
    </row>
    <row r="405" ht="14.25" customHeight="1" s="278">
      <c r="E405" s="44" t="n"/>
      <c r="F405" s="44" t="n"/>
      <c r="G405" s="44" t="n"/>
    </row>
    <row r="406" ht="14.25" customHeight="1" s="278">
      <c r="E406" s="44" t="n"/>
      <c r="F406" s="44" t="n"/>
      <c r="G406" s="44" t="n"/>
    </row>
    <row r="407" ht="14.25" customHeight="1" s="278">
      <c r="E407" s="44" t="n"/>
      <c r="F407" s="44" t="n"/>
      <c r="G407" s="44" t="n"/>
    </row>
    <row r="408" ht="14.25" customHeight="1" s="278">
      <c r="E408" s="44" t="n"/>
      <c r="F408" s="44" t="n"/>
      <c r="G408" s="44" t="n"/>
    </row>
    <row r="409" ht="14.25" customHeight="1" s="278">
      <c r="E409" s="44" t="n"/>
      <c r="F409" s="44" t="n"/>
      <c r="G409" s="44" t="n"/>
    </row>
    <row r="410" ht="14.25" customHeight="1" s="278">
      <c r="E410" s="44" t="n"/>
      <c r="F410" s="44" t="n"/>
      <c r="G410" s="44" t="n"/>
    </row>
    <row r="411" ht="14.25" customHeight="1" s="278">
      <c r="E411" s="44" t="n"/>
      <c r="F411" s="44" t="n"/>
      <c r="G411" s="44" t="n"/>
    </row>
    <row r="412" ht="14.25" customHeight="1" s="278">
      <c r="E412" s="44" t="n"/>
      <c r="F412" s="44" t="n"/>
      <c r="G412" s="44" t="n"/>
    </row>
    <row r="413" ht="14.25" customHeight="1" s="278">
      <c r="E413" s="44" t="n"/>
      <c r="F413" s="44" t="n"/>
      <c r="G413" s="44" t="n"/>
    </row>
    <row r="414" ht="14.25" customHeight="1" s="278">
      <c r="E414" s="44" t="n"/>
      <c r="F414" s="44" t="n"/>
      <c r="G414" s="44" t="n"/>
    </row>
    <row r="415" ht="14.25" customHeight="1" s="278">
      <c r="E415" s="44" t="n"/>
      <c r="F415" s="44" t="n"/>
      <c r="G415" s="44" t="n"/>
    </row>
    <row r="416" ht="14.25" customHeight="1" s="278">
      <c r="E416" s="44" t="n"/>
      <c r="F416" s="44" t="n"/>
      <c r="G416" s="44" t="n"/>
    </row>
    <row r="417" ht="14.25" customHeight="1" s="278">
      <c r="E417" s="44" t="n"/>
      <c r="F417" s="44" t="n"/>
      <c r="G417" s="44" t="n"/>
    </row>
    <row r="418" ht="14.25" customHeight="1" s="278">
      <c r="E418" s="44" t="n"/>
      <c r="F418" s="44" t="n"/>
      <c r="G418" s="44" t="n"/>
    </row>
    <row r="419" ht="14.25" customHeight="1" s="278">
      <c r="E419" s="44" t="n"/>
      <c r="F419" s="44" t="n"/>
      <c r="G419" s="44" t="n"/>
    </row>
    <row r="420" ht="14.25" customHeight="1" s="278">
      <c r="E420" s="44" t="n"/>
      <c r="F420" s="44" t="n"/>
      <c r="G420" s="44" t="n"/>
    </row>
    <row r="421" ht="14.25" customHeight="1" s="278">
      <c r="E421" s="44" t="n"/>
      <c r="F421" s="44" t="n"/>
      <c r="G421" s="44" t="n"/>
    </row>
    <row r="422" ht="14.25" customHeight="1" s="278">
      <c r="E422" s="44" t="n"/>
      <c r="F422" s="44" t="n"/>
      <c r="G422" s="44" t="n"/>
    </row>
    <row r="423" ht="14.25" customHeight="1" s="278">
      <c r="E423" s="44" t="n"/>
      <c r="F423" s="44" t="n"/>
      <c r="G423" s="44" t="n"/>
    </row>
    <row r="424" ht="14.25" customHeight="1" s="278">
      <c r="E424" s="44" t="n"/>
      <c r="F424" s="44" t="n"/>
      <c r="G424" s="44" t="n"/>
    </row>
    <row r="425" ht="14.25" customHeight="1" s="278">
      <c r="E425" s="44" t="n"/>
      <c r="F425" s="44" t="n"/>
      <c r="G425" s="44" t="n"/>
    </row>
    <row r="426" ht="14.25" customHeight="1" s="278">
      <c r="E426" s="44" t="n"/>
      <c r="F426" s="44" t="n"/>
      <c r="G426" s="44" t="n"/>
    </row>
    <row r="427" ht="14.25" customHeight="1" s="278">
      <c r="E427" s="44" t="n"/>
      <c r="F427" s="44" t="n"/>
      <c r="G427" s="44" t="n"/>
    </row>
    <row r="428" ht="14.25" customHeight="1" s="278">
      <c r="E428" s="44" t="n"/>
      <c r="F428" s="44" t="n"/>
      <c r="G428" s="44" t="n"/>
    </row>
    <row r="429" ht="14.25" customHeight="1" s="278">
      <c r="E429" s="44" t="n"/>
      <c r="F429" s="44" t="n"/>
      <c r="G429" s="44" t="n"/>
    </row>
    <row r="430" ht="14.25" customHeight="1" s="278">
      <c r="E430" s="44" t="n"/>
      <c r="F430" s="44" t="n"/>
      <c r="G430" s="44" t="n"/>
    </row>
    <row r="431" ht="14.25" customHeight="1" s="278">
      <c r="E431" s="44" t="n"/>
      <c r="F431" s="44" t="n"/>
      <c r="G431" s="44" t="n"/>
    </row>
    <row r="432" ht="14.25" customHeight="1" s="278">
      <c r="E432" s="44" t="n"/>
      <c r="F432" s="44" t="n"/>
      <c r="G432" s="44" t="n"/>
    </row>
    <row r="433" ht="14.25" customHeight="1" s="278">
      <c r="E433" s="44" t="n"/>
      <c r="F433" s="44" t="n"/>
      <c r="G433" s="44" t="n"/>
    </row>
    <row r="434" ht="14.25" customHeight="1" s="278">
      <c r="E434" s="44" t="n"/>
      <c r="F434" s="44" t="n"/>
      <c r="G434" s="44" t="n"/>
    </row>
    <row r="435" ht="14.25" customHeight="1" s="278">
      <c r="E435" s="44" t="n"/>
      <c r="F435" s="44" t="n"/>
      <c r="G435" s="44" t="n"/>
    </row>
    <row r="436" ht="14.25" customHeight="1" s="278">
      <c r="E436" s="44" t="n"/>
      <c r="F436" s="44" t="n"/>
      <c r="G436" s="44" t="n"/>
    </row>
    <row r="437" ht="14.25" customHeight="1" s="278">
      <c r="E437" s="44" t="n"/>
      <c r="F437" s="44" t="n"/>
      <c r="G437" s="44" t="n"/>
    </row>
    <row r="438" ht="14.25" customHeight="1" s="278">
      <c r="E438" s="44" t="n"/>
      <c r="F438" s="44" t="n"/>
      <c r="G438" s="44" t="n"/>
    </row>
    <row r="439" ht="14.25" customHeight="1" s="278">
      <c r="E439" s="44" t="n"/>
      <c r="F439" s="44" t="n"/>
      <c r="G439" s="44" t="n"/>
    </row>
    <row r="440" ht="14.25" customHeight="1" s="278">
      <c r="E440" s="44" t="n"/>
      <c r="F440" s="44" t="n"/>
      <c r="G440" s="44" t="n"/>
    </row>
    <row r="441" ht="14.25" customHeight="1" s="278">
      <c r="E441" s="44" t="n"/>
      <c r="F441" s="44" t="n"/>
      <c r="G441" s="44" t="n"/>
    </row>
    <row r="442" ht="14.25" customHeight="1" s="278">
      <c r="E442" s="44" t="n"/>
      <c r="F442" s="44" t="n"/>
      <c r="G442" s="44" t="n"/>
    </row>
    <row r="443" ht="14.25" customHeight="1" s="278">
      <c r="E443" s="44" t="n"/>
      <c r="F443" s="44" t="n"/>
      <c r="G443" s="44" t="n"/>
    </row>
    <row r="444" ht="14.25" customHeight="1" s="278">
      <c r="E444" s="44" t="n"/>
      <c r="F444" s="44" t="n"/>
      <c r="G444" s="44" t="n"/>
    </row>
    <row r="445" ht="14.25" customHeight="1" s="278">
      <c r="E445" s="44" t="n"/>
      <c r="F445" s="44" t="n"/>
      <c r="G445" s="44" t="n"/>
    </row>
    <row r="446" ht="14.25" customHeight="1" s="278">
      <c r="E446" s="44" t="n"/>
      <c r="F446" s="44" t="n"/>
      <c r="G446" s="44" t="n"/>
    </row>
    <row r="447" ht="14.25" customHeight="1" s="278">
      <c r="E447" s="44" t="n"/>
      <c r="F447" s="44" t="n"/>
      <c r="G447" s="44" t="n"/>
    </row>
    <row r="448" ht="14.25" customHeight="1" s="278">
      <c r="E448" s="44" t="n"/>
      <c r="F448" s="44" t="n"/>
      <c r="G448" s="44" t="n"/>
    </row>
    <row r="449" ht="14.25" customHeight="1" s="278">
      <c r="E449" s="44" t="n"/>
      <c r="F449" s="44" t="n"/>
      <c r="G449" s="44" t="n"/>
    </row>
    <row r="450" ht="14.25" customHeight="1" s="278">
      <c r="E450" s="44" t="n"/>
      <c r="F450" s="44" t="n"/>
      <c r="G450" s="44" t="n"/>
    </row>
    <row r="451" ht="14.25" customHeight="1" s="278">
      <c r="E451" s="44" t="n"/>
      <c r="F451" s="44" t="n"/>
      <c r="G451" s="44" t="n"/>
    </row>
    <row r="452" ht="14.25" customHeight="1" s="278">
      <c r="E452" s="44" t="n"/>
      <c r="F452" s="44" t="n"/>
      <c r="G452" s="44" t="n"/>
    </row>
    <row r="453" ht="14.25" customHeight="1" s="278">
      <c r="E453" s="44" t="n"/>
      <c r="F453" s="44" t="n"/>
      <c r="G453" s="44" t="n"/>
    </row>
    <row r="454" ht="14.25" customHeight="1" s="278">
      <c r="E454" s="44" t="n"/>
      <c r="F454" s="44" t="n"/>
      <c r="G454" s="44" t="n"/>
    </row>
    <row r="455" ht="14.25" customHeight="1" s="278">
      <c r="E455" s="44" t="n"/>
      <c r="F455" s="44" t="n"/>
      <c r="G455" s="44" t="n"/>
    </row>
    <row r="456" ht="14.25" customHeight="1" s="278">
      <c r="E456" s="44" t="n"/>
      <c r="F456" s="44" t="n"/>
      <c r="G456" s="44" t="n"/>
    </row>
    <row r="457" ht="14.25" customHeight="1" s="278">
      <c r="E457" s="44" t="n"/>
      <c r="F457" s="44" t="n"/>
      <c r="G457" s="44" t="n"/>
    </row>
    <row r="458" ht="14.25" customHeight="1" s="278">
      <c r="E458" s="44" t="n"/>
      <c r="F458" s="44" t="n"/>
      <c r="G458" s="44" t="n"/>
    </row>
    <row r="459" ht="14.25" customHeight="1" s="278">
      <c r="E459" s="44" t="n"/>
      <c r="F459" s="44" t="n"/>
      <c r="G459" s="44" t="n"/>
    </row>
    <row r="460" ht="14.25" customHeight="1" s="278">
      <c r="E460" s="44" t="n"/>
      <c r="F460" s="44" t="n"/>
      <c r="G460" s="44" t="n"/>
    </row>
    <row r="461" ht="14.25" customHeight="1" s="278">
      <c r="E461" s="44" t="n"/>
      <c r="F461" s="44" t="n"/>
      <c r="G461" s="44" t="n"/>
    </row>
    <row r="462" ht="14.25" customHeight="1" s="278">
      <c r="E462" s="44" t="n"/>
      <c r="F462" s="44" t="n"/>
      <c r="G462" s="44" t="n"/>
    </row>
    <row r="463" ht="14.25" customHeight="1" s="278">
      <c r="E463" s="44" t="n"/>
      <c r="F463" s="44" t="n"/>
      <c r="G463" s="44" t="n"/>
    </row>
    <row r="464" ht="14.25" customHeight="1" s="278">
      <c r="E464" s="44" t="n"/>
      <c r="F464" s="44" t="n"/>
      <c r="G464" s="44" t="n"/>
    </row>
    <row r="465" ht="14.25" customHeight="1" s="278">
      <c r="E465" s="44" t="n"/>
      <c r="F465" s="44" t="n"/>
      <c r="G465" s="44" t="n"/>
    </row>
    <row r="466" ht="14.25" customHeight="1" s="278">
      <c r="E466" s="44" t="n"/>
      <c r="F466" s="44" t="n"/>
      <c r="G466" s="44" t="n"/>
    </row>
    <row r="467" ht="14.25" customHeight="1" s="278">
      <c r="E467" s="44" t="n"/>
      <c r="F467" s="44" t="n"/>
      <c r="G467" s="44" t="n"/>
    </row>
    <row r="468" ht="14.25" customHeight="1" s="278">
      <c r="E468" s="44" t="n"/>
      <c r="F468" s="44" t="n"/>
      <c r="G468" s="44" t="n"/>
    </row>
    <row r="469" ht="14.25" customHeight="1" s="278">
      <c r="E469" s="44" t="n"/>
      <c r="F469" s="44" t="n"/>
      <c r="G469" s="44" t="n"/>
    </row>
    <row r="470" ht="14.25" customHeight="1" s="278">
      <c r="E470" s="44" t="n"/>
      <c r="F470" s="44" t="n"/>
      <c r="G470" s="44" t="n"/>
    </row>
    <row r="471" ht="14.25" customHeight="1" s="278">
      <c r="E471" s="44" t="n"/>
      <c r="F471" s="44" t="n"/>
      <c r="G471" s="44" t="n"/>
    </row>
    <row r="472" ht="14.25" customHeight="1" s="278">
      <c r="E472" s="44" t="n"/>
      <c r="F472" s="44" t="n"/>
      <c r="G472" s="44" t="n"/>
    </row>
    <row r="473" ht="14.25" customHeight="1" s="278">
      <c r="E473" s="44" t="n"/>
      <c r="F473" s="44" t="n"/>
      <c r="G473" s="44" t="n"/>
    </row>
    <row r="474" ht="14.25" customHeight="1" s="278">
      <c r="E474" s="44" t="n"/>
      <c r="F474" s="44" t="n"/>
      <c r="G474" s="44" t="n"/>
    </row>
    <row r="475" ht="14.25" customHeight="1" s="278">
      <c r="E475" s="44" t="n"/>
      <c r="F475" s="44" t="n"/>
      <c r="G475" s="44" t="n"/>
    </row>
    <row r="476" ht="14.25" customHeight="1" s="278">
      <c r="E476" s="44" t="n"/>
      <c r="F476" s="44" t="n"/>
      <c r="G476" s="44" t="n"/>
    </row>
    <row r="477" ht="14.25" customHeight="1" s="278">
      <c r="E477" s="44" t="n"/>
      <c r="F477" s="44" t="n"/>
      <c r="G477" s="44" t="n"/>
    </row>
    <row r="478" ht="14.25" customHeight="1" s="278">
      <c r="E478" s="44" t="n"/>
      <c r="F478" s="44" t="n"/>
      <c r="G478" s="44" t="n"/>
    </row>
    <row r="479" ht="14.25" customHeight="1" s="278">
      <c r="E479" s="44" t="n"/>
      <c r="F479" s="44" t="n"/>
      <c r="G479" s="44" t="n"/>
    </row>
    <row r="480" ht="14.25" customHeight="1" s="278">
      <c r="E480" s="44" t="n"/>
      <c r="F480" s="44" t="n"/>
      <c r="G480" s="44" t="n"/>
    </row>
    <row r="481" ht="14.25" customHeight="1" s="278">
      <c r="E481" s="44" t="n"/>
      <c r="F481" s="44" t="n"/>
      <c r="G481" s="44" t="n"/>
    </row>
    <row r="482" ht="14.25" customHeight="1" s="278">
      <c r="E482" s="44" t="n"/>
      <c r="F482" s="44" t="n"/>
      <c r="G482" s="44" t="n"/>
    </row>
    <row r="483" ht="14.25" customHeight="1" s="278">
      <c r="E483" s="44" t="n"/>
      <c r="F483" s="44" t="n"/>
      <c r="G483" s="44" t="n"/>
    </row>
    <row r="484" ht="14.25" customHeight="1" s="278">
      <c r="E484" s="44" t="n"/>
      <c r="F484" s="44" t="n"/>
      <c r="G484" s="44" t="n"/>
    </row>
    <row r="485" ht="14.25" customHeight="1" s="278">
      <c r="E485" s="44" t="n"/>
      <c r="F485" s="44" t="n"/>
      <c r="G485" s="44" t="n"/>
    </row>
    <row r="486" ht="14.25" customHeight="1" s="278">
      <c r="E486" s="44" t="n"/>
      <c r="F486" s="44" t="n"/>
      <c r="G486" s="44" t="n"/>
    </row>
    <row r="487" ht="14.25" customHeight="1" s="278">
      <c r="E487" s="44" t="n"/>
      <c r="F487" s="44" t="n"/>
      <c r="G487" s="44" t="n"/>
    </row>
    <row r="488" ht="14.25" customHeight="1" s="278">
      <c r="E488" s="44" t="n"/>
      <c r="F488" s="44" t="n"/>
      <c r="G488" s="44" t="n"/>
    </row>
    <row r="489" ht="14.25" customHeight="1" s="278">
      <c r="E489" s="44" t="n"/>
      <c r="F489" s="44" t="n"/>
      <c r="G489" s="44" t="n"/>
    </row>
    <row r="490" ht="14.25" customHeight="1" s="278">
      <c r="E490" s="44" t="n"/>
      <c r="F490" s="44" t="n"/>
      <c r="G490" s="44" t="n"/>
    </row>
    <row r="491" ht="14.25" customHeight="1" s="278">
      <c r="E491" s="44" t="n"/>
      <c r="F491" s="44" t="n"/>
      <c r="G491" s="44" t="n"/>
    </row>
    <row r="492" ht="14.25" customHeight="1" s="278">
      <c r="E492" s="44" t="n"/>
      <c r="F492" s="44" t="n"/>
      <c r="G492" s="44" t="n"/>
    </row>
    <row r="493" ht="14.25" customHeight="1" s="278">
      <c r="E493" s="44" t="n"/>
      <c r="F493" s="44" t="n"/>
      <c r="G493" s="44" t="n"/>
    </row>
    <row r="494" ht="14.25" customHeight="1" s="278">
      <c r="E494" s="44" t="n"/>
      <c r="F494" s="44" t="n"/>
      <c r="G494" s="44" t="n"/>
    </row>
    <row r="495" ht="14.25" customHeight="1" s="278">
      <c r="E495" s="44" t="n"/>
      <c r="F495" s="44" t="n"/>
      <c r="G495" s="44" t="n"/>
    </row>
    <row r="496" ht="14.25" customHeight="1" s="278">
      <c r="E496" s="44" t="n"/>
      <c r="F496" s="44" t="n"/>
      <c r="G496" s="44" t="n"/>
    </row>
    <row r="497" ht="14.25" customHeight="1" s="278">
      <c r="E497" s="44" t="n"/>
      <c r="F497" s="44" t="n"/>
      <c r="G497" s="44" t="n"/>
    </row>
    <row r="498" ht="14.25" customHeight="1" s="278">
      <c r="E498" s="44" t="n"/>
      <c r="F498" s="44" t="n"/>
      <c r="G498" s="44" t="n"/>
    </row>
    <row r="499" ht="14.25" customHeight="1" s="278">
      <c r="E499" s="44" t="n"/>
      <c r="F499" s="44" t="n"/>
      <c r="G499" s="44" t="n"/>
    </row>
    <row r="500" ht="14.25" customHeight="1" s="278">
      <c r="E500" s="44" t="n"/>
      <c r="F500" s="44" t="n"/>
      <c r="G500" s="44" t="n"/>
    </row>
    <row r="501" ht="14.25" customHeight="1" s="278">
      <c r="E501" s="44" t="n"/>
      <c r="F501" s="44" t="n"/>
      <c r="G501" s="44" t="n"/>
    </row>
    <row r="502" ht="14.25" customHeight="1" s="278">
      <c r="E502" s="44" t="n"/>
      <c r="F502" s="44" t="n"/>
      <c r="G502" s="44" t="n"/>
    </row>
    <row r="503" ht="14.25" customHeight="1" s="278">
      <c r="E503" s="44" t="n"/>
      <c r="F503" s="44" t="n"/>
      <c r="G503" s="44" t="n"/>
    </row>
    <row r="504" ht="14.25" customHeight="1" s="278">
      <c r="E504" s="44" t="n"/>
      <c r="F504" s="44" t="n"/>
      <c r="G504" s="44" t="n"/>
    </row>
    <row r="505" ht="14.25" customHeight="1" s="278">
      <c r="E505" s="44" t="n"/>
      <c r="F505" s="44" t="n"/>
      <c r="G505" s="44" t="n"/>
    </row>
    <row r="506" ht="14.25" customHeight="1" s="278">
      <c r="E506" s="44" t="n"/>
      <c r="F506" s="44" t="n"/>
      <c r="G506" s="44" t="n"/>
    </row>
    <row r="507" ht="14.25" customHeight="1" s="278">
      <c r="E507" s="44" t="n"/>
      <c r="F507" s="44" t="n"/>
      <c r="G507" s="44" t="n"/>
    </row>
    <row r="508" ht="14.25" customHeight="1" s="278">
      <c r="E508" s="44" t="n"/>
      <c r="F508" s="44" t="n"/>
      <c r="G508" s="44" t="n"/>
    </row>
    <row r="509" ht="14.25" customHeight="1" s="278">
      <c r="E509" s="44" t="n"/>
      <c r="F509" s="44" t="n"/>
      <c r="G509" s="44" t="n"/>
    </row>
    <row r="510" ht="14.25" customHeight="1" s="278">
      <c r="E510" s="44" t="n"/>
      <c r="F510" s="44" t="n"/>
      <c r="G510" s="44" t="n"/>
    </row>
    <row r="511" ht="14.25" customHeight="1" s="278">
      <c r="E511" s="44" t="n"/>
      <c r="F511" s="44" t="n"/>
      <c r="G511" s="44" t="n"/>
    </row>
    <row r="512" ht="14.25" customHeight="1" s="278">
      <c r="E512" s="44" t="n"/>
      <c r="F512" s="44" t="n"/>
      <c r="G512" s="44" t="n"/>
    </row>
    <row r="513" ht="14.25" customHeight="1" s="278">
      <c r="E513" s="44" t="n"/>
      <c r="F513" s="44" t="n"/>
      <c r="G513" s="44" t="n"/>
    </row>
    <row r="514" ht="14.25" customHeight="1" s="278">
      <c r="E514" s="44" t="n"/>
      <c r="F514" s="44" t="n"/>
      <c r="G514" s="44" t="n"/>
    </row>
    <row r="515" ht="14.25" customHeight="1" s="278">
      <c r="E515" s="44" t="n"/>
      <c r="F515" s="44" t="n"/>
      <c r="G515" s="44" t="n"/>
    </row>
    <row r="516" ht="14.25" customHeight="1" s="278">
      <c r="E516" s="44" t="n"/>
      <c r="F516" s="44" t="n"/>
      <c r="G516" s="44" t="n"/>
    </row>
    <row r="517" ht="14.25" customHeight="1" s="278">
      <c r="E517" s="44" t="n"/>
      <c r="F517" s="44" t="n"/>
      <c r="G517" s="44" t="n"/>
    </row>
    <row r="518" ht="14.25" customHeight="1" s="278">
      <c r="E518" s="44" t="n"/>
      <c r="F518" s="44" t="n"/>
      <c r="G518" s="44" t="n"/>
    </row>
    <row r="519" ht="14.25" customHeight="1" s="278">
      <c r="E519" s="44" t="n"/>
      <c r="F519" s="44" t="n"/>
      <c r="G519" s="44" t="n"/>
    </row>
    <row r="520" ht="14.25" customHeight="1" s="278">
      <c r="E520" s="44" t="n"/>
      <c r="F520" s="44" t="n"/>
      <c r="G520" s="44" t="n"/>
    </row>
    <row r="521" ht="14.25" customHeight="1" s="278">
      <c r="E521" s="44" t="n"/>
      <c r="F521" s="44" t="n"/>
      <c r="G521" s="44" t="n"/>
    </row>
    <row r="522" ht="14.25" customHeight="1" s="278">
      <c r="E522" s="44" t="n"/>
      <c r="F522" s="44" t="n"/>
      <c r="G522" s="44" t="n"/>
    </row>
    <row r="523" ht="14.25" customHeight="1" s="278">
      <c r="E523" s="44" t="n"/>
      <c r="F523" s="44" t="n"/>
      <c r="G523" s="44" t="n"/>
    </row>
    <row r="524" ht="14.25" customHeight="1" s="278">
      <c r="E524" s="44" t="n"/>
      <c r="F524" s="44" t="n"/>
      <c r="G524" s="44" t="n"/>
    </row>
    <row r="525" ht="14.25" customHeight="1" s="278">
      <c r="E525" s="44" t="n"/>
      <c r="F525" s="44" t="n"/>
      <c r="G525" s="44" t="n"/>
    </row>
    <row r="526" ht="14.25" customHeight="1" s="278">
      <c r="E526" s="44" t="n"/>
      <c r="F526" s="44" t="n"/>
      <c r="G526" s="44" t="n"/>
    </row>
    <row r="527" ht="14.25" customHeight="1" s="278">
      <c r="E527" s="44" t="n"/>
      <c r="F527" s="44" t="n"/>
      <c r="G527" s="44" t="n"/>
    </row>
    <row r="528" ht="14.25" customHeight="1" s="278">
      <c r="E528" s="44" t="n"/>
      <c r="F528" s="44" t="n"/>
      <c r="G528" s="44" t="n"/>
    </row>
    <row r="529" ht="14.25" customHeight="1" s="278">
      <c r="E529" s="44" t="n"/>
      <c r="F529" s="44" t="n"/>
      <c r="G529" s="44" t="n"/>
    </row>
    <row r="530" ht="14.25" customHeight="1" s="278">
      <c r="E530" s="44" t="n"/>
      <c r="F530" s="44" t="n"/>
      <c r="G530" s="44" t="n"/>
    </row>
    <row r="531" ht="14.25" customHeight="1" s="278">
      <c r="E531" s="44" t="n"/>
      <c r="F531" s="44" t="n"/>
      <c r="G531" s="44" t="n"/>
    </row>
    <row r="532" ht="14.25" customHeight="1" s="278">
      <c r="E532" s="44" t="n"/>
      <c r="F532" s="44" t="n"/>
      <c r="G532" s="44" t="n"/>
    </row>
    <row r="533" ht="14.25" customHeight="1" s="278">
      <c r="E533" s="44" t="n"/>
      <c r="F533" s="44" t="n"/>
      <c r="G533" s="44" t="n"/>
    </row>
    <row r="534" ht="14.25" customHeight="1" s="278">
      <c r="E534" s="44" t="n"/>
      <c r="F534" s="44" t="n"/>
      <c r="G534" s="44" t="n"/>
    </row>
    <row r="535" ht="14.25" customHeight="1" s="278">
      <c r="E535" s="44" t="n"/>
      <c r="F535" s="44" t="n"/>
      <c r="G535" s="44" t="n"/>
    </row>
    <row r="536" ht="14.25" customHeight="1" s="278">
      <c r="E536" s="44" t="n"/>
      <c r="F536" s="44" t="n"/>
      <c r="G536" s="44" t="n"/>
    </row>
    <row r="537" ht="14.25" customHeight="1" s="278">
      <c r="E537" s="44" t="n"/>
      <c r="F537" s="44" t="n"/>
      <c r="G537" s="44" t="n"/>
    </row>
    <row r="538" ht="14.25" customHeight="1" s="278">
      <c r="E538" s="44" t="n"/>
      <c r="F538" s="44" t="n"/>
      <c r="G538" s="44" t="n"/>
    </row>
    <row r="539" ht="14.25" customHeight="1" s="278">
      <c r="E539" s="44" t="n"/>
      <c r="F539" s="44" t="n"/>
      <c r="G539" s="44" t="n"/>
    </row>
    <row r="540" ht="14.25" customHeight="1" s="278">
      <c r="E540" s="44" t="n"/>
      <c r="F540" s="44" t="n"/>
      <c r="G540" s="44" t="n"/>
    </row>
    <row r="541" ht="14.25" customHeight="1" s="278">
      <c r="E541" s="44" t="n"/>
      <c r="F541" s="44" t="n"/>
      <c r="G541" s="44" t="n"/>
    </row>
    <row r="542" ht="14.25" customHeight="1" s="278">
      <c r="E542" s="44" t="n"/>
      <c r="F542" s="44" t="n"/>
      <c r="G542" s="44" t="n"/>
    </row>
    <row r="543" ht="14.25" customHeight="1" s="278">
      <c r="E543" s="44" t="n"/>
      <c r="F543" s="44" t="n"/>
      <c r="G543" s="44" t="n"/>
    </row>
    <row r="544" ht="14.25" customHeight="1" s="278">
      <c r="E544" s="44" t="n"/>
      <c r="F544" s="44" t="n"/>
      <c r="G544" s="44" t="n"/>
    </row>
    <row r="545" ht="14.25" customHeight="1" s="278">
      <c r="E545" s="44" t="n"/>
      <c r="F545" s="44" t="n"/>
      <c r="G545" s="44" t="n"/>
    </row>
    <row r="546" ht="14.25" customHeight="1" s="278">
      <c r="E546" s="44" t="n"/>
      <c r="F546" s="44" t="n"/>
      <c r="G546" s="44" t="n"/>
    </row>
    <row r="547" ht="14.25" customHeight="1" s="278">
      <c r="E547" s="44" t="n"/>
      <c r="F547" s="44" t="n"/>
      <c r="G547" s="44" t="n"/>
    </row>
    <row r="548" ht="14.25" customHeight="1" s="278">
      <c r="E548" s="44" t="n"/>
      <c r="F548" s="44" t="n"/>
      <c r="G548" s="44" t="n"/>
    </row>
    <row r="549" ht="14.25" customHeight="1" s="278">
      <c r="E549" s="44" t="n"/>
      <c r="F549" s="44" t="n"/>
      <c r="G549" s="44" t="n"/>
    </row>
    <row r="550" ht="14.25" customHeight="1" s="278">
      <c r="E550" s="44" t="n"/>
      <c r="F550" s="44" t="n"/>
      <c r="G550" s="44" t="n"/>
    </row>
    <row r="551" ht="14.25" customHeight="1" s="278">
      <c r="E551" s="44" t="n"/>
      <c r="F551" s="44" t="n"/>
      <c r="G551" s="44" t="n"/>
    </row>
    <row r="552" ht="14.25" customHeight="1" s="278">
      <c r="E552" s="44" t="n"/>
      <c r="F552" s="44" t="n"/>
      <c r="G552" s="44" t="n"/>
    </row>
    <row r="553" ht="14.25" customHeight="1" s="278">
      <c r="E553" s="44" t="n"/>
      <c r="F553" s="44" t="n"/>
      <c r="G553" s="44" t="n"/>
    </row>
    <row r="554" ht="14.25" customHeight="1" s="278">
      <c r="E554" s="44" t="n"/>
      <c r="F554" s="44" t="n"/>
      <c r="G554" s="44" t="n"/>
    </row>
    <row r="555" ht="14.25" customHeight="1" s="278">
      <c r="E555" s="44" t="n"/>
      <c r="F555" s="44" t="n"/>
      <c r="G555" s="44" t="n"/>
    </row>
    <row r="556" ht="14.25" customHeight="1" s="278">
      <c r="E556" s="44" t="n"/>
      <c r="F556" s="44" t="n"/>
      <c r="G556" s="44" t="n"/>
    </row>
    <row r="557" ht="14.25" customHeight="1" s="278">
      <c r="E557" s="44" t="n"/>
      <c r="F557" s="44" t="n"/>
      <c r="G557" s="44" t="n"/>
    </row>
    <row r="558" ht="14.25" customHeight="1" s="278">
      <c r="E558" s="44" t="n"/>
      <c r="F558" s="44" t="n"/>
      <c r="G558" s="44" t="n"/>
    </row>
    <row r="559" ht="14.25" customHeight="1" s="278">
      <c r="E559" s="44" t="n"/>
      <c r="F559" s="44" t="n"/>
      <c r="G559" s="44" t="n"/>
    </row>
    <row r="560" ht="14.25" customHeight="1" s="278">
      <c r="E560" s="44" t="n"/>
      <c r="F560" s="44" t="n"/>
      <c r="G560" s="44" t="n"/>
    </row>
    <row r="561" ht="14.25" customHeight="1" s="278">
      <c r="E561" s="44" t="n"/>
      <c r="F561" s="44" t="n"/>
      <c r="G561" s="44" t="n"/>
    </row>
    <row r="562" ht="14.25" customHeight="1" s="278">
      <c r="E562" s="44" t="n"/>
      <c r="F562" s="44" t="n"/>
      <c r="G562" s="44" t="n"/>
    </row>
    <row r="563" ht="14.25" customHeight="1" s="278">
      <c r="E563" s="44" t="n"/>
      <c r="F563" s="44" t="n"/>
      <c r="G563" s="44" t="n"/>
    </row>
    <row r="564" ht="14.25" customHeight="1" s="278">
      <c r="E564" s="44" t="n"/>
      <c r="F564" s="44" t="n"/>
      <c r="G564" s="44" t="n"/>
    </row>
    <row r="565" ht="14.25" customHeight="1" s="278">
      <c r="E565" s="44" t="n"/>
      <c r="F565" s="44" t="n"/>
      <c r="G565" s="44" t="n"/>
    </row>
    <row r="566" ht="14.25" customHeight="1" s="278">
      <c r="E566" s="44" t="n"/>
      <c r="F566" s="44" t="n"/>
      <c r="G566" s="44" t="n"/>
    </row>
    <row r="567" ht="14.25" customHeight="1" s="278">
      <c r="E567" s="44" t="n"/>
      <c r="F567" s="44" t="n"/>
      <c r="G567" s="44" t="n"/>
    </row>
    <row r="568" ht="14.25" customHeight="1" s="278">
      <c r="E568" s="44" t="n"/>
      <c r="F568" s="44" t="n"/>
      <c r="G568" s="44" t="n"/>
    </row>
    <row r="569" ht="14.25" customHeight="1" s="278">
      <c r="E569" s="44" t="n"/>
      <c r="F569" s="44" t="n"/>
      <c r="G569" s="44" t="n"/>
    </row>
    <row r="570" ht="14.25" customHeight="1" s="278">
      <c r="E570" s="44" t="n"/>
      <c r="F570" s="44" t="n"/>
      <c r="G570" s="44" t="n"/>
    </row>
    <row r="571" ht="14.25" customHeight="1" s="278">
      <c r="E571" s="44" t="n"/>
      <c r="F571" s="44" t="n"/>
      <c r="G571" s="44" t="n"/>
    </row>
    <row r="572" ht="14.25" customHeight="1" s="278">
      <c r="E572" s="44" t="n"/>
      <c r="F572" s="44" t="n"/>
      <c r="G572" s="44" t="n"/>
    </row>
    <row r="573" ht="14.25" customHeight="1" s="278">
      <c r="E573" s="44" t="n"/>
      <c r="F573" s="44" t="n"/>
      <c r="G573" s="44" t="n"/>
    </row>
    <row r="574" ht="14.25" customHeight="1" s="278">
      <c r="E574" s="44" t="n"/>
      <c r="F574" s="44" t="n"/>
      <c r="G574" s="44" t="n"/>
    </row>
    <row r="575" ht="14.25" customHeight="1" s="278">
      <c r="E575" s="44" t="n"/>
      <c r="F575" s="44" t="n"/>
      <c r="G575" s="44" t="n"/>
    </row>
    <row r="576" ht="14.25" customHeight="1" s="278">
      <c r="E576" s="44" t="n"/>
      <c r="F576" s="44" t="n"/>
      <c r="G576" s="44" t="n"/>
    </row>
    <row r="577" ht="14.25" customHeight="1" s="278">
      <c r="E577" s="44" t="n"/>
      <c r="F577" s="44" t="n"/>
      <c r="G577" s="44" t="n"/>
    </row>
    <row r="578" ht="14.25" customHeight="1" s="278">
      <c r="E578" s="44" t="n"/>
      <c r="F578" s="44" t="n"/>
      <c r="G578" s="44" t="n"/>
    </row>
    <row r="579" ht="14.25" customHeight="1" s="278">
      <c r="E579" s="44" t="n"/>
      <c r="F579" s="44" t="n"/>
      <c r="G579" s="44" t="n"/>
    </row>
    <row r="580" ht="14.25" customHeight="1" s="278">
      <c r="E580" s="44" t="n"/>
      <c r="F580" s="44" t="n"/>
      <c r="G580" s="44" t="n"/>
    </row>
    <row r="581" ht="14.25" customHeight="1" s="278">
      <c r="E581" s="44" t="n"/>
      <c r="F581" s="44" t="n"/>
      <c r="G581" s="44" t="n"/>
    </row>
    <row r="582" ht="14.25" customHeight="1" s="278">
      <c r="E582" s="44" t="n"/>
      <c r="F582" s="44" t="n"/>
      <c r="G582" s="44" t="n"/>
    </row>
    <row r="583" ht="14.25" customHeight="1" s="278">
      <c r="E583" s="44" t="n"/>
      <c r="F583" s="44" t="n"/>
      <c r="G583" s="44" t="n"/>
    </row>
    <row r="584" ht="14.25" customHeight="1" s="278">
      <c r="E584" s="44" t="n"/>
      <c r="F584" s="44" t="n"/>
      <c r="G584" s="44" t="n"/>
    </row>
    <row r="585" ht="14.25" customHeight="1" s="278">
      <c r="E585" s="44" t="n"/>
      <c r="F585" s="44" t="n"/>
      <c r="G585" s="44" t="n"/>
    </row>
    <row r="586" ht="14.25" customHeight="1" s="278">
      <c r="E586" s="44" t="n"/>
      <c r="F586" s="44" t="n"/>
      <c r="G586" s="44" t="n"/>
    </row>
    <row r="587" ht="14.25" customHeight="1" s="278">
      <c r="E587" s="44" t="n"/>
      <c r="F587" s="44" t="n"/>
      <c r="G587" s="44" t="n"/>
    </row>
    <row r="588" ht="14.25" customHeight="1" s="278">
      <c r="E588" s="44" t="n"/>
      <c r="F588" s="44" t="n"/>
      <c r="G588" s="44" t="n"/>
    </row>
    <row r="589" ht="14.25" customHeight="1" s="278">
      <c r="E589" s="44" t="n"/>
      <c r="F589" s="44" t="n"/>
      <c r="G589" s="44" t="n"/>
    </row>
    <row r="590" ht="14.25" customHeight="1" s="278">
      <c r="E590" s="44" t="n"/>
      <c r="F590" s="44" t="n"/>
      <c r="G590" s="44" t="n"/>
    </row>
    <row r="591" ht="14.25" customHeight="1" s="278">
      <c r="E591" s="44" t="n"/>
      <c r="F591" s="44" t="n"/>
      <c r="G591" s="44" t="n"/>
    </row>
    <row r="592" ht="14.25" customHeight="1" s="278">
      <c r="E592" s="44" t="n"/>
      <c r="F592" s="44" t="n"/>
      <c r="G592" s="44" t="n"/>
    </row>
    <row r="593" ht="14.25" customHeight="1" s="278">
      <c r="E593" s="44" t="n"/>
      <c r="F593" s="44" t="n"/>
      <c r="G593" s="44" t="n"/>
    </row>
    <row r="594" ht="14.25" customHeight="1" s="278">
      <c r="E594" s="44" t="n"/>
      <c r="F594" s="44" t="n"/>
      <c r="G594" s="44" t="n"/>
    </row>
    <row r="595" ht="14.25" customHeight="1" s="278">
      <c r="E595" s="44" t="n"/>
      <c r="F595" s="44" t="n"/>
      <c r="G595" s="44" t="n"/>
    </row>
    <row r="596" ht="14.25" customHeight="1" s="278">
      <c r="E596" s="44" t="n"/>
      <c r="F596" s="44" t="n"/>
      <c r="G596" s="44" t="n"/>
    </row>
    <row r="597" ht="14.25" customHeight="1" s="278">
      <c r="E597" s="44" t="n"/>
      <c r="F597" s="44" t="n"/>
      <c r="G597" s="44" t="n"/>
    </row>
    <row r="598" ht="14.25" customHeight="1" s="278">
      <c r="E598" s="44" t="n"/>
      <c r="F598" s="44" t="n"/>
      <c r="G598" s="44" t="n"/>
    </row>
    <row r="599" ht="14.25" customHeight="1" s="278">
      <c r="E599" s="44" t="n"/>
      <c r="F599" s="44" t="n"/>
      <c r="G599" s="44" t="n"/>
    </row>
    <row r="600" ht="14.25" customHeight="1" s="278">
      <c r="E600" s="44" t="n"/>
      <c r="F600" s="44" t="n"/>
      <c r="G600" s="44" t="n"/>
    </row>
    <row r="601" ht="14.25" customHeight="1" s="278">
      <c r="E601" s="44" t="n"/>
      <c r="F601" s="44" t="n"/>
      <c r="G601" s="44" t="n"/>
    </row>
    <row r="602" ht="14.25" customHeight="1" s="278">
      <c r="E602" s="44" t="n"/>
      <c r="F602" s="44" t="n"/>
      <c r="G602" s="44" t="n"/>
    </row>
    <row r="603" ht="14.25" customHeight="1" s="278">
      <c r="E603" s="44" t="n"/>
      <c r="F603" s="44" t="n"/>
      <c r="G603" s="44" t="n"/>
    </row>
    <row r="604" ht="14.25" customHeight="1" s="278">
      <c r="E604" s="44" t="n"/>
      <c r="F604" s="44" t="n"/>
      <c r="G604" s="44" t="n"/>
    </row>
    <row r="605" ht="14.25" customHeight="1" s="278">
      <c r="E605" s="44" t="n"/>
      <c r="F605" s="44" t="n"/>
      <c r="G605" s="44" t="n"/>
    </row>
    <row r="606" ht="14.25" customHeight="1" s="278">
      <c r="E606" s="44" t="n"/>
      <c r="F606" s="44" t="n"/>
      <c r="G606" s="44" t="n"/>
    </row>
    <row r="607" ht="14.25" customHeight="1" s="278">
      <c r="E607" s="44" t="n"/>
      <c r="F607" s="44" t="n"/>
      <c r="G607" s="44" t="n"/>
    </row>
    <row r="608" ht="14.25" customHeight="1" s="278">
      <c r="E608" s="44" t="n"/>
      <c r="F608" s="44" t="n"/>
      <c r="G608" s="44" t="n"/>
    </row>
    <row r="609" ht="14.25" customHeight="1" s="278">
      <c r="E609" s="44" t="n"/>
      <c r="F609" s="44" t="n"/>
      <c r="G609" s="44" t="n"/>
    </row>
    <row r="610" ht="14.25" customHeight="1" s="278">
      <c r="E610" s="44" t="n"/>
      <c r="F610" s="44" t="n"/>
      <c r="G610" s="44" t="n"/>
    </row>
    <row r="611" ht="14.25" customHeight="1" s="278">
      <c r="E611" s="44" t="n"/>
      <c r="F611" s="44" t="n"/>
      <c r="G611" s="44" t="n"/>
    </row>
    <row r="612" ht="14.25" customHeight="1" s="278">
      <c r="E612" s="44" t="n"/>
      <c r="F612" s="44" t="n"/>
      <c r="G612" s="44" t="n"/>
    </row>
    <row r="613" ht="14.25" customHeight="1" s="278">
      <c r="E613" s="44" t="n"/>
      <c r="F613" s="44" t="n"/>
      <c r="G613" s="44" t="n"/>
    </row>
    <row r="614" ht="14.25" customHeight="1" s="278">
      <c r="E614" s="44" t="n"/>
      <c r="F614" s="44" t="n"/>
      <c r="G614" s="44" t="n"/>
    </row>
    <row r="615" ht="14.25" customHeight="1" s="278">
      <c r="E615" s="44" t="n"/>
      <c r="F615" s="44" t="n"/>
      <c r="G615" s="44" t="n"/>
    </row>
    <row r="616" ht="14.25" customHeight="1" s="278">
      <c r="E616" s="44" t="n"/>
      <c r="F616" s="44" t="n"/>
      <c r="G616" s="44" t="n"/>
    </row>
    <row r="617" ht="14.25" customHeight="1" s="278">
      <c r="E617" s="44" t="n"/>
      <c r="F617" s="44" t="n"/>
      <c r="G617" s="44" t="n"/>
    </row>
    <row r="618" ht="14.25" customHeight="1" s="278">
      <c r="E618" s="44" t="n"/>
      <c r="F618" s="44" t="n"/>
      <c r="G618" s="44" t="n"/>
    </row>
    <row r="619" ht="14.25" customHeight="1" s="278">
      <c r="E619" s="44" t="n"/>
      <c r="F619" s="44" t="n"/>
      <c r="G619" s="44" t="n"/>
    </row>
    <row r="620" ht="14.25" customHeight="1" s="278">
      <c r="E620" s="44" t="n"/>
      <c r="F620" s="44" t="n"/>
      <c r="G620" s="44" t="n"/>
    </row>
    <row r="621" ht="14.25" customHeight="1" s="278">
      <c r="E621" s="44" t="n"/>
      <c r="F621" s="44" t="n"/>
      <c r="G621" s="44" t="n"/>
    </row>
    <row r="622" ht="14.25" customHeight="1" s="278">
      <c r="E622" s="44" t="n"/>
      <c r="F622" s="44" t="n"/>
      <c r="G622" s="44" t="n"/>
    </row>
    <row r="623" ht="14.25" customHeight="1" s="278">
      <c r="E623" s="44" t="n"/>
      <c r="F623" s="44" t="n"/>
      <c r="G623" s="44" t="n"/>
    </row>
    <row r="624" ht="14.25" customHeight="1" s="278">
      <c r="E624" s="44" t="n"/>
      <c r="F624" s="44" t="n"/>
      <c r="G624" s="44" t="n"/>
    </row>
    <row r="625" ht="14.25" customHeight="1" s="278">
      <c r="E625" s="44" t="n"/>
      <c r="F625" s="44" t="n"/>
      <c r="G625" s="44" t="n"/>
    </row>
    <row r="626" ht="14.25" customHeight="1" s="278">
      <c r="E626" s="44" t="n"/>
      <c r="F626" s="44" t="n"/>
      <c r="G626" s="44" t="n"/>
    </row>
    <row r="627" ht="14.25" customHeight="1" s="278">
      <c r="E627" s="44" t="n"/>
      <c r="F627" s="44" t="n"/>
      <c r="G627" s="44" t="n"/>
    </row>
    <row r="628" ht="14.25" customHeight="1" s="278">
      <c r="E628" s="44" t="n"/>
      <c r="F628" s="44" t="n"/>
      <c r="G628" s="44" t="n"/>
    </row>
    <row r="629" ht="14.25" customHeight="1" s="278">
      <c r="E629" s="44" t="n"/>
      <c r="F629" s="44" t="n"/>
      <c r="G629" s="44" t="n"/>
    </row>
    <row r="630" ht="14.25" customHeight="1" s="278">
      <c r="E630" s="44" t="n"/>
      <c r="F630" s="44" t="n"/>
      <c r="G630" s="44" t="n"/>
    </row>
    <row r="631" ht="14.25" customHeight="1" s="278">
      <c r="E631" s="44" t="n"/>
      <c r="F631" s="44" t="n"/>
      <c r="G631" s="44" t="n"/>
    </row>
    <row r="632" ht="14.25" customHeight="1" s="278">
      <c r="E632" s="44" t="n"/>
      <c r="F632" s="44" t="n"/>
      <c r="G632" s="44" t="n"/>
    </row>
    <row r="633" ht="14.25" customHeight="1" s="278">
      <c r="E633" s="44" t="n"/>
      <c r="F633" s="44" t="n"/>
      <c r="G633" s="44" t="n"/>
    </row>
    <row r="634" ht="14.25" customHeight="1" s="278">
      <c r="E634" s="44" t="n"/>
      <c r="F634" s="44" t="n"/>
      <c r="G634" s="44" t="n"/>
    </row>
    <row r="635" ht="14.25" customHeight="1" s="278">
      <c r="E635" s="44" t="n"/>
      <c r="F635" s="44" t="n"/>
      <c r="G635" s="44" t="n"/>
    </row>
    <row r="636" ht="14.25" customHeight="1" s="278">
      <c r="E636" s="44" t="n"/>
      <c r="F636" s="44" t="n"/>
      <c r="G636" s="44" t="n"/>
    </row>
    <row r="637" ht="14.25" customHeight="1" s="278">
      <c r="E637" s="44" t="n"/>
      <c r="F637" s="44" t="n"/>
      <c r="G637" s="44" t="n"/>
    </row>
    <row r="638" ht="14.25" customHeight="1" s="278">
      <c r="E638" s="44" t="n"/>
      <c r="F638" s="44" t="n"/>
      <c r="G638" s="44" t="n"/>
    </row>
    <row r="639" ht="14.25" customHeight="1" s="278">
      <c r="E639" s="44" t="n"/>
      <c r="F639" s="44" t="n"/>
      <c r="G639" s="44" t="n"/>
    </row>
    <row r="640" ht="14.25" customHeight="1" s="278">
      <c r="E640" s="44" t="n"/>
      <c r="F640" s="44" t="n"/>
      <c r="G640" s="44" t="n"/>
    </row>
    <row r="641" ht="14.25" customHeight="1" s="278">
      <c r="E641" s="44" t="n"/>
      <c r="F641" s="44" t="n"/>
      <c r="G641" s="44" t="n"/>
    </row>
    <row r="642" ht="14.25" customHeight="1" s="278">
      <c r="E642" s="44" t="n"/>
      <c r="F642" s="44" t="n"/>
      <c r="G642" s="44" t="n"/>
    </row>
    <row r="643" ht="14.25" customHeight="1" s="278">
      <c r="E643" s="44" t="n"/>
      <c r="F643" s="44" t="n"/>
      <c r="G643" s="44" t="n"/>
    </row>
    <row r="644" ht="14.25" customHeight="1" s="278">
      <c r="E644" s="44" t="n"/>
      <c r="F644" s="44" t="n"/>
      <c r="G644" s="44" t="n"/>
    </row>
    <row r="645" ht="14.25" customHeight="1" s="278">
      <c r="E645" s="44" t="n"/>
      <c r="F645" s="44" t="n"/>
      <c r="G645" s="44" t="n"/>
    </row>
    <row r="646" ht="14.25" customHeight="1" s="278">
      <c r="E646" s="44" t="n"/>
      <c r="F646" s="44" t="n"/>
      <c r="G646" s="44" t="n"/>
    </row>
    <row r="647" ht="14.25" customHeight="1" s="278">
      <c r="E647" s="44" t="n"/>
      <c r="F647" s="44" t="n"/>
      <c r="G647" s="44" t="n"/>
    </row>
    <row r="648" ht="14.25" customHeight="1" s="278">
      <c r="E648" s="44" t="n"/>
      <c r="F648" s="44" t="n"/>
      <c r="G648" s="44" t="n"/>
    </row>
    <row r="649" ht="14.25" customHeight="1" s="278">
      <c r="E649" s="44" t="n"/>
      <c r="F649" s="44" t="n"/>
      <c r="G649" s="44" t="n"/>
    </row>
    <row r="650" ht="14.25" customHeight="1" s="278">
      <c r="E650" s="44" t="n"/>
      <c r="F650" s="44" t="n"/>
      <c r="G650" s="44" t="n"/>
    </row>
    <row r="651" ht="14.25" customHeight="1" s="278">
      <c r="E651" s="44" t="n"/>
      <c r="F651" s="44" t="n"/>
      <c r="G651" s="44" t="n"/>
    </row>
    <row r="652" ht="14.25" customHeight="1" s="278">
      <c r="E652" s="44" t="n"/>
      <c r="F652" s="44" t="n"/>
      <c r="G652" s="44" t="n"/>
    </row>
    <row r="653" ht="14.25" customHeight="1" s="278">
      <c r="E653" s="44" t="n"/>
      <c r="F653" s="44" t="n"/>
      <c r="G653" s="44" t="n"/>
    </row>
    <row r="654" ht="14.25" customHeight="1" s="278">
      <c r="E654" s="44" t="n"/>
      <c r="F654" s="44" t="n"/>
      <c r="G654" s="44" t="n"/>
    </row>
    <row r="655" ht="14.25" customHeight="1" s="278">
      <c r="E655" s="44" t="n"/>
      <c r="F655" s="44" t="n"/>
      <c r="G655" s="44" t="n"/>
    </row>
    <row r="656" ht="14.25" customHeight="1" s="278">
      <c r="E656" s="44" t="n"/>
      <c r="F656" s="44" t="n"/>
      <c r="G656" s="44" t="n"/>
    </row>
    <row r="657" ht="14.25" customHeight="1" s="278">
      <c r="E657" s="44" t="n"/>
      <c r="F657" s="44" t="n"/>
      <c r="G657" s="44" t="n"/>
    </row>
    <row r="658" ht="14.25" customHeight="1" s="278">
      <c r="E658" s="44" t="n"/>
      <c r="F658" s="44" t="n"/>
      <c r="G658" s="44" t="n"/>
    </row>
    <row r="659" ht="14.25" customHeight="1" s="278">
      <c r="E659" s="44" t="n"/>
      <c r="F659" s="44" t="n"/>
      <c r="G659" s="44" t="n"/>
    </row>
    <row r="660" ht="14.25" customHeight="1" s="278">
      <c r="E660" s="44" t="n"/>
      <c r="F660" s="44" t="n"/>
      <c r="G660" s="44" t="n"/>
    </row>
    <row r="661" ht="14.25" customHeight="1" s="278">
      <c r="E661" s="44" t="n"/>
      <c r="F661" s="44" t="n"/>
      <c r="G661" s="44" t="n"/>
    </row>
    <row r="662" ht="14.25" customHeight="1" s="278">
      <c r="E662" s="44" t="n"/>
      <c r="F662" s="44" t="n"/>
      <c r="G662" s="44" t="n"/>
    </row>
    <row r="663" ht="14.25" customHeight="1" s="278">
      <c r="E663" s="44" t="n"/>
      <c r="F663" s="44" t="n"/>
      <c r="G663" s="44" t="n"/>
    </row>
    <row r="664" ht="14.25" customHeight="1" s="278">
      <c r="E664" s="44" t="n"/>
      <c r="F664" s="44" t="n"/>
      <c r="G664" s="44" t="n"/>
    </row>
    <row r="665" ht="14.25" customHeight="1" s="278">
      <c r="E665" s="44" t="n"/>
      <c r="F665" s="44" t="n"/>
      <c r="G665" s="44" t="n"/>
    </row>
    <row r="666" ht="14.25" customHeight="1" s="278">
      <c r="E666" s="44" t="n"/>
      <c r="F666" s="44" t="n"/>
      <c r="G666" s="44" t="n"/>
    </row>
    <row r="667" ht="14.25" customHeight="1" s="278">
      <c r="E667" s="44" t="n"/>
      <c r="F667" s="44" t="n"/>
      <c r="G667" s="44" t="n"/>
    </row>
    <row r="668" ht="14.25" customHeight="1" s="278">
      <c r="E668" s="44" t="n"/>
      <c r="F668" s="44" t="n"/>
      <c r="G668" s="44" t="n"/>
    </row>
    <row r="669" ht="14.25" customHeight="1" s="278">
      <c r="E669" s="44" t="n"/>
      <c r="F669" s="44" t="n"/>
      <c r="G669" s="44" t="n"/>
    </row>
    <row r="670" ht="14.25" customHeight="1" s="278">
      <c r="E670" s="44" t="n"/>
      <c r="F670" s="44" t="n"/>
      <c r="G670" s="44" t="n"/>
    </row>
    <row r="671" ht="14.25" customHeight="1" s="278">
      <c r="E671" s="44" t="n"/>
      <c r="F671" s="44" t="n"/>
      <c r="G671" s="44" t="n"/>
    </row>
    <row r="672" ht="14.25" customHeight="1" s="278">
      <c r="E672" s="44" t="n"/>
      <c r="F672" s="44" t="n"/>
      <c r="G672" s="44" t="n"/>
    </row>
    <row r="673" ht="14.25" customHeight="1" s="278">
      <c r="E673" s="44" t="n"/>
      <c r="F673" s="44" t="n"/>
      <c r="G673" s="44" t="n"/>
    </row>
    <row r="674" ht="14.25" customHeight="1" s="278">
      <c r="E674" s="44" t="n"/>
      <c r="F674" s="44" t="n"/>
      <c r="G674" s="44" t="n"/>
    </row>
    <row r="675" ht="14.25" customHeight="1" s="278">
      <c r="E675" s="44" t="n"/>
      <c r="F675" s="44" t="n"/>
      <c r="G675" s="44" t="n"/>
    </row>
    <row r="676" ht="14.25" customHeight="1" s="278">
      <c r="E676" s="44" t="n"/>
      <c r="F676" s="44" t="n"/>
      <c r="G676" s="44" t="n"/>
    </row>
    <row r="677" ht="14.25" customHeight="1" s="278">
      <c r="E677" s="44" t="n"/>
      <c r="F677" s="44" t="n"/>
      <c r="G677" s="44" t="n"/>
    </row>
    <row r="678" ht="14.25" customHeight="1" s="278">
      <c r="E678" s="44" t="n"/>
      <c r="F678" s="44" t="n"/>
      <c r="G678" s="44" t="n"/>
    </row>
    <row r="679" ht="14.25" customHeight="1" s="278">
      <c r="E679" s="44" t="n"/>
      <c r="F679" s="44" t="n"/>
      <c r="G679" s="44" t="n"/>
    </row>
    <row r="680" ht="14.25" customHeight="1" s="278">
      <c r="E680" s="44" t="n"/>
      <c r="F680" s="44" t="n"/>
      <c r="G680" s="44" t="n"/>
    </row>
    <row r="681" ht="14.25" customHeight="1" s="278">
      <c r="E681" s="44" t="n"/>
      <c r="F681" s="44" t="n"/>
      <c r="G681" s="44" t="n"/>
    </row>
    <row r="682" ht="14.25" customHeight="1" s="278">
      <c r="E682" s="44" t="n"/>
      <c r="F682" s="44" t="n"/>
      <c r="G682" s="44" t="n"/>
    </row>
    <row r="683" ht="14.25" customHeight="1" s="278">
      <c r="E683" s="44" t="n"/>
      <c r="F683" s="44" t="n"/>
      <c r="G683" s="44" t="n"/>
    </row>
    <row r="684" ht="14.25" customHeight="1" s="278">
      <c r="E684" s="44" t="n"/>
      <c r="F684" s="44" t="n"/>
      <c r="G684" s="44" t="n"/>
    </row>
    <row r="685" ht="14.25" customHeight="1" s="278">
      <c r="E685" s="44" t="n"/>
      <c r="F685" s="44" t="n"/>
      <c r="G685" s="44" t="n"/>
    </row>
    <row r="686" ht="14.25" customHeight="1" s="278">
      <c r="E686" s="44" t="n"/>
      <c r="F686" s="44" t="n"/>
      <c r="G686" s="44" t="n"/>
    </row>
    <row r="687" ht="14.25" customHeight="1" s="278">
      <c r="E687" s="44" t="n"/>
      <c r="F687" s="44" t="n"/>
      <c r="G687" s="44" t="n"/>
    </row>
    <row r="688" ht="14.25" customHeight="1" s="278">
      <c r="E688" s="44" t="n"/>
      <c r="F688" s="44" t="n"/>
      <c r="G688" s="44" t="n"/>
    </row>
    <row r="689" ht="14.25" customHeight="1" s="278">
      <c r="E689" s="44" t="n"/>
      <c r="F689" s="44" t="n"/>
      <c r="G689" s="44" t="n"/>
    </row>
    <row r="690" ht="14.25" customHeight="1" s="278">
      <c r="E690" s="44" t="n"/>
      <c r="F690" s="44" t="n"/>
      <c r="G690" s="44" t="n"/>
    </row>
    <row r="691" ht="14.25" customHeight="1" s="278">
      <c r="E691" s="44" t="n"/>
      <c r="F691" s="44" t="n"/>
      <c r="G691" s="44" t="n"/>
    </row>
    <row r="692" ht="14.25" customHeight="1" s="278">
      <c r="E692" s="44" t="n"/>
      <c r="F692" s="44" t="n"/>
      <c r="G692" s="44" t="n"/>
    </row>
    <row r="693" ht="14.25" customHeight="1" s="278">
      <c r="E693" s="44" t="n"/>
      <c r="F693" s="44" t="n"/>
      <c r="G693" s="44" t="n"/>
    </row>
    <row r="694" ht="14.25" customHeight="1" s="278">
      <c r="E694" s="44" t="n"/>
      <c r="F694" s="44" t="n"/>
      <c r="G694" s="44" t="n"/>
    </row>
    <row r="695" ht="14.25" customHeight="1" s="278">
      <c r="E695" s="44" t="n"/>
      <c r="F695" s="44" t="n"/>
      <c r="G695" s="44" t="n"/>
    </row>
    <row r="696" ht="14.25" customHeight="1" s="278">
      <c r="E696" s="44" t="n"/>
      <c r="F696" s="44" t="n"/>
      <c r="G696" s="44" t="n"/>
    </row>
    <row r="697" ht="14.25" customHeight="1" s="278">
      <c r="E697" s="44" t="n"/>
      <c r="F697" s="44" t="n"/>
      <c r="G697" s="44" t="n"/>
    </row>
    <row r="698" ht="14.25" customHeight="1" s="278">
      <c r="E698" s="44" t="n"/>
      <c r="F698" s="44" t="n"/>
      <c r="G698" s="44" t="n"/>
    </row>
    <row r="699" ht="14.25" customHeight="1" s="278">
      <c r="E699" s="44" t="n"/>
      <c r="F699" s="44" t="n"/>
      <c r="G699" s="44" t="n"/>
    </row>
    <row r="700" ht="14.25" customHeight="1" s="278">
      <c r="E700" s="44" t="n"/>
      <c r="F700" s="44" t="n"/>
      <c r="G700" s="44" t="n"/>
    </row>
    <row r="701" ht="14.25" customHeight="1" s="278">
      <c r="E701" s="44" t="n"/>
      <c r="F701" s="44" t="n"/>
      <c r="G701" s="44" t="n"/>
    </row>
    <row r="702" ht="14.25" customHeight="1" s="278">
      <c r="E702" s="44" t="n"/>
      <c r="F702" s="44" t="n"/>
      <c r="G702" s="44" t="n"/>
    </row>
    <row r="703" ht="14.25" customHeight="1" s="278">
      <c r="E703" s="44" t="n"/>
      <c r="F703" s="44" t="n"/>
      <c r="G703" s="44" t="n"/>
    </row>
    <row r="704" ht="14.25" customHeight="1" s="278">
      <c r="E704" s="44" t="n"/>
      <c r="F704" s="44" t="n"/>
      <c r="G704" s="44" t="n"/>
    </row>
    <row r="705" ht="14.25" customHeight="1" s="278">
      <c r="E705" s="44" t="n"/>
      <c r="F705" s="44" t="n"/>
      <c r="G705" s="44" t="n"/>
    </row>
    <row r="706" ht="14.25" customHeight="1" s="278">
      <c r="E706" s="44" t="n"/>
      <c r="F706" s="44" t="n"/>
      <c r="G706" s="44" t="n"/>
    </row>
    <row r="707" ht="14.25" customHeight="1" s="278">
      <c r="E707" s="44" t="n"/>
      <c r="F707" s="44" t="n"/>
      <c r="G707" s="44" t="n"/>
    </row>
    <row r="708" ht="14.25" customHeight="1" s="278">
      <c r="E708" s="44" t="n"/>
      <c r="F708" s="44" t="n"/>
      <c r="G708" s="44" t="n"/>
    </row>
    <row r="709" ht="14.25" customHeight="1" s="278">
      <c r="E709" s="44" t="n"/>
      <c r="F709" s="44" t="n"/>
      <c r="G709" s="44" t="n"/>
    </row>
    <row r="710" ht="14.25" customHeight="1" s="278">
      <c r="E710" s="44" t="n"/>
      <c r="F710" s="44" t="n"/>
      <c r="G710" s="44" t="n"/>
    </row>
    <row r="711" ht="14.25" customHeight="1" s="278">
      <c r="E711" s="44" t="n"/>
      <c r="F711" s="44" t="n"/>
      <c r="G711" s="44" t="n"/>
    </row>
    <row r="712" ht="14.25" customHeight="1" s="278">
      <c r="E712" s="44" t="n"/>
      <c r="F712" s="44" t="n"/>
      <c r="G712" s="44" t="n"/>
    </row>
    <row r="713" ht="14.25" customHeight="1" s="278">
      <c r="E713" s="44" t="n"/>
      <c r="F713" s="44" t="n"/>
      <c r="G713" s="44" t="n"/>
    </row>
    <row r="714" ht="14.25" customHeight="1" s="278">
      <c r="E714" s="44" t="n"/>
      <c r="F714" s="44" t="n"/>
      <c r="G714" s="44" t="n"/>
    </row>
    <row r="715" ht="14.25" customHeight="1" s="278">
      <c r="E715" s="44" t="n"/>
      <c r="F715" s="44" t="n"/>
      <c r="G715" s="44" t="n"/>
    </row>
    <row r="716" ht="14.25" customHeight="1" s="278">
      <c r="E716" s="44" t="n"/>
      <c r="F716" s="44" t="n"/>
      <c r="G716" s="44" t="n"/>
    </row>
    <row r="717" ht="14.25" customHeight="1" s="278">
      <c r="E717" s="44" t="n"/>
      <c r="F717" s="44" t="n"/>
      <c r="G717" s="44" t="n"/>
    </row>
    <row r="718" ht="14.25" customHeight="1" s="278">
      <c r="E718" s="44" t="n"/>
      <c r="F718" s="44" t="n"/>
      <c r="G718" s="44" t="n"/>
    </row>
    <row r="719" ht="14.25" customHeight="1" s="278">
      <c r="E719" s="44" t="n"/>
      <c r="F719" s="44" t="n"/>
      <c r="G719" s="44" t="n"/>
    </row>
    <row r="720" ht="14.25" customHeight="1" s="278">
      <c r="E720" s="44" t="n"/>
      <c r="F720" s="44" t="n"/>
      <c r="G720" s="44" t="n"/>
    </row>
    <row r="721" ht="14.25" customHeight="1" s="278">
      <c r="E721" s="44" t="n"/>
      <c r="F721" s="44" t="n"/>
      <c r="G721" s="44" t="n"/>
    </row>
    <row r="722" ht="14.25" customHeight="1" s="278">
      <c r="E722" s="44" t="n"/>
      <c r="F722" s="44" t="n"/>
      <c r="G722" s="44" t="n"/>
    </row>
    <row r="723" ht="14.25" customHeight="1" s="278">
      <c r="E723" s="44" t="n"/>
      <c r="F723" s="44" t="n"/>
      <c r="G723" s="44" t="n"/>
    </row>
    <row r="724" ht="14.25" customHeight="1" s="278">
      <c r="E724" s="44" t="n"/>
      <c r="F724" s="44" t="n"/>
      <c r="G724" s="44" t="n"/>
    </row>
    <row r="725" ht="14.25" customHeight="1" s="278">
      <c r="E725" s="44" t="n"/>
      <c r="F725" s="44" t="n"/>
      <c r="G725" s="44" t="n"/>
    </row>
    <row r="726" ht="14.25" customHeight="1" s="278">
      <c r="E726" s="44" t="n"/>
      <c r="F726" s="44" t="n"/>
      <c r="G726" s="44" t="n"/>
    </row>
    <row r="727" ht="14.25" customHeight="1" s="278">
      <c r="E727" s="44" t="n"/>
      <c r="F727" s="44" t="n"/>
      <c r="G727" s="44" t="n"/>
    </row>
    <row r="728" ht="14.25" customHeight="1" s="278">
      <c r="E728" s="44" t="n"/>
      <c r="F728" s="44" t="n"/>
      <c r="G728" s="44" t="n"/>
    </row>
    <row r="729" ht="14.25" customHeight="1" s="278">
      <c r="E729" s="44" t="n"/>
      <c r="F729" s="44" t="n"/>
      <c r="G729" s="44" t="n"/>
    </row>
    <row r="730" ht="14.25" customHeight="1" s="278">
      <c r="E730" s="44" t="n"/>
      <c r="F730" s="44" t="n"/>
      <c r="G730" s="44" t="n"/>
    </row>
    <row r="731" ht="14.25" customHeight="1" s="278">
      <c r="E731" s="44" t="n"/>
      <c r="F731" s="44" t="n"/>
      <c r="G731" s="44" t="n"/>
    </row>
    <row r="732" ht="14.25" customHeight="1" s="278">
      <c r="E732" s="44" t="n"/>
      <c r="F732" s="44" t="n"/>
      <c r="G732" s="44" t="n"/>
    </row>
    <row r="733" ht="14.25" customHeight="1" s="278">
      <c r="E733" s="44" t="n"/>
      <c r="F733" s="44" t="n"/>
      <c r="G733" s="44" t="n"/>
    </row>
    <row r="734" ht="14.25" customHeight="1" s="278">
      <c r="E734" s="44" t="n"/>
      <c r="F734" s="44" t="n"/>
      <c r="G734" s="44" t="n"/>
    </row>
    <row r="735" ht="14.25" customHeight="1" s="278">
      <c r="E735" s="44" t="n"/>
      <c r="F735" s="44" t="n"/>
      <c r="G735" s="44" t="n"/>
    </row>
    <row r="736" ht="14.25" customHeight="1" s="278">
      <c r="E736" s="44" t="n"/>
      <c r="F736" s="44" t="n"/>
      <c r="G736" s="44" t="n"/>
    </row>
    <row r="737" ht="14.25" customHeight="1" s="278">
      <c r="E737" s="44" t="n"/>
      <c r="F737" s="44" t="n"/>
      <c r="G737" s="44" t="n"/>
    </row>
    <row r="738" ht="14.25" customHeight="1" s="278">
      <c r="E738" s="44" t="n"/>
      <c r="F738" s="44" t="n"/>
      <c r="G738" s="44" t="n"/>
    </row>
    <row r="739" ht="14.25" customHeight="1" s="278">
      <c r="E739" s="44" t="n"/>
      <c r="F739" s="44" t="n"/>
      <c r="G739" s="44" t="n"/>
    </row>
    <row r="740" ht="14.25" customHeight="1" s="278">
      <c r="E740" s="44" t="n"/>
      <c r="F740" s="44" t="n"/>
      <c r="G740" s="44" t="n"/>
    </row>
    <row r="741" ht="14.25" customHeight="1" s="278">
      <c r="E741" s="44" t="n"/>
      <c r="F741" s="44" t="n"/>
      <c r="G741" s="44" t="n"/>
    </row>
    <row r="742" ht="14.25" customHeight="1" s="278">
      <c r="E742" s="44" t="n"/>
      <c r="F742" s="44" t="n"/>
      <c r="G742" s="44" t="n"/>
    </row>
    <row r="743" ht="14.25" customHeight="1" s="278">
      <c r="E743" s="44" t="n"/>
      <c r="F743" s="44" t="n"/>
      <c r="G743" s="44" t="n"/>
    </row>
    <row r="744" ht="14.25" customHeight="1" s="278">
      <c r="E744" s="44" t="n"/>
      <c r="F744" s="44" t="n"/>
      <c r="G744" s="44" t="n"/>
    </row>
    <row r="745" ht="14.25" customHeight="1" s="278">
      <c r="E745" s="44" t="n"/>
      <c r="F745" s="44" t="n"/>
      <c r="G745" s="44" t="n"/>
    </row>
    <row r="746" ht="14.25" customHeight="1" s="278">
      <c r="E746" s="44" t="n"/>
      <c r="F746" s="44" t="n"/>
      <c r="G746" s="44" t="n"/>
    </row>
    <row r="747" ht="14.25" customHeight="1" s="278">
      <c r="E747" s="44" t="n"/>
      <c r="F747" s="44" t="n"/>
      <c r="G747" s="44" t="n"/>
    </row>
    <row r="748" ht="14.25" customHeight="1" s="278">
      <c r="E748" s="44" t="n"/>
      <c r="F748" s="44" t="n"/>
      <c r="G748" s="44" t="n"/>
    </row>
    <row r="749" ht="14.25" customHeight="1" s="278">
      <c r="E749" s="44" t="n"/>
      <c r="F749" s="44" t="n"/>
      <c r="G749" s="44" t="n"/>
    </row>
    <row r="750" ht="14.25" customHeight="1" s="278">
      <c r="E750" s="44" t="n"/>
      <c r="F750" s="44" t="n"/>
      <c r="G750" s="44" t="n"/>
    </row>
    <row r="751" ht="14.25" customHeight="1" s="278">
      <c r="E751" s="44" t="n"/>
      <c r="F751" s="44" t="n"/>
      <c r="G751" s="44" t="n"/>
    </row>
    <row r="752" ht="14.25" customHeight="1" s="278">
      <c r="E752" s="44" t="n"/>
      <c r="F752" s="44" t="n"/>
      <c r="G752" s="44" t="n"/>
    </row>
    <row r="753" ht="14.25" customHeight="1" s="278">
      <c r="E753" s="44" t="n"/>
      <c r="F753" s="44" t="n"/>
      <c r="G753" s="44" t="n"/>
    </row>
    <row r="754" ht="14.25" customHeight="1" s="278">
      <c r="E754" s="44" t="n"/>
      <c r="F754" s="44" t="n"/>
      <c r="G754" s="44" t="n"/>
    </row>
    <row r="755" ht="14.25" customHeight="1" s="278">
      <c r="E755" s="44" t="n"/>
      <c r="F755" s="44" t="n"/>
      <c r="G755" s="44" t="n"/>
    </row>
    <row r="756" ht="14.25" customHeight="1" s="278">
      <c r="E756" s="44" t="n"/>
      <c r="F756" s="44" t="n"/>
      <c r="G756" s="44" t="n"/>
    </row>
    <row r="757" ht="14.25" customHeight="1" s="278">
      <c r="E757" s="44" t="n"/>
      <c r="F757" s="44" t="n"/>
      <c r="G757" s="44" t="n"/>
    </row>
    <row r="758" ht="14.25" customHeight="1" s="278">
      <c r="E758" s="44" t="n"/>
      <c r="F758" s="44" t="n"/>
      <c r="G758" s="44" t="n"/>
    </row>
    <row r="759" ht="14.25" customHeight="1" s="278">
      <c r="E759" s="44" t="n"/>
      <c r="F759" s="44" t="n"/>
      <c r="G759" s="44" t="n"/>
    </row>
    <row r="760" ht="14.25" customHeight="1" s="278">
      <c r="E760" s="44" t="n"/>
      <c r="F760" s="44" t="n"/>
      <c r="G760" s="44" t="n"/>
    </row>
    <row r="761" ht="14.25" customHeight="1" s="278">
      <c r="E761" s="44" t="n"/>
      <c r="F761" s="44" t="n"/>
      <c r="G761" s="44" t="n"/>
    </row>
    <row r="762" ht="14.25" customHeight="1" s="278">
      <c r="E762" s="44" t="n"/>
      <c r="F762" s="44" t="n"/>
      <c r="G762" s="44" t="n"/>
    </row>
    <row r="763" ht="14.25" customHeight="1" s="278">
      <c r="E763" s="44" t="n"/>
      <c r="F763" s="44" t="n"/>
      <c r="G763" s="44" t="n"/>
    </row>
    <row r="764" ht="14.25" customHeight="1" s="278">
      <c r="E764" s="44" t="n"/>
      <c r="F764" s="44" t="n"/>
      <c r="G764" s="44" t="n"/>
    </row>
    <row r="765" ht="14.25" customHeight="1" s="278">
      <c r="E765" s="44" t="n"/>
      <c r="F765" s="44" t="n"/>
      <c r="G765" s="44" t="n"/>
    </row>
    <row r="766" ht="14.25" customHeight="1" s="278">
      <c r="E766" s="44" t="n"/>
      <c r="F766" s="44" t="n"/>
      <c r="G766" s="44" t="n"/>
    </row>
    <row r="767" ht="14.25" customHeight="1" s="278">
      <c r="E767" s="44" t="n"/>
      <c r="F767" s="44" t="n"/>
      <c r="G767" s="44" t="n"/>
    </row>
    <row r="768" ht="14.25" customHeight="1" s="278">
      <c r="E768" s="44" t="n"/>
      <c r="F768" s="44" t="n"/>
      <c r="G768" s="44" t="n"/>
    </row>
    <row r="769" ht="14.25" customHeight="1" s="278">
      <c r="E769" s="44" t="n"/>
      <c r="F769" s="44" t="n"/>
      <c r="G769" s="44" t="n"/>
    </row>
    <row r="770" ht="14.25" customHeight="1" s="278">
      <c r="E770" s="44" t="n"/>
      <c r="F770" s="44" t="n"/>
      <c r="G770" s="44" t="n"/>
    </row>
    <row r="771" ht="14.25" customHeight="1" s="278">
      <c r="E771" s="44" t="n"/>
      <c r="F771" s="44" t="n"/>
      <c r="G771" s="44" t="n"/>
    </row>
    <row r="772" ht="14.25" customHeight="1" s="278">
      <c r="E772" s="44" t="n"/>
      <c r="F772" s="44" t="n"/>
      <c r="G772" s="44" t="n"/>
    </row>
    <row r="773" ht="14.25" customHeight="1" s="278">
      <c r="E773" s="44" t="n"/>
      <c r="F773" s="44" t="n"/>
      <c r="G773" s="44" t="n"/>
    </row>
    <row r="774" ht="14.25" customHeight="1" s="278">
      <c r="E774" s="44" t="n"/>
      <c r="F774" s="44" t="n"/>
      <c r="G774" s="44" t="n"/>
    </row>
    <row r="775" ht="14.25" customHeight="1" s="278">
      <c r="E775" s="44" t="n"/>
      <c r="F775" s="44" t="n"/>
      <c r="G775" s="44" t="n"/>
    </row>
    <row r="776" ht="14.25" customHeight="1" s="278">
      <c r="E776" s="44" t="n"/>
      <c r="F776" s="44" t="n"/>
      <c r="G776" s="44" t="n"/>
    </row>
    <row r="777" ht="14.25" customHeight="1" s="278">
      <c r="E777" s="44" t="n"/>
      <c r="F777" s="44" t="n"/>
      <c r="G777" s="44" t="n"/>
    </row>
    <row r="778" ht="14.25" customHeight="1" s="278">
      <c r="E778" s="44" t="n"/>
      <c r="F778" s="44" t="n"/>
      <c r="G778" s="44" t="n"/>
    </row>
    <row r="779" ht="14.25" customHeight="1" s="278">
      <c r="E779" s="44" t="n"/>
      <c r="F779" s="44" t="n"/>
      <c r="G779" s="44" t="n"/>
    </row>
    <row r="780" ht="14.25" customHeight="1" s="278">
      <c r="E780" s="44" t="n"/>
      <c r="F780" s="44" t="n"/>
      <c r="G780" s="44" t="n"/>
    </row>
    <row r="781" ht="14.25" customHeight="1" s="278">
      <c r="E781" s="44" t="n"/>
      <c r="F781" s="44" t="n"/>
      <c r="G781" s="44" t="n"/>
    </row>
    <row r="782" ht="14.25" customHeight="1" s="278">
      <c r="E782" s="44" t="n"/>
      <c r="F782" s="44" t="n"/>
      <c r="G782" s="44" t="n"/>
    </row>
    <row r="783" ht="14.25" customHeight="1" s="278">
      <c r="E783" s="44" t="n"/>
      <c r="F783" s="44" t="n"/>
      <c r="G783" s="44" t="n"/>
    </row>
    <row r="784" ht="14.25" customHeight="1" s="278">
      <c r="E784" s="44" t="n"/>
      <c r="F784" s="44" t="n"/>
      <c r="G784" s="44" t="n"/>
    </row>
    <row r="785" ht="14.25" customHeight="1" s="278">
      <c r="E785" s="44" t="n"/>
      <c r="F785" s="44" t="n"/>
      <c r="G785" s="44" t="n"/>
    </row>
    <row r="786" ht="14.25" customHeight="1" s="278">
      <c r="E786" s="44" t="n"/>
      <c r="F786" s="44" t="n"/>
      <c r="G786" s="44" t="n"/>
    </row>
    <row r="787" ht="14.25" customHeight="1" s="278">
      <c r="E787" s="44" t="n"/>
      <c r="F787" s="44" t="n"/>
      <c r="G787" s="44" t="n"/>
    </row>
    <row r="788" ht="14.25" customHeight="1" s="278">
      <c r="E788" s="44" t="n"/>
      <c r="F788" s="44" t="n"/>
      <c r="G788" s="44" t="n"/>
    </row>
    <row r="789" ht="14.25" customHeight="1" s="278">
      <c r="E789" s="44" t="n"/>
      <c r="F789" s="44" t="n"/>
      <c r="G789" s="44" t="n"/>
    </row>
    <row r="790" ht="14.25" customHeight="1" s="278">
      <c r="E790" s="44" t="n"/>
      <c r="F790" s="44" t="n"/>
      <c r="G790" s="44" t="n"/>
    </row>
    <row r="791" ht="14.25" customHeight="1" s="278">
      <c r="E791" s="44" t="n"/>
      <c r="F791" s="44" t="n"/>
      <c r="G791" s="44" t="n"/>
    </row>
    <row r="792" ht="14.25" customHeight="1" s="278">
      <c r="E792" s="44" t="n"/>
      <c r="F792" s="44" t="n"/>
      <c r="G792" s="44" t="n"/>
    </row>
    <row r="793" ht="14.25" customHeight="1" s="278">
      <c r="E793" s="44" t="n"/>
      <c r="F793" s="44" t="n"/>
      <c r="G793" s="44" t="n"/>
    </row>
    <row r="794" ht="14.25" customHeight="1" s="278">
      <c r="E794" s="44" t="n"/>
      <c r="F794" s="44" t="n"/>
      <c r="G794" s="44" t="n"/>
    </row>
    <row r="795" ht="14.25" customHeight="1" s="278">
      <c r="E795" s="44" t="n"/>
      <c r="F795" s="44" t="n"/>
      <c r="G795" s="44" t="n"/>
    </row>
    <row r="796" ht="14.25" customHeight="1" s="278">
      <c r="E796" s="44" t="n"/>
      <c r="F796" s="44" t="n"/>
      <c r="G796" s="44" t="n"/>
    </row>
    <row r="797" ht="14.25" customHeight="1" s="278">
      <c r="E797" s="44" t="n"/>
      <c r="F797" s="44" t="n"/>
      <c r="G797" s="44" t="n"/>
    </row>
    <row r="798" ht="14.25" customHeight="1" s="278">
      <c r="E798" s="44" t="n"/>
      <c r="F798" s="44" t="n"/>
      <c r="G798" s="44" t="n"/>
    </row>
    <row r="799" ht="14.25" customHeight="1" s="278">
      <c r="E799" s="44" t="n"/>
      <c r="F799" s="44" t="n"/>
      <c r="G799" s="44" t="n"/>
    </row>
    <row r="800" ht="14.25" customHeight="1" s="278">
      <c r="E800" s="44" t="n"/>
      <c r="F800" s="44" t="n"/>
      <c r="G800" s="44" t="n"/>
    </row>
    <row r="801" ht="14.25" customHeight="1" s="278">
      <c r="E801" s="44" t="n"/>
      <c r="F801" s="44" t="n"/>
      <c r="G801" s="44" t="n"/>
    </row>
    <row r="802" ht="14.25" customHeight="1" s="278">
      <c r="E802" s="44" t="n"/>
      <c r="F802" s="44" t="n"/>
      <c r="G802" s="44" t="n"/>
    </row>
    <row r="803" ht="14.25" customHeight="1" s="278">
      <c r="E803" s="44" t="n"/>
      <c r="F803" s="44" t="n"/>
      <c r="G803" s="44" t="n"/>
    </row>
    <row r="804" ht="14.25" customHeight="1" s="278">
      <c r="E804" s="44" t="n"/>
      <c r="F804" s="44" t="n"/>
      <c r="G804" s="44" t="n"/>
    </row>
    <row r="805" ht="14.25" customHeight="1" s="278">
      <c r="E805" s="44" t="n"/>
      <c r="F805" s="44" t="n"/>
      <c r="G805" s="44" t="n"/>
    </row>
    <row r="806" ht="14.25" customHeight="1" s="278">
      <c r="E806" s="44" t="n"/>
      <c r="F806" s="44" t="n"/>
      <c r="G806" s="44" t="n"/>
    </row>
    <row r="807" ht="14.25" customHeight="1" s="278">
      <c r="E807" s="44" t="n"/>
      <c r="F807" s="44" t="n"/>
      <c r="G807" s="44" t="n"/>
    </row>
    <row r="808" ht="14.25" customHeight="1" s="278">
      <c r="E808" s="44" t="n"/>
      <c r="F808" s="44" t="n"/>
      <c r="G808" s="44" t="n"/>
    </row>
    <row r="809" ht="14.25" customHeight="1" s="278">
      <c r="E809" s="44" t="n"/>
      <c r="F809" s="44" t="n"/>
      <c r="G809" s="44" t="n"/>
    </row>
    <row r="810" ht="14.25" customHeight="1" s="278">
      <c r="E810" s="44" t="n"/>
      <c r="F810" s="44" t="n"/>
      <c r="G810" s="44" t="n"/>
    </row>
    <row r="811" ht="14.25" customHeight="1" s="278">
      <c r="E811" s="44" t="n"/>
      <c r="F811" s="44" t="n"/>
      <c r="G811" s="44" t="n"/>
    </row>
    <row r="812" ht="14.25" customHeight="1" s="278">
      <c r="E812" s="44" t="n"/>
      <c r="F812" s="44" t="n"/>
      <c r="G812" s="44" t="n"/>
    </row>
    <row r="813" ht="14.25" customHeight="1" s="278">
      <c r="E813" s="44" t="n"/>
      <c r="F813" s="44" t="n"/>
      <c r="G813" s="44" t="n"/>
    </row>
    <row r="814" ht="14.25" customHeight="1" s="278">
      <c r="E814" s="44" t="n"/>
      <c r="F814" s="44" t="n"/>
      <c r="G814" s="44" t="n"/>
    </row>
    <row r="815" ht="14.25" customHeight="1" s="278">
      <c r="E815" s="44" t="n"/>
      <c r="F815" s="44" t="n"/>
      <c r="G815" s="44" t="n"/>
    </row>
    <row r="816" ht="14.25" customHeight="1" s="278">
      <c r="E816" s="44" t="n"/>
      <c r="F816" s="44" t="n"/>
      <c r="G816" s="44" t="n"/>
    </row>
    <row r="817" ht="14.25" customHeight="1" s="278">
      <c r="E817" s="44" t="n"/>
      <c r="F817" s="44" t="n"/>
      <c r="G817" s="44" t="n"/>
    </row>
    <row r="818" ht="14.25" customHeight="1" s="278">
      <c r="E818" s="44" t="n"/>
      <c r="F818" s="44" t="n"/>
      <c r="G818" s="44" t="n"/>
    </row>
    <row r="819" ht="14.25" customHeight="1" s="278">
      <c r="E819" s="44" t="n"/>
      <c r="F819" s="44" t="n"/>
      <c r="G819" s="44" t="n"/>
    </row>
    <row r="820" ht="14.25" customHeight="1" s="278">
      <c r="E820" s="44" t="n"/>
      <c r="F820" s="44" t="n"/>
      <c r="G820" s="44" t="n"/>
    </row>
    <row r="821" ht="14.25" customHeight="1" s="278">
      <c r="E821" s="44" t="n"/>
      <c r="F821" s="44" t="n"/>
      <c r="G821" s="44" t="n"/>
    </row>
    <row r="822" ht="14.25" customHeight="1" s="278">
      <c r="E822" s="44" t="n"/>
      <c r="F822" s="44" t="n"/>
      <c r="G822" s="44" t="n"/>
    </row>
    <row r="823" ht="14.25" customHeight="1" s="278">
      <c r="E823" s="44" t="n"/>
      <c r="F823" s="44" t="n"/>
      <c r="G823" s="44" t="n"/>
    </row>
    <row r="824" ht="14.25" customHeight="1" s="278">
      <c r="E824" s="44" t="n"/>
      <c r="F824" s="44" t="n"/>
      <c r="G824" s="44" t="n"/>
    </row>
    <row r="825" ht="14.25" customHeight="1" s="278">
      <c r="E825" s="44" t="n"/>
      <c r="F825" s="44" t="n"/>
      <c r="G825" s="44" t="n"/>
    </row>
    <row r="826" ht="14.25" customHeight="1" s="278">
      <c r="E826" s="44" t="n"/>
      <c r="F826" s="44" t="n"/>
      <c r="G826" s="44" t="n"/>
    </row>
    <row r="827" ht="14.25" customHeight="1" s="278">
      <c r="E827" s="44" t="n"/>
      <c r="F827" s="44" t="n"/>
      <c r="G827" s="44" t="n"/>
    </row>
    <row r="828" ht="14.25" customHeight="1" s="278">
      <c r="E828" s="44" t="n"/>
      <c r="F828" s="44" t="n"/>
      <c r="G828" s="44" t="n"/>
    </row>
    <row r="829" ht="14.25" customHeight="1" s="278">
      <c r="E829" s="44" t="n"/>
      <c r="F829" s="44" t="n"/>
      <c r="G829" s="44" t="n"/>
    </row>
    <row r="830" ht="14.25" customHeight="1" s="278">
      <c r="E830" s="44" t="n"/>
      <c r="F830" s="44" t="n"/>
      <c r="G830" s="44" t="n"/>
    </row>
    <row r="831" ht="14.25" customHeight="1" s="278">
      <c r="E831" s="44" t="n"/>
      <c r="F831" s="44" t="n"/>
      <c r="G831" s="44" t="n"/>
    </row>
    <row r="832" ht="14.25" customHeight="1" s="278">
      <c r="E832" s="44" t="n"/>
      <c r="F832" s="44" t="n"/>
      <c r="G832" s="44" t="n"/>
    </row>
    <row r="833" ht="14.25" customHeight="1" s="278">
      <c r="E833" s="44" t="n"/>
      <c r="F833" s="44" t="n"/>
      <c r="G833" s="44" t="n"/>
    </row>
    <row r="834" ht="14.25" customHeight="1" s="278">
      <c r="E834" s="44" t="n"/>
      <c r="F834" s="44" t="n"/>
      <c r="G834" s="44" t="n"/>
    </row>
    <row r="835" ht="14.25" customHeight="1" s="278">
      <c r="E835" s="44" t="n"/>
      <c r="F835" s="44" t="n"/>
      <c r="G835" s="44" t="n"/>
    </row>
    <row r="836" ht="14.25" customHeight="1" s="278">
      <c r="E836" s="44" t="n"/>
      <c r="F836" s="44" t="n"/>
      <c r="G836" s="44" t="n"/>
    </row>
    <row r="837" ht="14.25" customHeight="1" s="278">
      <c r="E837" s="44" t="n"/>
      <c r="F837" s="44" t="n"/>
      <c r="G837" s="44" t="n"/>
    </row>
    <row r="838" ht="14.25" customHeight="1" s="278">
      <c r="E838" s="44" t="n"/>
      <c r="F838" s="44" t="n"/>
      <c r="G838" s="44" t="n"/>
    </row>
    <row r="839" ht="14.25" customHeight="1" s="278">
      <c r="E839" s="44" t="n"/>
      <c r="F839" s="44" t="n"/>
      <c r="G839" s="44" t="n"/>
    </row>
    <row r="840" ht="14.25" customHeight="1" s="278">
      <c r="E840" s="44" t="n"/>
      <c r="F840" s="44" t="n"/>
      <c r="G840" s="44" t="n"/>
    </row>
    <row r="841" ht="14.25" customHeight="1" s="278">
      <c r="E841" s="44" t="n"/>
      <c r="F841" s="44" t="n"/>
      <c r="G841" s="44" t="n"/>
    </row>
    <row r="842" ht="14.25" customHeight="1" s="278">
      <c r="E842" s="44" t="n"/>
      <c r="F842" s="44" t="n"/>
      <c r="G842" s="44" t="n"/>
    </row>
    <row r="843" ht="14.25" customHeight="1" s="278">
      <c r="E843" s="44" t="n"/>
      <c r="F843" s="44" t="n"/>
      <c r="G843" s="44" t="n"/>
    </row>
    <row r="844" ht="14.25" customHeight="1" s="278">
      <c r="E844" s="44" t="n"/>
      <c r="F844" s="44" t="n"/>
      <c r="G844" s="44" t="n"/>
    </row>
    <row r="845" ht="14.25" customHeight="1" s="278">
      <c r="E845" s="44" t="n"/>
      <c r="F845" s="44" t="n"/>
      <c r="G845" s="44" t="n"/>
    </row>
    <row r="846" ht="14.25" customHeight="1" s="278">
      <c r="E846" s="44" t="n"/>
      <c r="F846" s="44" t="n"/>
      <c r="G846" s="44" t="n"/>
    </row>
    <row r="847" ht="14.25" customHeight="1" s="278">
      <c r="E847" s="44" t="n"/>
      <c r="F847" s="44" t="n"/>
      <c r="G847" s="44" t="n"/>
    </row>
    <row r="848" ht="14.25" customHeight="1" s="278">
      <c r="E848" s="44" t="n"/>
      <c r="F848" s="44" t="n"/>
      <c r="G848" s="44" t="n"/>
    </row>
    <row r="849" ht="14.25" customHeight="1" s="278">
      <c r="E849" s="44" t="n"/>
      <c r="F849" s="44" t="n"/>
      <c r="G849" s="44" t="n"/>
    </row>
    <row r="850" ht="14.25" customHeight="1" s="278">
      <c r="E850" s="44" t="n"/>
      <c r="F850" s="44" t="n"/>
      <c r="G850" s="44" t="n"/>
    </row>
    <row r="851" ht="14.25" customHeight="1" s="278">
      <c r="E851" s="44" t="n"/>
      <c r="F851" s="44" t="n"/>
      <c r="G851" s="44" t="n"/>
    </row>
    <row r="852" ht="14.25" customHeight="1" s="278">
      <c r="E852" s="44" t="n"/>
      <c r="F852" s="44" t="n"/>
      <c r="G852" s="44" t="n"/>
    </row>
    <row r="853" ht="14.25" customHeight="1" s="278">
      <c r="E853" s="44" t="n"/>
      <c r="F853" s="44" t="n"/>
      <c r="G853" s="44" t="n"/>
    </row>
    <row r="854" ht="14.25" customHeight="1" s="278">
      <c r="E854" s="44" t="n"/>
      <c r="F854" s="44" t="n"/>
      <c r="G854" s="44" t="n"/>
    </row>
    <row r="855" ht="14.25" customHeight="1" s="278">
      <c r="E855" s="44" t="n"/>
      <c r="F855" s="44" t="n"/>
      <c r="G855" s="44" t="n"/>
    </row>
    <row r="856" ht="14.25" customHeight="1" s="278">
      <c r="E856" s="44" t="n"/>
      <c r="F856" s="44" t="n"/>
      <c r="G856" s="44" t="n"/>
    </row>
    <row r="857" ht="14.25" customHeight="1" s="278">
      <c r="E857" s="44" t="n"/>
      <c r="F857" s="44" t="n"/>
      <c r="G857" s="44" t="n"/>
    </row>
    <row r="858" ht="14.25" customHeight="1" s="278">
      <c r="E858" s="44" t="n"/>
      <c r="F858" s="44" t="n"/>
      <c r="G858" s="44" t="n"/>
    </row>
    <row r="859" ht="14.25" customHeight="1" s="278">
      <c r="E859" s="44" t="n"/>
      <c r="F859" s="44" t="n"/>
      <c r="G859" s="44" t="n"/>
    </row>
    <row r="860" ht="14.25" customHeight="1" s="278">
      <c r="E860" s="44" t="n"/>
      <c r="F860" s="44" t="n"/>
      <c r="G860" s="44" t="n"/>
    </row>
    <row r="861" ht="14.25" customHeight="1" s="278">
      <c r="E861" s="44" t="n"/>
      <c r="F861" s="44" t="n"/>
      <c r="G861" s="44" t="n"/>
    </row>
    <row r="862" ht="14.25" customHeight="1" s="278">
      <c r="E862" s="44" t="n"/>
      <c r="F862" s="44" t="n"/>
      <c r="G862" s="44" t="n"/>
    </row>
    <row r="863" ht="14.25" customHeight="1" s="278">
      <c r="E863" s="44" t="n"/>
      <c r="F863" s="44" t="n"/>
      <c r="G863" s="44" t="n"/>
    </row>
    <row r="864" ht="14.25" customHeight="1" s="278">
      <c r="E864" s="44" t="n"/>
      <c r="F864" s="44" t="n"/>
      <c r="G864" s="44" t="n"/>
    </row>
    <row r="865" ht="14.25" customHeight="1" s="278">
      <c r="E865" s="44" t="n"/>
      <c r="F865" s="44" t="n"/>
      <c r="G865" s="44" t="n"/>
    </row>
    <row r="866" ht="14.25" customHeight="1" s="278">
      <c r="E866" s="44" t="n"/>
      <c r="F866" s="44" t="n"/>
      <c r="G866" s="44" t="n"/>
    </row>
    <row r="867" ht="14.25" customHeight="1" s="278">
      <c r="E867" s="44" t="n"/>
      <c r="F867" s="44" t="n"/>
      <c r="G867" s="44" t="n"/>
    </row>
    <row r="868" ht="14.25" customHeight="1" s="278">
      <c r="E868" s="44" t="n"/>
      <c r="F868" s="44" t="n"/>
      <c r="G868" s="44" t="n"/>
    </row>
    <row r="869" ht="14.25" customHeight="1" s="278">
      <c r="E869" s="44" t="n"/>
      <c r="F869" s="44" t="n"/>
      <c r="G869" s="44" t="n"/>
    </row>
    <row r="870" ht="14.25" customHeight="1" s="278">
      <c r="E870" s="44" t="n"/>
      <c r="F870" s="44" t="n"/>
      <c r="G870" s="44" t="n"/>
    </row>
    <row r="871" ht="14.25" customHeight="1" s="278">
      <c r="E871" s="44" t="n"/>
      <c r="F871" s="44" t="n"/>
      <c r="G871" s="44" t="n"/>
    </row>
    <row r="872" ht="14.25" customHeight="1" s="278">
      <c r="E872" s="44" t="n"/>
      <c r="F872" s="44" t="n"/>
      <c r="G872" s="44" t="n"/>
    </row>
    <row r="873" ht="14.25" customHeight="1" s="278">
      <c r="E873" s="44" t="n"/>
      <c r="F873" s="44" t="n"/>
      <c r="G873" s="44" t="n"/>
    </row>
    <row r="874" ht="14.25" customHeight="1" s="278">
      <c r="E874" s="44" t="n"/>
      <c r="F874" s="44" t="n"/>
      <c r="G874" s="44" t="n"/>
    </row>
    <row r="875" ht="14.25" customHeight="1" s="278">
      <c r="E875" s="44" t="n"/>
      <c r="F875" s="44" t="n"/>
      <c r="G875" s="44" t="n"/>
    </row>
    <row r="876" ht="14.25" customHeight="1" s="278">
      <c r="E876" s="44" t="n"/>
      <c r="F876" s="44" t="n"/>
      <c r="G876" s="44" t="n"/>
    </row>
    <row r="877" ht="14.25" customHeight="1" s="278">
      <c r="E877" s="44" t="n"/>
      <c r="F877" s="44" t="n"/>
      <c r="G877" s="44" t="n"/>
    </row>
    <row r="878" ht="14.25" customHeight="1" s="278">
      <c r="E878" s="44" t="n"/>
      <c r="F878" s="44" t="n"/>
      <c r="G878" s="44" t="n"/>
    </row>
    <row r="879" ht="14.25" customHeight="1" s="278">
      <c r="E879" s="44" t="n"/>
      <c r="F879" s="44" t="n"/>
      <c r="G879" s="44" t="n"/>
    </row>
    <row r="880" ht="14.25" customHeight="1" s="278">
      <c r="E880" s="44" t="n"/>
      <c r="F880" s="44" t="n"/>
      <c r="G880" s="44" t="n"/>
    </row>
    <row r="881" ht="14.25" customHeight="1" s="278">
      <c r="E881" s="44" t="n"/>
      <c r="F881" s="44" t="n"/>
      <c r="G881" s="44" t="n"/>
    </row>
    <row r="882" ht="14.25" customHeight="1" s="278">
      <c r="E882" s="44" t="n"/>
      <c r="F882" s="44" t="n"/>
      <c r="G882" s="44" t="n"/>
    </row>
    <row r="883" ht="14.25" customHeight="1" s="278">
      <c r="E883" s="44" t="n"/>
      <c r="F883" s="44" t="n"/>
      <c r="G883" s="44" t="n"/>
    </row>
    <row r="884" ht="14.25" customHeight="1" s="278">
      <c r="E884" s="44" t="n"/>
      <c r="F884" s="44" t="n"/>
      <c r="G884" s="44" t="n"/>
    </row>
    <row r="885" ht="14.25" customHeight="1" s="278">
      <c r="E885" s="44" t="n"/>
      <c r="F885" s="44" t="n"/>
      <c r="G885" s="44" t="n"/>
    </row>
    <row r="886" ht="14.25" customHeight="1" s="278">
      <c r="E886" s="44" t="n"/>
      <c r="F886" s="44" t="n"/>
      <c r="G886" s="44" t="n"/>
    </row>
    <row r="887" ht="14.25" customHeight="1" s="278">
      <c r="E887" s="44" t="n"/>
      <c r="F887" s="44" t="n"/>
      <c r="G887" s="44" t="n"/>
    </row>
    <row r="888" ht="14.25" customHeight="1" s="278">
      <c r="E888" s="44" t="n"/>
      <c r="F888" s="44" t="n"/>
      <c r="G888" s="44" t="n"/>
    </row>
    <row r="889" ht="14.25" customHeight="1" s="278">
      <c r="E889" s="44" t="n"/>
      <c r="F889" s="44" t="n"/>
      <c r="G889" s="44" t="n"/>
    </row>
    <row r="890" ht="14.25" customHeight="1" s="278">
      <c r="E890" s="44" t="n"/>
      <c r="F890" s="44" t="n"/>
      <c r="G890" s="44" t="n"/>
    </row>
    <row r="891" ht="14.25" customHeight="1" s="278">
      <c r="E891" s="44" t="n"/>
      <c r="F891" s="44" t="n"/>
      <c r="G891" s="44" t="n"/>
    </row>
    <row r="892" ht="14.25" customHeight="1" s="278">
      <c r="E892" s="44" t="n"/>
      <c r="F892" s="44" t="n"/>
      <c r="G892" s="44" t="n"/>
    </row>
    <row r="893" ht="14.25" customHeight="1" s="278">
      <c r="E893" s="44" t="n"/>
      <c r="F893" s="44" t="n"/>
      <c r="G893" s="44" t="n"/>
    </row>
    <row r="894" ht="14.25" customHeight="1" s="278">
      <c r="E894" s="44" t="n"/>
      <c r="F894" s="44" t="n"/>
      <c r="G894" s="44" t="n"/>
    </row>
    <row r="895" ht="14.25" customHeight="1" s="278">
      <c r="E895" s="44" t="n"/>
      <c r="F895" s="44" t="n"/>
      <c r="G895" s="44" t="n"/>
    </row>
    <row r="896" ht="14.25" customHeight="1" s="278">
      <c r="E896" s="44" t="n"/>
      <c r="F896" s="44" t="n"/>
      <c r="G896" s="44" t="n"/>
    </row>
    <row r="897" ht="14.25" customHeight="1" s="278">
      <c r="E897" s="44" t="n"/>
      <c r="F897" s="44" t="n"/>
      <c r="G897" s="44" t="n"/>
    </row>
    <row r="898" ht="14.25" customHeight="1" s="278">
      <c r="E898" s="44" t="n"/>
      <c r="F898" s="44" t="n"/>
      <c r="G898" s="44" t="n"/>
    </row>
    <row r="899" ht="14.25" customHeight="1" s="278">
      <c r="E899" s="44" t="n"/>
      <c r="F899" s="44" t="n"/>
      <c r="G899" s="44" t="n"/>
    </row>
    <row r="900" ht="14.25" customHeight="1" s="278">
      <c r="E900" s="44" t="n"/>
      <c r="F900" s="44" t="n"/>
      <c r="G900" s="44" t="n"/>
    </row>
    <row r="901" ht="14.25" customHeight="1" s="278">
      <c r="E901" s="44" t="n"/>
      <c r="F901" s="44" t="n"/>
      <c r="G901" s="44" t="n"/>
    </row>
    <row r="902" ht="14.25" customHeight="1" s="278">
      <c r="E902" s="44" t="n"/>
      <c r="F902" s="44" t="n"/>
      <c r="G902" s="44" t="n"/>
    </row>
    <row r="903" ht="14.25" customHeight="1" s="278">
      <c r="E903" s="44" t="n"/>
      <c r="F903" s="44" t="n"/>
      <c r="G903" s="44" t="n"/>
    </row>
    <row r="904" ht="14.25" customHeight="1" s="278">
      <c r="E904" s="44" t="n"/>
      <c r="F904" s="44" t="n"/>
      <c r="G904" s="44" t="n"/>
    </row>
    <row r="905" ht="14.25" customHeight="1" s="278">
      <c r="E905" s="44" t="n"/>
      <c r="F905" s="44" t="n"/>
      <c r="G905" s="44" t="n"/>
    </row>
    <row r="906" ht="14.25" customHeight="1" s="278">
      <c r="E906" s="44" t="n"/>
      <c r="F906" s="44" t="n"/>
      <c r="G906" s="44" t="n"/>
    </row>
    <row r="907" ht="14.25" customHeight="1" s="278">
      <c r="E907" s="44" t="n"/>
      <c r="F907" s="44" t="n"/>
      <c r="G907" s="44" t="n"/>
    </row>
    <row r="908" ht="14.25" customHeight="1" s="278">
      <c r="E908" s="44" t="n"/>
      <c r="F908" s="44" t="n"/>
      <c r="G908" s="44" t="n"/>
    </row>
    <row r="909" ht="14.25" customHeight="1" s="278">
      <c r="E909" s="44" t="n"/>
      <c r="F909" s="44" t="n"/>
      <c r="G909" s="44" t="n"/>
    </row>
    <row r="910" ht="14.25" customHeight="1" s="278">
      <c r="E910" s="44" t="n"/>
      <c r="F910" s="44" t="n"/>
      <c r="G910" s="44" t="n"/>
    </row>
    <row r="911" ht="14.25" customHeight="1" s="278">
      <c r="E911" s="44" t="n"/>
      <c r="F911" s="44" t="n"/>
      <c r="G911" s="44" t="n"/>
    </row>
    <row r="912" ht="14.25" customHeight="1" s="278">
      <c r="E912" s="44" t="n"/>
      <c r="F912" s="44" t="n"/>
      <c r="G912" s="44" t="n"/>
    </row>
    <row r="913" ht="14.25" customHeight="1" s="278">
      <c r="E913" s="44" t="n"/>
      <c r="F913" s="44" t="n"/>
      <c r="G913" s="44" t="n"/>
    </row>
    <row r="914" ht="14.25" customHeight="1" s="278">
      <c r="E914" s="44" t="n"/>
      <c r="F914" s="44" t="n"/>
      <c r="G914" s="44" t="n"/>
    </row>
    <row r="915" ht="14.25" customHeight="1" s="278">
      <c r="E915" s="44" t="n"/>
      <c r="F915" s="44" t="n"/>
      <c r="G915" s="44" t="n"/>
    </row>
    <row r="916" ht="14.25" customHeight="1" s="278">
      <c r="E916" s="44" t="n"/>
      <c r="F916" s="44" t="n"/>
      <c r="G916" s="44" t="n"/>
    </row>
    <row r="917" ht="14.25" customHeight="1" s="278">
      <c r="E917" s="44" t="n"/>
      <c r="F917" s="44" t="n"/>
      <c r="G917" s="44" t="n"/>
    </row>
    <row r="918" ht="14.25" customHeight="1" s="278">
      <c r="E918" s="44" t="n"/>
      <c r="F918" s="44" t="n"/>
      <c r="G918" s="44" t="n"/>
    </row>
    <row r="919" ht="14.25" customHeight="1" s="278">
      <c r="E919" s="44" t="n"/>
      <c r="F919" s="44" t="n"/>
      <c r="G919" s="44" t="n"/>
    </row>
    <row r="920" ht="14.25" customHeight="1" s="278">
      <c r="E920" s="44" t="n"/>
      <c r="F920" s="44" t="n"/>
      <c r="G920" s="44" t="n"/>
    </row>
    <row r="921" ht="14.25" customHeight="1" s="278">
      <c r="E921" s="44" t="n"/>
      <c r="F921" s="44" t="n"/>
      <c r="G921" s="44" t="n"/>
    </row>
    <row r="922" ht="14.25" customHeight="1" s="278">
      <c r="E922" s="44" t="n"/>
      <c r="F922" s="44" t="n"/>
      <c r="G922" s="44" t="n"/>
    </row>
    <row r="923" ht="14.25" customHeight="1" s="278">
      <c r="E923" s="44" t="n"/>
      <c r="F923" s="44" t="n"/>
      <c r="G923" s="44" t="n"/>
    </row>
    <row r="924" ht="14.25" customHeight="1" s="278">
      <c r="E924" s="44" t="n"/>
      <c r="F924" s="44" t="n"/>
      <c r="G924" s="44" t="n"/>
    </row>
    <row r="925" ht="14.25" customHeight="1" s="278">
      <c r="E925" s="44" t="n"/>
      <c r="F925" s="44" t="n"/>
      <c r="G925" s="44" t="n"/>
    </row>
    <row r="926" ht="14.25" customHeight="1" s="278">
      <c r="E926" s="44" t="n"/>
      <c r="F926" s="44" t="n"/>
      <c r="G926" s="44" t="n"/>
    </row>
    <row r="927" ht="14.25" customHeight="1" s="278">
      <c r="E927" s="44" t="n"/>
      <c r="F927" s="44" t="n"/>
      <c r="G927" s="44" t="n"/>
    </row>
    <row r="928" ht="14.25" customHeight="1" s="278">
      <c r="E928" s="44" t="n"/>
      <c r="F928" s="44" t="n"/>
      <c r="G928" s="44" t="n"/>
    </row>
    <row r="929" ht="14.25" customHeight="1" s="278">
      <c r="E929" s="44" t="n"/>
      <c r="F929" s="44" t="n"/>
      <c r="G929" s="44" t="n"/>
    </row>
    <row r="930" ht="14.25" customHeight="1" s="278">
      <c r="E930" s="44" t="n"/>
      <c r="F930" s="44" t="n"/>
      <c r="G930" s="44" t="n"/>
    </row>
    <row r="931" ht="14.25" customHeight="1" s="278">
      <c r="E931" s="44" t="n"/>
      <c r="F931" s="44" t="n"/>
      <c r="G931" s="44" t="n"/>
    </row>
    <row r="932" ht="14.25" customHeight="1" s="278">
      <c r="E932" s="44" t="n"/>
      <c r="F932" s="44" t="n"/>
      <c r="G932" s="44" t="n"/>
    </row>
    <row r="933" ht="14.25" customHeight="1" s="278">
      <c r="E933" s="44" t="n"/>
      <c r="F933" s="44" t="n"/>
      <c r="G933" s="44" t="n"/>
    </row>
    <row r="934" ht="14.25" customHeight="1" s="278">
      <c r="E934" s="44" t="n"/>
      <c r="F934" s="44" t="n"/>
      <c r="G934" s="44" t="n"/>
    </row>
    <row r="935" ht="14.25" customHeight="1" s="278">
      <c r="E935" s="44" t="n"/>
      <c r="F935" s="44" t="n"/>
      <c r="G935" s="44" t="n"/>
    </row>
    <row r="936" ht="14.25" customHeight="1" s="278">
      <c r="E936" s="44" t="n"/>
      <c r="F936" s="44" t="n"/>
      <c r="G936" s="44" t="n"/>
    </row>
    <row r="937" ht="14.25" customHeight="1" s="278">
      <c r="E937" s="44" t="n"/>
      <c r="F937" s="44" t="n"/>
      <c r="G937" s="44" t="n"/>
    </row>
    <row r="938" ht="14.25" customHeight="1" s="278">
      <c r="E938" s="44" t="n"/>
      <c r="F938" s="44" t="n"/>
      <c r="G938" s="44" t="n"/>
    </row>
    <row r="939" ht="14.25" customHeight="1" s="278">
      <c r="E939" s="44" t="n"/>
      <c r="F939" s="44" t="n"/>
      <c r="G939" s="44" t="n"/>
    </row>
    <row r="940" ht="14.25" customHeight="1" s="278">
      <c r="E940" s="44" t="n"/>
      <c r="F940" s="44" t="n"/>
      <c r="G940" s="44" t="n"/>
    </row>
    <row r="941" ht="14.25" customHeight="1" s="278">
      <c r="E941" s="44" t="n"/>
      <c r="F941" s="44" t="n"/>
      <c r="G941" s="44" t="n"/>
    </row>
    <row r="942" ht="14.25" customHeight="1" s="278">
      <c r="E942" s="44" t="n"/>
      <c r="F942" s="44" t="n"/>
      <c r="G942" s="44" t="n"/>
    </row>
    <row r="943" ht="14.25" customHeight="1" s="278">
      <c r="E943" s="44" t="n"/>
      <c r="F943" s="44" t="n"/>
      <c r="G943" s="44" t="n"/>
    </row>
    <row r="944" ht="14.25" customHeight="1" s="278">
      <c r="E944" s="44" t="n"/>
      <c r="F944" s="44" t="n"/>
      <c r="G944" s="44" t="n"/>
    </row>
    <row r="945" ht="14.25" customHeight="1" s="278">
      <c r="E945" s="44" t="n"/>
      <c r="F945" s="44" t="n"/>
      <c r="G945" s="44" t="n"/>
    </row>
    <row r="946" ht="14.25" customHeight="1" s="278">
      <c r="E946" s="44" t="n"/>
      <c r="F946" s="44" t="n"/>
      <c r="G946" s="44" t="n"/>
    </row>
    <row r="947" ht="14.25" customHeight="1" s="278">
      <c r="E947" s="44" t="n"/>
      <c r="F947" s="44" t="n"/>
      <c r="G947" s="44" t="n"/>
    </row>
    <row r="948" ht="14.25" customHeight="1" s="278">
      <c r="E948" s="44" t="n"/>
      <c r="F948" s="44" t="n"/>
      <c r="G948" s="44" t="n"/>
    </row>
    <row r="949" ht="14.25" customHeight="1" s="278">
      <c r="E949" s="44" t="n"/>
      <c r="F949" s="44" t="n"/>
      <c r="G949" s="44" t="n"/>
    </row>
    <row r="950" ht="14.25" customHeight="1" s="278">
      <c r="E950" s="44" t="n"/>
      <c r="F950" s="44" t="n"/>
      <c r="G950" s="44" t="n"/>
    </row>
    <row r="951" ht="14.25" customHeight="1" s="278">
      <c r="E951" s="44" t="n"/>
      <c r="F951" s="44" t="n"/>
      <c r="G951" s="44" t="n"/>
    </row>
    <row r="952" ht="14.25" customHeight="1" s="278">
      <c r="E952" s="44" t="n"/>
      <c r="F952" s="44" t="n"/>
      <c r="G952" s="44" t="n"/>
    </row>
    <row r="953" ht="14.25" customHeight="1" s="278">
      <c r="E953" s="44" t="n"/>
      <c r="F953" s="44" t="n"/>
      <c r="G953" s="44" t="n"/>
    </row>
    <row r="954" ht="14.25" customHeight="1" s="278">
      <c r="E954" s="44" t="n"/>
      <c r="F954" s="44" t="n"/>
      <c r="G954" s="44" t="n"/>
    </row>
    <row r="955" ht="14.25" customHeight="1" s="278">
      <c r="E955" s="44" t="n"/>
      <c r="F955" s="44" t="n"/>
      <c r="G955" s="44" t="n"/>
    </row>
    <row r="956" ht="14.25" customHeight="1" s="278">
      <c r="E956" s="44" t="n"/>
      <c r="F956" s="44" t="n"/>
      <c r="G956" s="44" t="n"/>
    </row>
    <row r="957" ht="14.25" customHeight="1" s="278">
      <c r="E957" s="44" t="n"/>
      <c r="F957" s="44" t="n"/>
      <c r="G957" s="44" t="n"/>
    </row>
    <row r="958" ht="14.25" customHeight="1" s="278">
      <c r="E958" s="44" t="n"/>
      <c r="F958" s="44" t="n"/>
      <c r="G958" s="44" t="n"/>
    </row>
    <row r="959" ht="14.25" customHeight="1" s="278">
      <c r="E959" s="44" t="n"/>
      <c r="F959" s="44" t="n"/>
      <c r="G959" s="44" t="n"/>
    </row>
    <row r="960" ht="14.25" customHeight="1" s="278">
      <c r="E960" s="44" t="n"/>
      <c r="F960" s="44" t="n"/>
      <c r="G960" s="44" t="n"/>
    </row>
    <row r="961" ht="14.25" customHeight="1" s="278">
      <c r="E961" s="44" t="n"/>
      <c r="F961" s="44" t="n"/>
      <c r="G961" s="44" t="n"/>
    </row>
    <row r="962" ht="14.25" customHeight="1" s="278">
      <c r="E962" s="44" t="n"/>
      <c r="F962" s="44" t="n"/>
      <c r="G962" s="44" t="n"/>
    </row>
    <row r="963" ht="14.25" customHeight="1" s="278">
      <c r="E963" s="44" t="n"/>
      <c r="F963" s="44" t="n"/>
      <c r="G963" s="44" t="n"/>
    </row>
    <row r="964" ht="14.25" customHeight="1" s="278">
      <c r="E964" s="44" t="n"/>
      <c r="F964" s="44" t="n"/>
      <c r="G964" s="44" t="n"/>
    </row>
    <row r="965" ht="14.25" customHeight="1" s="278">
      <c r="E965" s="44" t="n"/>
      <c r="F965" s="44" t="n"/>
      <c r="G965" s="44" t="n"/>
    </row>
    <row r="966" ht="14.25" customHeight="1" s="278">
      <c r="E966" s="44" t="n"/>
      <c r="F966" s="44" t="n"/>
      <c r="G966" s="44" t="n"/>
    </row>
    <row r="967" ht="14.25" customHeight="1" s="278">
      <c r="E967" s="44" t="n"/>
      <c r="F967" s="44" t="n"/>
      <c r="G967" s="44" t="n"/>
    </row>
    <row r="968" ht="14.25" customHeight="1" s="278">
      <c r="E968" s="44" t="n"/>
      <c r="F968" s="44" t="n"/>
      <c r="G968" s="44" t="n"/>
    </row>
    <row r="969" ht="14.25" customHeight="1" s="278">
      <c r="E969" s="44" t="n"/>
      <c r="F969" s="44" t="n"/>
      <c r="G969" s="44" t="n"/>
    </row>
    <row r="970" ht="14.25" customHeight="1" s="278">
      <c r="E970" s="44" t="n"/>
      <c r="F970" s="44" t="n"/>
      <c r="G970" s="44" t="n"/>
    </row>
    <row r="971" ht="14.25" customHeight="1" s="278">
      <c r="E971" s="44" t="n"/>
      <c r="F971" s="44" t="n"/>
      <c r="G971" s="44" t="n"/>
    </row>
    <row r="972" ht="14.25" customHeight="1" s="278">
      <c r="E972" s="44" t="n"/>
      <c r="F972" s="44" t="n"/>
      <c r="G972" s="44" t="n"/>
    </row>
    <row r="973" ht="14.25" customHeight="1" s="278">
      <c r="E973" s="44" t="n"/>
      <c r="F973" s="44" t="n"/>
      <c r="G973" s="44" t="n"/>
    </row>
    <row r="974" ht="14.25" customHeight="1" s="278">
      <c r="E974" s="44" t="n"/>
      <c r="F974" s="44" t="n"/>
      <c r="G974" s="44" t="n"/>
    </row>
    <row r="975" ht="14.25" customHeight="1" s="278">
      <c r="E975" s="44" t="n"/>
      <c r="F975" s="44" t="n"/>
      <c r="G975" s="44" t="n"/>
    </row>
    <row r="976" ht="14.25" customHeight="1" s="278">
      <c r="E976" s="44" t="n"/>
      <c r="F976" s="44" t="n"/>
      <c r="G976" s="44" t="n"/>
    </row>
    <row r="977" ht="14.25" customHeight="1" s="278">
      <c r="E977" s="44" t="n"/>
      <c r="F977" s="44" t="n"/>
      <c r="G977" s="44" t="n"/>
    </row>
    <row r="978" ht="14.25" customHeight="1" s="278">
      <c r="E978" s="44" t="n"/>
      <c r="F978" s="44" t="n"/>
      <c r="G978" s="44" t="n"/>
    </row>
    <row r="979" ht="14.25" customHeight="1" s="278">
      <c r="E979" s="44" t="n"/>
      <c r="F979" s="44" t="n"/>
      <c r="G979" s="44" t="n"/>
    </row>
    <row r="980" ht="14.25" customHeight="1" s="278">
      <c r="E980" s="44" t="n"/>
      <c r="F980" s="44" t="n"/>
      <c r="G980" s="44" t="n"/>
    </row>
    <row r="981" ht="14.25" customHeight="1" s="278">
      <c r="E981" s="44" t="n"/>
      <c r="F981" s="44" t="n"/>
      <c r="G981" s="44" t="n"/>
    </row>
    <row r="982" ht="14.25" customHeight="1" s="278">
      <c r="E982" s="44" t="n"/>
      <c r="F982" s="44" t="n"/>
      <c r="G982" s="44" t="n"/>
    </row>
    <row r="983" ht="14.25" customHeight="1" s="278">
      <c r="E983" s="44" t="n"/>
      <c r="F983" s="44" t="n"/>
      <c r="G983" s="44" t="n"/>
    </row>
    <row r="984" ht="14.25" customHeight="1" s="278">
      <c r="E984" s="44" t="n"/>
      <c r="F984" s="44" t="n"/>
      <c r="G984" s="44" t="n"/>
    </row>
    <row r="985" ht="14.25" customHeight="1" s="278">
      <c r="E985" s="44" t="n"/>
      <c r="F985" s="44" t="n"/>
      <c r="G985" s="44" t="n"/>
    </row>
    <row r="986" ht="14.25" customHeight="1" s="278">
      <c r="E986" s="44" t="n"/>
      <c r="F986" s="44" t="n"/>
      <c r="G986" s="44" t="n"/>
    </row>
    <row r="987" ht="14.25" customHeight="1" s="278">
      <c r="E987" s="44" t="n"/>
      <c r="F987" s="44" t="n"/>
      <c r="G987" s="44" t="n"/>
    </row>
    <row r="988" ht="14.25" customHeight="1" s="278">
      <c r="E988" s="44" t="n"/>
      <c r="F988" s="44" t="n"/>
      <c r="G988" s="44" t="n"/>
    </row>
    <row r="989" ht="14.25" customHeight="1" s="278">
      <c r="E989" s="44" t="n"/>
      <c r="F989" s="44" t="n"/>
      <c r="G989" s="44" t="n"/>
    </row>
    <row r="990" ht="14.25" customHeight="1" s="278">
      <c r="E990" s="44" t="n"/>
      <c r="F990" s="44" t="n"/>
      <c r="G990" s="44" t="n"/>
    </row>
    <row r="991" ht="14.25" customHeight="1" s="278">
      <c r="E991" s="44" t="n"/>
      <c r="F991" s="44" t="n"/>
      <c r="G991" s="44" t="n"/>
    </row>
    <row r="992" ht="14.25" customHeight="1" s="278">
      <c r="E992" s="44" t="n"/>
      <c r="F992" s="44" t="n"/>
      <c r="G992" s="44" t="n"/>
    </row>
    <row r="993" ht="14.25" customHeight="1" s="278">
      <c r="E993" s="44" t="n"/>
      <c r="F993" s="44" t="n"/>
      <c r="G993" s="44" t="n"/>
    </row>
    <row r="994" ht="14.25" customHeight="1" s="278">
      <c r="E994" s="44" t="n"/>
      <c r="F994" s="44" t="n"/>
      <c r="G994" s="44" t="n"/>
    </row>
    <row r="995" ht="14.25" customHeight="1" s="278">
      <c r="E995" s="44" t="n"/>
      <c r="F995" s="44" t="n"/>
      <c r="G995" s="44" t="n"/>
    </row>
    <row r="996" ht="14.25" customHeight="1" s="278">
      <c r="E996" s="44" t="n"/>
      <c r="F996" s="44" t="n"/>
      <c r="G996" s="44" t="n"/>
    </row>
    <row r="997" ht="14.25" customHeight="1" s="278">
      <c r="E997" s="44" t="n"/>
      <c r="F997" s="44" t="n"/>
      <c r="G997" s="44" t="n"/>
    </row>
    <row r="998" ht="14.25" customHeight="1" s="278">
      <c r="E998" s="44" t="n"/>
      <c r="F998" s="44" t="n"/>
      <c r="G998" s="44" t="n"/>
    </row>
    <row r="999" ht="14.25" customHeight="1" s="278">
      <c r="E999" s="44" t="n"/>
      <c r="F999" s="44" t="n"/>
      <c r="G999" s="44" t="n"/>
    </row>
    <row r="1000" ht="14.25" customHeight="1" s="278">
      <c r="E1000" s="44" t="n"/>
      <c r="F1000" s="44" t="n"/>
      <c r="G1000" s="44" t="n"/>
    </row>
  </sheetData>
  <autoFilter ref="$A$1:$J$1"/>
  <conditionalFormatting sqref="I2:J9 I8:I15 I12:J47 J10:J11">
    <cfRule type="containsBlanks" priority="1" dxfId="3">
      <formula>LEN(TRIM(I2))=0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119F2F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0.14" customWidth="1" style="278" min="1" max="1"/>
    <col width="15.14" customWidth="1" style="278" min="2" max="3"/>
    <col width="18" customWidth="1" style="278" min="4" max="5"/>
    <col width="20" customWidth="1" style="278" min="6" max="6"/>
    <col width="12.86" customWidth="1" style="278" min="7" max="7"/>
    <col width="17" customWidth="1" style="278" min="8" max="8"/>
    <col width="13.14" customWidth="1" style="278" min="9" max="9"/>
    <col width="8.710000000000001" customWidth="1" style="278" min="10" max="26"/>
  </cols>
  <sheetData>
    <row r="1" ht="17.25" customHeight="1" s="278">
      <c r="A1" s="45" t="inlineStr">
        <is>
          <t>B3 - Energia e emissioni di gas a effetto serra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</row>
    <row r="2" ht="14.25" customHeight="1" s="278">
      <c r="A2" s="47" t="inlineStr">
        <is>
          <t>B3 - Energia e emissioni di gas a effetto serra</t>
        </is>
      </c>
      <c r="B2" s="48" t="n"/>
      <c r="C2" s="48" t="inlineStr">
        <is>
          <t>2024</t>
        </is>
      </c>
      <c r="D2" s="16" t="inlineStr">
        <is>
          <t>Stat 2024</t>
        </is>
      </c>
      <c r="E2" s="48" t="inlineStr">
        <is>
          <t>2025</t>
        </is>
      </c>
      <c r="F2" s="16" t="inlineStr">
        <is>
          <t>Stat 2025</t>
        </is>
      </c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4.25" customHeight="1" s="278">
      <c r="A3" s="5" t="inlineStr">
        <is>
          <t>Energia elettrica acquistata senza GdO</t>
        </is>
      </c>
      <c r="B3" s="161" t="n"/>
      <c r="C3" s="162" t="n">
        <v>3204360.58</v>
      </c>
      <c r="D3" s="162" t="n">
        <v>1669076</v>
      </c>
      <c r="E3" s="90">
        <f>CarbonFootprint!I6</f>
        <v/>
      </c>
      <c r="F3" s="90">
        <f>CarbonFootprint!J6</f>
        <v/>
      </c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4.25" customHeight="1" s="278">
      <c r="A4" s="5" t="inlineStr">
        <is>
          <t>Energia elettrica acquistata con GdO</t>
        </is>
      </c>
      <c r="B4" s="161" t="n"/>
      <c r="C4" s="162" t="n"/>
      <c r="D4" s="162" t="n"/>
      <c r="E4" s="90" t="n"/>
      <c r="F4" s="90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4.25" customHeight="1" s="278">
      <c r="A5" s="5" t="inlineStr">
        <is>
          <t>Energia elettrica autoprodotta da fonti rinnovabili</t>
        </is>
      </c>
      <c r="B5" s="161" t="n"/>
      <c r="C5" s="162" t="n">
        <v>856373.6460000002</v>
      </c>
      <c r="D5" s="162" t="n"/>
      <c r="E5" s="90">
        <f>CarbonFootprint!I3</f>
        <v/>
      </c>
      <c r="F5" s="90">
        <f>CarbonFootprint!J3</f>
        <v/>
      </c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4.25" customHeight="1" s="278">
      <c r="A6" s="5" t="inlineStr">
        <is>
          <t>Benzina per autotrazione</t>
        </is>
      </c>
      <c r="B6" s="161" t="n"/>
      <c r="C6" s="162" t="n"/>
      <c r="D6" s="162" t="n">
        <v>4848.71</v>
      </c>
      <c r="E6" s="90">
        <f>CarbonFootprint!I5</f>
        <v/>
      </c>
      <c r="F6" s="90">
        <f>CarbonFootprint!J5</f>
        <v/>
      </c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4.25" customHeight="1" s="278">
      <c r="A7" s="5" t="inlineStr">
        <is>
          <t>Gasolio per autotrazione</t>
        </is>
      </c>
      <c r="B7" s="161" t="n"/>
      <c r="C7" s="162" t="n">
        <v>11811.97</v>
      </c>
      <c r="D7" s="162" t="n">
        <v>6763.24</v>
      </c>
      <c r="E7" s="90">
        <f>CarbonFootprint!I4</f>
        <v/>
      </c>
      <c r="F7" s="90">
        <f>CarbonFootprint!J4</f>
        <v/>
      </c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4.25" customHeight="1" s="278">
      <c r="A8" s="5" t="inlineStr">
        <is>
          <t>GPL per autotrazione</t>
        </is>
      </c>
      <c r="B8" s="161" t="n"/>
      <c r="C8" s="162" t="n"/>
      <c r="D8" s="162" t="n"/>
      <c r="E8" s="90" t="n"/>
      <c r="F8" s="90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4.25" customHeight="1" s="278">
      <c r="A9" s="5" t="inlineStr">
        <is>
          <t>Metano per autotrazione</t>
        </is>
      </c>
      <c r="B9" s="161" t="n"/>
      <c r="C9" s="162" t="n"/>
      <c r="D9" s="162" t="n"/>
      <c r="E9" s="90" t="n"/>
      <c r="F9" s="90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4.25" customHeight="1" s="278">
      <c r="A10" s="5" t="inlineStr">
        <is>
          <t>Metano per alimentazione caldaie/macchinari</t>
        </is>
      </c>
      <c r="B10" s="52" t="n"/>
      <c r="C10" s="162" t="n">
        <v>182395</v>
      </c>
      <c r="D10" s="162" t="n">
        <v>189291</v>
      </c>
      <c r="E10" s="90">
        <f>CarbonFootprint!I2</f>
        <v/>
      </c>
      <c r="F10" s="90">
        <f>CarbonFootprint!J2</f>
        <v/>
      </c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14.25" customHeight="1" s="278">
      <c r="A11" s="5" t="inlineStr">
        <is>
          <t>GPL per alimentazione caldaie/macchinari</t>
        </is>
      </c>
      <c r="B11" s="161" t="n"/>
      <c r="C11" s="162" t="n"/>
      <c r="D11" s="162" t="n"/>
      <c r="E11" s="90" t="n"/>
      <c r="F11" s="90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14.25" customHeight="1" s="278">
      <c r="A12" s="5" t="inlineStr">
        <is>
          <t>Gasolio per alimentazione caldaie/macchinari</t>
        </is>
      </c>
      <c r="B12" s="161" t="n"/>
      <c r="C12" s="162" t="n"/>
      <c r="D12" s="162" t="n"/>
      <c r="E12" s="90" t="n"/>
      <c r="F12" s="90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14.25" customHeight="1" s="278">
      <c r="A13" s="53" t="inlineStr">
        <is>
          <t>*Aggiungere righe nella tabella se necessario</t>
        </is>
      </c>
      <c r="B13" s="5" t="n"/>
      <c r="C13" s="54" t="n"/>
      <c r="D13" s="54" t="n"/>
      <c r="E13" s="5" t="n"/>
      <c r="F13" s="5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idden="1" ht="14.25" customHeight="1" s="278">
      <c r="A14" s="55" t="inlineStr">
        <is>
          <t>Totale Energia rinnovabile</t>
        </is>
      </c>
      <c r="B14" s="5" t="n"/>
      <c r="C14" s="54">
        <f>C4+C5</f>
        <v/>
      </c>
      <c r="D14" s="54">
        <f>D4+D5</f>
        <v/>
      </c>
      <c r="E14" s="56" t="n"/>
      <c r="F14" s="56">
        <f>F4+F5</f>
        <v/>
      </c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idden="1" ht="14.25" customHeight="1" s="278">
      <c r="A15" s="55" t="inlineStr">
        <is>
          <t>Totale Energia non rinnovabile</t>
        </is>
      </c>
      <c r="B15" s="5" t="n"/>
      <c r="C15" s="54" t="n"/>
      <c r="D15" s="54" t="n"/>
      <c r="E15" s="56" t="n"/>
      <c r="F15" s="56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idden="1" ht="14.25" customHeight="1" s="278">
      <c r="A16" s="55" t="inlineStr">
        <is>
          <t>Totale rinnovabile e non rinnovabile</t>
        </is>
      </c>
      <c r="B16" s="5" t="n"/>
      <c r="C16" s="54" t="n"/>
      <c r="D16" s="54" t="n"/>
      <c r="E16" s="5" t="n"/>
      <c r="F16" s="5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14.25" customHeight="1" s="278">
      <c r="A17" s="23" t="n"/>
      <c r="B17" s="23" t="n"/>
      <c r="C17" s="57" t="n"/>
      <c r="D17" s="57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14.25" customHeight="1" s="278">
      <c r="A18" s="58" t="inlineStr">
        <is>
          <t>A cura di Diligèa</t>
        </is>
      </c>
      <c r="B18" s="59" t="n"/>
      <c r="C18" s="59" t="n"/>
      <c r="D18" s="59" t="n"/>
      <c r="E18" s="59" t="n"/>
      <c r="F18" s="60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14.25" customHeight="1" s="278">
      <c r="A19" s="61" t="inlineStr">
        <is>
          <t>Emissioni GHG Scope 1</t>
        </is>
      </c>
      <c r="B19" s="23" t="n"/>
      <c r="C19" s="23" t="n"/>
      <c r="D19" s="23" t="n"/>
      <c r="E19" s="23" t="n"/>
      <c r="F19" s="62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14.25" customHeight="1" s="278">
      <c r="A20" s="61" t="inlineStr">
        <is>
          <t>Emissioni GHG Scope 2 (location-based)</t>
        </is>
      </c>
      <c r="B20" s="23" t="n"/>
      <c r="C20" s="23" t="n"/>
      <c r="D20" s="23" t="n"/>
      <c r="E20" s="23" t="n"/>
      <c r="F20" s="62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14.25" customHeight="1" s="278">
      <c r="A21" s="63" t="inlineStr">
        <is>
          <t>Emissioni GHG Scope 3 (location-based)</t>
        </is>
      </c>
      <c r="B21" s="121" t="n"/>
      <c r="C21" s="121" t="n"/>
      <c r="D21" s="121" t="n"/>
      <c r="E21" s="121" t="n"/>
      <c r="F21" s="64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14.25" customHeight="1" s="278">
      <c r="A22" s="65" t="inlineStr">
        <is>
          <t>GHG intensity</t>
        </is>
      </c>
      <c r="B22" s="66" t="n"/>
      <c r="C22" s="66" t="n"/>
      <c r="D22" s="66">
        <f>(D19+D20)/'B1'!B14</f>
        <v/>
      </c>
      <c r="E22" s="66" t="n"/>
      <c r="F22" s="67">
        <f>(F19+F20)/'B1'!C14</f>
        <v/>
      </c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4.25" customHeight="1" s="278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4.25" customHeight="1" s="278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14.25" customHeight="1" s="278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14.25" customHeight="1" s="278">
      <c r="A26" s="68" t="inlineStr">
        <is>
          <t>B3 - Energia e emissioni di gas a effetto serra</t>
        </is>
      </c>
      <c r="B26" s="69" t="n"/>
      <c r="C26" s="69" t="inlineStr">
        <is>
          <t>2024</t>
        </is>
      </c>
      <c r="D26" s="70" t="inlineStr">
        <is>
          <t>Stat 2024</t>
        </is>
      </c>
      <c r="E26" s="70" t="inlineStr">
        <is>
          <t>Totale 2024</t>
        </is>
      </c>
      <c r="F26" s="69" t="inlineStr">
        <is>
          <t>2025</t>
        </is>
      </c>
      <c r="G26" s="70" t="inlineStr">
        <is>
          <t>Stat 2025</t>
        </is>
      </c>
      <c r="H26" s="71" t="inlineStr">
        <is>
          <t>Totale 2025</t>
        </is>
      </c>
      <c r="I26" s="72" t="inlineStr">
        <is>
          <t>Delta % 2025-2024</t>
        </is>
      </c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14.25" customHeight="1" s="278">
      <c r="A27" s="73" t="inlineStr">
        <is>
          <t>Elettricità acquistata</t>
        </is>
      </c>
      <c r="B27" s="5" t="n"/>
      <c r="C27" s="54">
        <f>C3</f>
        <v/>
      </c>
      <c r="D27" s="54">
        <f>D3</f>
        <v/>
      </c>
      <c r="E27" s="54">
        <f>SUM(D27+C27)</f>
        <v/>
      </c>
      <c r="F27" s="54">
        <f>E3</f>
        <v/>
      </c>
      <c r="G27" s="54">
        <f>F3</f>
        <v/>
      </c>
      <c r="H27" s="54">
        <f>SUM(G27+F27)</f>
        <v/>
      </c>
      <c r="I27" s="74">
        <f>H27/E27-1</f>
        <v/>
      </c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14.25" customHeight="1" s="278">
      <c r="A28" s="73" t="inlineStr">
        <is>
          <t>Elettricità autoprodotta da fonti rinnovabili</t>
        </is>
      </c>
      <c r="B28" s="5" t="n"/>
      <c r="C28" s="54">
        <f>C5</f>
        <v/>
      </c>
      <c r="D28" s="54">
        <f>D5</f>
        <v/>
      </c>
      <c r="E28" s="54">
        <f>SUM(D28+C28)</f>
        <v/>
      </c>
      <c r="F28" s="54">
        <f>E5</f>
        <v/>
      </c>
      <c r="G28" s="54">
        <f>F5</f>
        <v/>
      </c>
      <c r="H28" s="54">
        <f>SUM(G28+F28)</f>
        <v/>
      </c>
      <c r="I28" s="74">
        <f>H28/E28-1</f>
        <v/>
      </c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14.25" customHeight="1" s="278">
      <c r="A29" s="73" t="inlineStr">
        <is>
          <t>Gas Naturale</t>
        </is>
      </c>
      <c r="B29" s="5" t="n"/>
      <c r="C29" s="54">
        <f>C10</f>
        <v/>
      </c>
      <c r="D29" s="54">
        <f>D10</f>
        <v/>
      </c>
      <c r="E29" s="54">
        <f>SUM(D29+C29)</f>
        <v/>
      </c>
      <c r="F29" s="54">
        <f>E10</f>
        <v/>
      </c>
      <c r="G29" s="54">
        <f>F10</f>
        <v/>
      </c>
      <c r="H29" s="54">
        <f>SUM(G29+F29)</f>
        <v/>
      </c>
      <c r="I29" s="74">
        <f>H29/E29-1</f>
        <v/>
      </c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14.25" customHeight="1" s="278">
      <c r="A30" s="73" t="inlineStr">
        <is>
          <t>Gasolio</t>
        </is>
      </c>
      <c r="B30" s="5" t="n"/>
      <c r="C30" s="54">
        <f>C7</f>
        <v/>
      </c>
      <c r="D30" s="54">
        <f>D7</f>
        <v/>
      </c>
      <c r="E30" s="54">
        <f>SUM(D30+C30)</f>
        <v/>
      </c>
      <c r="F30" s="54">
        <f>E7</f>
        <v/>
      </c>
      <c r="G30" s="54">
        <f>F7</f>
        <v/>
      </c>
      <c r="H30" s="54">
        <f>SUM(G30+F30)</f>
        <v/>
      </c>
      <c r="I30" s="74">
        <f>H30/E30-1</f>
        <v/>
      </c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14.25" customHeight="1" s="278">
      <c r="A31" s="75" t="inlineStr">
        <is>
          <t>Benzina</t>
        </is>
      </c>
      <c r="B31" s="76" t="n"/>
      <c r="C31" s="77">
        <f>C6</f>
        <v/>
      </c>
      <c r="D31" s="77">
        <f>D6</f>
        <v/>
      </c>
      <c r="E31" s="77">
        <f>SUM(D31+C31)</f>
        <v/>
      </c>
      <c r="F31" s="77">
        <f>E6</f>
        <v/>
      </c>
      <c r="G31" s="77">
        <f>F6</f>
        <v/>
      </c>
      <c r="H31" s="77">
        <f>SUM(G31+F31)</f>
        <v/>
      </c>
      <c r="I31" s="78">
        <f>H31/E31-1</f>
        <v/>
      </c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4.25" customHeight="1" s="278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4.25" customHeight="1" s="278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4.25" customHeight="1" s="278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4.25" customHeight="1" s="278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4.25" customHeight="1" s="278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4.25" customHeight="1" s="278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4.25" customHeight="1" s="27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4.25" customHeight="1" s="278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4.25" customHeight="1" s="278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4.25" customHeight="1" s="278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4.25" customHeight="1" s="278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4.25" customHeight="1" s="278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4.25" customHeight="1" s="278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4.25" customHeight="1" s="278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4.25" customHeight="1" s="278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4.25" customHeight="1" s="278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4.25" customHeight="1" s="27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4.25" customHeight="1" s="278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4.25" customHeight="1" s="278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4.25" customHeight="1" s="278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4.25" customHeight="1" s="278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4.25" customHeight="1" s="278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4.25" customHeight="1" s="278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4.25" customHeight="1" s="278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4.25" customHeight="1" s="278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4.25" customHeight="1" s="278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4.25" customHeight="1" s="27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4.25" customHeight="1" s="278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4.25" customHeight="1" s="278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4.25" customHeight="1" s="278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4.25" customHeight="1" s="278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4.25" customHeight="1" s="278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4.25" customHeight="1" s="278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4.25" customHeight="1" s="278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4.25" customHeight="1" s="278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4.25" customHeight="1" s="278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4.25" customHeight="1" s="27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4.25" customHeight="1" s="278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4.25" customHeight="1" s="278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4.25" customHeight="1" s="278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4.25" customHeight="1" s="278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4.25" customHeight="1" s="278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4.25" customHeight="1" s="278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4.25" customHeight="1" s="278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4.25" customHeight="1" s="278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4.25" customHeight="1" s="278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4.25" customHeight="1" s="2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4.25" customHeight="1" s="278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4.25" customHeight="1" s="278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4.25" customHeight="1" s="278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4.25" customHeight="1" s="278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4.25" customHeight="1" s="278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4.25" customHeight="1" s="278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4.25" customHeight="1" s="278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4.25" customHeight="1" s="278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4.25" customHeight="1" s="278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4.25" customHeight="1" s="27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4.25" customHeight="1" s="278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4.25" customHeight="1" s="278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4.25" customHeight="1" s="278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4.25" customHeight="1" s="278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4.25" customHeight="1" s="278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4.25" customHeight="1" s="278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4.25" customHeight="1" s="278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4.25" customHeight="1" s="278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4.25" customHeight="1" s="278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4.25" customHeight="1" s="27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4.25" customHeight="1" s="278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4.25" customHeight="1" s="278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4.25" customHeight="1" s="278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4.25" customHeight="1" s="278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4.25" customHeight="1" s="278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4.25" customHeight="1" s="278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4.25" customHeight="1" s="278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4.25" customHeight="1" s="278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4.25" customHeight="1" s="278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4.25" customHeight="1" s="27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4.25" customHeight="1" s="278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4.25" customHeight="1" s="278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4.25" customHeight="1" s="278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4.25" customHeight="1" s="278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4.25" customHeight="1" s="278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4.25" customHeight="1" s="278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4.25" customHeight="1" s="278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4.25" customHeight="1" s="278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4.25" customHeight="1" s="278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4.25" customHeight="1" s="27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4.25" customHeight="1" s="278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4.25" customHeight="1" s="278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4.25" customHeight="1" s="278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4.25" customHeight="1" s="278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4.25" customHeight="1" s="278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4.25" customHeight="1" s="278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4.25" customHeight="1" s="278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4.25" customHeight="1" s="278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4.25" customHeight="1" s="278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4.25" customHeight="1" s="27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4.25" customHeight="1" s="278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4.25" customHeight="1" s="278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4.25" customHeight="1" s="278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4.25" customHeight="1" s="278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4.25" customHeight="1" s="278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4.25" customHeight="1" s="278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4.25" customHeight="1" s="278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4.25" customHeight="1" s="278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4.25" customHeight="1" s="278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4.25" customHeight="1" s="27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4.25" customHeight="1" s="278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4.25" customHeight="1" s="278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4.25" customHeight="1" s="278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4.25" customHeight="1" s="278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4.25" customHeight="1" s="278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4.25" customHeight="1" s="278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4.25" customHeight="1" s="278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4.25" customHeight="1" s="278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4.25" customHeight="1" s="278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4.25" customHeight="1" s="27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4.25" customHeight="1" s="278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4.25" customHeight="1" s="278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4.25" customHeight="1" s="278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4.25" customHeight="1" s="278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4.25" customHeight="1" s="278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4.25" customHeight="1" s="278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4.25" customHeight="1" s="278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4.25" customHeight="1" s="278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4.25" customHeight="1" s="278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4.25" customHeight="1" s="27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4.25" customHeight="1" s="278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4.25" customHeight="1" s="278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4.25" customHeight="1" s="278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4.25" customHeight="1" s="278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4.25" customHeight="1" s="278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4.25" customHeight="1" s="278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4.25" customHeight="1" s="278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4.25" customHeight="1" s="278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4.25" customHeight="1" s="278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4.25" customHeight="1" s="27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4.25" customHeight="1" s="278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4.25" customHeight="1" s="278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4.25" customHeight="1" s="278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4.25" customHeight="1" s="278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4.25" customHeight="1" s="278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4.25" customHeight="1" s="278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4.25" customHeight="1" s="278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4.25" customHeight="1" s="278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4.25" customHeight="1" s="278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4.25" customHeight="1" s="2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4.25" customHeight="1" s="278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4.25" customHeight="1" s="278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4.25" customHeight="1" s="278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4.25" customHeight="1" s="278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4.25" customHeight="1" s="278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4.25" customHeight="1" s="278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4.25" customHeight="1" s="278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4.25" customHeight="1" s="278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4.25" customHeight="1" s="278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4.25" customHeight="1" s="27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4.25" customHeight="1" s="278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4.25" customHeight="1" s="278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4.25" customHeight="1" s="278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4.25" customHeight="1" s="278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4.25" customHeight="1" s="278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4.25" customHeight="1" s="278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4.25" customHeight="1" s="278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4.25" customHeight="1" s="278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4.25" customHeight="1" s="278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4.25" customHeight="1" s="27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4.25" customHeight="1" s="278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4.25" customHeight="1" s="278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4.25" customHeight="1" s="278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4.25" customHeight="1" s="278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4.25" customHeight="1" s="278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4.25" customHeight="1" s="278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4.25" customHeight="1" s="278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4.25" customHeight="1" s="278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4.25" customHeight="1" s="278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4.25" customHeight="1" s="27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4.25" customHeight="1" s="278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4.25" customHeight="1" s="278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4.25" customHeight="1" s="278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4.25" customHeight="1" s="278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4.25" customHeight="1" s="278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4.25" customHeight="1" s="278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4.25" customHeight="1" s="278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4.25" customHeight="1" s="278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4.25" customHeight="1" s="278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4.25" customHeight="1" s="27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4.25" customHeight="1" s="278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4.25" customHeight="1" s="278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4.25" customHeight="1" s="278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4.25" customHeight="1" s="278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4.25" customHeight="1" s="278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4.25" customHeight="1" s="278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4.25" customHeight="1" s="278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4.25" customHeight="1" s="278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4.25" customHeight="1" s="278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4.25" customHeight="1" s="27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4.25" customHeight="1" s="278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4.25" customHeight="1" s="278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4.25" customHeight="1" s="278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4.25" customHeight="1" s="278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4.25" customHeight="1" s="278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4.25" customHeight="1" s="278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4.25" customHeight="1" s="278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4.25" customHeight="1" s="278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4.25" customHeight="1" s="278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4.25" customHeight="1" s="27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4.25" customHeight="1" s="278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4.25" customHeight="1" s="278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4.25" customHeight="1" s="278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4.25" customHeight="1" s="278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4.25" customHeight="1" s="278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4.25" customHeight="1" s="278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4.25" customHeight="1" s="278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4.25" customHeight="1" s="278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4.25" customHeight="1" s="278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4.25" customHeight="1" s="27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4.25" customHeight="1" s="278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4.25" customHeight="1" s="278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4.25" customHeight="1" s="278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4.25" customHeight="1" s="278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4.25" customHeight="1" s="278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4.25" customHeight="1" s="278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4.25" customHeight="1" s="278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4.25" customHeight="1" s="278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4.25" customHeight="1" s="278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4.25" customHeight="1" s="27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4.25" customHeight="1" s="278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4.25" customHeight="1" s="278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4.25" customHeight="1" s="278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4.25" customHeight="1" s="278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4.25" customHeight="1" s="278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4.25" customHeight="1" s="278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4.25" customHeight="1" s="278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4.25" customHeight="1" s="278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4.25" customHeight="1" s="278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4.25" customHeight="1" s="27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4.25" customHeight="1" s="278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4.25" customHeight="1" s="278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4.25" customHeight="1" s="278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4.25" customHeight="1" s="278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4.25" customHeight="1" s="278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4.25" customHeight="1" s="278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4.25" customHeight="1" s="278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4.25" customHeight="1" s="278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4.25" customHeight="1" s="278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4.25" customHeight="1" s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4.25" customHeight="1" s="278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4.25" customHeight="1" s="278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4.25" customHeight="1" s="278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4.25" customHeight="1" s="278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4.25" customHeight="1" s="278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4.25" customHeight="1" s="278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4.25" customHeight="1" s="278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4.25" customHeight="1" s="278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4.25" customHeight="1" s="278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4.25" customHeight="1" s="27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4.25" customHeight="1" s="278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4.25" customHeight="1" s="278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4.25" customHeight="1" s="278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4.25" customHeight="1" s="278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4.25" customHeight="1" s="278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4.25" customHeight="1" s="278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4.25" customHeight="1" s="278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4.25" customHeight="1" s="278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4.25" customHeight="1" s="278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4.25" customHeight="1" s="27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4.25" customHeight="1" s="278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4.25" customHeight="1" s="278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4.25" customHeight="1" s="278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4.25" customHeight="1" s="278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4.25" customHeight="1" s="278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4.25" customHeight="1" s="278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4.25" customHeight="1" s="278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4.25" customHeight="1" s="278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4.25" customHeight="1" s="278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4.25" customHeight="1" s="27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4.25" customHeight="1" s="278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4.25" customHeight="1" s="278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4.25" customHeight="1" s="278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4.25" customHeight="1" s="278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4.25" customHeight="1" s="278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4.25" customHeight="1" s="278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4.25" customHeight="1" s="278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4.25" customHeight="1" s="278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4.25" customHeight="1" s="278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4.25" customHeight="1" s="27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4.25" customHeight="1" s="278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4.25" customHeight="1" s="278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4.25" customHeight="1" s="278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4.25" customHeight="1" s="278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4.25" customHeight="1" s="278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4.25" customHeight="1" s="278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4.25" customHeight="1" s="278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4.25" customHeight="1" s="278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4.25" customHeight="1" s="278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4.25" customHeight="1" s="27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4.25" customHeight="1" s="278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4.25" customHeight="1" s="278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4.25" customHeight="1" s="278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4.25" customHeight="1" s="278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4.25" customHeight="1" s="278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4.25" customHeight="1" s="278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4.25" customHeight="1" s="278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4.25" customHeight="1" s="278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4.25" customHeight="1" s="278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4.25" customHeight="1" s="27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4.25" customHeight="1" s="278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4.25" customHeight="1" s="278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4.25" customHeight="1" s="278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4.25" customHeight="1" s="278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4.25" customHeight="1" s="278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4.25" customHeight="1" s="278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4.25" customHeight="1" s="278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4.25" customHeight="1" s="278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4.25" customHeight="1" s="278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4.25" customHeight="1" s="27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4.25" customHeight="1" s="278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4.25" customHeight="1" s="278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4.25" customHeight="1" s="278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4.25" customHeight="1" s="278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4.25" customHeight="1" s="278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4.25" customHeight="1" s="278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4.25" customHeight="1" s="278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4.25" customHeight="1" s="278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4.25" customHeight="1" s="278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4.25" customHeight="1" s="27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4.25" customHeight="1" s="278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4.25" customHeight="1" s="278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4.25" customHeight="1" s="278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4.25" customHeight="1" s="278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4.25" customHeight="1" s="278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4.25" customHeight="1" s="278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4.25" customHeight="1" s="278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4.25" customHeight="1" s="278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4.25" customHeight="1" s="278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4.25" customHeight="1" s="27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4.25" customHeight="1" s="278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4.25" customHeight="1" s="278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4.25" customHeight="1" s="278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4.25" customHeight="1" s="278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4.25" customHeight="1" s="278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4.25" customHeight="1" s="278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4.25" customHeight="1" s="278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4.25" customHeight="1" s="278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4.25" customHeight="1" s="278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4.25" customHeight="1" s="2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4.25" customHeight="1" s="278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4.25" customHeight="1" s="278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4.25" customHeight="1" s="278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4.25" customHeight="1" s="278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4.25" customHeight="1" s="278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4.25" customHeight="1" s="278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4.25" customHeight="1" s="278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4.25" customHeight="1" s="278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4.25" customHeight="1" s="278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4.25" customHeight="1" s="27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4.25" customHeight="1" s="278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4.25" customHeight="1" s="278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4.25" customHeight="1" s="278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4.25" customHeight="1" s="278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4.25" customHeight="1" s="278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4.25" customHeight="1" s="278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4.25" customHeight="1" s="278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4.25" customHeight="1" s="278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4.25" customHeight="1" s="278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4.25" customHeight="1" s="27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4.25" customHeight="1" s="278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4.25" customHeight="1" s="278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4.25" customHeight="1" s="278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4.25" customHeight="1" s="278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4.25" customHeight="1" s="278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4.25" customHeight="1" s="278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4.25" customHeight="1" s="278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4.25" customHeight="1" s="278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4.25" customHeight="1" s="278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4.25" customHeight="1" s="27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4.25" customHeight="1" s="278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4.25" customHeight="1" s="278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4.25" customHeight="1" s="278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4.25" customHeight="1" s="278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4.25" customHeight="1" s="278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4.25" customHeight="1" s="278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4.25" customHeight="1" s="278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4.25" customHeight="1" s="278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4.25" customHeight="1" s="278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4.25" customHeight="1" s="27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4.25" customHeight="1" s="278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4.25" customHeight="1" s="278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4.25" customHeight="1" s="278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4.25" customHeight="1" s="278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4.25" customHeight="1" s="278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4.25" customHeight="1" s="278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4.25" customHeight="1" s="278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4.25" customHeight="1" s="278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4.25" customHeight="1" s="278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4.25" customHeight="1" s="27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4.25" customHeight="1" s="278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4.25" customHeight="1" s="278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4.25" customHeight="1" s="278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4.25" customHeight="1" s="278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4.25" customHeight="1" s="278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4.25" customHeight="1" s="278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4.25" customHeight="1" s="278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4.25" customHeight="1" s="278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4.25" customHeight="1" s="278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4.25" customHeight="1" s="27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4.25" customHeight="1" s="278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4.25" customHeight="1" s="278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4.25" customHeight="1" s="278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4.25" customHeight="1" s="278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4.25" customHeight="1" s="278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4.25" customHeight="1" s="278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4.25" customHeight="1" s="278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4.25" customHeight="1" s="278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4.25" customHeight="1" s="278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4.25" customHeight="1" s="27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4.25" customHeight="1" s="278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4.25" customHeight="1" s="278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4.25" customHeight="1" s="278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4.25" customHeight="1" s="278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4.25" customHeight="1" s="278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4.25" customHeight="1" s="278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4.25" customHeight="1" s="278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4.25" customHeight="1" s="278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4.25" customHeight="1" s="278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4.25" customHeight="1" s="27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4.25" customHeight="1" s="278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4.25" customHeight="1" s="278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4.25" customHeight="1" s="278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4.25" customHeight="1" s="278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4.25" customHeight="1" s="278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4.25" customHeight="1" s="278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4.25" customHeight="1" s="278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4.25" customHeight="1" s="278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4.25" customHeight="1" s="278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4.25" customHeight="1" s="27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4.25" customHeight="1" s="278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4.25" customHeight="1" s="278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4.25" customHeight="1" s="278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4.25" customHeight="1" s="278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4.25" customHeight="1" s="278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4.25" customHeight="1" s="278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4.25" customHeight="1" s="278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4.25" customHeight="1" s="278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4.25" customHeight="1" s="278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4.25" customHeight="1" s="2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4.25" customHeight="1" s="278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4.25" customHeight="1" s="278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4.25" customHeight="1" s="278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4.25" customHeight="1" s="278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4.25" customHeight="1" s="278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4.25" customHeight="1" s="278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4.25" customHeight="1" s="278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4.25" customHeight="1" s="278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4.25" customHeight="1" s="278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4.25" customHeight="1" s="27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4.25" customHeight="1" s="278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4.25" customHeight="1" s="278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4.25" customHeight="1" s="278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4.25" customHeight="1" s="278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4.25" customHeight="1" s="278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4.25" customHeight="1" s="278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4.25" customHeight="1" s="278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4.25" customHeight="1" s="278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4.25" customHeight="1" s="278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4.25" customHeight="1" s="27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4.25" customHeight="1" s="278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4.25" customHeight="1" s="278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4.25" customHeight="1" s="278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4.25" customHeight="1" s="278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4.25" customHeight="1" s="278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4.25" customHeight="1" s="278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4.25" customHeight="1" s="278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4.25" customHeight="1" s="278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4.25" customHeight="1" s="278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4.25" customHeight="1" s="278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4.25" customHeight="1" s="278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4.25" customHeight="1" s="278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4.25" customHeight="1" s="278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4.25" customHeight="1" s="278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4.25" customHeight="1" s="278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4.25" customHeight="1" s="278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4.25" customHeight="1" s="278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4.25" customHeight="1" s="278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4.25" customHeight="1" s="278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4.25" customHeight="1" s="278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4.25" customHeight="1" s="278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4.25" customHeight="1" s="278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4.25" customHeight="1" s="278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4.25" customHeight="1" s="278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4.25" customHeight="1" s="278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4.25" customHeight="1" s="278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4.25" customHeight="1" s="278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4.25" customHeight="1" s="278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4.25" customHeight="1" s="278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4.25" customHeight="1" s="278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4.25" customHeight="1" s="278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4.25" customHeight="1" s="278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4.25" customHeight="1" s="278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4.25" customHeight="1" s="278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4.25" customHeight="1" s="278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4.25" customHeight="1" s="278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4.25" customHeight="1" s="278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4.25" customHeight="1" s="278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4.25" customHeight="1" s="278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4.25" customHeight="1" s="278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4.25" customHeight="1" s="278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4.25" customHeight="1" s="278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4.25" customHeight="1" s="278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4.25" customHeight="1" s="278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4.25" customHeight="1" s="278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4.25" customHeight="1" s="278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4.25" customHeight="1" s="278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4.25" customHeight="1" s="278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4.25" customHeight="1" s="278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4.25" customHeight="1" s="278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4.25" customHeight="1" s="278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4.25" customHeight="1" s="278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4.25" customHeight="1" s="278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4.25" customHeight="1" s="278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4.25" customHeight="1" s="278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4.25" customHeight="1" s="278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4.25" customHeight="1" s="278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4.25" customHeight="1" s="278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4.25" customHeight="1" s="278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4.25" customHeight="1" s="278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4.25" customHeight="1" s="278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4.25" customHeight="1" s="278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4.25" customHeight="1" s="278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4.25" customHeight="1" s="278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4.25" customHeight="1" s="278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4.25" customHeight="1" s="278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4.25" customHeight="1" s="278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4.25" customHeight="1" s="278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4.25" customHeight="1" s="278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4.25" customHeight="1" s="278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4.25" customHeight="1" s="278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4.25" customHeight="1" s="278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4.25" customHeight="1" s="278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4.25" customHeight="1" s="278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4.25" customHeight="1" s="278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4.25" customHeight="1" s="278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4.25" customHeight="1" s="278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4.25" customHeight="1" s="278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4.25" customHeight="1" s="278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4.25" customHeight="1" s="278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4.25" customHeight="1" s="278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4.25" customHeight="1" s="278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4.25" customHeight="1" s="278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4.25" customHeight="1" s="278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4.25" customHeight="1" s="278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4.25" customHeight="1" s="278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4.25" customHeight="1" s="278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4.25" customHeight="1" s="278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4.25" customHeight="1" s="278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4.25" customHeight="1" s="278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4.25" customHeight="1" s="278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4.25" customHeight="1" s="278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4.25" customHeight="1" s="278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4.25" customHeight="1" s="278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4.25" customHeight="1" s="278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4.25" customHeight="1" s="278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4.25" customHeight="1" s="278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4.25" customHeight="1" s="278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4.25" customHeight="1" s="278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4.25" customHeight="1" s="278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4.25" customHeight="1" s="278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4.25" customHeight="1" s="278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4.25" customHeight="1" s="278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4.25" customHeight="1" s="278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4.25" customHeight="1" s="278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4.25" customHeight="1" s="278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4.25" customHeight="1" s="278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4.25" customHeight="1" s="278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4.25" customHeight="1" s="278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4.25" customHeight="1" s="278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4.25" customHeight="1" s="278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4.25" customHeight="1" s="278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4.25" customHeight="1" s="278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4.25" customHeight="1" s="278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4.25" customHeight="1" s="278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4.25" customHeight="1" s="278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4.25" customHeight="1" s="278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4.25" customHeight="1" s="278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4.25" customHeight="1" s="278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4.25" customHeight="1" s="278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4.25" customHeight="1" s="278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4.25" customHeight="1" s="278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4.25" customHeight="1" s="278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4.25" customHeight="1" s="278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4.25" customHeight="1" s="278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4.25" customHeight="1" s="278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4.25" customHeight="1" s="278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4.25" customHeight="1" s="278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4.25" customHeight="1" s="278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4.25" customHeight="1" s="278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4.25" customHeight="1" s="278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4.25" customHeight="1" s="278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4.25" customHeight="1" s="278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4.25" customHeight="1" s="278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4.25" customHeight="1" s="278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4.25" customHeight="1" s="278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4.25" customHeight="1" s="278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4.25" customHeight="1" s="278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4.25" customHeight="1" s="278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4.25" customHeight="1" s="278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4.25" customHeight="1" s="278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4.25" customHeight="1" s="278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4.25" customHeight="1" s="278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4.25" customHeight="1" s="278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4.25" customHeight="1" s="278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4.25" customHeight="1" s="278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4.25" customHeight="1" s="278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4.25" customHeight="1" s="278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4.25" customHeight="1" s="278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4.25" customHeight="1" s="278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4.25" customHeight="1" s="278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4.25" customHeight="1" s="278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4.25" customHeight="1" s="278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4.25" customHeight="1" s="278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4.25" customHeight="1" s="278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4.25" customHeight="1" s="278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4.25" customHeight="1" s="278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4.25" customHeight="1" s="278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4.25" customHeight="1" s="278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4.25" customHeight="1" s="278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4.25" customHeight="1" s="278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4.25" customHeight="1" s="278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4.25" customHeight="1" s="278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4.25" customHeight="1" s="278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4.25" customHeight="1" s="278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4.25" customHeight="1" s="278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4.25" customHeight="1" s="278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4.25" customHeight="1" s="278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4.25" customHeight="1" s="278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4.25" customHeight="1" s="278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4.25" customHeight="1" s="278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4.25" customHeight="1" s="278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4.25" customHeight="1" s="278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4.25" customHeight="1" s="278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4.25" customHeight="1" s="278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4.25" customHeight="1" s="278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4.25" customHeight="1" s="278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4.25" customHeight="1" s="278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4.25" customHeight="1" s="278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4.25" customHeight="1" s="278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4.25" customHeight="1" s="278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4.25" customHeight="1" s="278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4.25" customHeight="1" s="278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4.25" customHeight="1" s="278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4.25" customHeight="1" s="278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4.25" customHeight="1" s="278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4.25" customHeight="1" s="278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4.25" customHeight="1" s="278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4.25" customHeight="1" s="278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4.25" customHeight="1" s="278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4.25" customHeight="1" s="278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4.25" customHeight="1" s="278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4.25" customHeight="1" s="278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4.25" customHeight="1" s="278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4.25" customHeight="1" s="278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4.25" customHeight="1" s="278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4.25" customHeight="1" s="278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4.25" customHeight="1" s="278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4.25" customHeight="1" s="278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4.25" customHeight="1" s="278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4.25" customHeight="1" s="278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4.25" customHeight="1" s="278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4.25" customHeight="1" s="278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4.25" customHeight="1" s="278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4.25" customHeight="1" s="278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4.25" customHeight="1" s="278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4.25" customHeight="1" s="278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4.25" customHeight="1" s="278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4.25" customHeight="1" s="278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4.25" customHeight="1" s="278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4.25" customHeight="1" s="278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4.25" customHeight="1" s="278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4.25" customHeight="1" s="278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4.25" customHeight="1" s="278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4.25" customHeight="1" s="278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4.25" customHeight="1" s="278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4.25" customHeight="1" s="278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4.25" customHeight="1" s="278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4.25" customHeight="1" s="278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4.25" customHeight="1" s="278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4.25" customHeight="1" s="278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4.25" customHeight="1" s="278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4.25" customHeight="1" s="278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4.25" customHeight="1" s="278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4.25" customHeight="1" s="278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4.25" customHeight="1" s="278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4.25" customHeight="1" s="278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4.25" customHeight="1" s="278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4.25" customHeight="1" s="278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4.25" customHeight="1" s="278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4.25" customHeight="1" s="278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4.25" customHeight="1" s="278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4.25" customHeight="1" s="278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4.25" customHeight="1" s="278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4.25" customHeight="1" s="278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4.25" customHeight="1" s="278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4.25" customHeight="1" s="278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4.25" customHeight="1" s="278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4.25" customHeight="1" s="278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4.25" customHeight="1" s="278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4.25" customHeight="1" s="278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4.25" customHeight="1" s="278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4.25" customHeight="1" s="278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4.25" customHeight="1" s="278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4.25" customHeight="1" s="278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4.25" customHeight="1" s="278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4.25" customHeight="1" s="278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4.25" customHeight="1" s="278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4.25" customHeight="1" s="278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4.25" customHeight="1" s="278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4.25" customHeight="1" s="278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4.25" customHeight="1" s="278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4.25" customHeight="1" s="278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4.25" customHeight="1" s="278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4.25" customHeight="1" s="278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4.25" customHeight="1" s="278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4.25" customHeight="1" s="278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4.25" customHeight="1" s="278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4.25" customHeight="1" s="278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4.25" customHeight="1" s="278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4.25" customHeight="1" s="278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4.25" customHeight="1" s="278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4.25" customHeight="1" s="278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4.25" customHeight="1" s="278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4.25" customHeight="1" s="278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4.25" customHeight="1" s="278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4.25" customHeight="1" s="278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4.25" customHeight="1" s="278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4.25" customHeight="1" s="278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4.25" customHeight="1" s="278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4.25" customHeight="1" s="278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4.25" customHeight="1" s="278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4.25" customHeight="1" s="278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4.25" customHeight="1" s="278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4.25" customHeight="1" s="278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4.25" customHeight="1" s="278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4.25" customHeight="1" s="278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4.25" customHeight="1" s="278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4.25" customHeight="1" s="278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4.25" customHeight="1" s="278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4.25" customHeight="1" s="278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4.25" customHeight="1" s="278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4.25" customHeight="1" s="278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4.25" customHeight="1" s="278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4.25" customHeight="1" s="278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4.25" customHeight="1" s="278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4.25" customHeight="1" s="278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4.25" customHeight="1" s="278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4.25" customHeight="1" s="278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4.25" customHeight="1" s="278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4.25" customHeight="1" s="278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4.25" customHeight="1" s="278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4.25" customHeight="1" s="278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4.25" customHeight="1" s="278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4.25" customHeight="1" s="278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4.25" customHeight="1" s="278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4.25" customHeight="1" s="278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4.25" customHeight="1" s="278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4.25" customHeight="1" s="278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4.25" customHeight="1" s="278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4.25" customHeight="1" s="278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4.25" customHeight="1" s="278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4.25" customHeight="1" s="278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4.25" customHeight="1" s="278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4.25" customHeight="1" s="278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4.25" customHeight="1" s="278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4.25" customHeight="1" s="278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4.25" customHeight="1" s="278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4.25" customHeight="1" s="278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4.25" customHeight="1" s="278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4.25" customHeight="1" s="278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4.25" customHeight="1" s="278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4.25" customHeight="1" s="278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4.25" customHeight="1" s="278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4.25" customHeight="1" s="278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4.25" customHeight="1" s="278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4.25" customHeight="1" s="278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4.25" customHeight="1" s="278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4.25" customHeight="1" s="278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4.25" customHeight="1" s="278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4.25" customHeight="1" s="278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4.25" customHeight="1" s="278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4.25" customHeight="1" s="278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4.25" customHeight="1" s="278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4.25" customHeight="1" s="278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4.25" customHeight="1" s="278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4.25" customHeight="1" s="278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4.25" customHeight="1" s="278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4.25" customHeight="1" s="278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4.25" customHeight="1" s="278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4.25" customHeight="1" s="278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4.25" customHeight="1" s="278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4.25" customHeight="1" s="278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4.25" customHeight="1" s="278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4.25" customHeight="1" s="278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4.25" customHeight="1" s="278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4.25" customHeight="1" s="278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4.25" customHeight="1" s="278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4.25" customHeight="1" s="278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4.25" customHeight="1" s="278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4.25" customHeight="1" s="278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4.25" customHeight="1" s="278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4.25" customHeight="1" s="278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4.25" customHeight="1" s="278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4.25" customHeight="1" s="278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4.25" customHeight="1" s="278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4.25" customHeight="1" s="278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4.25" customHeight="1" s="278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4.25" customHeight="1" s="278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4.25" customHeight="1" s="278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4.25" customHeight="1" s="278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4.25" customHeight="1" s="278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4.25" customHeight="1" s="278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4.25" customHeight="1" s="278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4.25" customHeight="1" s="278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4.25" customHeight="1" s="278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4.25" customHeight="1" s="278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4.25" customHeight="1" s="278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4.25" customHeight="1" s="278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4.25" customHeight="1" s="278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4.25" customHeight="1" s="278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4.25" customHeight="1" s="278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4.25" customHeight="1" s="278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4.25" customHeight="1" s="278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4.25" customHeight="1" s="278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4.25" customHeight="1" s="278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4.25" customHeight="1" s="278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4.25" customHeight="1" s="278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4.25" customHeight="1" s="278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4.25" customHeight="1" s="278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4.25" customHeight="1" s="278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4.25" customHeight="1" s="278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4.25" customHeight="1" s="278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4.25" customHeight="1" s="278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4.25" customHeight="1" s="278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4.25" customHeight="1" s="278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4.25" customHeight="1" s="278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4.25" customHeight="1" s="278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4.25" customHeight="1" s="278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4.25" customHeight="1" s="278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4.25" customHeight="1" s="278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4.25" customHeight="1" s="278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4.25" customHeight="1" s="278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4.25" customHeight="1" s="278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4.25" customHeight="1" s="278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4.25" customHeight="1" s="278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4.25" customHeight="1" s="278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4.25" customHeight="1" s="278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4.25" customHeight="1" s="278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4.25" customHeight="1" s="278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4.25" customHeight="1" s="278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4.25" customHeight="1" s="278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4.25" customHeight="1" s="278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4.25" customHeight="1" s="278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4.25" customHeight="1" s="278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4.25" customHeight="1" s="278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4.25" customHeight="1" s="278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4.25" customHeight="1" s="278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4.25" customHeight="1" s="278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4.25" customHeight="1" s="278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4.25" customHeight="1" s="278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4.25" customHeight="1" s="278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4.25" customHeight="1" s="278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4.25" customHeight="1" s="278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4.25" customHeight="1" s="278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4.25" customHeight="1" s="278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4.25" customHeight="1" s="278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4.25" customHeight="1" s="278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4.25" customHeight="1" s="278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4.25" customHeight="1" s="278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4.25" customHeight="1" s="278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4.25" customHeight="1" s="278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4.25" customHeight="1" s="278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4.25" customHeight="1" s="278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4.25" customHeight="1" s="278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4.25" customHeight="1" s="278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4.25" customHeight="1" s="278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4.25" customHeight="1" s="278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4.25" customHeight="1" s="278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4.25" customHeight="1" s="278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4.25" customHeight="1" s="278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4.25" customHeight="1" s="278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4.25" customHeight="1" s="278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4.25" customHeight="1" s="278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4.25" customHeight="1" s="278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4.25" customHeight="1" s="278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4.25" customHeight="1" s="278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4.25" customHeight="1" s="278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4.25" customHeight="1" s="278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4.25" customHeight="1" s="278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4.25" customHeight="1" s="278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4.25" customHeight="1" s="278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4.25" customHeight="1" s="278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4.25" customHeight="1" s="278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4.25" customHeight="1" s="278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4.25" customHeight="1" s="278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4.25" customHeight="1" s="278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4.25" customHeight="1" s="278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4.25" customHeight="1" s="278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4.25" customHeight="1" s="278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4.25" customHeight="1" s="278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4.25" customHeight="1" s="278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4.25" customHeight="1" s="278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4.25" customHeight="1" s="278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4.25" customHeight="1" s="278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4.25" customHeight="1" s="278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4.25" customHeight="1" s="278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4.25" customHeight="1" s="278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4.25" customHeight="1" s="278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4.25" customHeight="1" s="278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4.25" customHeight="1" s="278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4.25" customHeight="1" s="278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4.25" customHeight="1" s="278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4.25" customHeight="1" s="278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4.25" customHeight="1" s="278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4.25" customHeight="1" s="278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4.25" customHeight="1" s="278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4.25" customHeight="1" s="278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4.25" customHeight="1" s="278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4.25" customHeight="1" s="278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4.25" customHeight="1" s="278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4.25" customHeight="1" s="278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4.25" customHeight="1" s="278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4.25" customHeight="1" s="278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4.25" customHeight="1" s="278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4.25" customHeight="1" s="278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4.25" customHeight="1" s="278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4.25" customHeight="1" s="278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4.25" customHeight="1" s="278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4.25" customHeight="1" s="278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4.25" customHeight="1" s="278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4.25" customHeight="1" s="278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4.25" customHeight="1" s="278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4.25" customHeight="1" s="278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4.25" customHeight="1" s="278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4.25" customHeight="1" s="278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4.25" customHeight="1" s="278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4.25" customHeight="1" s="278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4.25" customHeight="1" s="278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4.25" customHeight="1" s="278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4.25" customHeight="1" s="278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4.25" customHeight="1" s="278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4.25" customHeight="1" s="278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4.25" customHeight="1" s="278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4.25" customHeight="1" s="278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4.25" customHeight="1" s="278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4.25" customHeight="1" s="278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4.25" customHeight="1" s="278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4.25" customHeight="1" s="278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4.25" customHeight="1" s="278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4.25" customHeight="1" s="278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4.25" customHeight="1" s="278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4.25" customHeight="1" s="278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4.25" customHeight="1" s="278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4.25" customHeight="1" s="278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4.25" customHeight="1" s="278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4.25" customHeight="1" s="278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4.25" customHeight="1" s="278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4.25" customHeight="1" s="278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4.25" customHeight="1" s="278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4.25" customHeight="1" s="278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4.25" customHeight="1" s="278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conditionalFormatting sqref="B3:F12">
    <cfRule type="containsBlanks" priority="1" dxfId="2">
      <formula>LEN(TRIM(B3))=0</formula>
    </cfRule>
  </conditionalFormatting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119F2F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0.14" customWidth="1" style="278" min="1" max="1"/>
    <col width="15.14" customWidth="1" style="278" min="2" max="2"/>
    <col width="18" customWidth="1" style="278" min="3" max="3"/>
    <col width="20" customWidth="1" style="278" min="4" max="4"/>
    <col width="34" customWidth="1" style="278" min="5" max="5"/>
    <col width="17" customWidth="1" style="278" min="6" max="6"/>
    <col width="8.710000000000001" customWidth="1" style="278" min="7" max="26"/>
  </cols>
  <sheetData>
    <row r="1" ht="17.25" customHeight="1" s="278">
      <c r="A1" s="45" t="inlineStr">
        <is>
          <t>B3 - Energia e emissioni di gas a effetto serra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</row>
    <row r="2" ht="14.25" customHeight="1" s="278">
      <c r="A2" s="47" t="inlineStr">
        <is>
          <t>B3 - Energia e emissioni di gas a effetto serra</t>
        </is>
      </c>
      <c r="B2" s="48" t="n"/>
      <c r="C2" s="16" t="n"/>
      <c r="D2" s="16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4.25" customHeight="1" s="278">
      <c r="A3" s="5" t="inlineStr">
        <is>
          <t>Energia elettrica acquistata senza GdO</t>
        </is>
      </c>
      <c r="B3" s="161" t="n"/>
      <c r="C3" s="90" t="n"/>
      <c r="D3" s="90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4.25" customHeight="1" s="278">
      <c r="A4" s="5" t="inlineStr">
        <is>
          <t>Energia elettrica acquistata con GdO</t>
        </is>
      </c>
      <c r="B4" s="161" t="n"/>
      <c r="C4" s="90" t="n"/>
      <c r="D4" s="90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4.25" customHeight="1" s="278">
      <c r="A5" s="5" t="inlineStr">
        <is>
          <t>Energia elettrica autoprodotta da fonti rinnovabili</t>
        </is>
      </c>
      <c r="B5" s="161" t="n"/>
      <c r="C5" s="90" t="n"/>
      <c r="D5" s="90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4.25" customHeight="1" s="278">
      <c r="A6" s="5" t="inlineStr">
        <is>
          <t>Benzina per autotrazione</t>
        </is>
      </c>
      <c r="B6" s="161" t="n"/>
      <c r="C6" s="90" t="n"/>
      <c r="D6" s="90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4.25" customHeight="1" s="278">
      <c r="A7" s="5" t="inlineStr">
        <is>
          <t>Gasolio per autotrazione</t>
        </is>
      </c>
      <c r="B7" s="161" t="n"/>
      <c r="C7" s="90" t="n"/>
      <c r="D7" s="90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4.25" customHeight="1" s="278">
      <c r="A8" s="5" t="inlineStr">
        <is>
          <t>GPL per autotrazione</t>
        </is>
      </c>
      <c r="B8" s="161" t="n"/>
      <c r="C8" s="90" t="n"/>
      <c r="D8" s="90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4.25" customHeight="1" s="278">
      <c r="A9" s="5" t="inlineStr">
        <is>
          <t>Metano per autotrazione</t>
        </is>
      </c>
      <c r="B9" s="161" t="n"/>
      <c r="C9" s="90" t="n"/>
      <c r="D9" s="90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4.25" customHeight="1" s="278">
      <c r="A10" s="5" t="inlineStr">
        <is>
          <t>Metano per alimentazione caldaie/macchinari</t>
        </is>
      </c>
      <c r="B10" s="161" t="n"/>
      <c r="C10" s="90" t="n"/>
      <c r="D10" s="90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14.25" customHeight="1" s="278">
      <c r="A11" s="5" t="inlineStr">
        <is>
          <t>GPL per alimentazione caldaie/macchinari</t>
        </is>
      </c>
      <c r="B11" s="161" t="n"/>
      <c r="C11" s="90" t="n"/>
      <c r="D11" s="90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14.25" customHeight="1" s="278">
      <c r="A12" s="5" t="inlineStr">
        <is>
          <t>Gasolio per alimentazione caldaie/macchinari</t>
        </is>
      </c>
      <c r="B12" s="161" t="n"/>
      <c r="C12" s="90" t="n"/>
      <c r="D12" s="90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14.25" customHeight="1" s="278">
      <c r="A13" s="79" t="inlineStr">
        <is>
          <t>*Aggiungere righe nella tabella se necessario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14.25" customHeight="1" s="278">
      <c r="A14" s="79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14.25" customHeight="1" s="278">
      <c r="A15" s="79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14.25" customHeight="1" s="278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14.25" customHeight="1" s="278">
      <c r="A17" s="58" t="inlineStr">
        <is>
          <t>A cura di Diligèa</t>
        </is>
      </c>
      <c r="B17" s="59" t="n"/>
      <c r="C17" s="59" t="n"/>
      <c r="D17" s="60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14.25" customHeight="1" s="278">
      <c r="A18" s="61" t="inlineStr">
        <is>
          <t>Emissioni GHG Scope 1</t>
        </is>
      </c>
      <c r="B18" s="23" t="n"/>
      <c r="C18" s="23" t="n"/>
      <c r="D18" s="62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14.25" customHeight="1" s="278">
      <c r="A19" s="61" t="inlineStr">
        <is>
          <t>Emissioni GHG Scope 2 (location-based)</t>
        </is>
      </c>
      <c r="B19" s="23" t="n"/>
      <c r="C19" s="23" t="n"/>
      <c r="D19" s="62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14.25" customHeight="1" s="278">
      <c r="A20" s="63" t="inlineStr">
        <is>
          <t>Emissioni GHG Scope 3 (location-based)</t>
        </is>
      </c>
      <c r="B20" s="121" t="n"/>
      <c r="C20" s="121" t="n"/>
      <c r="D20" s="64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14.25" customHeight="1" s="278">
      <c r="A21" s="65" t="inlineStr">
        <is>
          <t>GHG intensity</t>
        </is>
      </c>
      <c r="B21" s="66" t="n"/>
      <c r="C21" s="66" t="n"/>
      <c r="D21" s="67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14.25" customHeight="1" s="278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4.25" customHeight="1" s="278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4.25" customHeight="1" s="278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14.25" customHeight="1" s="278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14.25" customHeight="1" s="278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14.25" customHeight="1" s="278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14.25" customHeight="1" s="27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14.25" customHeight="1" s="278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14.25" customHeight="1" s="278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14.25" customHeight="1" s="278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4.25" customHeight="1" s="278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4.25" customHeight="1" s="278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4.25" customHeight="1" s="278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4.25" customHeight="1" s="278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4.25" customHeight="1" s="278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4.25" customHeight="1" s="278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4.25" customHeight="1" s="27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4.25" customHeight="1" s="278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4.25" customHeight="1" s="278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4.25" customHeight="1" s="278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4.25" customHeight="1" s="278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4.25" customHeight="1" s="278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4.25" customHeight="1" s="278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4.25" customHeight="1" s="278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4.25" customHeight="1" s="278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4.25" customHeight="1" s="278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4.25" customHeight="1" s="27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4.25" customHeight="1" s="278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4.25" customHeight="1" s="278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4.25" customHeight="1" s="278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4.25" customHeight="1" s="278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4.25" customHeight="1" s="278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4.25" customHeight="1" s="278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4.25" customHeight="1" s="278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4.25" customHeight="1" s="278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4.25" customHeight="1" s="278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4.25" customHeight="1" s="27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4.25" customHeight="1" s="278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4.25" customHeight="1" s="278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4.25" customHeight="1" s="278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4.25" customHeight="1" s="278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4.25" customHeight="1" s="278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4.25" customHeight="1" s="278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4.25" customHeight="1" s="278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4.25" customHeight="1" s="278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4.25" customHeight="1" s="278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4.25" customHeight="1" s="27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4.25" customHeight="1" s="278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4.25" customHeight="1" s="278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4.25" customHeight="1" s="278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4.25" customHeight="1" s="278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4.25" customHeight="1" s="278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4.25" customHeight="1" s="278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4.25" customHeight="1" s="278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4.25" customHeight="1" s="278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4.25" customHeight="1" s="278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4.25" customHeight="1" s="2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4.25" customHeight="1" s="278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4.25" customHeight="1" s="278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4.25" customHeight="1" s="278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4.25" customHeight="1" s="278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4.25" customHeight="1" s="278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4.25" customHeight="1" s="278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4.25" customHeight="1" s="278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4.25" customHeight="1" s="278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4.25" customHeight="1" s="278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4.25" customHeight="1" s="27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4.25" customHeight="1" s="278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4.25" customHeight="1" s="278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4.25" customHeight="1" s="278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4.25" customHeight="1" s="278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4.25" customHeight="1" s="278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4.25" customHeight="1" s="278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4.25" customHeight="1" s="278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4.25" customHeight="1" s="278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4.25" customHeight="1" s="278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4.25" customHeight="1" s="27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4.25" customHeight="1" s="278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4.25" customHeight="1" s="278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4.25" customHeight="1" s="278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4.25" customHeight="1" s="278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4.25" customHeight="1" s="278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4.25" customHeight="1" s="278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4.25" customHeight="1" s="278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4.25" customHeight="1" s="278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4.25" customHeight="1" s="278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4.25" customHeight="1" s="27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4.25" customHeight="1" s="278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4.25" customHeight="1" s="278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4.25" customHeight="1" s="278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4.25" customHeight="1" s="278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4.25" customHeight="1" s="278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4.25" customHeight="1" s="278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4.25" customHeight="1" s="278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4.25" customHeight="1" s="278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4.25" customHeight="1" s="278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4.25" customHeight="1" s="27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4.25" customHeight="1" s="278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4.25" customHeight="1" s="278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4.25" customHeight="1" s="278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4.25" customHeight="1" s="278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4.25" customHeight="1" s="278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4.25" customHeight="1" s="278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4.25" customHeight="1" s="278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4.25" customHeight="1" s="278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4.25" customHeight="1" s="278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4.25" customHeight="1" s="27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4.25" customHeight="1" s="278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4.25" customHeight="1" s="278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4.25" customHeight="1" s="278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4.25" customHeight="1" s="278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4.25" customHeight="1" s="278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4.25" customHeight="1" s="278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4.25" customHeight="1" s="278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4.25" customHeight="1" s="278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4.25" customHeight="1" s="278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4.25" customHeight="1" s="27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4.25" customHeight="1" s="278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4.25" customHeight="1" s="278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4.25" customHeight="1" s="278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4.25" customHeight="1" s="278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4.25" customHeight="1" s="278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4.25" customHeight="1" s="278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4.25" customHeight="1" s="278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4.25" customHeight="1" s="278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4.25" customHeight="1" s="278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4.25" customHeight="1" s="27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4.25" customHeight="1" s="278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4.25" customHeight="1" s="278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4.25" customHeight="1" s="278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4.25" customHeight="1" s="278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4.25" customHeight="1" s="278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4.25" customHeight="1" s="278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4.25" customHeight="1" s="278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4.25" customHeight="1" s="278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4.25" customHeight="1" s="278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4.25" customHeight="1" s="27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4.25" customHeight="1" s="278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4.25" customHeight="1" s="278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4.25" customHeight="1" s="278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4.25" customHeight="1" s="278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4.25" customHeight="1" s="278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4.25" customHeight="1" s="278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4.25" customHeight="1" s="278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4.25" customHeight="1" s="278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4.25" customHeight="1" s="278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4.25" customHeight="1" s="27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4.25" customHeight="1" s="278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4.25" customHeight="1" s="278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4.25" customHeight="1" s="278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4.25" customHeight="1" s="278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4.25" customHeight="1" s="278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4.25" customHeight="1" s="278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4.25" customHeight="1" s="278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4.25" customHeight="1" s="278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4.25" customHeight="1" s="278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4.25" customHeight="1" s="2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4.25" customHeight="1" s="278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4.25" customHeight="1" s="278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4.25" customHeight="1" s="278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4.25" customHeight="1" s="278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4.25" customHeight="1" s="278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4.25" customHeight="1" s="278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4.25" customHeight="1" s="278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4.25" customHeight="1" s="278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4.25" customHeight="1" s="278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4.25" customHeight="1" s="27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4.25" customHeight="1" s="278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4.25" customHeight="1" s="278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4.25" customHeight="1" s="278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4.25" customHeight="1" s="278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4.25" customHeight="1" s="278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4.25" customHeight="1" s="278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4.25" customHeight="1" s="278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4.25" customHeight="1" s="278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4.25" customHeight="1" s="278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4.25" customHeight="1" s="27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4.25" customHeight="1" s="278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4.25" customHeight="1" s="278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4.25" customHeight="1" s="278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4.25" customHeight="1" s="278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4.25" customHeight="1" s="278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4.25" customHeight="1" s="278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4.25" customHeight="1" s="278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4.25" customHeight="1" s="278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4.25" customHeight="1" s="278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4.25" customHeight="1" s="27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4.25" customHeight="1" s="278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4.25" customHeight="1" s="278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4.25" customHeight="1" s="278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4.25" customHeight="1" s="278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4.25" customHeight="1" s="278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4.25" customHeight="1" s="278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4.25" customHeight="1" s="278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4.25" customHeight="1" s="278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4.25" customHeight="1" s="278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4.25" customHeight="1" s="27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4.25" customHeight="1" s="278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4.25" customHeight="1" s="278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4.25" customHeight="1" s="278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4.25" customHeight="1" s="278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4.25" customHeight="1" s="278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4.25" customHeight="1" s="278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4.25" customHeight="1" s="278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4.25" customHeight="1" s="278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4.25" customHeight="1" s="278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4.25" customHeight="1" s="27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4.25" customHeight="1" s="278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4.25" customHeight="1" s="278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4.25" customHeight="1" s="278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4.25" customHeight="1" s="278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4.25" customHeight="1" s="278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4.25" customHeight="1" s="278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4.25" customHeight="1" s="278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4.25" customHeight="1" s="278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4.25" customHeight="1" s="278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4.25" customHeight="1" s="27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4.25" customHeight="1" s="278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4.25" customHeight="1" s="278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4.25" customHeight="1" s="278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4.25" customHeight="1" s="278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4.25" customHeight="1" s="278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4.25" customHeight="1" s="278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4.25" customHeight="1" s="278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4.25" customHeight="1" s="278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4.25" customHeight="1" s="278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4.25" customHeight="1" s="27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4.25" customHeight="1" s="278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4.25" customHeight="1" s="278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4.25" customHeight="1" s="278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4.25" customHeight="1" s="278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4.25" customHeight="1" s="278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4.25" customHeight="1" s="278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4.25" customHeight="1" s="278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4.25" customHeight="1" s="278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4.25" customHeight="1" s="278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4.25" customHeight="1" s="27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4.25" customHeight="1" s="278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4.25" customHeight="1" s="278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4.25" customHeight="1" s="278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4.25" customHeight="1" s="278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4.25" customHeight="1" s="278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4.25" customHeight="1" s="278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4.25" customHeight="1" s="278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4.25" customHeight="1" s="278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4.25" customHeight="1" s="278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4.25" customHeight="1" s="27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4.25" customHeight="1" s="278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4.25" customHeight="1" s="278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4.25" customHeight="1" s="278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4.25" customHeight="1" s="278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4.25" customHeight="1" s="278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4.25" customHeight="1" s="278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4.25" customHeight="1" s="278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4.25" customHeight="1" s="278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4.25" customHeight="1" s="278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4.25" customHeight="1" s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4.25" customHeight="1" s="278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4.25" customHeight="1" s="278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4.25" customHeight="1" s="278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4.25" customHeight="1" s="278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4.25" customHeight="1" s="278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4.25" customHeight="1" s="278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4.25" customHeight="1" s="278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4.25" customHeight="1" s="278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4.25" customHeight="1" s="278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4.25" customHeight="1" s="27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4.25" customHeight="1" s="278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4.25" customHeight="1" s="278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4.25" customHeight="1" s="278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4.25" customHeight="1" s="278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4.25" customHeight="1" s="278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4.25" customHeight="1" s="278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4.25" customHeight="1" s="278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4.25" customHeight="1" s="278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4.25" customHeight="1" s="278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4.25" customHeight="1" s="27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4.25" customHeight="1" s="278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4.25" customHeight="1" s="278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4.25" customHeight="1" s="278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4.25" customHeight="1" s="278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4.25" customHeight="1" s="278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4.25" customHeight="1" s="278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4.25" customHeight="1" s="278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4.25" customHeight="1" s="278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4.25" customHeight="1" s="278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4.25" customHeight="1" s="27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4.25" customHeight="1" s="278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4.25" customHeight="1" s="278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4.25" customHeight="1" s="278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4.25" customHeight="1" s="278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4.25" customHeight="1" s="278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4.25" customHeight="1" s="278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4.25" customHeight="1" s="278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4.25" customHeight="1" s="278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4.25" customHeight="1" s="278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4.25" customHeight="1" s="27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4.25" customHeight="1" s="278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4.25" customHeight="1" s="278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4.25" customHeight="1" s="278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4.25" customHeight="1" s="278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4.25" customHeight="1" s="278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4.25" customHeight="1" s="278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4.25" customHeight="1" s="278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4.25" customHeight="1" s="278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4.25" customHeight="1" s="278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4.25" customHeight="1" s="27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4.25" customHeight="1" s="278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4.25" customHeight="1" s="278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4.25" customHeight="1" s="278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4.25" customHeight="1" s="278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4.25" customHeight="1" s="278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4.25" customHeight="1" s="278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4.25" customHeight="1" s="278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4.25" customHeight="1" s="278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4.25" customHeight="1" s="278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4.25" customHeight="1" s="27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4.25" customHeight="1" s="278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4.25" customHeight="1" s="278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4.25" customHeight="1" s="278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4.25" customHeight="1" s="278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4.25" customHeight="1" s="278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4.25" customHeight="1" s="278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4.25" customHeight="1" s="278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4.25" customHeight="1" s="278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4.25" customHeight="1" s="278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4.25" customHeight="1" s="27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4.25" customHeight="1" s="278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4.25" customHeight="1" s="278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4.25" customHeight="1" s="278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4.25" customHeight="1" s="278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4.25" customHeight="1" s="278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4.25" customHeight="1" s="278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4.25" customHeight="1" s="278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4.25" customHeight="1" s="278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4.25" customHeight="1" s="278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4.25" customHeight="1" s="27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4.25" customHeight="1" s="278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4.25" customHeight="1" s="278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4.25" customHeight="1" s="278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4.25" customHeight="1" s="278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4.25" customHeight="1" s="278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4.25" customHeight="1" s="278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4.25" customHeight="1" s="278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4.25" customHeight="1" s="278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4.25" customHeight="1" s="278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4.25" customHeight="1" s="27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4.25" customHeight="1" s="278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4.25" customHeight="1" s="278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4.25" customHeight="1" s="278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4.25" customHeight="1" s="278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4.25" customHeight="1" s="278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4.25" customHeight="1" s="278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4.25" customHeight="1" s="278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4.25" customHeight="1" s="278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4.25" customHeight="1" s="278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4.25" customHeight="1" s="2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4.25" customHeight="1" s="278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4.25" customHeight="1" s="278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4.25" customHeight="1" s="278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4.25" customHeight="1" s="278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4.25" customHeight="1" s="278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4.25" customHeight="1" s="278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4.25" customHeight="1" s="278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4.25" customHeight="1" s="278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4.25" customHeight="1" s="278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4.25" customHeight="1" s="27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4.25" customHeight="1" s="278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4.25" customHeight="1" s="278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4.25" customHeight="1" s="278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4.25" customHeight="1" s="278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4.25" customHeight="1" s="278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4.25" customHeight="1" s="278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4.25" customHeight="1" s="278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4.25" customHeight="1" s="278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4.25" customHeight="1" s="278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4.25" customHeight="1" s="27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4.25" customHeight="1" s="278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4.25" customHeight="1" s="278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4.25" customHeight="1" s="278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4.25" customHeight="1" s="278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4.25" customHeight="1" s="278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4.25" customHeight="1" s="278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4.25" customHeight="1" s="278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4.25" customHeight="1" s="278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4.25" customHeight="1" s="278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4.25" customHeight="1" s="27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4.25" customHeight="1" s="278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4.25" customHeight="1" s="278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4.25" customHeight="1" s="278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4.25" customHeight="1" s="278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4.25" customHeight="1" s="278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4.25" customHeight="1" s="278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4.25" customHeight="1" s="278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4.25" customHeight="1" s="278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4.25" customHeight="1" s="278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4.25" customHeight="1" s="27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4.25" customHeight="1" s="278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4.25" customHeight="1" s="278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4.25" customHeight="1" s="278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4.25" customHeight="1" s="278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4.25" customHeight="1" s="278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4.25" customHeight="1" s="278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4.25" customHeight="1" s="278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4.25" customHeight="1" s="278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4.25" customHeight="1" s="278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4.25" customHeight="1" s="27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4.25" customHeight="1" s="278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4.25" customHeight="1" s="278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4.25" customHeight="1" s="278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4.25" customHeight="1" s="278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4.25" customHeight="1" s="278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4.25" customHeight="1" s="278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4.25" customHeight="1" s="278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4.25" customHeight="1" s="278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4.25" customHeight="1" s="278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4.25" customHeight="1" s="27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4.25" customHeight="1" s="278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4.25" customHeight="1" s="278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4.25" customHeight="1" s="278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4.25" customHeight="1" s="278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4.25" customHeight="1" s="278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4.25" customHeight="1" s="278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4.25" customHeight="1" s="278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4.25" customHeight="1" s="278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4.25" customHeight="1" s="278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4.25" customHeight="1" s="27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4.25" customHeight="1" s="278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4.25" customHeight="1" s="278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4.25" customHeight="1" s="278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4.25" customHeight="1" s="278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4.25" customHeight="1" s="278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4.25" customHeight="1" s="278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4.25" customHeight="1" s="278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4.25" customHeight="1" s="278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4.25" customHeight="1" s="278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4.25" customHeight="1" s="27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4.25" customHeight="1" s="278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4.25" customHeight="1" s="278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4.25" customHeight="1" s="278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4.25" customHeight="1" s="278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4.25" customHeight="1" s="278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4.25" customHeight="1" s="278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4.25" customHeight="1" s="278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4.25" customHeight="1" s="278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4.25" customHeight="1" s="278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4.25" customHeight="1" s="27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4.25" customHeight="1" s="278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4.25" customHeight="1" s="278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4.25" customHeight="1" s="278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4.25" customHeight="1" s="278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4.25" customHeight="1" s="278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4.25" customHeight="1" s="278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4.25" customHeight="1" s="278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4.25" customHeight="1" s="278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4.25" customHeight="1" s="278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4.25" customHeight="1" s="2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4.25" customHeight="1" s="278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4.25" customHeight="1" s="278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4.25" customHeight="1" s="278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4.25" customHeight="1" s="278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4.25" customHeight="1" s="278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4.25" customHeight="1" s="278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4.25" customHeight="1" s="278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4.25" customHeight="1" s="278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4.25" customHeight="1" s="278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4.25" customHeight="1" s="27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4.25" customHeight="1" s="278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4.25" customHeight="1" s="278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4.25" customHeight="1" s="278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4.25" customHeight="1" s="278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4.25" customHeight="1" s="278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4.25" customHeight="1" s="278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4.25" customHeight="1" s="278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4.25" customHeight="1" s="278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4.25" customHeight="1" s="278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4.25" customHeight="1" s="27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4.25" customHeight="1" s="278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4.25" customHeight="1" s="278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4.25" customHeight="1" s="278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4.25" customHeight="1" s="278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4.25" customHeight="1" s="278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4.25" customHeight="1" s="278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4.25" customHeight="1" s="278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4.25" customHeight="1" s="278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4.25" customHeight="1" s="278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4.25" customHeight="1" s="278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4.25" customHeight="1" s="278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4.25" customHeight="1" s="278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4.25" customHeight="1" s="278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4.25" customHeight="1" s="278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4.25" customHeight="1" s="278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4.25" customHeight="1" s="278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4.25" customHeight="1" s="278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4.25" customHeight="1" s="278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4.25" customHeight="1" s="278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4.25" customHeight="1" s="278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4.25" customHeight="1" s="278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4.25" customHeight="1" s="278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4.25" customHeight="1" s="278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4.25" customHeight="1" s="278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4.25" customHeight="1" s="278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4.25" customHeight="1" s="278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4.25" customHeight="1" s="278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4.25" customHeight="1" s="278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4.25" customHeight="1" s="278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4.25" customHeight="1" s="278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4.25" customHeight="1" s="278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4.25" customHeight="1" s="278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4.25" customHeight="1" s="278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4.25" customHeight="1" s="278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4.25" customHeight="1" s="278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4.25" customHeight="1" s="278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4.25" customHeight="1" s="278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4.25" customHeight="1" s="278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4.25" customHeight="1" s="278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4.25" customHeight="1" s="278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4.25" customHeight="1" s="278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4.25" customHeight="1" s="278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4.25" customHeight="1" s="278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4.25" customHeight="1" s="278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4.25" customHeight="1" s="278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4.25" customHeight="1" s="278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4.25" customHeight="1" s="278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4.25" customHeight="1" s="278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4.25" customHeight="1" s="278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4.25" customHeight="1" s="278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4.25" customHeight="1" s="278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4.25" customHeight="1" s="278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4.25" customHeight="1" s="278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4.25" customHeight="1" s="278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4.25" customHeight="1" s="278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4.25" customHeight="1" s="278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4.25" customHeight="1" s="278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4.25" customHeight="1" s="278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4.25" customHeight="1" s="278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4.25" customHeight="1" s="278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4.25" customHeight="1" s="278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4.25" customHeight="1" s="278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4.25" customHeight="1" s="278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4.25" customHeight="1" s="278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4.25" customHeight="1" s="278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4.25" customHeight="1" s="278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4.25" customHeight="1" s="278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4.25" customHeight="1" s="278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4.25" customHeight="1" s="278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4.25" customHeight="1" s="278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4.25" customHeight="1" s="278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4.25" customHeight="1" s="278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4.25" customHeight="1" s="278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4.25" customHeight="1" s="278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4.25" customHeight="1" s="278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4.25" customHeight="1" s="278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4.25" customHeight="1" s="278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4.25" customHeight="1" s="278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4.25" customHeight="1" s="278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4.25" customHeight="1" s="278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4.25" customHeight="1" s="278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4.25" customHeight="1" s="278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4.25" customHeight="1" s="278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4.25" customHeight="1" s="278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4.25" customHeight="1" s="278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4.25" customHeight="1" s="278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4.25" customHeight="1" s="278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4.25" customHeight="1" s="278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4.25" customHeight="1" s="278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4.25" customHeight="1" s="278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4.25" customHeight="1" s="278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4.25" customHeight="1" s="278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4.25" customHeight="1" s="278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4.25" customHeight="1" s="278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4.25" customHeight="1" s="278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4.25" customHeight="1" s="278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4.25" customHeight="1" s="278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4.25" customHeight="1" s="278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4.25" customHeight="1" s="278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4.25" customHeight="1" s="278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4.25" customHeight="1" s="278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4.25" customHeight="1" s="278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4.25" customHeight="1" s="278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4.25" customHeight="1" s="278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4.25" customHeight="1" s="278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4.25" customHeight="1" s="278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4.25" customHeight="1" s="278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4.25" customHeight="1" s="278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4.25" customHeight="1" s="278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4.25" customHeight="1" s="278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4.25" customHeight="1" s="278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4.25" customHeight="1" s="278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4.25" customHeight="1" s="278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4.25" customHeight="1" s="278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4.25" customHeight="1" s="278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4.25" customHeight="1" s="278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4.25" customHeight="1" s="278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4.25" customHeight="1" s="278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4.25" customHeight="1" s="278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4.25" customHeight="1" s="278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4.25" customHeight="1" s="278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4.25" customHeight="1" s="278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4.25" customHeight="1" s="278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4.25" customHeight="1" s="278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4.25" customHeight="1" s="278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4.25" customHeight="1" s="278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4.25" customHeight="1" s="278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4.25" customHeight="1" s="278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4.25" customHeight="1" s="278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4.25" customHeight="1" s="278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4.25" customHeight="1" s="278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4.25" customHeight="1" s="278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4.25" customHeight="1" s="278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4.25" customHeight="1" s="278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4.25" customHeight="1" s="278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4.25" customHeight="1" s="278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4.25" customHeight="1" s="278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4.25" customHeight="1" s="278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4.25" customHeight="1" s="278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4.25" customHeight="1" s="278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4.25" customHeight="1" s="278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4.25" customHeight="1" s="278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4.25" customHeight="1" s="278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4.25" customHeight="1" s="278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4.25" customHeight="1" s="278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4.25" customHeight="1" s="278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4.25" customHeight="1" s="278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4.25" customHeight="1" s="278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4.25" customHeight="1" s="278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4.25" customHeight="1" s="278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4.25" customHeight="1" s="278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4.25" customHeight="1" s="278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4.25" customHeight="1" s="278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4.25" customHeight="1" s="278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4.25" customHeight="1" s="278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4.25" customHeight="1" s="278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4.25" customHeight="1" s="278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4.25" customHeight="1" s="278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4.25" customHeight="1" s="278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4.25" customHeight="1" s="278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4.25" customHeight="1" s="278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4.25" customHeight="1" s="278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4.25" customHeight="1" s="278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4.25" customHeight="1" s="278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4.25" customHeight="1" s="278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4.25" customHeight="1" s="278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4.25" customHeight="1" s="278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4.25" customHeight="1" s="278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4.25" customHeight="1" s="278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4.25" customHeight="1" s="278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4.25" customHeight="1" s="278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4.25" customHeight="1" s="278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4.25" customHeight="1" s="278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4.25" customHeight="1" s="278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4.25" customHeight="1" s="278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4.25" customHeight="1" s="278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4.25" customHeight="1" s="278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4.25" customHeight="1" s="278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4.25" customHeight="1" s="278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4.25" customHeight="1" s="278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4.25" customHeight="1" s="278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4.25" customHeight="1" s="278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4.25" customHeight="1" s="278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4.25" customHeight="1" s="278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4.25" customHeight="1" s="278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4.25" customHeight="1" s="278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4.25" customHeight="1" s="278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4.25" customHeight="1" s="278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4.25" customHeight="1" s="278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4.25" customHeight="1" s="278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4.25" customHeight="1" s="278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4.25" customHeight="1" s="278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4.25" customHeight="1" s="278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4.25" customHeight="1" s="278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4.25" customHeight="1" s="278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4.25" customHeight="1" s="278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4.25" customHeight="1" s="278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4.25" customHeight="1" s="278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4.25" customHeight="1" s="278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4.25" customHeight="1" s="278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4.25" customHeight="1" s="278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4.25" customHeight="1" s="278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4.25" customHeight="1" s="278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4.25" customHeight="1" s="278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4.25" customHeight="1" s="278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4.25" customHeight="1" s="278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4.25" customHeight="1" s="278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4.25" customHeight="1" s="278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4.25" customHeight="1" s="278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4.25" customHeight="1" s="278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4.25" customHeight="1" s="278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4.25" customHeight="1" s="278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4.25" customHeight="1" s="278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4.25" customHeight="1" s="278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4.25" customHeight="1" s="278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4.25" customHeight="1" s="278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4.25" customHeight="1" s="278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4.25" customHeight="1" s="278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4.25" customHeight="1" s="278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4.25" customHeight="1" s="278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4.25" customHeight="1" s="278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4.25" customHeight="1" s="278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4.25" customHeight="1" s="278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4.25" customHeight="1" s="278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4.25" customHeight="1" s="278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4.25" customHeight="1" s="278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4.25" customHeight="1" s="278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4.25" customHeight="1" s="278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4.25" customHeight="1" s="278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4.25" customHeight="1" s="278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4.25" customHeight="1" s="278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4.25" customHeight="1" s="278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4.25" customHeight="1" s="278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4.25" customHeight="1" s="278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4.25" customHeight="1" s="278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4.25" customHeight="1" s="278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4.25" customHeight="1" s="278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4.25" customHeight="1" s="278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4.25" customHeight="1" s="278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4.25" customHeight="1" s="278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4.25" customHeight="1" s="278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4.25" customHeight="1" s="278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4.25" customHeight="1" s="278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4.25" customHeight="1" s="278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4.25" customHeight="1" s="278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4.25" customHeight="1" s="278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4.25" customHeight="1" s="278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4.25" customHeight="1" s="278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4.25" customHeight="1" s="278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4.25" customHeight="1" s="278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4.25" customHeight="1" s="278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4.25" customHeight="1" s="278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4.25" customHeight="1" s="278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4.25" customHeight="1" s="278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4.25" customHeight="1" s="278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4.25" customHeight="1" s="278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4.25" customHeight="1" s="278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4.25" customHeight="1" s="278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4.25" customHeight="1" s="278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4.25" customHeight="1" s="278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4.25" customHeight="1" s="278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4.25" customHeight="1" s="278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4.25" customHeight="1" s="278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4.25" customHeight="1" s="278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4.25" customHeight="1" s="278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4.25" customHeight="1" s="278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4.25" customHeight="1" s="278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4.25" customHeight="1" s="278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4.25" customHeight="1" s="278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4.25" customHeight="1" s="278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4.25" customHeight="1" s="278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4.25" customHeight="1" s="278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4.25" customHeight="1" s="278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4.25" customHeight="1" s="278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4.25" customHeight="1" s="278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4.25" customHeight="1" s="278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4.25" customHeight="1" s="278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4.25" customHeight="1" s="278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4.25" customHeight="1" s="278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4.25" customHeight="1" s="278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4.25" customHeight="1" s="278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4.25" customHeight="1" s="278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4.25" customHeight="1" s="278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4.25" customHeight="1" s="278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4.25" customHeight="1" s="278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4.25" customHeight="1" s="278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4.25" customHeight="1" s="278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4.25" customHeight="1" s="278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4.25" customHeight="1" s="278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4.25" customHeight="1" s="278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4.25" customHeight="1" s="278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4.25" customHeight="1" s="278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4.25" customHeight="1" s="278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4.25" customHeight="1" s="278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4.25" customHeight="1" s="278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4.25" customHeight="1" s="278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4.25" customHeight="1" s="278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4.25" customHeight="1" s="278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4.25" customHeight="1" s="278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4.25" customHeight="1" s="278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4.25" customHeight="1" s="278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4.25" customHeight="1" s="278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4.25" customHeight="1" s="278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4.25" customHeight="1" s="278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4.25" customHeight="1" s="278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4.25" customHeight="1" s="278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4.25" customHeight="1" s="278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4.25" customHeight="1" s="278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4.25" customHeight="1" s="278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4.25" customHeight="1" s="278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4.25" customHeight="1" s="278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4.25" customHeight="1" s="278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4.25" customHeight="1" s="278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4.25" customHeight="1" s="278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4.25" customHeight="1" s="278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4.25" customHeight="1" s="278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4.25" customHeight="1" s="278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4.25" customHeight="1" s="278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4.25" customHeight="1" s="278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4.25" customHeight="1" s="278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4.25" customHeight="1" s="278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4.25" customHeight="1" s="278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4.25" customHeight="1" s="278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4.25" customHeight="1" s="278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4.25" customHeight="1" s="278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4.25" customHeight="1" s="278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4.25" customHeight="1" s="278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4.25" customHeight="1" s="278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4.25" customHeight="1" s="278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4.25" customHeight="1" s="278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4.25" customHeight="1" s="278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4.25" customHeight="1" s="278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4.25" customHeight="1" s="278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4.25" customHeight="1" s="278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4.25" customHeight="1" s="278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4.25" customHeight="1" s="278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4.25" customHeight="1" s="278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4.25" customHeight="1" s="278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4.25" customHeight="1" s="278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4.25" customHeight="1" s="278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4.25" customHeight="1" s="278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4.25" customHeight="1" s="278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4.25" customHeight="1" s="278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4.25" customHeight="1" s="278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4.25" customHeight="1" s="278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4.25" customHeight="1" s="278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4.25" customHeight="1" s="278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4.25" customHeight="1" s="278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4.25" customHeight="1" s="278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4.25" customHeight="1" s="278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4.25" customHeight="1" s="278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4.25" customHeight="1" s="278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4.25" customHeight="1" s="278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4.25" customHeight="1" s="278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4.25" customHeight="1" s="278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4.25" customHeight="1" s="278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4.25" customHeight="1" s="278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4.25" customHeight="1" s="278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4.25" customHeight="1" s="278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4.25" customHeight="1" s="278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4.25" customHeight="1" s="278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4.25" customHeight="1" s="278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4.25" customHeight="1" s="278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4.25" customHeight="1" s="278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4.25" customHeight="1" s="278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4.25" customHeight="1" s="278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4.25" customHeight="1" s="278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4.25" customHeight="1" s="278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4.25" customHeight="1" s="278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4.25" customHeight="1" s="278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4.25" customHeight="1" s="278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4.25" customHeight="1" s="278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4.25" customHeight="1" s="278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4.25" customHeight="1" s="278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4.25" customHeight="1" s="278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4.25" customHeight="1" s="278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4.25" customHeight="1" s="278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4.25" customHeight="1" s="278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4.25" customHeight="1" s="278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4.25" customHeight="1" s="278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4.25" customHeight="1" s="278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4.25" customHeight="1" s="278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4.25" customHeight="1" s="278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4.25" customHeight="1" s="278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4.25" customHeight="1" s="278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4.25" customHeight="1" s="278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4.25" customHeight="1" s="278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4.25" customHeight="1" s="278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4.25" customHeight="1" s="278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4.25" customHeight="1" s="278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4.25" customHeight="1" s="278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4.25" customHeight="1" s="278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4.25" customHeight="1" s="278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4.25" customHeight="1" s="278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4.25" customHeight="1" s="278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4.25" customHeight="1" s="278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4.25" customHeight="1" s="278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4.25" customHeight="1" s="278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4.25" customHeight="1" s="278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4.25" customHeight="1" s="278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4.25" customHeight="1" s="278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4.25" customHeight="1" s="278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4.25" customHeight="1" s="278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4.25" customHeight="1" s="278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4.25" customHeight="1" s="278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4.25" customHeight="1" s="278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4.25" customHeight="1" s="278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4.25" customHeight="1" s="278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4.25" customHeight="1" s="278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4.25" customHeight="1" s="278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4.25" customHeight="1" s="278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4.25" customHeight="1" s="278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4.25" customHeight="1" s="278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4.25" customHeight="1" s="278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4.25" customHeight="1" s="278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4.25" customHeight="1" s="278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4.25" customHeight="1" s="278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4.25" customHeight="1" s="278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4.25" customHeight="1" s="278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4.25" customHeight="1" s="278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4.25" customHeight="1" s="278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4.25" customHeight="1" s="278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4.25" customHeight="1" s="278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4.25" customHeight="1" s="278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4.25" customHeight="1" s="278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4.25" customHeight="1" s="278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4.25" customHeight="1" s="278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4.25" customHeight="1" s="278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4.25" customHeight="1" s="278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4.25" customHeight="1" s="278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4.25" customHeight="1" s="278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4.25" customHeight="1" s="278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4.25" customHeight="1" s="278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4.25" customHeight="1" s="278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4.25" customHeight="1" s="278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4.25" customHeight="1" s="278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4.25" customHeight="1" s="278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4.25" customHeight="1" s="278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4.25" customHeight="1" s="278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4.25" customHeight="1" s="278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4.25" customHeight="1" s="278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4.25" customHeight="1" s="278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4.25" customHeight="1" s="278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4.25" customHeight="1" s="278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4.25" customHeight="1" s="278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4.25" customHeight="1" s="278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4.25" customHeight="1" s="278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4.25" customHeight="1" s="278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4.25" customHeight="1" s="278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4.25" customHeight="1" s="278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4.25" customHeight="1" s="278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4.25" customHeight="1" s="278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4.25" customHeight="1" s="278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4.25" customHeight="1" s="278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4.25" customHeight="1" s="278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4.25" customHeight="1" s="278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4.25" customHeight="1" s="278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4.25" customHeight="1" s="278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4.25" customHeight="1" s="278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4.25" customHeight="1" s="278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4.25" customHeight="1" s="278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4.25" customHeight="1" s="278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4.25" customHeight="1" s="278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4.25" customHeight="1" s="278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4.25" customHeight="1" s="278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4.25" customHeight="1" s="278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4.25" customHeight="1" s="278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4.25" customHeight="1" s="278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4.25" customHeight="1" s="278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4.25" customHeight="1" s="278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4.25" customHeight="1" s="278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4.25" customHeight="1" s="278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4.25" customHeight="1" s="278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4.25" customHeight="1" s="278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4.25" customHeight="1" s="278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4.25" customHeight="1" s="278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4.25" customHeight="1" s="278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4.25" customHeight="1" s="278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4.25" customHeight="1" s="278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4.25" customHeight="1" s="278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4.25" customHeight="1" s="278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4.25" customHeight="1" s="278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4.25" customHeight="1" s="278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4.25" customHeight="1" s="278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4.25" customHeight="1" s="278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4.25" customHeight="1" s="278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4.25" customHeight="1" s="278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4.25" customHeight="1" s="278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4.25" customHeight="1" s="278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4.25" customHeight="1" s="278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4.25" customHeight="1" s="278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4.25" customHeight="1" s="278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4.25" customHeight="1" s="278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4.25" customHeight="1" s="278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4.25" customHeight="1" s="278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4.25" customHeight="1" s="278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4.25" customHeight="1" s="278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4.25" customHeight="1" s="278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4.25" customHeight="1" s="278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4.25" customHeight="1" s="278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4.25" customHeight="1" s="278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4.25" customHeight="1" s="278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conditionalFormatting sqref="B3:D12">
    <cfRule type="containsBlanks" priority="1" dxfId="2">
      <formula>LEN(TRIM(B3))=0</formula>
    </cfRule>
  </conditionalFormatting>
  <pageMargins left="0.7" right="0.7" top="0.75" bottom="0.75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119F2F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6.71" customWidth="1" style="278" min="1" max="1"/>
    <col width="13.71" customWidth="1" style="278" min="2" max="2"/>
    <col width="19.71" customWidth="1" style="278" min="3" max="4"/>
    <col width="8.710000000000001" customWidth="1" style="278" min="5" max="26"/>
  </cols>
  <sheetData>
    <row r="1" ht="87" customHeight="1" s="278">
      <c r="A1" s="279" t="inlineStr">
        <is>
          <t>Nota - compilare la tabella indicando le quantità corrispondenti a ciascuna sostanza inquinante che l'Organizzazione emette nell'aria, nell'acqua e nel suolo durante le proprie attività se:
1. l'Organizzazione è già tenuta per legge a comunicarle alle autorità competenti
2. l'Organizzazione le comunica volontariamente in base a un sistema di gestione ambientale</t>
        </is>
      </c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14.25" customHeight="1" s="278">
      <c r="A2" s="83" t="n"/>
      <c r="B2" s="83" t="n"/>
      <c r="C2" s="83" t="n"/>
      <c r="D2" s="83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7.25" customHeight="1" s="278">
      <c r="A3" s="45" t="inlineStr">
        <is>
          <t>B4 - Inquinamento di acqua, aria e suolo</t>
        </is>
      </c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</row>
    <row r="4" ht="14.25" customHeight="1" s="278">
      <c r="A4" s="84" t="inlineStr">
        <is>
          <t>Inquinante</t>
        </is>
      </c>
      <c r="B4" s="85" t="n"/>
      <c r="C4" s="86" t="inlineStr">
        <is>
          <t>Emissioni [kg] 2024</t>
        </is>
      </c>
      <c r="D4" s="87" t="inlineStr">
        <is>
          <t>Emissioni [kg] 2025</t>
        </is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278">
      <c r="A5" s="88" t="n"/>
      <c r="B5" s="103" t="n"/>
      <c r="C5" s="90" t="n"/>
      <c r="D5" s="90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4.25" customHeight="1" s="278">
      <c r="A6" s="88" t="n"/>
      <c r="B6" s="103" t="n"/>
      <c r="C6" s="90" t="n"/>
      <c r="D6" s="90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4.25" customHeight="1" s="278">
      <c r="A7" s="88" t="n"/>
      <c r="B7" s="91" t="n"/>
      <c r="C7" s="90" t="n"/>
      <c r="D7" s="90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4.25" customHeight="1" s="278">
      <c r="A8" s="92" t="inlineStr">
        <is>
          <t>*Aggiungere linee se servono</t>
        </is>
      </c>
      <c r="B8" s="91" t="n"/>
      <c r="C8" s="93" t="n"/>
      <c r="D8" s="94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4.25" customHeight="1" s="278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4.25" customHeight="1" s="278">
      <c r="A10" s="95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4.25" customHeight="1" s="278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4.25" customHeight="1" s="278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8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1">
    <mergeCell ref="A1:D1"/>
  </mergeCells>
  <conditionalFormatting sqref="A5:A8">
    <cfRule type="containsBlanks" priority="1" dxfId="2">
      <formula>LEN(TRIM(A5))=0</formula>
    </cfRule>
  </conditionalFormatting>
  <conditionalFormatting sqref="C5:D8">
    <cfRule type="containsBlanks" priority="2" dxfId="2">
      <formula>LEN(TRIM(C5))=0</formula>
    </cfRule>
  </conditionalFormatting>
  <dataValidations count="1">
    <dataValidation sqref="B5:B8" showDropDown="0" showInputMessage="0" showErrorMessage="1" allowBlank="1" type="list">
      <formula1>"Acqua,Aria,Suolo"</formula1>
    </dataValidation>
  </dataValidation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119F2F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5.14" customWidth="1" style="278" min="1" max="1"/>
    <col width="16.71" customWidth="1" style="278" min="2" max="3"/>
    <col width="17.71" customWidth="1" style="278" min="4" max="4"/>
    <col width="8.710000000000001" customWidth="1" style="278" min="5" max="26"/>
  </cols>
  <sheetData>
    <row r="1" ht="17.25" customHeight="1" s="278">
      <c r="A1" s="45" t="inlineStr">
        <is>
          <t>B5 - Biodiversità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</row>
    <row r="2" ht="15" customHeight="1" s="278">
      <c r="A2" s="96" t="inlineStr">
        <is>
          <t>B5 - Biodiversità</t>
        </is>
      </c>
      <c r="B2" s="95" t="n"/>
      <c r="C2" s="95" t="n"/>
      <c r="D2" s="95" t="n"/>
      <c r="E2" s="9" t="n"/>
      <c r="F2" s="280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4.25" customHeight="1" s="278">
      <c r="A3" s="5" t="inlineStr">
        <is>
          <t>Indirizzo</t>
        </is>
      </c>
      <c r="B3" s="13" t="n"/>
      <c r="C3" s="13" t="n"/>
      <c r="D3" s="13" t="n"/>
      <c r="E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278">
      <c r="A4" s="5" t="inlineStr">
        <is>
          <t>Codice postale</t>
        </is>
      </c>
      <c r="B4" s="13" t="n"/>
      <c r="C4" s="13" t="n"/>
      <c r="D4" s="13" t="n"/>
      <c r="E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278">
      <c r="A5" s="5" t="inlineStr">
        <is>
          <t>Città</t>
        </is>
      </c>
      <c r="B5" s="13" t="n"/>
      <c r="C5" s="13" t="n"/>
      <c r="D5" s="13" t="n"/>
      <c r="E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4.25" customHeight="1" s="278">
      <c r="A6" s="5" t="inlineStr">
        <is>
          <t>Paese</t>
        </is>
      </c>
      <c r="B6" s="13" t="n"/>
      <c r="C6" s="13" t="n"/>
      <c r="D6" s="13" t="n"/>
      <c r="E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4.25" customHeight="1" s="278">
      <c r="A7" s="5" t="inlineStr">
        <is>
          <t>Coordinate (geolocalizzazione)</t>
        </is>
      </c>
      <c r="B7" s="13" t="n"/>
      <c r="C7" s="13" t="n"/>
      <c r="D7" s="13" t="n"/>
      <c r="E7" s="9" t="n"/>
      <c r="R7" s="102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4.25" customHeight="1" s="278">
      <c r="A8" s="103" t="inlineStr">
        <is>
          <t>Area (ha)*</t>
        </is>
      </c>
      <c r="B8" s="13" t="n"/>
      <c r="C8" s="13" t="n"/>
      <c r="D8" s="13" t="n"/>
      <c r="E8" s="9" t="n"/>
      <c r="R8" s="102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4.25" customHeight="1" s="278">
      <c r="A9" s="103" t="inlineStr">
        <is>
          <t>Area protetta (biodiversity sensitive area)*</t>
        </is>
      </c>
      <c r="B9" s="13" t="n"/>
      <c r="C9" s="13" t="n"/>
      <c r="D9" s="13" t="n"/>
      <c r="E9" s="9" t="n"/>
      <c r="R9" s="102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4.25" customHeight="1" s="278">
      <c r="A10" s="103" t="inlineStr">
        <is>
          <t>Note</t>
        </is>
      </c>
      <c r="B10" s="13" t="n"/>
      <c r="C10" s="13" t="n"/>
      <c r="D10" s="13" t="n"/>
      <c r="E10" s="9" t="n"/>
      <c r="R10" s="102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4.25" customHeight="1" s="278">
      <c r="A11" s="107" t="inlineStr">
        <is>
          <t>*A cura di Diligèa</t>
        </is>
      </c>
      <c r="B11" s="108" t="n"/>
      <c r="C11" s="108" t="n"/>
      <c r="D11" s="108" t="n"/>
      <c r="E11" s="9" t="n"/>
      <c r="F11" s="102" t="n"/>
      <c r="G11" s="102" t="n"/>
      <c r="H11" s="102" t="n"/>
      <c r="I11" s="102" t="n"/>
      <c r="J11" s="102" t="n"/>
      <c r="K11" s="102" t="n"/>
      <c r="L11" s="102" t="n"/>
      <c r="M11" s="102" t="n"/>
      <c r="N11" s="102" t="n"/>
      <c r="O11" s="102" t="n"/>
      <c r="P11" s="102" t="n"/>
      <c r="Q11" s="102" t="n"/>
      <c r="R11" s="102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4.25" customHeight="1" s="278">
      <c r="A12" s="9" t="n"/>
      <c r="B12" s="9" t="n"/>
      <c r="C12" s="9" t="n"/>
      <c r="D12" s="9" t="n"/>
      <c r="E12" s="9" t="n"/>
      <c r="F12" s="109" t="n"/>
      <c r="G12" s="109" t="n"/>
      <c r="H12" s="109" t="n"/>
      <c r="I12" s="109" t="n"/>
      <c r="J12" s="109" t="n"/>
      <c r="K12" s="109" t="n"/>
      <c r="L12" s="109" t="n"/>
      <c r="M12" s="109" t="n"/>
      <c r="N12" s="109" t="n"/>
      <c r="O12" s="109" t="n"/>
      <c r="P12" s="109" t="n"/>
      <c r="Q12" s="109" t="n"/>
      <c r="R12" s="102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110" t="inlineStr">
        <is>
          <t>Sede #1</t>
        </is>
      </c>
      <c r="B13" s="110" t="n"/>
      <c r="C13" s="110" t="n"/>
      <c r="D13" s="110" t="n"/>
      <c r="E13" s="9" t="n"/>
      <c r="F13" s="280" t="n"/>
      <c r="R13" s="102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103" t="inlineStr">
        <is>
          <t>Uso del suolo totale [ha]</t>
        </is>
      </c>
      <c r="B14" s="90" t="n"/>
      <c r="C14" s="90" t="n"/>
      <c r="D14" s="103" t="n"/>
      <c r="E14" s="9" t="n"/>
      <c r="R14" s="102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A15" s="103" t="inlineStr">
        <is>
          <t>Totale superficie impermeabilizzata</t>
        </is>
      </c>
      <c r="B15" s="90" t="n"/>
      <c r="C15" s="90" t="n"/>
      <c r="D15" s="103" t="n"/>
      <c r="E15" s="9" t="n"/>
      <c r="R15" s="102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8">
      <c r="A16" s="103" t="inlineStr">
        <is>
          <t>Totale superficie nature-oriented on-site</t>
        </is>
      </c>
      <c r="B16" s="90" t="n"/>
      <c r="C16" s="90" t="n"/>
      <c r="D16" s="103" t="n"/>
      <c r="E16" s="9" t="n"/>
      <c r="R16" s="102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103" t="inlineStr">
        <is>
          <t>Totale superficie nature-oriented off-site</t>
        </is>
      </c>
      <c r="B17" s="90" t="n"/>
      <c r="C17" s="90" t="n"/>
      <c r="D17" s="103" t="n"/>
      <c r="E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5" customHeight="1" s="278">
      <c r="A18" s="9" t="n"/>
      <c r="B18" s="9" t="n"/>
      <c r="C18" s="9" t="n"/>
      <c r="D18" s="9" t="n"/>
      <c r="E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111" t="inlineStr">
        <is>
          <t>Considerare non solo gli impatti locali ma anche quelli diretti e indiretti (es. tramite estrazione materie prime, catena di fornitura, produzione, trasporti e logistica, marketing e comunicazioni)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9" t="n"/>
      <c r="B25" s="9" t="n"/>
      <c r="C25" s="9" t="n"/>
      <c r="D25" s="9" t="n"/>
      <c r="E25" s="9" t="n"/>
      <c r="F25" s="102" t="n"/>
      <c r="G25" s="102" t="n"/>
      <c r="H25" s="102" t="n"/>
      <c r="I25" s="102" t="n"/>
      <c r="J25" s="102" t="n"/>
      <c r="K25" s="102" t="n"/>
      <c r="L25" s="102" t="n"/>
      <c r="M25" s="102" t="n"/>
      <c r="N25" s="102" t="n"/>
      <c r="O25" s="102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102" t="n"/>
      <c r="G26" s="102" t="n"/>
      <c r="H26" s="102" t="n"/>
      <c r="I26" s="102" t="n"/>
      <c r="J26" s="102" t="n"/>
      <c r="K26" s="102" t="n"/>
      <c r="L26" s="102" t="n"/>
      <c r="M26" s="102" t="n"/>
      <c r="N26" s="102" t="n"/>
      <c r="O26" s="102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2">
    <mergeCell ref="F2:Q10"/>
    <mergeCell ref="F13:Q18"/>
  </mergeCells>
  <conditionalFormatting sqref="B14:C17">
    <cfRule type="containsBlanks" priority="1" dxfId="2">
      <formula>LEN(TRIM(B14))=0</formula>
    </cfRule>
  </conditionalFormatting>
  <conditionalFormatting sqref="B3:D10">
    <cfRule type="containsBlanks" priority="2" dxfId="2">
      <formula>LEN(TRIM(B3))=0</formula>
    </cfRule>
  </conditionalFormatting>
  <pageMargins left="0.7" right="0.7" top="0.75" bottom="0.75" header="0" footer="0"/>
  <pageSetup orientation="portrait" paperSize="9"/>
</worksheet>
</file>

<file path=xl/worksheets/sheet11.xml><?xml version="1.0" encoding="utf-8"?>
<worksheet xmlns="http://schemas.openxmlformats.org/spreadsheetml/2006/main">
  <sheetPr>
    <tabColor rgb="FF119F2F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67.70999999999999" customWidth="1" style="278" min="1" max="1"/>
    <col width="12.14" customWidth="1" style="278" min="2" max="2"/>
    <col width="14.71" customWidth="1" style="278" min="3" max="3"/>
    <col width="10.71" customWidth="1" style="278" min="4" max="4"/>
    <col width="11.86" customWidth="1" style="278" min="5" max="5"/>
    <col width="13.71" customWidth="1" style="278" min="6" max="6"/>
    <col width="10.71" customWidth="1" style="278" min="7" max="7"/>
    <col width="12" customWidth="1" style="278" min="8" max="8"/>
    <col width="8.710000000000001" customWidth="1" style="278" min="9" max="9"/>
    <col width="12.14" customWidth="1" style="278" min="10" max="10"/>
    <col width="8.710000000000001" customWidth="1" style="278" min="11" max="26"/>
  </cols>
  <sheetData>
    <row r="1" ht="45" customHeight="1" s="278">
      <c r="A1" s="279" t="inlineStr">
        <is>
          <t>Nota - Se l'impresa opera in un settore che utilizza flussi di materiali significativi (ad esempio produzione, edilizia, imballaggio o altri), deve comunicare il flusso dei materiali rilevanti utilizzati. 
I dati relativi ai materiali possono essere omessi se trascurabili (es. consumabili uffici)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14.25" customHeight="1" s="278">
      <c r="A2" s="9" t="n"/>
      <c r="B2" s="9" t="n"/>
      <c r="C2" s="112" t="n"/>
      <c r="D2" s="112" t="n"/>
      <c r="E2" s="112" t="n"/>
      <c r="F2" s="112" t="n"/>
      <c r="G2" s="112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7.25" customHeight="1" s="278">
      <c r="A3" s="45" t="inlineStr">
        <is>
          <t>B7 - Utilizzo delle risorse, economia circolare e gestione dei rifiuti</t>
        </is>
      </c>
      <c r="B3" s="46" t="n"/>
      <c r="C3" s="113" t="n"/>
      <c r="D3" s="113" t="n"/>
      <c r="E3" s="113" t="n"/>
      <c r="F3" s="113" t="n"/>
      <c r="G3" s="113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</row>
    <row r="4" ht="42" customHeight="1" s="278">
      <c r="A4" s="173" t="inlineStr">
        <is>
          <t>Materiali significativi utilizzati (materie prime, materiali ausiliari, semilavorati)</t>
        </is>
      </c>
      <c r="B4" s="173" t="n"/>
      <c r="C4" s="173" t="inlineStr">
        <is>
          <t>q.tà 2024</t>
        </is>
      </c>
      <c r="D4" s="173" t="inlineStr">
        <is>
          <t>STAT q.tà 2024</t>
        </is>
      </c>
      <c r="E4" s="173" t="inlineStr">
        <is>
          <t>STAT q.tà 20242</t>
        </is>
      </c>
      <c r="F4" s="173" t="inlineStr">
        <is>
          <t>q.tà 2025</t>
        </is>
      </c>
      <c r="G4" s="173" t="inlineStr">
        <is>
          <t>STAT q.tà 2025</t>
        </is>
      </c>
      <c r="H4" s="115" t="inlineStr">
        <is>
          <t>Materiale riutilizzato/riciclato?</t>
        </is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5.75" customHeight="1" s="278">
      <c r="A5" s="116" t="inlineStr">
        <is>
          <t>CONSUMO ACQUA</t>
        </is>
      </c>
      <c r="B5" s="25" t="n"/>
      <c r="C5" s="117" t="n">
        <v>1880</v>
      </c>
      <c r="D5" s="117" t="n"/>
      <c r="E5" s="118" t="n"/>
      <c r="F5" s="226">
        <f>CarbonFootprint!I7</f>
        <v/>
      </c>
      <c r="G5" s="120">
        <f>CarbonFootprint!J7</f>
        <v/>
      </c>
      <c r="H5" s="23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5.75" customHeight="1" s="278">
      <c r="A6" s="116" t="inlineStr">
        <is>
          <t>Olio lubrificante</t>
        </is>
      </c>
      <c r="B6" s="25" t="n"/>
      <c r="C6" s="117" t="n">
        <v>31524</v>
      </c>
      <c r="D6" s="117" t="n">
        <v>18673.3</v>
      </c>
      <c r="E6" s="118" t="n"/>
      <c r="F6" s="226">
        <f>CarbonFootprint!I8</f>
        <v/>
      </c>
      <c r="G6" s="120">
        <f>CarbonFootprint!J8</f>
        <v/>
      </c>
      <c r="H6" s="23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5.75" customHeight="1" s="278">
      <c r="A7" s="116" t="inlineStr">
        <is>
          <t>Acciaio inox</t>
        </is>
      </c>
      <c r="B7" s="25" t="n"/>
      <c r="C7" s="117" t="n">
        <v>95221</v>
      </c>
      <c r="D7" s="117" t="n">
        <v>85223</v>
      </c>
      <c r="E7" s="118" t="n"/>
      <c r="F7" s="226">
        <f>CarbonFootprint!I9</f>
        <v/>
      </c>
      <c r="G7" s="120">
        <f>CarbonFootprint!J9</f>
        <v/>
      </c>
      <c r="H7" s="23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5.75" customHeight="1" s="278">
      <c r="A8" s="116" t="inlineStr">
        <is>
          <t>Acciaio</t>
        </is>
      </c>
      <c r="B8" s="25" t="n"/>
      <c r="C8" s="117" t="n">
        <v>15752937</v>
      </c>
      <c r="D8" s="117" t="n">
        <v>9068602</v>
      </c>
      <c r="E8" s="118" t="n"/>
      <c r="F8" s="226">
        <f>CarbonFootprint!I10</f>
        <v/>
      </c>
      <c r="G8" s="120">
        <f>CarbonFootprint!J10</f>
        <v/>
      </c>
      <c r="H8" s="23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5.75" customHeight="1" s="278">
      <c r="A9" s="116" t="inlineStr">
        <is>
          <t>Alluminio</t>
        </is>
      </c>
      <c r="B9" s="25" t="n"/>
      <c r="C9" s="117" t="n">
        <v>370234</v>
      </c>
      <c r="D9" s="117" t="n">
        <v>18974</v>
      </c>
      <c r="E9" s="118" t="n"/>
      <c r="F9" s="226">
        <f>CarbonFootprint!I11</f>
        <v/>
      </c>
      <c r="G9" s="120">
        <f>CarbonFootprint!J11</f>
        <v/>
      </c>
      <c r="H9" s="23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5.75" customHeight="1" s="278">
      <c r="A10" s="116" t="inlineStr">
        <is>
          <t>Azoto</t>
        </is>
      </c>
      <c r="B10" s="25" t="n"/>
      <c r="C10" s="117" t="n">
        <v>46788</v>
      </c>
      <c r="D10" s="117" t="n"/>
      <c r="E10" s="118" t="n"/>
      <c r="F10" s="226">
        <f>CarbonFootprint!I12</f>
        <v/>
      </c>
      <c r="G10" s="120">
        <f>CarbonFootprint!J12</f>
        <v/>
      </c>
      <c r="H10" s="23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5.75" customHeight="1" s="278">
      <c r="A11" s="116" t="inlineStr">
        <is>
          <t>CO2</t>
        </is>
      </c>
      <c r="B11" s="25" t="n"/>
      <c r="C11" s="117" t="n">
        <v>23840</v>
      </c>
      <c r="D11" s="117" t="n"/>
      <c r="E11" s="118" t="n"/>
      <c r="F11" s="226">
        <f>CarbonFootprint!I13</f>
        <v/>
      </c>
      <c r="G11" s="120">
        <f>CarbonFootprint!J13</f>
        <v/>
      </c>
      <c r="H11" s="23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5" customHeight="1" s="278">
      <c r="A12" s="116" t="inlineStr">
        <is>
          <t>CO2 kg</t>
        </is>
      </c>
      <c r="B12" s="25" t="n"/>
      <c r="C12" s="117" t="n"/>
      <c r="D12" s="117" t="n">
        <v>8017</v>
      </c>
      <c r="E12" s="118" t="n"/>
      <c r="F12" s="226">
        <f>CarbonFootprint!I14</f>
        <v/>
      </c>
      <c r="G12" s="120">
        <f>CarbonFootprint!J14</f>
        <v/>
      </c>
      <c r="H12" s="23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5" customHeight="1" s="278">
      <c r="A13" s="116" t="inlineStr">
        <is>
          <t>Argon liquido kg</t>
        </is>
      </c>
      <c r="B13" s="25" t="n"/>
      <c r="C13" s="117" t="n">
        <v>55486.46</v>
      </c>
      <c r="D13" s="117" t="n">
        <v>26487</v>
      </c>
      <c r="E13" s="118" t="n"/>
      <c r="F13" s="226">
        <f>CarbonFootprint!I15</f>
        <v/>
      </c>
      <c r="G13" s="120">
        <f>CarbonFootprint!J15</f>
        <v/>
      </c>
      <c r="H13" s="23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5" customHeight="1" s="278">
      <c r="A14" s="116" t="inlineStr">
        <is>
          <t>Ossigeno</t>
        </is>
      </c>
      <c r="B14" s="25" t="n"/>
      <c r="C14" s="117" t="n">
        <v>2461</v>
      </c>
      <c r="D14" s="117" t="n">
        <v>2882</v>
      </c>
      <c r="E14" s="118" t="n"/>
      <c r="F14" s="226">
        <f>CarbonFootprint!I16</f>
        <v/>
      </c>
      <c r="G14" s="120">
        <f>CarbonFootprint!J16</f>
        <v/>
      </c>
      <c r="H14" s="23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5" customHeight="1" s="278">
      <c r="A15" s="116" t="inlineStr">
        <is>
          <t>Gas saldatura m3</t>
        </is>
      </c>
      <c r="B15" s="25" t="n"/>
      <c r="C15" s="117" t="n">
        <v>2765</v>
      </c>
      <c r="D15" s="117" t="n">
        <v>47</v>
      </c>
      <c r="E15" s="118" t="n"/>
      <c r="F15" s="226">
        <f>CarbonFootprint!I17</f>
        <v/>
      </c>
      <c r="G15" s="120">
        <f>CarbonFootprint!J17</f>
        <v/>
      </c>
      <c r="H15" s="23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5" customHeight="1" s="278">
      <c r="A16" s="116" t="inlineStr">
        <is>
          <t>Gas saldatura kg</t>
        </is>
      </c>
      <c r="B16" s="25" t="n"/>
      <c r="C16" s="117" t="n"/>
      <c r="D16" s="117" t="n">
        <v>1899</v>
      </c>
      <c r="E16" s="118" t="n"/>
      <c r="F16" s="226">
        <f>CarbonFootprint!I18</f>
        <v/>
      </c>
      <c r="G16" s="120">
        <f>CarbonFootprint!J18</f>
        <v/>
      </c>
      <c r="H16" s="23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121" t="inlineStr">
        <is>
          <t>Filo saldatura</t>
        </is>
      </c>
      <c r="B17" s="122" t="n"/>
      <c r="C17" s="123" t="n">
        <v>105000</v>
      </c>
      <c r="D17" s="123" t="n">
        <v>12250</v>
      </c>
      <c r="E17" s="123" t="n"/>
      <c r="F17" s="124">
        <f>CarbonFootprint!I19</f>
        <v/>
      </c>
      <c r="G17" s="120">
        <f>CarbonFootprint!J19</f>
        <v/>
      </c>
      <c r="H17" s="125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8">
      <c r="A18" s="121" t="inlineStr">
        <is>
          <t xml:space="preserve">Verniciatura </t>
        </is>
      </c>
      <c r="B18" s="25" t="n"/>
      <c r="C18" s="117" t="n">
        <v>271421.51231039</v>
      </c>
      <c r="D18" s="117" t="n"/>
      <c r="E18" s="117" t="n"/>
      <c r="F18" s="124">
        <f>CarbonFootprint!I20</f>
        <v/>
      </c>
      <c r="G18" s="120">
        <f>CarbonFootprint!J20</f>
        <v/>
      </c>
      <c r="H18" s="125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121" t="inlineStr">
        <is>
          <t>Verniciatura per kg</t>
        </is>
      </c>
      <c r="B19" s="25" t="n"/>
      <c r="C19" s="117" t="n"/>
      <c r="D19" s="117" t="n">
        <v>25100</v>
      </c>
      <c r="E19" s="117" t="n"/>
      <c r="F19" s="124">
        <f>CarbonFootprint!I21</f>
        <v/>
      </c>
      <c r="G19" s="120">
        <f>CarbonFootprint!J21</f>
        <v/>
      </c>
      <c r="H19" s="125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121" t="n"/>
      <c r="B20" s="88" t="n"/>
      <c r="C20" s="126" t="n"/>
      <c r="D20" s="126" t="n"/>
      <c r="E20" s="126" t="n"/>
      <c r="F20" s="124" t="n"/>
      <c r="G20" s="120" t="n"/>
      <c r="H20" s="125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121" t="n"/>
      <c r="B21" s="92" t="n"/>
      <c r="C21" s="127" t="n"/>
      <c r="D21" s="127" t="n"/>
      <c r="E21" s="127" t="n"/>
      <c r="F21" s="124" t="n"/>
      <c r="G21" s="120" t="n"/>
      <c r="H21" s="125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9" t="n"/>
      <c r="B22" s="9" t="n"/>
      <c r="C22" s="112" t="n"/>
      <c r="D22" s="112" t="n"/>
      <c r="E22" s="112" t="n"/>
      <c r="F22" s="112" t="n"/>
      <c r="G22" s="112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9" t="n"/>
      <c r="B23" s="9" t="n"/>
      <c r="C23" s="112" t="n"/>
      <c r="D23" s="112" t="n"/>
      <c r="E23" s="112" t="n"/>
      <c r="F23" s="112" t="n"/>
      <c r="G23" s="112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9" t="n"/>
      <c r="B24" s="9" t="n"/>
      <c r="C24" s="112" t="n"/>
      <c r="D24" s="112" t="n"/>
      <c r="E24" s="112" t="n"/>
      <c r="F24" s="112" t="n"/>
      <c r="G24" s="112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9" t="n"/>
      <c r="B25" s="9" t="n"/>
      <c r="C25" s="112" t="n"/>
      <c r="D25" s="112" t="n"/>
      <c r="E25" s="112" t="n"/>
      <c r="F25" s="112" t="n"/>
      <c r="G25" s="112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7.25" customHeight="1" s="278">
      <c r="A26" s="45" t="inlineStr">
        <is>
          <t>B7 - Altre informazioni: Utilizzo delle risorse, economia circolare e gestione dei rifiuti</t>
        </is>
      </c>
      <c r="B26" s="46" t="n"/>
      <c r="C26" s="113" t="n"/>
      <c r="D26" s="113" t="n"/>
      <c r="E26" s="113" t="n"/>
      <c r="F26" s="113" t="n"/>
      <c r="G26" s="113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</row>
    <row r="27" ht="14.25" customHeight="1" s="278">
      <c r="A27" s="128" t="inlineStr">
        <is>
          <t>Comunicare se sono applicati i principi dell'economia circolare e, se sì, in che modo</t>
        </is>
      </c>
      <c r="B27" s="9" t="n"/>
      <c r="C27" s="112" t="n"/>
      <c r="D27" s="112" t="n"/>
      <c r="E27" s="112" t="n"/>
      <c r="F27" s="112" t="n"/>
      <c r="G27" s="112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88" t="n"/>
      <c r="B28" s="9" t="n"/>
      <c r="C28" s="112" t="n"/>
      <c r="D28" s="112" t="n"/>
      <c r="E28" s="112" t="n"/>
      <c r="F28" s="112" t="n"/>
      <c r="G28" s="112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88" t="n"/>
      <c r="B29" s="9" t="n"/>
      <c r="C29" s="112" t="n"/>
      <c r="D29" s="112" t="n"/>
      <c r="E29" s="112" t="n"/>
      <c r="F29" s="112" t="n"/>
      <c r="G29" s="112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88" t="n"/>
      <c r="B30" s="9" t="n"/>
      <c r="C30" s="112" t="n"/>
      <c r="D30" s="112" t="n"/>
      <c r="E30" s="112" t="n"/>
      <c r="F30" s="112" t="n"/>
      <c r="G30" s="112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88" t="n"/>
      <c r="B31" s="9" t="n"/>
      <c r="C31" s="112" t="n"/>
      <c r="D31" s="112" t="n"/>
      <c r="E31" s="112" t="n"/>
      <c r="F31" s="112" t="n"/>
      <c r="G31" s="112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88" t="n"/>
      <c r="B32" s="9" t="n"/>
      <c r="C32" s="112" t="n"/>
      <c r="D32" s="112" t="n"/>
      <c r="E32" s="112" t="n"/>
      <c r="F32" s="112" t="n"/>
      <c r="G32" s="112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88" t="n"/>
      <c r="B33" s="9" t="n"/>
      <c r="C33" s="112" t="n"/>
      <c r="D33" s="112" t="n"/>
      <c r="E33" s="112" t="n"/>
      <c r="F33" s="112" t="n"/>
      <c r="G33" s="112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112" t="n"/>
      <c r="D34" s="112" t="n"/>
      <c r="E34" s="112" t="n"/>
      <c r="F34" s="112" t="n"/>
      <c r="G34" s="112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112" t="n"/>
      <c r="D35" s="112" t="n"/>
      <c r="E35" s="112" t="n"/>
      <c r="F35" s="112" t="n"/>
      <c r="G35" s="112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112" t="n"/>
      <c r="D36" s="112" t="n"/>
      <c r="E36" s="112" t="n"/>
      <c r="F36" s="112" t="n"/>
      <c r="G36" s="112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112" t="n"/>
      <c r="D37" s="112" t="n"/>
      <c r="E37" s="112" t="n"/>
      <c r="F37" s="112" t="n"/>
      <c r="G37" s="112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112" t="n"/>
      <c r="D38" s="112" t="n"/>
      <c r="E38" s="112" t="n"/>
      <c r="F38" s="112" t="n"/>
      <c r="G38" s="112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45" t="inlineStr">
        <is>
          <t>B7 - Utilizzo delle risorse, economia circolare e gestione dei rifiuti</t>
        </is>
      </c>
      <c r="B39" s="46" t="n"/>
      <c r="C39" s="113" t="n"/>
      <c r="D39" s="113" t="n"/>
      <c r="E39" s="113" t="n"/>
      <c r="F39" s="113" t="n"/>
      <c r="G39" s="113" t="n"/>
      <c r="H39" s="113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129" t="inlineStr">
        <is>
          <t>Materiali significativi utilizzati (materie prime, materiali ausiliari, semilavorati)</t>
        </is>
      </c>
      <c r="B40" s="130" t="n"/>
      <c r="C40" s="130" t="inlineStr">
        <is>
          <t>q.tà 2024</t>
        </is>
      </c>
      <c r="D40" s="130" t="inlineStr">
        <is>
          <t>STAT q.tà 2024</t>
        </is>
      </c>
      <c r="E40" s="130" t="inlineStr">
        <is>
          <t>TOTALE 2024</t>
        </is>
      </c>
      <c r="F40" s="130" t="inlineStr">
        <is>
          <t>q.tà 2025</t>
        </is>
      </c>
      <c r="G40" s="130" t="inlineStr">
        <is>
          <t>STAT q.tà 2025</t>
        </is>
      </c>
      <c r="H40" s="130" t="inlineStr">
        <is>
          <t>TOTALE 2025</t>
        </is>
      </c>
      <c r="I40" s="131" t="inlineStr">
        <is>
          <t>Delta % 2025 - 2024</t>
        </is>
      </c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132" t="inlineStr">
        <is>
          <t>CONSUMO ACQUA</t>
        </is>
      </c>
      <c r="B41" s="25" t="n"/>
      <c r="C41" s="133" t="n">
        <v>1880</v>
      </c>
      <c r="D41" s="133" t="n"/>
      <c r="E41" s="133">
        <f>D41+C41</f>
        <v/>
      </c>
      <c r="F41" s="134" t="n">
        <v>1970</v>
      </c>
      <c r="G41" s="134" t="n">
        <v>533</v>
      </c>
      <c r="H41" s="133">
        <f>G41+F41</f>
        <v/>
      </c>
      <c r="I41" s="135">
        <f>H41/E41-1</f>
        <v/>
      </c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132" t="inlineStr">
        <is>
          <t>Acciaio</t>
        </is>
      </c>
      <c r="B42" s="25" t="n"/>
      <c r="C42" s="133">
        <f>C8</f>
        <v/>
      </c>
      <c r="D42" s="133">
        <f>D8</f>
        <v/>
      </c>
      <c r="E42" s="133">
        <f>D42+C42</f>
        <v/>
      </c>
      <c r="F42" s="133">
        <f>F8</f>
        <v/>
      </c>
      <c r="G42" s="133">
        <f>G8</f>
        <v/>
      </c>
      <c r="H42" s="133">
        <f>G42+F42</f>
        <v/>
      </c>
      <c r="I42" s="135">
        <f>H42/E42-1</f>
        <v/>
      </c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132" t="inlineStr">
        <is>
          <t>Acciaio inox</t>
        </is>
      </c>
      <c r="B43" s="25" t="n"/>
      <c r="C43" s="133">
        <f>C7</f>
        <v/>
      </c>
      <c r="D43" s="133">
        <f>D7</f>
        <v/>
      </c>
      <c r="E43" s="133">
        <f>D43+C43</f>
        <v/>
      </c>
      <c r="F43" s="133">
        <f>F7</f>
        <v/>
      </c>
      <c r="G43" s="133">
        <f>G7</f>
        <v/>
      </c>
      <c r="H43" s="133">
        <f>G43+F43</f>
        <v/>
      </c>
      <c r="I43" s="135">
        <f>H43/E43-1</f>
        <v/>
      </c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132" t="inlineStr">
        <is>
          <t>Alluminio</t>
        </is>
      </c>
      <c r="B44" s="25" t="n"/>
      <c r="C44" s="133">
        <f>C9</f>
        <v/>
      </c>
      <c r="D44" s="133">
        <f>D9</f>
        <v/>
      </c>
      <c r="E44" s="133">
        <f>D44+C44</f>
        <v/>
      </c>
      <c r="F44" s="133">
        <f>F9</f>
        <v/>
      </c>
      <c r="G44" s="133">
        <f>G9</f>
        <v/>
      </c>
      <c r="H44" s="133">
        <f>G44+F44</f>
        <v/>
      </c>
      <c r="I44" s="135">
        <f>H44/E44-1</f>
        <v/>
      </c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132" t="inlineStr">
        <is>
          <t>Olio lubrificante</t>
        </is>
      </c>
      <c r="B45" s="25" t="n"/>
      <c r="C45" s="133">
        <f>C6</f>
        <v/>
      </c>
      <c r="D45" s="133">
        <f>D6</f>
        <v/>
      </c>
      <c r="E45" s="133">
        <f>D45+C45</f>
        <v/>
      </c>
      <c r="F45" s="133">
        <f>F6</f>
        <v/>
      </c>
      <c r="G45" s="133">
        <f>G6</f>
        <v/>
      </c>
      <c r="H45" s="133">
        <f>G45+F45</f>
        <v/>
      </c>
      <c r="I45" s="135">
        <f>H45/E45-1</f>
        <v/>
      </c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132" t="inlineStr">
        <is>
          <t>Azoto</t>
        </is>
      </c>
      <c r="B46" s="25" t="n"/>
      <c r="C46" s="133">
        <f>C10</f>
        <v/>
      </c>
      <c r="D46" s="133" t="n"/>
      <c r="E46" s="133">
        <f>D46+C46</f>
        <v/>
      </c>
      <c r="F46" s="134" t="n">
        <v>28666</v>
      </c>
      <c r="G46" s="134" t="n">
        <v>0</v>
      </c>
      <c r="H46" s="133">
        <f>G46+F46</f>
        <v/>
      </c>
      <c r="I46" s="135">
        <f>H46/E46-1</f>
        <v/>
      </c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132" t="inlineStr">
        <is>
          <t>CO2</t>
        </is>
      </c>
      <c r="B47" s="25" t="n"/>
      <c r="C47" s="133" t="n">
        <v>23840</v>
      </c>
      <c r="D47" s="133" t="n">
        <v>4055</v>
      </c>
      <c r="E47" s="133">
        <f>D47+C47</f>
        <v/>
      </c>
      <c r="F47" s="134" t="n">
        <v>42135</v>
      </c>
      <c r="G47" s="134" t="n">
        <v>1502.276176024279</v>
      </c>
      <c r="H47" s="133">
        <f>G47+F47</f>
        <v/>
      </c>
      <c r="I47" s="135">
        <f>H47/E47-1</f>
        <v/>
      </c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132" t="inlineStr">
        <is>
          <t>Argon liquido</t>
        </is>
      </c>
      <c r="B48" s="25" t="n"/>
      <c r="C48" s="133" t="n">
        <v>55486.46</v>
      </c>
      <c r="D48" s="133" t="n">
        <v>26487</v>
      </c>
      <c r="E48" s="133">
        <f>D48+C48</f>
        <v/>
      </c>
      <c r="F48" s="134" t="n">
        <v>46275</v>
      </c>
      <c r="G48" s="134" t="n">
        <v>13163</v>
      </c>
      <c r="H48" s="133">
        <f>G48+F48</f>
        <v/>
      </c>
      <c r="I48" s="135">
        <f>H48/E48-1</f>
        <v/>
      </c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132" t="inlineStr">
        <is>
          <t>Ossigeno</t>
        </is>
      </c>
      <c r="B49" s="25" t="n"/>
      <c r="C49" s="133" t="n">
        <v>2461</v>
      </c>
      <c r="D49" s="133" t="n">
        <v>2882</v>
      </c>
      <c r="E49" s="133">
        <f>D49+C49</f>
        <v/>
      </c>
      <c r="F49" s="134" t="n">
        <v>180</v>
      </c>
      <c r="G49" s="134" t="n">
        <v>43.6</v>
      </c>
      <c r="H49" s="133">
        <f>G49+F49</f>
        <v/>
      </c>
      <c r="I49" s="135">
        <f>H49/E49-1</f>
        <v/>
      </c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132" t="inlineStr">
        <is>
          <t>Gas saldatura</t>
        </is>
      </c>
      <c r="B50" s="25" t="n"/>
      <c r="C50" s="133" t="n">
        <v>2765</v>
      </c>
      <c r="D50" s="133">
        <f>47+1042</f>
        <v/>
      </c>
      <c r="E50" s="133">
        <f>D50+C50</f>
        <v/>
      </c>
      <c r="F50" s="134" t="n">
        <v>1800</v>
      </c>
      <c r="G50" s="134" t="n">
        <v>8.75</v>
      </c>
      <c r="H50" s="133">
        <f>G50+F50</f>
        <v/>
      </c>
      <c r="I50" s="135">
        <f>H50/E50-1</f>
        <v/>
      </c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136" t="inlineStr">
        <is>
          <t>Filo saldatura</t>
        </is>
      </c>
      <c r="B51" s="25" t="n"/>
      <c r="C51" s="133" t="n">
        <v>105000</v>
      </c>
      <c r="D51" s="133" t="n">
        <v>12250</v>
      </c>
      <c r="E51" s="133">
        <f>D51+C51</f>
        <v/>
      </c>
      <c r="F51" s="134" t="n">
        <v>69350</v>
      </c>
      <c r="G51" s="134" t="n">
        <v>11950</v>
      </c>
      <c r="H51" s="133">
        <f>G51+F51</f>
        <v/>
      </c>
      <c r="I51" s="135">
        <f>H51/E51-1</f>
        <v/>
      </c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137" t="inlineStr">
        <is>
          <t>Verniciatura</t>
        </is>
      </c>
      <c r="B52" s="138" t="n"/>
      <c r="C52" s="139" t="n">
        <v>7070</v>
      </c>
      <c r="D52" s="139" t="n">
        <v>25100</v>
      </c>
      <c r="E52" s="140">
        <f>D52+C52</f>
        <v/>
      </c>
      <c r="F52" s="141" t="n">
        <v>7770.7</v>
      </c>
      <c r="G52" s="141" t="n">
        <v>24900</v>
      </c>
      <c r="H52" s="140">
        <f>G52+F52</f>
        <v/>
      </c>
      <c r="I52" s="142">
        <f>H52/E52-1</f>
        <v/>
      </c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112" t="n"/>
      <c r="D53" s="112" t="n"/>
      <c r="E53" s="112" t="n"/>
      <c r="F53" s="112" t="n"/>
      <c r="G53" s="112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112" t="n"/>
      <c r="D54" s="112" t="n"/>
      <c r="E54" s="112" t="n"/>
      <c r="F54" s="112" t="n"/>
      <c r="G54" s="112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45" t="inlineStr">
        <is>
          <t>B7 - Utilizzo delle risorse, economia circolare e gestione dei rifiuti</t>
        </is>
      </c>
      <c r="B55" s="46" t="n"/>
      <c r="C55" s="113" t="n"/>
      <c r="D55" s="113" t="n"/>
      <c r="E55" s="113" t="n"/>
      <c r="F55" s="113" t="n"/>
      <c r="G55" s="113" t="n"/>
      <c r="H55" s="113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129" t="inlineStr">
        <is>
          <t>Materiali significativi utilizzati (materie prime, materiali ausiliari, semilavorati)</t>
        </is>
      </c>
      <c r="B56" s="130" t="n"/>
      <c r="C56" s="130" t="inlineStr">
        <is>
          <t>q.tà 2024</t>
        </is>
      </c>
      <c r="D56" s="130" t="inlineStr">
        <is>
          <t>STAT q.tà 2024</t>
        </is>
      </c>
      <c r="E56" s="130" t="inlineStr">
        <is>
          <t>TOTALE 2024</t>
        </is>
      </c>
      <c r="F56" s="130" t="inlineStr">
        <is>
          <t>q.tà 2025</t>
        </is>
      </c>
      <c r="G56" s="130" t="inlineStr">
        <is>
          <t>STAT q.tà 2025</t>
        </is>
      </c>
      <c r="H56" s="130" t="inlineStr">
        <is>
          <t>TOTALE 2025</t>
        </is>
      </c>
      <c r="I56" s="131" t="inlineStr">
        <is>
          <t>Delta % 2025 - 2024</t>
        </is>
      </c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132" t="inlineStr">
        <is>
          <t>CONSUMO ACQUA</t>
        </is>
      </c>
      <c r="B57" s="25" t="n"/>
      <c r="C57" s="133">
        <f>C41</f>
        <v/>
      </c>
      <c r="D57" s="133">
        <f>D41</f>
        <v/>
      </c>
      <c r="E57" s="133">
        <f>D57+C57</f>
        <v/>
      </c>
      <c r="F57" s="133">
        <f>F41</f>
        <v/>
      </c>
      <c r="G57" s="133">
        <f>G41</f>
        <v/>
      </c>
      <c r="H57" s="133">
        <f>G57+F57</f>
        <v/>
      </c>
      <c r="I57" s="135">
        <f>H57/E57-1</f>
        <v/>
      </c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132" t="inlineStr">
        <is>
          <t>Acciaio</t>
        </is>
      </c>
      <c r="B58" s="25" t="n"/>
      <c r="C58" s="133">
        <f>C42/1000</f>
        <v/>
      </c>
      <c r="D58" s="133">
        <f>D42/1000</f>
        <v/>
      </c>
      <c r="E58" s="133">
        <f>D58+C58</f>
        <v/>
      </c>
      <c r="F58" s="133">
        <f>F42/1000</f>
        <v/>
      </c>
      <c r="G58" s="133">
        <f>G42/1000</f>
        <v/>
      </c>
      <c r="H58" s="133">
        <f>G58+F58</f>
        <v/>
      </c>
      <c r="I58" s="135">
        <f>H58/E58-1</f>
        <v/>
      </c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132" t="inlineStr">
        <is>
          <t>Acciaio inox</t>
        </is>
      </c>
      <c r="B59" s="25" t="n"/>
      <c r="C59" s="133">
        <f>C43/1000</f>
        <v/>
      </c>
      <c r="D59" s="133">
        <f>D43/1000</f>
        <v/>
      </c>
      <c r="E59" s="133">
        <f>D59+C59</f>
        <v/>
      </c>
      <c r="F59" s="133">
        <f>F43/1000</f>
        <v/>
      </c>
      <c r="G59" s="133">
        <f>G43/1000</f>
        <v/>
      </c>
      <c r="H59" s="133">
        <f>G59+F59</f>
        <v/>
      </c>
      <c r="I59" s="135">
        <f>H59/E59-1</f>
        <v/>
      </c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132" t="inlineStr">
        <is>
          <t>Alluminio</t>
        </is>
      </c>
      <c r="B60" s="25" t="n"/>
      <c r="C60" s="133">
        <f>C44/1000</f>
        <v/>
      </c>
      <c r="D60" s="133">
        <f>D44/1000</f>
        <v/>
      </c>
      <c r="E60" s="133">
        <f>D60+C60</f>
        <v/>
      </c>
      <c r="F60" s="133">
        <f>F44/1000</f>
        <v/>
      </c>
      <c r="G60" s="133">
        <f>G44/1000</f>
        <v/>
      </c>
      <c r="H60" s="133">
        <f>G60+F60</f>
        <v/>
      </c>
      <c r="I60" s="135">
        <f>H60/E60-1</f>
        <v/>
      </c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132" t="inlineStr">
        <is>
          <t>Olio lubrificante</t>
        </is>
      </c>
      <c r="B61" s="25" t="n"/>
      <c r="C61" s="133">
        <f>C45/1000</f>
        <v/>
      </c>
      <c r="D61" s="133">
        <f>D45/1000</f>
        <v/>
      </c>
      <c r="E61" s="133">
        <f>D61+C61</f>
        <v/>
      </c>
      <c r="F61" s="133">
        <f>F45/1000</f>
        <v/>
      </c>
      <c r="G61" s="133">
        <f>G45/1000</f>
        <v/>
      </c>
      <c r="H61" s="133">
        <f>G61+F61</f>
        <v/>
      </c>
      <c r="I61" s="135">
        <f>H61/E61-1</f>
        <v/>
      </c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132" t="inlineStr">
        <is>
          <t xml:space="preserve">Gas Tecnici </t>
        </is>
      </c>
      <c r="B62" s="25" t="n"/>
      <c r="C62" s="133">
        <f>C46+C47+C49+C50</f>
        <v/>
      </c>
      <c r="D62" s="133">
        <f>D46+D47+D49+D50</f>
        <v/>
      </c>
      <c r="E62" s="133">
        <f>D62+C62</f>
        <v/>
      </c>
      <c r="F62" s="133">
        <f>F46+F47+F49+F50</f>
        <v/>
      </c>
      <c r="G62" s="133">
        <f>G46+G47+G49+G50</f>
        <v/>
      </c>
      <c r="H62" s="133">
        <f>G62+F62</f>
        <v/>
      </c>
      <c r="I62" s="135">
        <f>H62/E62-1</f>
        <v/>
      </c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132" t="inlineStr">
        <is>
          <t>Argon liquido</t>
        </is>
      </c>
      <c r="B63" s="25" t="n"/>
      <c r="C63" s="133">
        <f>C48/1000</f>
        <v/>
      </c>
      <c r="D63" s="133">
        <f>D48/1000</f>
        <v/>
      </c>
      <c r="E63" s="133">
        <f>D63+C63</f>
        <v/>
      </c>
      <c r="F63" s="133">
        <f>F48/1000</f>
        <v/>
      </c>
      <c r="G63" s="133">
        <f>G48/1000</f>
        <v/>
      </c>
      <c r="H63" s="133">
        <f>G63+F63</f>
        <v/>
      </c>
      <c r="I63" s="135">
        <f>H63/E63-1</f>
        <v/>
      </c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136" t="inlineStr">
        <is>
          <t>Filo saldatura</t>
        </is>
      </c>
      <c r="B64" s="25" t="n"/>
      <c r="C64" s="133">
        <f>C51/1000</f>
        <v/>
      </c>
      <c r="D64" s="133">
        <f>D51/1000</f>
        <v/>
      </c>
      <c r="E64" s="133">
        <f>D64+C64</f>
        <v/>
      </c>
      <c r="F64" s="133">
        <f>F51/1000</f>
        <v/>
      </c>
      <c r="G64" s="133">
        <f>G51/1000</f>
        <v/>
      </c>
      <c r="H64" s="133">
        <f>G64+F64</f>
        <v/>
      </c>
      <c r="I64" s="135">
        <f>H64/E64-1</f>
        <v/>
      </c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143" t="inlineStr">
        <is>
          <t>Verniciatura</t>
        </is>
      </c>
      <c r="B65" s="144" t="n"/>
      <c r="C65" s="145">
        <f>C52/1000</f>
        <v/>
      </c>
      <c r="D65" s="145">
        <f>D52/1000</f>
        <v/>
      </c>
      <c r="E65" s="145">
        <f>D65+C65</f>
        <v/>
      </c>
      <c r="F65" s="145">
        <f>F52/1000</f>
        <v/>
      </c>
      <c r="G65" s="145">
        <f>G52/1000</f>
        <v/>
      </c>
      <c r="H65" s="145">
        <f>G65+F65</f>
        <v/>
      </c>
      <c r="I65" s="146">
        <f>H65/E65-1</f>
        <v/>
      </c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112" t="n"/>
      <c r="D66" s="112" t="n"/>
      <c r="E66" s="112" t="n"/>
      <c r="F66" s="112" t="n"/>
      <c r="G66" s="112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112" t="n"/>
      <c r="D67" s="112" t="n"/>
      <c r="E67" s="112" t="n"/>
      <c r="F67" s="112" t="n"/>
      <c r="G67" s="112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112" t="n"/>
      <c r="D68" s="112" t="n"/>
      <c r="E68" s="112" t="n"/>
      <c r="F68" s="112" t="n"/>
      <c r="G68" s="112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112" t="n"/>
      <c r="D69" s="112" t="n"/>
      <c r="E69" s="112" t="n"/>
      <c r="F69" s="112" t="n"/>
      <c r="G69" s="112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112" t="n"/>
      <c r="D70" s="112" t="n"/>
      <c r="E70" s="112" t="n"/>
      <c r="F70" s="112" t="n"/>
      <c r="G70" s="112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112" t="n"/>
      <c r="D71" s="112" t="n"/>
      <c r="E71" s="112" t="n"/>
      <c r="F71" s="112" t="n"/>
      <c r="G71" s="112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112" t="n"/>
      <c r="D72" s="112" t="n"/>
      <c r="E72" s="112" t="n"/>
      <c r="F72" s="112" t="n"/>
      <c r="G72" s="112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112" t="n"/>
      <c r="D73" s="112" t="n"/>
      <c r="E73" s="112" t="n"/>
      <c r="F73" s="112" t="n"/>
      <c r="G73" s="112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112" t="n"/>
      <c r="D74" s="112" t="n"/>
      <c r="E74" s="112" t="n"/>
      <c r="F74" s="112" t="n"/>
      <c r="G74" s="112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112" t="n"/>
      <c r="D75" s="112" t="n"/>
      <c r="E75" s="112" t="n"/>
      <c r="F75" s="112" t="n"/>
      <c r="G75" s="112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112" t="n"/>
      <c r="D76" s="112" t="n"/>
      <c r="E76" s="112" t="n"/>
      <c r="F76" s="112" t="n"/>
      <c r="G76" s="112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112" t="n"/>
      <c r="D77" s="112" t="n"/>
      <c r="E77" s="112" t="n"/>
      <c r="F77" s="112" t="n"/>
      <c r="G77" s="112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112" t="n"/>
      <c r="D78" s="112" t="n"/>
      <c r="E78" s="112" t="n"/>
      <c r="F78" s="112" t="n"/>
      <c r="G78" s="112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112" t="n"/>
      <c r="D79" s="112" t="n"/>
      <c r="E79" s="112" t="n"/>
      <c r="F79" s="112" t="n"/>
      <c r="G79" s="112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112" t="n"/>
      <c r="D80" s="112" t="n"/>
      <c r="E80" s="112" t="n"/>
      <c r="F80" s="112" t="n"/>
      <c r="G80" s="112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112" t="n"/>
      <c r="D81" s="112" t="n"/>
      <c r="E81" s="112" t="n"/>
      <c r="F81" s="112" t="n"/>
      <c r="G81" s="112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112" t="n"/>
      <c r="D82" s="112" t="n"/>
      <c r="E82" s="112" t="n"/>
      <c r="F82" s="112" t="n"/>
      <c r="G82" s="112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112" t="n"/>
      <c r="D83" s="112" t="n"/>
      <c r="E83" s="112" t="n"/>
      <c r="F83" s="112" t="n"/>
      <c r="G83" s="112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112" t="n"/>
      <c r="D84" s="112" t="n"/>
      <c r="E84" s="112" t="n"/>
      <c r="F84" s="112" t="n"/>
      <c r="G84" s="112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112" t="n"/>
      <c r="D85" s="112" t="n"/>
      <c r="E85" s="112" t="n"/>
      <c r="F85" s="112" t="n"/>
      <c r="G85" s="112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112" t="n"/>
      <c r="D86" s="112" t="n"/>
      <c r="E86" s="112" t="n"/>
      <c r="F86" s="112" t="n"/>
      <c r="G86" s="112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112" t="n"/>
      <c r="D87" s="112" t="n"/>
      <c r="E87" s="112" t="n"/>
      <c r="F87" s="112" t="n"/>
      <c r="G87" s="112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112" t="n"/>
      <c r="D88" s="112" t="n"/>
      <c r="E88" s="112" t="n"/>
      <c r="F88" s="112" t="n"/>
      <c r="G88" s="112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112" t="n"/>
      <c r="D89" s="112" t="n"/>
      <c r="E89" s="112" t="n"/>
      <c r="F89" s="112" t="n"/>
      <c r="G89" s="112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112" t="n"/>
      <c r="D90" s="112" t="n"/>
      <c r="E90" s="112" t="n"/>
      <c r="F90" s="112" t="n"/>
      <c r="G90" s="112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112" t="n"/>
      <c r="D91" s="112" t="n"/>
      <c r="E91" s="112" t="n"/>
      <c r="F91" s="112" t="n"/>
      <c r="G91" s="112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112" t="n"/>
      <c r="D92" s="112" t="n"/>
      <c r="E92" s="112" t="n"/>
      <c r="F92" s="112" t="n"/>
      <c r="G92" s="112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112" t="n"/>
      <c r="D93" s="112" t="n"/>
      <c r="E93" s="112" t="n"/>
      <c r="F93" s="112" t="n"/>
      <c r="G93" s="112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112" t="n"/>
      <c r="D94" s="112" t="n"/>
      <c r="E94" s="112" t="n"/>
      <c r="F94" s="112" t="n"/>
      <c r="G94" s="112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112" t="n"/>
      <c r="D95" s="112" t="n"/>
      <c r="E95" s="112" t="n"/>
      <c r="F95" s="112" t="n"/>
      <c r="G95" s="112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112" t="n"/>
      <c r="D96" s="112" t="n"/>
      <c r="E96" s="112" t="n"/>
      <c r="F96" s="112" t="n"/>
      <c r="G96" s="112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112" t="n"/>
      <c r="D97" s="112" t="n"/>
      <c r="E97" s="112" t="n"/>
      <c r="F97" s="112" t="n"/>
      <c r="G97" s="112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112" t="n"/>
      <c r="D98" s="112" t="n"/>
      <c r="E98" s="112" t="n"/>
      <c r="F98" s="112" t="n"/>
      <c r="G98" s="112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112" t="n"/>
      <c r="D99" s="112" t="n"/>
      <c r="E99" s="112" t="n"/>
      <c r="F99" s="112" t="n"/>
      <c r="G99" s="112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112" t="n"/>
      <c r="D100" s="112" t="n"/>
      <c r="E100" s="112" t="n"/>
      <c r="F100" s="112" t="n"/>
      <c r="G100" s="112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112" t="n"/>
      <c r="D101" s="112" t="n"/>
      <c r="E101" s="112" t="n"/>
      <c r="F101" s="112" t="n"/>
      <c r="G101" s="112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112" t="n"/>
      <c r="D102" s="112" t="n"/>
      <c r="E102" s="112" t="n"/>
      <c r="F102" s="112" t="n"/>
      <c r="G102" s="112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112" t="n"/>
      <c r="D103" s="112" t="n"/>
      <c r="E103" s="112" t="n"/>
      <c r="F103" s="112" t="n"/>
      <c r="G103" s="112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112" t="n"/>
      <c r="D104" s="112" t="n"/>
      <c r="E104" s="112" t="n"/>
      <c r="F104" s="112" t="n"/>
      <c r="G104" s="112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112" t="n"/>
      <c r="D105" s="112" t="n"/>
      <c r="E105" s="112" t="n"/>
      <c r="F105" s="112" t="n"/>
      <c r="G105" s="112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112" t="n"/>
      <c r="D106" s="112" t="n"/>
      <c r="E106" s="112" t="n"/>
      <c r="F106" s="112" t="n"/>
      <c r="G106" s="112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112" t="n"/>
      <c r="D107" s="112" t="n"/>
      <c r="E107" s="112" t="n"/>
      <c r="F107" s="112" t="n"/>
      <c r="G107" s="112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112" t="n"/>
      <c r="D108" s="112" t="n"/>
      <c r="E108" s="112" t="n"/>
      <c r="F108" s="112" t="n"/>
      <c r="G108" s="112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112" t="n"/>
      <c r="D109" s="112" t="n"/>
      <c r="E109" s="112" t="n"/>
      <c r="F109" s="112" t="n"/>
      <c r="G109" s="112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112" t="n"/>
      <c r="D110" s="112" t="n"/>
      <c r="E110" s="112" t="n"/>
      <c r="F110" s="112" t="n"/>
      <c r="G110" s="112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112" t="n"/>
      <c r="D111" s="112" t="n"/>
      <c r="E111" s="112" t="n"/>
      <c r="F111" s="112" t="n"/>
      <c r="G111" s="112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112" t="n"/>
      <c r="D112" s="112" t="n"/>
      <c r="E112" s="112" t="n"/>
      <c r="F112" s="112" t="n"/>
      <c r="G112" s="112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112" t="n"/>
      <c r="D113" s="112" t="n"/>
      <c r="E113" s="112" t="n"/>
      <c r="F113" s="112" t="n"/>
      <c r="G113" s="112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112" t="n"/>
      <c r="D114" s="112" t="n"/>
      <c r="E114" s="112" t="n"/>
      <c r="F114" s="112" t="n"/>
      <c r="G114" s="112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112" t="n"/>
      <c r="D115" s="112" t="n"/>
      <c r="E115" s="112" t="n"/>
      <c r="F115" s="112" t="n"/>
      <c r="G115" s="112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112" t="n"/>
      <c r="D116" s="112" t="n"/>
      <c r="E116" s="112" t="n"/>
      <c r="F116" s="112" t="n"/>
      <c r="G116" s="112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112" t="n"/>
      <c r="D117" s="112" t="n"/>
      <c r="E117" s="112" t="n"/>
      <c r="F117" s="112" t="n"/>
      <c r="G117" s="112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112" t="n"/>
      <c r="D118" s="112" t="n"/>
      <c r="E118" s="112" t="n"/>
      <c r="F118" s="112" t="n"/>
      <c r="G118" s="112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112" t="n"/>
      <c r="D119" s="112" t="n"/>
      <c r="E119" s="112" t="n"/>
      <c r="F119" s="112" t="n"/>
      <c r="G119" s="112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112" t="n"/>
      <c r="D120" s="112" t="n"/>
      <c r="E120" s="112" t="n"/>
      <c r="F120" s="112" t="n"/>
      <c r="G120" s="112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112" t="n"/>
      <c r="D121" s="112" t="n"/>
      <c r="E121" s="112" t="n"/>
      <c r="F121" s="112" t="n"/>
      <c r="G121" s="112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112" t="n"/>
      <c r="D122" s="112" t="n"/>
      <c r="E122" s="112" t="n"/>
      <c r="F122" s="112" t="n"/>
      <c r="G122" s="112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112" t="n"/>
      <c r="D123" s="112" t="n"/>
      <c r="E123" s="112" t="n"/>
      <c r="F123" s="112" t="n"/>
      <c r="G123" s="112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112" t="n"/>
      <c r="D124" s="112" t="n"/>
      <c r="E124" s="112" t="n"/>
      <c r="F124" s="112" t="n"/>
      <c r="G124" s="112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112" t="n"/>
      <c r="D125" s="112" t="n"/>
      <c r="E125" s="112" t="n"/>
      <c r="F125" s="112" t="n"/>
      <c r="G125" s="112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112" t="n"/>
      <c r="D126" s="112" t="n"/>
      <c r="E126" s="112" t="n"/>
      <c r="F126" s="112" t="n"/>
      <c r="G126" s="112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112" t="n"/>
      <c r="D127" s="112" t="n"/>
      <c r="E127" s="112" t="n"/>
      <c r="F127" s="112" t="n"/>
      <c r="G127" s="112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112" t="n"/>
      <c r="D128" s="112" t="n"/>
      <c r="E128" s="112" t="n"/>
      <c r="F128" s="112" t="n"/>
      <c r="G128" s="112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112" t="n"/>
      <c r="D129" s="112" t="n"/>
      <c r="E129" s="112" t="n"/>
      <c r="F129" s="112" t="n"/>
      <c r="G129" s="112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112" t="n"/>
      <c r="D130" s="112" t="n"/>
      <c r="E130" s="112" t="n"/>
      <c r="F130" s="112" t="n"/>
      <c r="G130" s="112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112" t="n"/>
      <c r="D131" s="112" t="n"/>
      <c r="E131" s="112" t="n"/>
      <c r="F131" s="112" t="n"/>
      <c r="G131" s="112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112" t="n"/>
      <c r="D132" s="112" t="n"/>
      <c r="E132" s="112" t="n"/>
      <c r="F132" s="112" t="n"/>
      <c r="G132" s="112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112" t="n"/>
      <c r="D133" s="112" t="n"/>
      <c r="E133" s="112" t="n"/>
      <c r="F133" s="112" t="n"/>
      <c r="G133" s="112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112" t="n"/>
      <c r="D134" s="112" t="n"/>
      <c r="E134" s="112" t="n"/>
      <c r="F134" s="112" t="n"/>
      <c r="G134" s="112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112" t="n"/>
      <c r="D135" s="112" t="n"/>
      <c r="E135" s="112" t="n"/>
      <c r="F135" s="112" t="n"/>
      <c r="G135" s="112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112" t="n"/>
      <c r="D136" s="112" t="n"/>
      <c r="E136" s="112" t="n"/>
      <c r="F136" s="112" t="n"/>
      <c r="G136" s="112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112" t="n"/>
      <c r="D137" s="112" t="n"/>
      <c r="E137" s="112" t="n"/>
      <c r="F137" s="112" t="n"/>
      <c r="G137" s="112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112" t="n"/>
      <c r="D138" s="112" t="n"/>
      <c r="E138" s="112" t="n"/>
      <c r="F138" s="112" t="n"/>
      <c r="G138" s="112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112" t="n"/>
      <c r="D139" s="112" t="n"/>
      <c r="E139" s="112" t="n"/>
      <c r="F139" s="112" t="n"/>
      <c r="G139" s="112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112" t="n"/>
      <c r="D140" s="112" t="n"/>
      <c r="E140" s="112" t="n"/>
      <c r="F140" s="112" t="n"/>
      <c r="G140" s="112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112" t="n"/>
      <c r="D141" s="112" t="n"/>
      <c r="E141" s="112" t="n"/>
      <c r="F141" s="112" t="n"/>
      <c r="G141" s="112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112" t="n"/>
      <c r="D142" s="112" t="n"/>
      <c r="E142" s="112" t="n"/>
      <c r="F142" s="112" t="n"/>
      <c r="G142" s="112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112" t="n"/>
      <c r="D143" s="112" t="n"/>
      <c r="E143" s="112" t="n"/>
      <c r="F143" s="112" t="n"/>
      <c r="G143" s="112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112" t="n"/>
      <c r="D144" s="112" t="n"/>
      <c r="E144" s="112" t="n"/>
      <c r="F144" s="112" t="n"/>
      <c r="G144" s="112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112" t="n"/>
      <c r="D145" s="112" t="n"/>
      <c r="E145" s="112" t="n"/>
      <c r="F145" s="112" t="n"/>
      <c r="G145" s="112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112" t="n"/>
      <c r="D146" s="112" t="n"/>
      <c r="E146" s="112" t="n"/>
      <c r="F146" s="112" t="n"/>
      <c r="G146" s="112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112" t="n"/>
      <c r="D147" s="112" t="n"/>
      <c r="E147" s="112" t="n"/>
      <c r="F147" s="112" t="n"/>
      <c r="G147" s="112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112" t="n"/>
      <c r="D148" s="112" t="n"/>
      <c r="E148" s="112" t="n"/>
      <c r="F148" s="112" t="n"/>
      <c r="G148" s="112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112" t="n"/>
      <c r="D149" s="112" t="n"/>
      <c r="E149" s="112" t="n"/>
      <c r="F149" s="112" t="n"/>
      <c r="G149" s="112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112" t="n"/>
      <c r="D150" s="112" t="n"/>
      <c r="E150" s="112" t="n"/>
      <c r="F150" s="112" t="n"/>
      <c r="G150" s="112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112" t="n"/>
      <c r="D151" s="112" t="n"/>
      <c r="E151" s="112" t="n"/>
      <c r="F151" s="112" t="n"/>
      <c r="G151" s="112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112" t="n"/>
      <c r="D152" s="112" t="n"/>
      <c r="E152" s="112" t="n"/>
      <c r="F152" s="112" t="n"/>
      <c r="G152" s="112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112" t="n"/>
      <c r="D153" s="112" t="n"/>
      <c r="E153" s="112" t="n"/>
      <c r="F153" s="112" t="n"/>
      <c r="G153" s="112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112" t="n"/>
      <c r="D154" s="112" t="n"/>
      <c r="E154" s="112" t="n"/>
      <c r="F154" s="112" t="n"/>
      <c r="G154" s="112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112" t="n"/>
      <c r="D155" s="112" t="n"/>
      <c r="E155" s="112" t="n"/>
      <c r="F155" s="112" t="n"/>
      <c r="G155" s="112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112" t="n"/>
      <c r="D156" s="112" t="n"/>
      <c r="E156" s="112" t="n"/>
      <c r="F156" s="112" t="n"/>
      <c r="G156" s="112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112" t="n"/>
      <c r="D157" s="112" t="n"/>
      <c r="E157" s="112" t="n"/>
      <c r="F157" s="112" t="n"/>
      <c r="G157" s="112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112" t="n"/>
      <c r="D158" s="112" t="n"/>
      <c r="E158" s="112" t="n"/>
      <c r="F158" s="112" t="n"/>
      <c r="G158" s="112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112" t="n"/>
      <c r="D159" s="112" t="n"/>
      <c r="E159" s="112" t="n"/>
      <c r="F159" s="112" t="n"/>
      <c r="G159" s="112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112" t="n"/>
      <c r="D160" s="112" t="n"/>
      <c r="E160" s="112" t="n"/>
      <c r="F160" s="112" t="n"/>
      <c r="G160" s="112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112" t="n"/>
      <c r="D161" s="112" t="n"/>
      <c r="E161" s="112" t="n"/>
      <c r="F161" s="112" t="n"/>
      <c r="G161" s="112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112" t="n"/>
      <c r="D162" s="112" t="n"/>
      <c r="E162" s="112" t="n"/>
      <c r="F162" s="112" t="n"/>
      <c r="G162" s="112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112" t="n"/>
      <c r="D163" s="112" t="n"/>
      <c r="E163" s="112" t="n"/>
      <c r="F163" s="112" t="n"/>
      <c r="G163" s="112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112" t="n"/>
      <c r="D164" s="112" t="n"/>
      <c r="E164" s="112" t="n"/>
      <c r="F164" s="112" t="n"/>
      <c r="G164" s="112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112" t="n"/>
      <c r="D165" s="112" t="n"/>
      <c r="E165" s="112" t="n"/>
      <c r="F165" s="112" t="n"/>
      <c r="G165" s="112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112" t="n"/>
      <c r="D166" s="112" t="n"/>
      <c r="E166" s="112" t="n"/>
      <c r="F166" s="112" t="n"/>
      <c r="G166" s="112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112" t="n"/>
      <c r="D167" s="112" t="n"/>
      <c r="E167" s="112" t="n"/>
      <c r="F167" s="112" t="n"/>
      <c r="G167" s="112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112" t="n"/>
      <c r="D168" s="112" t="n"/>
      <c r="E168" s="112" t="n"/>
      <c r="F168" s="112" t="n"/>
      <c r="G168" s="112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112" t="n"/>
      <c r="D169" s="112" t="n"/>
      <c r="E169" s="112" t="n"/>
      <c r="F169" s="112" t="n"/>
      <c r="G169" s="112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112" t="n"/>
      <c r="D170" s="112" t="n"/>
      <c r="E170" s="112" t="n"/>
      <c r="F170" s="112" t="n"/>
      <c r="G170" s="112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112" t="n"/>
      <c r="D171" s="112" t="n"/>
      <c r="E171" s="112" t="n"/>
      <c r="F171" s="112" t="n"/>
      <c r="G171" s="112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112" t="n"/>
      <c r="D172" s="112" t="n"/>
      <c r="E172" s="112" t="n"/>
      <c r="F172" s="112" t="n"/>
      <c r="G172" s="112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112" t="n"/>
      <c r="D173" s="112" t="n"/>
      <c r="E173" s="112" t="n"/>
      <c r="F173" s="112" t="n"/>
      <c r="G173" s="112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112" t="n"/>
      <c r="D174" s="112" t="n"/>
      <c r="E174" s="112" t="n"/>
      <c r="F174" s="112" t="n"/>
      <c r="G174" s="112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112" t="n"/>
      <c r="D175" s="112" t="n"/>
      <c r="E175" s="112" t="n"/>
      <c r="F175" s="112" t="n"/>
      <c r="G175" s="112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112" t="n"/>
      <c r="D176" s="112" t="n"/>
      <c r="E176" s="112" t="n"/>
      <c r="F176" s="112" t="n"/>
      <c r="G176" s="112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112" t="n"/>
      <c r="D177" s="112" t="n"/>
      <c r="E177" s="112" t="n"/>
      <c r="F177" s="112" t="n"/>
      <c r="G177" s="112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112" t="n"/>
      <c r="D178" s="112" t="n"/>
      <c r="E178" s="112" t="n"/>
      <c r="F178" s="112" t="n"/>
      <c r="G178" s="112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112" t="n"/>
      <c r="D179" s="112" t="n"/>
      <c r="E179" s="112" t="n"/>
      <c r="F179" s="112" t="n"/>
      <c r="G179" s="112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112" t="n"/>
      <c r="D180" s="112" t="n"/>
      <c r="E180" s="112" t="n"/>
      <c r="F180" s="112" t="n"/>
      <c r="G180" s="112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112" t="n"/>
      <c r="D181" s="112" t="n"/>
      <c r="E181" s="112" t="n"/>
      <c r="F181" s="112" t="n"/>
      <c r="G181" s="112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112" t="n"/>
      <c r="D182" s="112" t="n"/>
      <c r="E182" s="112" t="n"/>
      <c r="F182" s="112" t="n"/>
      <c r="G182" s="112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112" t="n"/>
      <c r="D183" s="112" t="n"/>
      <c r="E183" s="112" t="n"/>
      <c r="F183" s="112" t="n"/>
      <c r="G183" s="112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112" t="n"/>
      <c r="D184" s="112" t="n"/>
      <c r="E184" s="112" t="n"/>
      <c r="F184" s="112" t="n"/>
      <c r="G184" s="112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112" t="n"/>
      <c r="D185" s="112" t="n"/>
      <c r="E185" s="112" t="n"/>
      <c r="F185" s="112" t="n"/>
      <c r="G185" s="112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112" t="n"/>
      <c r="D186" s="112" t="n"/>
      <c r="E186" s="112" t="n"/>
      <c r="F186" s="112" t="n"/>
      <c r="G186" s="112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112" t="n"/>
      <c r="D187" s="112" t="n"/>
      <c r="E187" s="112" t="n"/>
      <c r="F187" s="112" t="n"/>
      <c r="G187" s="112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112" t="n"/>
      <c r="D188" s="112" t="n"/>
      <c r="E188" s="112" t="n"/>
      <c r="F188" s="112" t="n"/>
      <c r="G188" s="112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112" t="n"/>
      <c r="D189" s="112" t="n"/>
      <c r="E189" s="112" t="n"/>
      <c r="F189" s="112" t="n"/>
      <c r="G189" s="112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112" t="n"/>
      <c r="D190" s="112" t="n"/>
      <c r="E190" s="112" t="n"/>
      <c r="F190" s="112" t="n"/>
      <c r="G190" s="112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112" t="n"/>
      <c r="D191" s="112" t="n"/>
      <c r="E191" s="112" t="n"/>
      <c r="F191" s="112" t="n"/>
      <c r="G191" s="112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112" t="n"/>
      <c r="D192" s="112" t="n"/>
      <c r="E192" s="112" t="n"/>
      <c r="F192" s="112" t="n"/>
      <c r="G192" s="112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112" t="n"/>
      <c r="D193" s="112" t="n"/>
      <c r="E193" s="112" t="n"/>
      <c r="F193" s="112" t="n"/>
      <c r="G193" s="112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112" t="n"/>
      <c r="D194" s="112" t="n"/>
      <c r="E194" s="112" t="n"/>
      <c r="F194" s="112" t="n"/>
      <c r="G194" s="112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112" t="n"/>
      <c r="D195" s="112" t="n"/>
      <c r="E195" s="112" t="n"/>
      <c r="F195" s="112" t="n"/>
      <c r="G195" s="112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112" t="n"/>
      <c r="D196" s="112" t="n"/>
      <c r="E196" s="112" t="n"/>
      <c r="F196" s="112" t="n"/>
      <c r="G196" s="112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112" t="n"/>
      <c r="D197" s="112" t="n"/>
      <c r="E197" s="112" t="n"/>
      <c r="F197" s="112" t="n"/>
      <c r="G197" s="112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112" t="n"/>
      <c r="D198" s="112" t="n"/>
      <c r="E198" s="112" t="n"/>
      <c r="F198" s="112" t="n"/>
      <c r="G198" s="112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112" t="n"/>
      <c r="D199" s="112" t="n"/>
      <c r="E199" s="112" t="n"/>
      <c r="F199" s="112" t="n"/>
      <c r="G199" s="112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112" t="n"/>
      <c r="D200" s="112" t="n"/>
      <c r="E200" s="112" t="n"/>
      <c r="F200" s="112" t="n"/>
      <c r="G200" s="112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112" t="n"/>
      <c r="D201" s="112" t="n"/>
      <c r="E201" s="112" t="n"/>
      <c r="F201" s="112" t="n"/>
      <c r="G201" s="112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112" t="n"/>
      <c r="D202" s="112" t="n"/>
      <c r="E202" s="112" t="n"/>
      <c r="F202" s="112" t="n"/>
      <c r="G202" s="112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112" t="n"/>
      <c r="D203" s="112" t="n"/>
      <c r="E203" s="112" t="n"/>
      <c r="F203" s="112" t="n"/>
      <c r="G203" s="112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112" t="n"/>
      <c r="D204" s="112" t="n"/>
      <c r="E204" s="112" t="n"/>
      <c r="F204" s="112" t="n"/>
      <c r="G204" s="112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112" t="n"/>
      <c r="D205" s="112" t="n"/>
      <c r="E205" s="112" t="n"/>
      <c r="F205" s="112" t="n"/>
      <c r="G205" s="112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112" t="n"/>
      <c r="D206" s="112" t="n"/>
      <c r="E206" s="112" t="n"/>
      <c r="F206" s="112" t="n"/>
      <c r="G206" s="112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112" t="n"/>
      <c r="D207" s="112" t="n"/>
      <c r="E207" s="112" t="n"/>
      <c r="F207" s="112" t="n"/>
      <c r="G207" s="112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112" t="n"/>
      <c r="D208" s="112" t="n"/>
      <c r="E208" s="112" t="n"/>
      <c r="F208" s="112" t="n"/>
      <c r="G208" s="112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112" t="n"/>
      <c r="D209" s="112" t="n"/>
      <c r="E209" s="112" t="n"/>
      <c r="F209" s="112" t="n"/>
      <c r="G209" s="112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112" t="n"/>
      <c r="D210" s="112" t="n"/>
      <c r="E210" s="112" t="n"/>
      <c r="F210" s="112" t="n"/>
      <c r="G210" s="112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112" t="n"/>
      <c r="D211" s="112" t="n"/>
      <c r="E211" s="112" t="n"/>
      <c r="F211" s="112" t="n"/>
      <c r="G211" s="112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112" t="n"/>
      <c r="D212" s="112" t="n"/>
      <c r="E212" s="112" t="n"/>
      <c r="F212" s="112" t="n"/>
      <c r="G212" s="112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112" t="n"/>
      <c r="D213" s="112" t="n"/>
      <c r="E213" s="112" t="n"/>
      <c r="F213" s="112" t="n"/>
      <c r="G213" s="112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112" t="n"/>
      <c r="D214" s="112" t="n"/>
      <c r="E214" s="112" t="n"/>
      <c r="F214" s="112" t="n"/>
      <c r="G214" s="112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112" t="n"/>
      <c r="D215" s="112" t="n"/>
      <c r="E215" s="112" t="n"/>
      <c r="F215" s="112" t="n"/>
      <c r="G215" s="112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112" t="n"/>
      <c r="D216" s="112" t="n"/>
      <c r="E216" s="112" t="n"/>
      <c r="F216" s="112" t="n"/>
      <c r="G216" s="112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112" t="n"/>
      <c r="D217" s="112" t="n"/>
      <c r="E217" s="112" t="n"/>
      <c r="F217" s="112" t="n"/>
      <c r="G217" s="112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112" t="n"/>
      <c r="D218" s="112" t="n"/>
      <c r="E218" s="112" t="n"/>
      <c r="F218" s="112" t="n"/>
      <c r="G218" s="112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112" t="n"/>
      <c r="D219" s="112" t="n"/>
      <c r="E219" s="112" t="n"/>
      <c r="F219" s="112" t="n"/>
      <c r="G219" s="112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112" t="n"/>
      <c r="D220" s="112" t="n"/>
      <c r="E220" s="112" t="n"/>
      <c r="F220" s="112" t="n"/>
      <c r="G220" s="112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112" t="n"/>
      <c r="D221" s="112" t="n"/>
      <c r="E221" s="112" t="n"/>
      <c r="F221" s="112" t="n"/>
      <c r="G221" s="112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112" t="n"/>
      <c r="D222" s="112" t="n"/>
      <c r="E222" s="112" t="n"/>
      <c r="F222" s="112" t="n"/>
      <c r="G222" s="112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112" t="n"/>
      <c r="D223" s="112" t="n"/>
      <c r="E223" s="112" t="n"/>
      <c r="F223" s="112" t="n"/>
      <c r="G223" s="112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112" t="n"/>
      <c r="D224" s="112" t="n"/>
      <c r="E224" s="112" t="n"/>
      <c r="F224" s="112" t="n"/>
      <c r="G224" s="112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112" t="n"/>
      <c r="D225" s="112" t="n"/>
      <c r="E225" s="112" t="n"/>
      <c r="F225" s="112" t="n"/>
      <c r="G225" s="112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112" t="n"/>
      <c r="D226" s="112" t="n"/>
      <c r="E226" s="112" t="n"/>
      <c r="F226" s="112" t="n"/>
      <c r="G226" s="112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112" t="n"/>
      <c r="D227" s="112" t="n"/>
      <c r="E227" s="112" t="n"/>
      <c r="F227" s="112" t="n"/>
      <c r="G227" s="112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112" t="n"/>
      <c r="D228" s="112" t="n"/>
      <c r="E228" s="112" t="n"/>
      <c r="F228" s="112" t="n"/>
      <c r="G228" s="112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112" t="n"/>
      <c r="D229" s="112" t="n"/>
      <c r="E229" s="112" t="n"/>
      <c r="F229" s="112" t="n"/>
      <c r="G229" s="112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112" t="n"/>
      <c r="D230" s="112" t="n"/>
      <c r="E230" s="112" t="n"/>
      <c r="F230" s="112" t="n"/>
      <c r="G230" s="112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112" t="n"/>
      <c r="D231" s="112" t="n"/>
      <c r="E231" s="112" t="n"/>
      <c r="F231" s="112" t="n"/>
      <c r="G231" s="112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112" t="n"/>
      <c r="D232" s="112" t="n"/>
      <c r="E232" s="112" t="n"/>
      <c r="F232" s="112" t="n"/>
      <c r="G232" s="112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112" t="n"/>
      <c r="D233" s="112" t="n"/>
      <c r="E233" s="112" t="n"/>
      <c r="F233" s="112" t="n"/>
      <c r="G233" s="112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112" t="n"/>
      <c r="D234" s="112" t="n"/>
      <c r="E234" s="112" t="n"/>
      <c r="F234" s="112" t="n"/>
      <c r="G234" s="112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112" t="n"/>
      <c r="D235" s="112" t="n"/>
      <c r="E235" s="112" t="n"/>
      <c r="F235" s="112" t="n"/>
      <c r="G235" s="112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112" t="n"/>
      <c r="D236" s="112" t="n"/>
      <c r="E236" s="112" t="n"/>
      <c r="F236" s="112" t="n"/>
      <c r="G236" s="112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112" t="n"/>
      <c r="D237" s="112" t="n"/>
      <c r="E237" s="112" t="n"/>
      <c r="F237" s="112" t="n"/>
      <c r="G237" s="112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112" t="n"/>
      <c r="D238" s="112" t="n"/>
      <c r="E238" s="112" t="n"/>
      <c r="F238" s="112" t="n"/>
      <c r="G238" s="112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112" t="n"/>
      <c r="D239" s="112" t="n"/>
      <c r="E239" s="112" t="n"/>
      <c r="F239" s="112" t="n"/>
      <c r="G239" s="112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112" t="n"/>
      <c r="D240" s="112" t="n"/>
      <c r="E240" s="112" t="n"/>
      <c r="F240" s="112" t="n"/>
      <c r="G240" s="112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112" t="n"/>
      <c r="D241" s="112" t="n"/>
      <c r="E241" s="112" t="n"/>
      <c r="F241" s="112" t="n"/>
      <c r="G241" s="112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112" t="n"/>
      <c r="D242" s="112" t="n"/>
      <c r="E242" s="112" t="n"/>
      <c r="F242" s="112" t="n"/>
      <c r="G242" s="112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112" t="n"/>
      <c r="D243" s="112" t="n"/>
      <c r="E243" s="112" t="n"/>
      <c r="F243" s="112" t="n"/>
      <c r="G243" s="112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112" t="n"/>
      <c r="D244" s="112" t="n"/>
      <c r="E244" s="112" t="n"/>
      <c r="F244" s="112" t="n"/>
      <c r="G244" s="112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112" t="n"/>
      <c r="D245" s="112" t="n"/>
      <c r="E245" s="112" t="n"/>
      <c r="F245" s="112" t="n"/>
      <c r="G245" s="112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112" t="n"/>
      <c r="D246" s="112" t="n"/>
      <c r="E246" s="112" t="n"/>
      <c r="F246" s="112" t="n"/>
      <c r="G246" s="112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112" t="n"/>
      <c r="D247" s="112" t="n"/>
      <c r="E247" s="112" t="n"/>
      <c r="F247" s="112" t="n"/>
      <c r="G247" s="112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112" t="n"/>
      <c r="D248" s="112" t="n"/>
      <c r="E248" s="112" t="n"/>
      <c r="F248" s="112" t="n"/>
      <c r="G248" s="112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112" t="n"/>
      <c r="D249" s="112" t="n"/>
      <c r="E249" s="112" t="n"/>
      <c r="F249" s="112" t="n"/>
      <c r="G249" s="112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112" t="n"/>
      <c r="D250" s="112" t="n"/>
      <c r="E250" s="112" t="n"/>
      <c r="F250" s="112" t="n"/>
      <c r="G250" s="112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112" t="n"/>
      <c r="D251" s="112" t="n"/>
      <c r="E251" s="112" t="n"/>
      <c r="F251" s="112" t="n"/>
      <c r="G251" s="112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112" t="n"/>
      <c r="D252" s="112" t="n"/>
      <c r="E252" s="112" t="n"/>
      <c r="F252" s="112" t="n"/>
      <c r="G252" s="112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112" t="n"/>
      <c r="D253" s="112" t="n"/>
      <c r="E253" s="112" t="n"/>
      <c r="F253" s="112" t="n"/>
      <c r="G253" s="112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112" t="n"/>
      <c r="D254" s="112" t="n"/>
      <c r="E254" s="112" t="n"/>
      <c r="F254" s="112" t="n"/>
      <c r="G254" s="112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112" t="n"/>
      <c r="D255" s="112" t="n"/>
      <c r="E255" s="112" t="n"/>
      <c r="F255" s="112" t="n"/>
      <c r="G255" s="112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112" t="n"/>
      <c r="D256" s="112" t="n"/>
      <c r="E256" s="112" t="n"/>
      <c r="F256" s="112" t="n"/>
      <c r="G256" s="112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112" t="n"/>
      <c r="D257" s="112" t="n"/>
      <c r="E257" s="112" t="n"/>
      <c r="F257" s="112" t="n"/>
      <c r="G257" s="112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112" t="n"/>
      <c r="D258" s="112" t="n"/>
      <c r="E258" s="112" t="n"/>
      <c r="F258" s="112" t="n"/>
      <c r="G258" s="112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112" t="n"/>
      <c r="D259" s="112" t="n"/>
      <c r="E259" s="112" t="n"/>
      <c r="F259" s="112" t="n"/>
      <c r="G259" s="112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112" t="n"/>
      <c r="D260" s="112" t="n"/>
      <c r="E260" s="112" t="n"/>
      <c r="F260" s="112" t="n"/>
      <c r="G260" s="112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112" t="n"/>
      <c r="D261" s="112" t="n"/>
      <c r="E261" s="112" t="n"/>
      <c r="F261" s="112" t="n"/>
      <c r="G261" s="112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112" t="n"/>
      <c r="D262" s="112" t="n"/>
      <c r="E262" s="112" t="n"/>
      <c r="F262" s="112" t="n"/>
      <c r="G262" s="112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112" t="n"/>
      <c r="D263" s="112" t="n"/>
      <c r="E263" s="112" t="n"/>
      <c r="F263" s="112" t="n"/>
      <c r="G263" s="112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112" t="n"/>
      <c r="D264" s="112" t="n"/>
      <c r="E264" s="112" t="n"/>
      <c r="F264" s="112" t="n"/>
      <c r="G264" s="112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112" t="n"/>
      <c r="D265" s="112" t="n"/>
      <c r="E265" s="112" t="n"/>
      <c r="F265" s="112" t="n"/>
      <c r="G265" s="112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112" t="n"/>
      <c r="D266" s="112" t="n"/>
      <c r="E266" s="112" t="n"/>
      <c r="F266" s="112" t="n"/>
      <c r="G266" s="112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112" t="n"/>
      <c r="D267" s="112" t="n"/>
      <c r="E267" s="112" t="n"/>
      <c r="F267" s="112" t="n"/>
      <c r="G267" s="112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112" t="n"/>
      <c r="D268" s="112" t="n"/>
      <c r="E268" s="112" t="n"/>
      <c r="F268" s="112" t="n"/>
      <c r="G268" s="112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112" t="n"/>
      <c r="D269" s="112" t="n"/>
      <c r="E269" s="112" t="n"/>
      <c r="F269" s="112" t="n"/>
      <c r="G269" s="112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112" t="n"/>
      <c r="D270" s="112" t="n"/>
      <c r="E270" s="112" t="n"/>
      <c r="F270" s="112" t="n"/>
      <c r="G270" s="112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112" t="n"/>
      <c r="D271" s="112" t="n"/>
      <c r="E271" s="112" t="n"/>
      <c r="F271" s="112" t="n"/>
      <c r="G271" s="112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112" t="n"/>
      <c r="D272" s="112" t="n"/>
      <c r="E272" s="112" t="n"/>
      <c r="F272" s="112" t="n"/>
      <c r="G272" s="112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112" t="n"/>
      <c r="D273" s="112" t="n"/>
      <c r="E273" s="112" t="n"/>
      <c r="F273" s="112" t="n"/>
      <c r="G273" s="112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112" t="n"/>
      <c r="D274" s="112" t="n"/>
      <c r="E274" s="112" t="n"/>
      <c r="F274" s="112" t="n"/>
      <c r="G274" s="112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112" t="n"/>
      <c r="D275" s="112" t="n"/>
      <c r="E275" s="112" t="n"/>
      <c r="F275" s="112" t="n"/>
      <c r="G275" s="112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112" t="n"/>
      <c r="D276" s="112" t="n"/>
      <c r="E276" s="112" t="n"/>
      <c r="F276" s="112" t="n"/>
      <c r="G276" s="112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112" t="n"/>
      <c r="D277" s="112" t="n"/>
      <c r="E277" s="112" t="n"/>
      <c r="F277" s="112" t="n"/>
      <c r="G277" s="112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112" t="n"/>
      <c r="D278" s="112" t="n"/>
      <c r="E278" s="112" t="n"/>
      <c r="F278" s="112" t="n"/>
      <c r="G278" s="112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112" t="n"/>
      <c r="D279" s="112" t="n"/>
      <c r="E279" s="112" t="n"/>
      <c r="F279" s="112" t="n"/>
      <c r="G279" s="112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112" t="n"/>
      <c r="D280" s="112" t="n"/>
      <c r="E280" s="112" t="n"/>
      <c r="F280" s="112" t="n"/>
      <c r="G280" s="112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112" t="n"/>
      <c r="D281" s="112" t="n"/>
      <c r="E281" s="112" t="n"/>
      <c r="F281" s="112" t="n"/>
      <c r="G281" s="112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112" t="n"/>
      <c r="D282" s="112" t="n"/>
      <c r="E282" s="112" t="n"/>
      <c r="F282" s="112" t="n"/>
      <c r="G282" s="112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112" t="n"/>
      <c r="D283" s="112" t="n"/>
      <c r="E283" s="112" t="n"/>
      <c r="F283" s="112" t="n"/>
      <c r="G283" s="112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112" t="n"/>
      <c r="D284" s="112" t="n"/>
      <c r="E284" s="112" t="n"/>
      <c r="F284" s="112" t="n"/>
      <c r="G284" s="112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112" t="n"/>
      <c r="D285" s="112" t="n"/>
      <c r="E285" s="112" t="n"/>
      <c r="F285" s="112" t="n"/>
      <c r="G285" s="112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112" t="n"/>
      <c r="D286" s="112" t="n"/>
      <c r="E286" s="112" t="n"/>
      <c r="F286" s="112" t="n"/>
      <c r="G286" s="112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112" t="n"/>
      <c r="D287" s="112" t="n"/>
      <c r="E287" s="112" t="n"/>
      <c r="F287" s="112" t="n"/>
      <c r="G287" s="112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112" t="n"/>
      <c r="D288" s="112" t="n"/>
      <c r="E288" s="112" t="n"/>
      <c r="F288" s="112" t="n"/>
      <c r="G288" s="112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112" t="n"/>
      <c r="D289" s="112" t="n"/>
      <c r="E289" s="112" t="n"/>
      <c r="F289" s="112" t="n"/>
      <c r="G289" s="112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112" t="n"/>
      <c r="D290" s="112" t="n"/>
      <c r="E290" s="112" t="n"/>
      <c r="F290" s="112" t="n"/>
      <c r="G290" s="112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112" t="n"/>
      <c r="D291" s="112" t="n"/>
      <c r="E291" s="112" t="n"/>
      <c r="F291" s="112" t="n"/>
      <c r="G291" s="112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112" t="n"/>
      <c r="D292" s="112" t="n"/>
      <c r="E292" s="112" t="n"/>
      <c r="F292" s="112" t="n"/>
      <c r="G292" s="112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112" t="n"/>
      <c r="D293" s="112" t="n"/>
      <c r="E293" s="112" t="n"/>
      <c r="F293" s="112" t="n"/>
      <c r="G293" s="112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112" t="n"/>
      <c r="D294" s="112" t="n"/>
      <c r="E294" s="112" t="n"/>
      <c r="F294" s="112" t="n"/>
      <c r="G294" s="112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112" t="n"/>
      <c r="D295" s="112" t="n"/>
      <c r="E295" s="112" t="n"/>
      <c r="F295" s="112" t="n"/>
      <c r="G295" s="112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112" t="n"/>
      <c r="D296" s="112" t="n"/>
      <c r="E296" s="112" t="n"/>
      <c r="F296" s="112" t="n"/>
      <c r="G296" s="112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112" t="n"/>
      <c r="D297" s="112" t="n"/>
      <c r="E297" s="112" t="n"/>
      <c r="F297" s="112" t="n"/>
      <c r="G297" s="112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112" t="n"/>
      <c r="D298" s="112" t="n"/>
      <c r="E298" s="112" t="n"/>
      <c r="F298" s="112" t="n"/>
      <c r="G298" s="112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112" t="n"/>
      <c r="D299" s="112" t="n"/>
      <c r="E299" s="112" t="n"/>
      <c r="F299" s="112" t="n"/>
      <c r="G299" s="112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112" t="n"/>
      <c r="D300" s="112" t="n"/>
      <c r="E300" s="112" t="n"/>
      <c r="F300" s="112" t="n"/>
      <c r="G300" s="112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112" t="n"/>
      <c r="D301" s="112" t="n"/>
      <c r="E301" s="112" t="n"/>
      <c r="F301" s="112" t="n"/>
      <c r="G301" s="112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112" t="n"/>
      <c r="D302" s="112" t="n"/>
      <c r="E302" s="112" t="n"/>
      <c r="F302" s="112" t="n"/>
      <c r="G302" s="112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112" t="n"/>
      <c r="D303" s="112" t="n"/>
      <c r="E303" s="112" t="n"/>
      <c r="F303" s="112" t="n"/>
      <c r="G303" s="112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112" t="n"/>
      <c r="D304" s="112" t="n"/>
      <c r="E304" s="112" t="n"/>
      <c r="F304" s="112" t="n"/>
      <c r="G304" s="112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112" t="n"/>
      <c r="D305" s="112" t="n"/>
      <c r="E305" s="112" t="n"/>
      <c r="F305" s="112" t="n"/>
      <c r="G305" s="112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112" t="n"/>
      <c r="D306" s="112" t="n"/>
      <c r="E306" s="112" t="n"/>
      <c r="F306" s="112" t="n"/>
      <c r="G306" s="112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112" t="n"/>
      <c r="D307" s="112" t="n"/>
      <c r="E307" s="112" t="n"/>
      <c r="F307" s="112" t="n"/>
      <c r="G307" s="112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112" t="n"/>
      <c r="D308" s="112" t="n"/>
      <c r="E308" s="112" t="n"/>
      <c r="F308" s="112" t="n"/>
      <c r="G308" s="112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112" t="n"/>
      <c r="D309" s="112" t="n"/>
      <c r="E309" s="112" t="n"/>
      <c r="F309" s="112" t="n"/>
      <c r="G309" s="112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112" t="n"/>
      <c r="D310" s="112" t="n"/>
      <c r="E310" s="112" t="n"/>
      <c r="F310" s="112" t="n"/>
      <c r="G310" s="112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112" t="n"/>
      <c r="D311" s="112" t="n"/>
      <c r="E311" s="112" t="n"/>
      <c r="F311" s="112" t="n"/>
      <c r="G311" s="112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112" t="n"/>
      <c r="D312" s="112" t="n"/>
      <c r="E312" s="112" t="n"/>
      <c r="F312" s="112" t="n"/>
      <c r="G312" s="112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112" t="n"/>
      <c r="D313" s="112" t="n"/>
      <c r="E313" s="112" t="n"/>
      <c r="F313" s="112" t="n"/>
      <c r="G313" s="112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112" t="n"/>
      <c r="D314" s="112" t="n"/>
      <c r="E314" s="112" t="n"/>
      <c r="F314" s="112" t="n"/>
      <c r="G314" s="112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112" t="n"/>
      <c r="D315" s="112" t="n"/>
      <c r="E315" s="112" t="n"/>
      <c r="F315" s="112" t="n"/>
      <c r="G315" s="112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112" t="n"/>
      <c r="D316" s="112" t="n"/>
      <c r="E316" s="112" t="n"/>
      <c r="F316" s="112" t="n"/>
      <c r="G316" s="112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112" t="n"/>
      <c r="D317" s="112" t="n"/>
      <c r="E317" s="112" t="n"/>
      <c r="F317" s="112" t="n"/>
      <c r="G317" s="112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112" t="n"/>
      <c r="D318" s="112" t="n"/>
      <c r="E318" s="112" t="n"/>
      <c r="F318" s="112" t="n"/>
      <c r="G318" s="112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112" t="n"/>
      <c r="D319" s="112" t="n"/>
      <c r="E319" s="112" t="n"/>
      <c r="F319" s="112" t="n"/>
      <c r="G319" s="112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112" t="n"/>
      <c r="D320" s="112" t="n"/>
      <c r="E320" s="112" t="n"/>
      <c r="F320" s="112" t="n"/>
      <c r="G320" s="112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112" t="n"/>
      <c r="D321" s="112" t="n"/>
      <c r="E321" s="112" t="n"/>
      <c r="F321" s="112" t="n"/>
      <c r="G321" s="112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112" t="n"/>
      <c r="D322" s="112" t="n"/>
      <c r="E322" s="112" t="n"/>
      <c r="F322" s="112" t="n"/>
      <c r="G322" s="112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112" t="n"/>
      <c r="D323" s="112" t="n"/>
      <c r="E323" s="112" t="n"/>
      <c r="F323" s="112" t="n"/>
      <c r="G323" s="112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112" t="n"/>
      <c r="D324" s="112" t="n"/>
      <c r="E324" s="112" t="n"/>
      <c r="F324" s="112" t="n"/>
      <c r="G324" s="112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112" t="n"/>
      <c r="D325" s="112" t="n"/>
      <c r="E325" s="112" t="n"/>
      <c r="F325" s="112" t="n"/>
      <c r="G325" s="112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112" t="n"/>
      <c r="D326" s="112" t="n"/>
      <c r="E326" s="112" t="n"/>
      <c r="F326" s="112" t="n"/>
      <c r="G326" s="112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112" t="n"/>
      <c r="D327" s="112" t="n"/>
      <c r="E327" s="112" t="n"/>
      <c r="F327" s="112" t="n"/>
      <c r="G327" s="112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112" t="n"/>
      <c r="D328" s="112" t="n"/>
      <c r="E328" s="112" t="n"/>
      <c r="F328" s="112" t="n"/>
      <c r="G328" s="112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112" t="n"/>
      <c r="D329" s="112" t="n"/>
      <c r="E329" s="112" t="n"/>
      <c r="F329" s="112" t="n"/>
      <c r="G329" s="112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112" t="n"/>
      <c r="D330" s="112" t="n"/>
      <c r="E330" s="112" t="n"/>
      <c r="F330" s="112" t="n"/>
      <c r="G330" s="112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112" t="n"/>
      <c r="D331" s="112" t="n"/>
      <c r="E331" s="112" t="n"/>
      <c r="F331" s="112" t="n"/>
      <c r="G331" s="112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112" t="n"/>
      <c r="D332" s="112" t="n"/>
      <c r="E332" s="112" t="n"/>
      <c r="F332" s="112" t="n"/>
      <c r="G332" s="112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112" t="n"/>
      <c r="D333" s="112" t="n"/>
      <c r="E333" s="112" t="n"/>
      <c r="F333" s="112" t="n"/>
      <c r="G333" s="112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112" t="n"/>
      <c r="D334" s="112" t="n"/>
      <c r="E334" s="112" t="n"/>
      <c r="F334" s="112" t="n"/>
      <c r="G334" s="112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112" t="n"/>
      <c r="D335" s="112" t="n"/>
      <c r="E335" s="112" t="n"/>
      <c r="F335" s="112" t="n"/>
      <c r="G335" s="112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112" t="n"/>
      <c r="D336" s="112" t="n"/>
      <c r="E336" s="112" t="n"/>
      <c r="F336" s="112" t="n"/>
      <c r="G336" s="112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112" t="n"/>
      <c r="D337" s="112" t="n"/>
      <c r="E337" s="112" t="n"/>
      <c r="F337" s="112" t="n"/>
      <c r="G337" s="112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112" t="n"/>
      <c r="D338" s="112" t="n"/>
      <c r="E338" s="112" t="n"/>
      <c r="F338" s="112" t="n"/>
      <c r="G338" s="112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112" t="n"/>
      <c r="D339" s="112" t="n"/>
      <c r="E339" s="112" t="n"/>
      <c r="F339" s="112" t="n"/>
      <c r="G339" s="112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112" t="n"/>
      <c r="D340" s="112" t="n"/>
      <c r="E340" s="112" t="n"/>
      <c r="F340" s="112" t="n"/>
      <c r="G340" s="112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112" t="n"/>
      <c r="D341" s="112" t="n"/>
      <c r="E341" s="112" t="n"/>
      <c r="F341" s="112" t="n"/>
      <c r="G341" s="112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112" t="n"/>
      <c r="D342" s="112" t="n"/>
      <c r="E342" s="112" t="n"/>
      <c r="F342" s="112" t="n"/>
      <c r="G342" s="112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112" t="n"/>
      <c r="D343" s="112" t="n"/>
      <c r="E343" s="112" t="n"/>
      <c r="F343" s="112" t="n"/>
      <c r="G343" s="112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112" t="n"/>
      <c r="D344" s="112" t="n"/>
      <c r="E344" s="112" t="n"/>
      <c r="F344" s="112" t="n"/>
      <c r="G344" s="112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112" t="n"/>
      <c r="D345" s="112" t="n"/>
      <c r="E345" s="112" t="n"/>
      <c r="F345" s="112" t="n"/>
      <c r="G345" s="112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112" t="n"/>
      <c r="D346" s="112" t="n"/>
      <c r="E346" s="112" t="n"/>
      <c r="F346" s="112" t="n"/>
      <c r="G346" s="112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112" t="n"/>
      <c r="D347" s="112" t="n"/>
      <c r="E347" s="112" t="n"/>
      <c r="F347" s="112" t="n"/>
      <c r="G347" s="112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112" t="n"/>
      <c r="D348" s="112" t="n"/>
      <c r="E348" s="112" t="n"/>
      <c r="F348" s="112" t="n"/>
      <c r="G348" s="112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112" t="n"/>
      <c r="D349" s="112" t="n"/>
      <c r="E349" s="112" t="n"/>
      <c r="F349" s="112" t="n"/>
      <c r="G349" s="112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112" t="n"/>
      <c r="D350" s="112" t="n"/>
      <c r="E350" s="112" t="n"/>
      <c r="F350" s="112" t="n"/>
      <c r="G350" s="112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112" t="n"/>
      <c r="D351" s="112" t="n"/>
      <c r="E351" s="112" t="n"/>
      <c r="F351" s="112" t="n"/>
      <c r="G351" s="112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112" t="n"/>
      <c r="D352" s="112" t="n"/>
      <c r="E352" s="112" t="n"/>
      <c r="F352" s="112" t="n"/>
      <c r="G352" s="112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112" t="n"/>
      <c r="D353" s="112" t="n"/>
      <c r="E353" s="112" t="n"/>
      <c r="F353" s="112" t="n"/>
      <c r="G353" s="112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112" t="n"/>
      <c r="D354" s="112" t="n"/>
      <c r="E354" s="112" t="n"/>
      <c r="F354" s="112" t="n"/>
      <c r="G354" s="112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112" t="n"/>
      <c r="D355" s="112" t="n"/>
      <c r="E355" s="112" t="n"/>
      <c r="F355" s="112" t="n"/>
      <c r="G355" s="112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112" t="n"/>
      <c r="D356" s="112" t="n"/>
      <c r="E356" s="112" t="n"/>
      <c r="F356" s="112" t="n"/>
      <c r="G356" s="112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112" t="n"/>
      <c r="D357" s="112" t="n"/>
      <c r="E357" s="112" t="n"/>
      <c r="F357" s="112" t="n"/>
      <c r="G357" s="112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112" t="n"/>
      <c r="D358" s="112" t="n"/>
      <c r="E358" s="112" t="n"/>
      <c r="F358" s="112" t="n"/>
      <c r="G358" s="112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112" t="n"/>
      <c r="D359" s="112" t="n"/>
      <c r="E359" s="112" t="n"/>
      <c r="F359" s="112" t="n"/>
      <c r="G359" s="112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112" t="n"/>
      <c r="D360" s="112" t="n"/>
      <c r="E360" s="112" t="n"/>
      <c r="F360" s="112" t="n"/>
      <c r="G360" s="112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112" t="n"/>
      <c r="D361" s="112" t="n"/>
      <c r="E361" s="112" t="n"/>
      <c r="F361" s="112" t="n"/>
      <c r="G361" s="112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112" t="n"/>
      <c r="D362" s="112" t="n"/>
      <c r="E362" s="112" t="n"/>
      <c r="F362" s="112" t="n"/>
      <c r="G362" s="112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112" t="n"/>
      <c r="D363" s="112" t="n"/>
      <c r="E363" s="112" t="n"/>
      <c r="F363" s="112" t="n"/>
      <c r="G363" s="112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112" t="n"/>
      <c r="D364" s="112" t="n"/>
      <c r="E364" s="112" t="n"/>
      <c r="F364" s="112" t="n"/>
      <c r="G364" s="112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112" t="n"/>
      <c r="D365" s="112" t="n"/>
      <c r="E365" s="112" t="n"/>
      <c r="F365" s="112" t="n"/>
      <c r="G365" s="112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112" t="n"/>
      <c r="D366" s="112" t="n"/>
      <c r="E366" s="112" t="n"/>
      <c r="F366" s="112" t="n"/>
      <c r="G366" s="112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112" t="n"/>
      <c r="D367" s="112" t="n"/>
      <c r="E367" s="112" t="n"/>
      <c r="F367" s="112" t="n"/>
      <c r="G367" s="112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112" t="n"/>
      <c r="D368" s="112" t="n"/>
      <c r="E368" s="112" t="n"/>
      <c r="F368" s="112" t="n"/>
      <c r="G368" s="112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112" t="n"/>
      <c r="D369" s="112" t="n"/>
      <c r="E369" s="112" t="n"/>
      <c r="F369" s="112" t="n"/>
      <c r="G369" s="112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112" t="n"/>
      <c r="D370" s="112" t="n"/>
      <c r="E370" s="112" t="n"/>
      <c r="F370" s="112" t="n"/>
      <c r="G370" s="112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112" t="n"/>
      <c r="D371" s="112" t="n"/>
      <c r="E371" s="112" t="n"/>
      <c r="F371" s="112" t="n"/>
      <c r="G371" s="112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112" t="n"/>
      <c r="D372" s="112" t="n"/>
      <c r="E372" s="112" t="n"/>
      <c r="F372" s="112" t="n"/>
      <c r="G372" s="112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112" t="n"/>
      <c r="D373" s="112" t="n"/>
      <c r="E373" s="112" t="n"/>
      <c r="F373" s="112" t="n"/>
      <c r="G373" s="112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112" t="n"/>
      <c r="D374" s="112" t="n"/>
      <c r="E374" s="112" t="n"/>
      <c r="F374" s="112" t="n"/>
      <c r="G374" s="112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112" t="n"/>
      <c r="D375" s="112" t="n"/>
      <c r="E375" s="112" t="n"/>
      <c r="F375" s="112" t="n"/>
      <c r="G375" s="112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112" t="n"/>
      <c r="D376" s="112" t="n"/>
      <c r="E376" s="112" t="n"/>
      <c r="F376" s="112" t="n"/>
      <c r="G376" s="112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112" t="n"/>
      <c r="D377" s="112" t="n"/>
      <c r="E377" s="112" t="n"/>
      <c r="F377" s="112" t="n"/>
      <c r="G377" s="112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112" t="n"/>
      <c r="D378" s="112" t="n"/>
      <c r="E378" s="112" t="n"/>
      <c r="F378" s="112" t="n"/>
      <c r="G378" s="112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112" t="n"/>
      <c r="D379" s="112" t="n"/>
      <c r="E379" s="112" t="n"/>
      <c r="F379" s="112" t="n"/>
      <c r="G379" s="112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112" t="n"/>
      <c r="D380" s="112" t="n"/>
      <c r="E380" s="112" t="n"/>
      <c r="F380" s="112" t="n"/>
      <c r="G380" s="112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112" t="n"/>
      <c r="D381" s="112" t="n"/>
      <c r="E381" s="112" t="n"/>
      <c r="F381" s="112" t="n"/>
      <c r="G381" s="112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112" t="n"/>
      <c r="D382" s="112" t="n"/>
      <c r="E382" s="112" t="n"/>
      <c r="F382" s="112" t="n"/>
      <c r="G382" s="112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112" t="n"/>
      <c r="D383" s="112" t="n"/>
      <c r="E383" s="112" t="n"/>
      <c r="F383" s="112" t="n"/>
      <c r="G383" s="112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112" t="n"/>
      <c r="D384" s="112" t="n"/>
      <c r="E384" s="112" t="n"/>
      <c r="F384" s="112" t="n"/>
      <c r="G384" s="112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112" t="n"/>
      <c r="D385" s="112" t="n"/>
      <c r="E385" s="112" t="n"/>
      <c r="F385" s="112" t="n"/>
      <c r="G385" s="112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112" t="n"/>
      <c r="D386" s="112" t="n"/>
      <c r="E386" s="112" t="n"/>
      <c r="F386" s="112" t="n"/>
      <c r="G386" s="112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112" t="n"/>
      <c r="D387" s="112" t="n"/>
      <c r="E387" s="112" t="n"/>
      <c r="F387" s="112" t="n"/>
      <c r="G387" s="112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112" t="n"/>
      <c r="D388" s="112" t="n"/>
      <c r="E388" s="112" t="n"/>
      <c r="F388" s="112" t="n"/>
      <c r="G388" s="112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112" t="n"/>
      <c r="D389" s="112" t="n"/>
      <c r="E389" s="112" t="n"/>
      <c r="F389" s="112" t="n"/>
      <c r="G389" s="112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112" t="n"/>
      <c r="D390" s="112" t="n"/>
      <c r="E390" s="112" t="n"/>
      <c r="F390" s="112" t="n"/>
      <c r="G390" s="112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112" t="n"/>
      <c r="D391" s="112" t="n"/>
      <c r="E391" s="112" t="n"/>
      <c r="F391" s="112" t="n"/>
      <c r="G391" s="112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112" t="n"/>
      <c r="D392" s="112" t="n"/>
      <c r="E392" s="112" t="n"/>
      <c r="F392" s="112" t="n"/>
      <c r="G392" s="112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112" t="n"/>
      <c r="D393" s="112" t="n"/>
      <c r="E393" s="112" t="n"/>
      <c r="F393" s="112" t="n"/>
      <c r="G393" s="112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112" t="n"/>
      <c r="D394" s="112" t="n"/>
      <c r="E394" s="112" t="n"/>
      <c r="F394" s="112" t="n"/>
      <c r="G394" s="112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112" t="n"/>
      <c r="D395" s="112" t="n"/>
      <c r="E395" s="112" t="n"/>
      <c r="F395" s="112" t="n"/>
      <c r="G395" s="112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112" t="n"/>
      <c r="D396" s="112" t="n"/>
      <c r="E396" s="112" t="n"/>
      <c r="F396" s="112" t="n"/>
      <c r="G396" s="112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112" t="n"/>
      <c r="D397" s="112" t="n"/>
      <c r="E397" s="112" t="n"/>
      <c r="F397" s="112" t="n"/>
      <c r="G397" s="112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112" t="n"/>
      <c r="D398" s="112" t="n"/>
      <c r="E398" s="112" t="n"/>
      <c r="F398" s="112" t="n"/>
      <c r="G398" s="112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112" t="n"/>
      <c r="D399" s="112" t="n"/>
      <c r="E399" s="112" t="n"/>
      <c r="F399" s="112" t="n"/>
      <c r="G399" s="112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112" t="n"/>
      <c r="D400" s="112" t="n"/>
      <c r="E400" s="112" t="n"/>
      <c r="F400" s="112" t="n"/>
      <c r="G400" s="112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112" t="n"/>
      <c r="D401" s="112" t="n"/>
      <c r="E401" s="112" t="n"/>
      <c r="F401" s="112" t="n"/>
      <c r="G401" s="112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112" t="n"/>
      <c r="D402" s="112" t="n"/>
      <c r="E402" s="112" t="n"/>
      <c r="F402" s="112" t="n"/>
      <c r="G402" s="112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112" t="n"/>
      <c r="D403" s="112" t="n"/>
      <c r="E403" s="112" t="n"/>
      <c r="F403" s="112" t="n"/>
      <c r="G403" s="112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112" t="n"/>
      <c r="D404" s="112" t="n"/>
      <c r="E404" s="112" t="n"/>
      <c r="F404" s="112" t="n"/>
      <c r="G404" s="112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112" t="n"/>
      <c r="D405" s="112" t="n"/>
      <c r="E405" s="112" t="n"/>
      <c r="F405" s="112" t="n"/>
      <c r="G405" s="112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112" t="n"/>
      <c r="D406" s="112" t="n"/>
      <c r="E406" s="112" t="n"/>
      <c r="F406" s="112" t="n"/>
      <c r="G406" s="112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112" t="n"/>
      <c r="D407" s="112" t="n"/>
      <c r="E407" s="112" t="n"/>
      <c r="F407" s="112" t="n"/>
      <c r="G407" s="112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112" t="n"/>
      <c r="D408" s="112" t="n"/>
      <c r="E408" s="112" t="n"/>
      <c r="F408" s="112" t="n"/>
      <c r="G408" s="112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112" t="n"/>
      <c r="D409" s="112" t="n"/>
      <c r="E409" s="112" t="n"/>
      <c r="F409" s="112" t="n"/>
      <c r="G409" s="112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112" t="n"/>
      <c r="D410" s="112" t="n"/>
      <c r="E410" s="112" t="n"/>
      <c r="F410" s="112" t="n"/>
      <c r="G410" s="112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112" t="n"/>
      <c r="D411" s="112" t="n"/>
      <c r="E411" s="112" t="n"/>
      <c r="F411" s="112" t="n"/>
      <c r="G411" s="112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112" t="n"/>
      <c r="D412" s="112" t="n"/>
      <c r="E412" s="112" t="n"/>
      <c r="F412" s="112" t="n"/>
      <c r="G412" s="112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112" t="n"/>
      <c r="D413" s="112" t="n"/>
      <c r="E413" s="112" t="n"/>
      <c r="F413" s="112" t="n"/>
      <c r="G413" s="112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112" t="n"/>
      <c r="D414" s="112" t="n"/>
      <c r="E414" s="112" t="n"/>
      <c r="F414" s="112" t="n"/>
      <c r="G414" s="112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112" t="n"/>
      <c r="D415" s="112" t="n"/>
      <c r="E415" s="112" t="n"/>
      <c r="F415" s="112" t="n"/>
      <c r="G415" s="112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112" t="n"/>
      <c r="D416" s="112" t="n"/>
      <c r="E416" s="112" t="n"/>
      <c r="F416" s="112" t="n"/>
      <c r="G416" s="112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112" t="n"/>
      <c r="D417" s="112" t="n"/>
      <c r="E417" s="112" t="n"/>
      <c r="F417" s="112" t="n"/>
      <c r="G417" s="112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112" t="n"/>
      <c r="D418" s="112" t="n"/>
      <c r="E418" s="112" t="n"/>
      <c r="F418" s="112" t="n"/>
      <c r="G418" s="112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112" t="n"/>
      <c r="D419" s="112" t="n"/>
      <c r="E419" s="112" t="n"/>
      <c r="F419" s="112" t="n"/>
      <c r="G419" s="112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112" t="n"/>
      <c r="D420" s="112" t="n"/>
      <c r="E420" s="112" t="n"/>
      <c r="F420" s="112" t="n"/>
      <c r="G420" s="112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112" t="n"/>
      <c r="D421" s="112" t="n"/>
      <c r="E421" s="112" t="n"/>
      <c r="F421" s="112" t="n"/>
      <c r="G421" s="112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112" t="n"/>
      <c r="D422" s="112" t="n"/>
      <c r="E422" s="112" t="n"/>
      <c r="F422" s="112" t="n"/>
      <c r="G422" s="112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112" t="n"/>
      <c r="D423" s="112" t="n"/>
      <c r="E423" s="112" t="n"/>
      <c r="F423" s="112" t="n"/>
      <c r="G423" s="112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112" t="n"/>
      <c r="D424" s="112" t="n"/>
      <c r="E424" s="112" t="n"/>
      <c r="F424" s="112" t="n"/>
      <c r="G424" s="112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112" t="n"/>
      <c r="D425" s="112" t="n"/>
      <c r="E425" s="112" t="n"/>
      <c r="F425" s="112" t="n"/>
      <c r="G425" s="112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112" t="n"/>
      <c r="D426" s="112" t="n"/>
      <c r="E426" s="112" t="n"/>
      <c r="F426" s="112" t="n"/>
      <c r="G426" s="112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112" t="n"/>
      <c r="D427" s="112" t="n"/>
      <c r="E427" s="112" t="n"/>
      <c r="F427" s="112" t="n"/>
      <c r="G427" s="112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112" t="n"/>
      <c r="D428" s="112" t="n"/>
      <c r="E428" s="112" t="n"/>
      <c r="F428" s="112" t="n"/>
      <c r="G428" s="112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112" t="n"/>
      <c r="D429" s="112" t="n"/>
      <c r="E429" s="112" t="n"/>
      <c r="F429" s="112" t="n"/>
      <c r="G429" s="112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112" t="n"/>
      <c r="D430" s="112" t="n"/>
      <c r="E430" s="112" t="n"/>
      <c r="F430" s="112" t="n"/>
      <c r="G430" s="112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112" t="n"/>
      <c r="D431" s="112" t="n"/>
      <c r="E431" s="112" t="n"/>
      <c r="F431" s="112" t="n"/>
      <c r="G431" s="112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112" t="n"/>
      <c r="D432" s="112" t="n"/>
      <c r="E432" s="112" t="n"/>
      <c r="F432" s="112" t="n"/>
      <c r="G432" s="112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112" t="n"/>
      <c r="D433" s="112" t="n"/>
      <c r="E433" s="112" t="n"/>
      <c r="F433" s="112" t="n"/>
      <c r="G433" s="112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112" t="n"/>
      <c r="D434" s="112" t="n"/>
      <c r="E434" s="112" t="n"/>
      <c r="F434" s="112" t="n"/>
      <c r="G434" s="112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112" t="n"/>
      <c r="D435" s="112" t="n"/>
      <c r="E435" s="112" t="n"/>
      <c r="F435" s="112" t="n"/>
      <c r="G435" s="112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112" t="n"/>
      <c r="D436" s="112" t="n"/>
      <c r="E436" s="112" t="n"/>
      <c r="F436" s="112" t="n"/>
      <c r="G436" s="112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112" t="n"/>
      <c r="D437" s="112" t="n"/>
      <c r="E437" s="112" t="n"/>
      <c r="F437" s="112" t="n"/>
      <c r="G437" s="112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112" t="n"/>
      <c r="D438" s="112" t="n"/>
      <c r="E438" s="112" t="n"/>
      <c r="F438" s="112" t="n"/>
      <c r="G438" s="112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112" t="n"/>
      <c r="D439" s="112" t="n"/>
      <c r="E439" s="112" t="n"/>
      <c r="F439" s="112" t="n"/>
      <c r="G439" s="112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112" t="n"/>
      <c r="D440" s="112" t="n"/>
      <c r="E440" s="112" t="n"/>
      <c r="F440" s="112" t="n"/>
      <c r="G440" s="112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112" t="n"/>
      <c r="D441" s="112" t="n"/>
      <c r="E441" s="112" t="n"/>
      <c r="F441" s="112" t="n"/>
      <c r="G441" s="112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112" t="n"/>
      <c r="D442" s="112" t="n"/>
      <c r="E442" s="112" t="n"/>
      <c r="F442" s="112" t="n"/>
      <c r="G442" s="112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112" t="n"/>
      <c r="D443" s="112" t="n"/>
      <c r="E443" s="112" t="n"/>
      <c r="F443" s="112" t="n"/>
      <c r="G443" s="112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112" t="n"/>
      <c r="D444" s="112" t="n"/>
      <c r="E444" s="112" t="n"/>
      <c r="F444" s="112" t="n"/>
      <c r="G444" s="112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112" t="n"/>
      <c r="D445" s="112" t="n"/>
      <c r="E445" s="112" t="n"/>
      <c r="F445" s="112" t="n"/>
      <c r="G445" s="112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112" t="n"/>
      <c r="D446" s="112" t="n"/>
      <c r="E446" s="112" t="n"/>
      <c r="F446" s="112" t="n"/>
      <c r="G446" s="112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112" t="n"/>
      <c r="D447" s="112" t="n"/>
      <c r="E447" s="112" t="n"/>
      <c r="F447" s="112" t="n"/>
      <c r="G447" s="112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112" t="n"/>
      <c r="D448" s="112" t="n"/>
      <c r="E448" s="112" t="n"/>
      <c r="F448" s="112" t="n"/>
      <c r="G448" s="112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112" t="n"/>
      <c r="D449" s="112" t="n"/>
      <c r="E449" s="112" t="n"/>
      <c r="F449" s="112" t="n"/>
      <c r="G449" s="112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112" t="n"/>
      <c r="D450" s="112" t="n"/>
      <c r="E450" s="112" t="n"/>
      <c r="F450" s="112" t="n"/>
      <c r="G450" s="112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112" t="n"/>
      <c r="D451" s="112" t="n"/>
      <c r="E451" s="112" t="n"/>
      <c r="F451" s="112" t="n"/>
      <c r="G451" s="112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112" t="n"/>
      <c r="D452" s="112" t="n"/>
      <c r="E452" s="112" t="n"/>
      <c r="F452" s="112" t="n"/>
      <c r="G452" s="112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112" t="n"/>
      <c r="D453" s="112" t="n"/>
      <c r="E453" s="112" t="n"/>
      <c r="F453" s="112" t="n"/>
      <c r="G453" s="112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112" t="n"/>
      <c r="D454" s="112" t="n"/>
      <c r="E454" s="112" t="n"/>
      <c r="F454" s="112" t="n"/>
      <c r="G454" s="112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112" t="n"/>
      <c r="D455" s="112" t="n"/>
      <c r="E455" s="112" t="n"/>
      <c r="F455" s="112" t="n"/>
      <c r="G455" s="112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112" t="n"/>
      <c r="D456" s="112" t="n"/>
      <c r="E456" s="112" t="n"/>
      <c r="F456" s="112" t="n"/>
      <c r="G456" s="112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112" t="n"/>
      <c r="D457" s="112" t="n"/>
      <c r="E457" s="112" t="n"/>
      <c r="F457" s="112" t="n"/>
      <c r="G457" s="112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112" t="n"/>
      <c r="D458" s="112" t="n"/>
      <c r="E458" s="112" t="n"/>
      <c r="F458" s="112" t="n"/>
      <c r="G458" s="112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112" t="n"/>
      <c r="D459" s="112" t="n"/>
      <c r="E459" s="112" t="n"/>
      <c r="F459" s="112" t="n"/>
      <c r="G459" s="112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112" t="n"/>
      <c r="D460" s="112" t="n"/>
      <c r="E460" s="112" t="n"/>
      <c r="F460" s="112" t="n"/>
      <c r="G460" s="112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112" t="n"/>
      <c r="D461" s="112" t="n"/>
      <c r="E461" s="112" t="n"/>
      <c r="F461" s="112" t="n"/>
      <c r="G461" s="112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112" t="n"/>
      <c r="D462" s="112" t="n"/>
      <c r="E462" s="112" t="n"/>
      <c r="F462" s="112" t="n"/>
      <c r="G462" s="112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112" t="n"/>
      <c r="D463" s="112" t="n"/>
      <c r="E463" s="112" t="n"/>
      <c r="F463" s="112" t="n"/>
      <c r="G463" s="112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112" t="n"/>
      <c r="D464" s="112" t="n"/>
      <c r="E464" s="112" t="n"/>
      <c r="F464" s="112" t="n"/>
      <c r="G464" s="112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112" t="n"/>
      <c r="D465" s="112" t="n"/>
      <c r="E465" s="112" t="n"/>
      <c r="F465" s="112" t="n"/>
      <c r="G465" s="112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112" t="n"/>
      <c r="D466" s="112" t="n"/>
      <c r="E466" s="112" t="n"/>
      <c r="F466" s="112" t="n"/>
      <c r="G466" s="112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112" t="n"/>
      <c r="D467" s="112" t="n"/>
      <c r="E467" s="112" t="n"/>
      <c r="F467" s="112" t="n"/>
      <c r="G467" s="112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112" t="n"/>
      <c r="D468" s="112" t="n"/>
      <c r="E468" s="112" t="n"/>
      <c r="F468" s="112" t="n"/>
      <c r="G468" s="112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112" t="n"/>
      <c r="D469" s="112" t="n"/>
      <c r="E469" s="112" t="n"/>
      <c r="F469" s="112" t="n"/>
      <c r="G469" s="112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112" t="n"/>
      <c r="D470" s="112" t="n"/>
      <c r="E470" s="112" t="n"/>
      <c r="F470" s="112" t="n"/>
      <c r="G470" s="112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112" t="n"/>
      <c r="D471" s="112" t="n"/>
      <c r="E471" s="112" t="n"/>
      <c r="F471" s="112" t="n"/>
      <c r="G471" s="112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112" t="n"/>
      <c r="D472" s="112" t="n"/>
      <c r="E472" s="112" t="n"/>
      <c r="F472" s="112" t="n"/>
      <c r="G472" s="112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112" t="n"/>
      <c r="D473" s="112" t="n"/>
      <c r="E473" s="112" t="n"/>
      <c r="F473" s="112" t="n"/>
      <c r="G473" s="112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112" t="n"/>
      <c r="D474" s="112" t="n"/>
      <c r="E474" s="112" t="n"/>
      <c r="F474" s="112" t="n"/>
      <c r="G474" s="112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112" t="n"/>
      <c r="D475" s="112" t="n"/>
      <c r="E475" s="112" t="n"/>
      <c r="F475" s="112" t="n"/>
      <c r="G475" s="112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112" t="n"/>
      <c r="D476" s="112" t="n"/>
      <c r="E476" s="112" t="n"/>
      <c r="F476" s="112" t="n"/>
      <c r="G476" s="112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112" t="n"/>
      <c r="D477" s="112" t="n"/>
      <c r="E477" s="112" t="n"/>
      <c r="F477" s="112" t="n"/>
      <c r="G477" s="112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112" t="n"/>
      <c r="D478" s="112" t="n"/>
      <c r="E478" s="112" t="n"/>
      <c r="F478" s="112" t="n"/>
      <c r="G478" s="112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112" t="n"/>
      <c r="D479" s="112" t="n"/>
      <c r="E479" s="112" t="n"/>
      <c r="F479" s="112" t="n"/>
      <c r="G479" s="112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112" t="n"/>
      <c r="D480" s="112" t="n"/>
      <c r="E480" s="112" t="n"/>
      <c r="F480" s="112" t="n"/>
      <c r="G480" s="112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112" t="n"/>
      <c r="D481" s="112" t="n"/>
      <c r="E481" s="112" t="n"/>
      <c r="F481" s="112" t="n"/>
      <c r="G481" s="112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112" t="n"/>
      <c r="D482" s="112" t="n"/>
      <c r="E482" s="112" t="n"/>
      <c r="F482" s="112" t="n"/>
      <c r="G482" s="112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112" t="n"/>
      <c r="D483" s="112" t="n"/>
      <c r="E483" s="112" t="n"/>
      <c r="F483" s="112" t="n"/>
      <c r="G483" s="112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112" t="n"/>
      <c r="D484" s="112" t="n"/>
      <c r="E484" s="112" t="n"/>
      <c r="F484" s="112" t="n"/>
      <c r="G484" s="112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112" t="n"/>
      <c r="D485" s="112" t="n"/>
      <c r="E485" s="112" t="n"/>
      <c r="F485" s="112" t="n"/>
      <c r="G485" s="112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112" t="n"/>
      <c r="D486" s="112" t="n"/>
      <c r="E486" s="112" t="n"/>
      <c r="F486" s="112" t="n"/>
      <c r="G486" s="112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112" t="n"/>
      <c r="D487" s="112" t="n"/>
      <c r="E487" s="112" t="n"/>
      <c r="F487" s="112" t="n"/>
      <c r="G487" s="112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112" t="n"/>
      <c r="D488" s="112" t="n"/>
      <c r="E488" s="112" t="n"/>
      <c r="F488" s="112" t="n"/>
      <c r="G488" s="112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112" t="n"/>
      <c r="D489" s="112" t="n"/>
      <c r="E489" s="112" t="n"/>
      <c r="F489" s="112" t="n"/>
      <c r="G489" s="112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112" t="n"/>
      <c r="D490" s="112" t="n"/>
      <c r="E490" s="112" t="n"/>
      <c r="F490" s="112" t="n"/>
      <c r="G490" s="112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112" t="n"/>
      <c r="D491" s="112" t="n"/>
      <c r="E491" s="112" t="n"/>
      <c r="F491" s="112" t="n"/>
      <c r="G491" s="112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112" t="n"/>
      <c r="D492" s="112" t="n"/>
      <c r="E492" s="112" t="n"/>
      <c r="F492" s="112" t="n"/>
      <c r="G492" s="112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112" t="n"/>
      <c r="D493" s="112" t="n"/>
      <c r="E493" s="112" t="n"/>
      <c r="F493" s="112" t="n"/>
      <c r="G493" s="112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112" t="n"/>
      <c r="D494" s="112" t="n"/>
      <c r="E494" s="112" t="n"/>
      <c r="F494" s="112" t="n"/>
      <c r="G494" s="112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112" t="n"/>
      <c r="D495" s="112" t="n"/>
      <c r="E495" s="112" t="n"/>
      <c r="F495" s="112" t="n"/>
      <c r="G495" s="112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112" t="n"/>
      <c r="D496" s="112" t="n"/>
      <c r="E496" s="112" t="n"/>
      <c r="F496" s="112" t="n"/>
      <c r="G496" s="112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112" t="n"/>
      <c r="D497" s="112" t="n"/>
      <c r="E497" s="112" t="n"/>
      <c r="F497" s="112" t="n"/>
      <c r="G497" s="112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112" t="n"/>
      <c r="D498" s="112" t="n"/>
      <c r="E498" s="112" t="n"/>
      <c r="F498" s="112" t="n"/>
      <c r="G498" s="112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112" t="n"/>
      <c r="D499" s="112" t="n"/>
      <c r="E499" s="112" t="n"/>
      <c r="F499" s="112" t="n"/>
      <c r="G499" s="112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112" t="n"/>
      <c r="D500" s="112" t="n"/>
      <c r="E500" s="112" t="n"/>
      <c r="F500" s="112" t="n"/>
      <c r="G500" s="112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112" t="n"/>
      <c r="D501" s="112" t="n"/>
      <c r="E501" s="112" t="n"/>
      <c r="F501" s="112" t="n"/>
      <c r="G501" s="112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112" t="n"/>
      <c r="D502" s="112" t="n"/>
      <c r="E502" s="112" t="n"/>
      <c r="F502" s="112" t="n"/>
      <c r="G502" s="112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112" t="n"/>
      <c r="D503" s="112" t="n"/>
      <c r="E503" s="112" t="n"/>
      <c r="F503" s="112" t="n"/>
      <c r="G503" s="112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112" t="n"/>
      <c r="D504" s="112" t="n"/>
      <c r="E504" s="112" t="n"/>
      <c r="F504" s="112" t="n"/>
      <c r="G504" s="112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112" t="n"/>
      <c r="D505" s="112" t="n"/>
      <c r="E505" s="112" t="n"/>
      <c r="F505" s="112" t="n"/>
      <c r="G505" s="112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112" t="n"/>
      <c r="D506" s="112" t="n"/>
      <c r="E506" s="112" t="n"/>
      <c r="F506" s="112" t="n"/>
      <c r="G506" s="112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112" t="n"/>
      <c r="D507" s="112" t="n"/>
      <c r="E507" s="112" t="n"/>
      <c r="F507" s="112" t="n"/>
      <c r="G507" s="112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112" t="n"/>
      <c r="D508" s="112" t="n"/>
      <c r="E508" s="112" t="n"/>
      <c r="F508" s="112" t="n"/>
      <c r="G508" s="112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112" t="n"/>
      <c r="D509" s="112" t="n"/>
      <c r="E509" s="112" t="n"/>
      <c r="F509" s="112" t="n"/>
      <c r="G509" s="112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112" t="n"/>
      <c r="D510" s="112" t="n"/>
      <c r="E510" s="112" t="n"/>
      <c r="F510" s="112" t="n"/>
      <c r="G510" s="112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112" t="n"/>
      <c r="D511" s="112" t="n"/>
      <c r="E511" s="112" t="n"/>
      <c r="F511" s="112" t="n"/>
      <c r="G511" s="112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112" t="n"/>
      <c r="D512" s="112" t="n"/>
      <c r="E512" s="112" t="n"/>
      <c r="F512" s="112" t="n"/>
      <c r="G512" s="112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112" t="n"/>
      <c r="D513" s="112" t="n"/>
      <c r="E513" s="112" t="n"/>
      <c r="F513" s="112" t="n"/>
      <c r="G513" s="112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112" t="n"/>
      <c r="D514" s="112" t="n"/>
      <c r="E514" s="112" t="n"/>
      <c r="F514" s="112" t="n"/>
      <c r="G514" s="112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112" t="n"/>
      <c r="D515" s="112" t="n"/>
      <c r="E515" s="112" t="n"/>
      <c r="F515" s="112" t="n"/>
      <c r="G515" s="112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112" t="n"/>
      <c r="D516" s="112" t="n"/>
      <c r="E516" s="112" t="n"/>
      <c r="F516" s="112" t="n"/>
      <c r="G516" s="112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112" t="n"/>
      <c r="D517" s="112" t="n"/>
      <c r="E517" s="112" t="n"/>
      <c r="F517" s="112" t="n"/>
      <c r="G517" s="112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112" t="n"/>
      <c r="D518" s="112" t="n"/>
      <c r="E518" s="112" t="n"/>
      <c r="F518" s="112" t="n"/>
      <c r="G518" s="112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112" t="n"/>
      <c r="D519" s="112" t="n"/>
      <c r="E519" s="112" t="n"/>
      <c r="F519" s="112" t="n"/>
      <c r="G519" s="112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112" t="n"/>
      <c r="D520" s="112" t="n"/>
      <c r="E520" s="112" t="n"/>
      <c r="F520" s="112" t="n"/>
      <c r="G520" s="112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112" t="n"/>
      <c r="D521" s="112" t="n"/>
      <c r="E521" s="112" t="n"/>
      <c r="F521" s="112" t="n"/>
      <c r="G521" s="112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112" t="n"/>
      <c r="D522" s="112" t="n"/>
      <c r="E522" s="112" t="n"/>
      <c r="F522" s="112" t="n"/>
      <c r="G522" s="112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112" t="n"/>
      <c r="D523" s="112" t="n"/>
      <c r="E523" s="112" t="n"/>
      <c r="F523" s="112" t="n"/>
      <c r="G523" s="112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112" t="n"/>
      <c r="D524" s="112" t="n"/>
      <c r="E524" s="112" t="n"/>
      <c r="F524" s="112" t="n"/>
      <c r="G524" s="112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112" t="n"/>
      <c r="D525" s="112" t="n"/>
      <c r="E525" s="112" t="n"/>
      <c r="F525" s="112" t="n"/>
      <c r="G525" s="112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112" t="n"/>
      <c r="D526" s="112" t="n"/>
      <c r="E526" s="112" t="n"/>
      <c r="F526" s="112" t="n"/>
      <c r="G526" s="112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112" t="n"/>
      <c r="D527" s="112" t="n"/>
      <c r="E527" s="112" t="n"/>
      <c r="F527" s="112" t="n"/>
      <c r="G527" s="112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112" t="n"/>
      <c r="D528" s="112" t="n"/>
      <c r="E528" s="112" t="n"/>
      <c r="F528" s="112" t="n"/>
      <c r="G528" s="112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112" t="n"/>
      <c r="D529" s="112" t="n"/>
      <c r="E529" s="112" t="n"/>
      <c r="F529" s="112" t="n"/>
      <c r="G529" s="112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112" t="n"/>
      <c r="D530" s="112" t="n"/>
      <c r="E530" s="112" t="n"/>
      <c r="F530" s="112" t="n"/>
      <c r="G530" s="112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112" t="n"/>
      <c r="D531" s="112" t="n"/>
      <c r="E531" s="112" t="n"/>
      <c r="F531" s="112" t="n"/>
      <c r="G531" s="112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112" t="n"/>
      <c r="D532" s="112" t="n"/>
      <c r="E532" s="112" t="n"/>
      <c r="F532" s="112" t="n"/>
      <c r="G532" s="112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112" t="n"/>
      <c r="D533" s="112" t="n"/>
      <c r="E533" s="112" t="n"/>
      <c r="F533" s="112" t="n"/>
      <c r="G533" s="112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112" t="n"/>
      <c r="D534" s="112" t="n"/>
      <c r="E534" s="112" t="n"/>
      <c r="F534" s="112" t="n"/>
      <c r="G534" s="112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112" t="n"/>
      <c r="D535" s="112" t="n"/>
      <c r="E535" s="112" t="n"/>
      <c r="F535" s="112" t="n"/>
      <c r="G535" s="112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112" t="n"/>
      <c r="D536" s="112" t="n"/>
      <c r="E536" s="112" t="n"/>
      <c r="F536" s="112" t="n"/>
      <c r="G536" s="112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112" t="n"/>
      <c r="D537" s="112" t="n"/>
      <c r="E537" s="112" t="n"/>
      <c r="F537" s="112" t="n"/>
      <c r="G537" s="112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112" t="n"/>
      <c r="D538" s="112" t="n"/>
      <c r="E538" s="112" t="n"/>
      <c r="F538" s="112" t="n"/>
      <c r="G538" s="112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112" t="n"/>
      <c r="D539" s="112" t="n"/>
      <c r="E539" s="112" t="n"/>
      <c r="F539" s="112" t="n"/>
      <c r="G539" s="112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112" t="n"/>
      <c r="D540" s="112" t="n"/>
      <c r="E540" s="112" t="n"/>
      <c r="F540" s="112" t="n"/>
      <c r="G540" s="112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112" t="n"/>
      <c r="D541" s="112" t="n"/>
      <c r="E541" s="112" t="n"/>
      <c r="F541" s="112" t="n"/>
      <c r="G541" s="112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112" t="n"/>
      <c r="D542" s="112" t="n"/>
      <c r="E542" s="112" t="n"/>
      <c r="F542" s="112" t="n"/>
      <c r="G542" s="112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112" t="n"/>
      <c r="D543" s="112" t="n"/>
      <c r="E543" s="112" t="n"/>
      <c r="F543" s="112" t="n"/>
      <c r="G543" s="112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112" t="n"/>
      <c r="D544" s="112" t="n"/>
      <c r="E544" s="112" t="n"/>
      <c r="F544" s="112" t="n"/>
      <c r="G544" s="112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112" t="n"/>
      <c r="D545" s="112" t="n"/>
      <c r="E545" s="112" t="n"/>
      <c r="F545" s="112" t="n"/>
      <c r="G545" s="112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112" t="n"/>
      <c r="D546" s="112" t="n"/>
      <c r="E546" s="112" t="n"/>
      <c r="F546" s="112" t="n"/>
      <c r="G546" s="112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112" t="n"/>
      <c r="D547" s="112" t="n"/>
      <c r="E547" s="112" t="n"/>
      <c r="F547" s="112" t="n"/>
      <c r="G547" s="112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112" t="n"/>
      <c r="D548" s="112" t="n"/>
      <c r="E548" s="112" t="n"/>
      <c r="F548" s="112" t="n"/>
      <c r="G548" s="112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112" t="n"/>
      <c r="D549" s="112" t="n"/>
      <c r="E549" s="112" t="n"/>
      <c r="F549" s="112" t="n"/>
      <c r="G549" s="112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112" t="n"/>
      <c r="D550" s="112" t="n"/>
      <c r="E550" s="112" t="n"/>
      <c r="F550" s="112" t="n"/>
      <c r="G550" s="112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112" t="n"/>
      <c r="D551" s="112" t="n"/>
      <c r="E551" s="112" t="n"/>
      <c r="F551" s="112" t="n"/>
      <c r="G551" s="112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112" t="n"/>
      <c r="D552" s="112" t="n"/>
      <c r="E552" s="112" t="n"/>
      <c r="F552" s="112" t="n"/>
      <c r="G552" s="112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112" t="n"/>
      <c r="D553" s="112" t="n"/>
      <c r="E553" s="112" t="n"/>
      <c r="F553" s="112" t="n"/>
      <c r="G553" s="112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112" t="n"/>
      <c r="D554" s="112" t="n"/>
      <c r="E554" s="112" t="n"/>
      <c r="F554" s="112" t="n"/>
      <c r="G554" s="112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112" t="n"/>
      <c r="D555" s="112" t="n"/>
      <c r="E555" s="112" t="n"/>
      <c r="F555" s="112" t="n"/>
      <c r="G555" s="112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112" t="n"/>
      <c r="D556" s="112" t="n"/>
      <c r="E556" s="112" t="n"/>
      <c r="F556" s="112" t="n"/>
      <c r="G556" s="112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112" t="n"/>
      <c r="D557" s="112" t="n"/>
      <c r="E557" s="112" t="n"/>
      <c r="F557" s="112" t="n"/>
      <c r="G557" s="112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112" t="n"/>
      <c r="D558" s="112" t="n"/>
      <c r="E558" s="112" t="n"/>
      <c r="F558" s="112" t="n"/>
      <c r="G558" s="112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112" t="n"/>
      <c r="D559" s="112" t="n"/>
      <c r="E559" s="112" t="n"/>
      <c r="F559" s="112" t="n"/>
      <c r="G559" s="112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112" t="n"/>
      <c r="D560" s="112" t="n"/>
      <c r="E560" s="112" t="n"/>
      <c r="F560" s="112" t="n"/>
      <c r="G560" s="112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112" t="n"/>
      <c r="D561" s="112" t="n"/>
      <c r="E561" s="112" t="n"/>
      <c r="F561" s="112" t="n"/>
      <c r="G561" s="112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112" t="n"/>
      <c r="D562" s="112" t="n"/>
      <c r="E562" s="112" t="n"/>
      <c r="F562" s="112" t="n"/>
      <c r="G562" s="112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112" t="n"/>
      <c r="D563" s="112" t="n"/>
      <c r="E563" s="112" t="n"/>
      <c r="F563" s="112" t="n"/>
      <c r="G563" s="112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112" t="n"/>
      <c r="D564" s="112" t="n"/>
      <c r="E564" s="112" t="n"/>
      <c r="F564" s="112" t="n"/>
      <c r="G564" s="112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112" t="n"/>
      <c r="D565" s="112" t="n"/>
      <c r="E565" s="112" t="n"/>
      <c r="F565" s="112" t="n"/>
      <c r="G565" s="112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112" t="n"/>
      <c r="D566" s="112" t="n"/>
      <c r="E566" s="112" t="n"/>
      <c r="F566" s="112" t="n"/>
      <c r="G566" s="112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112" t="n"/>
      <c r="D567" s="112" t="n"/>
      <c r="E567" s="112" t="n"/>
      <c r="F567" s="112" t="n"/>
      <c r="G567" s="112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112" t="n"/>
      <c r="D568" s="112" t="n"/>
      <c r="E568" s="112" t="n"/>
      <c r="F568" s="112" t="n"/>
      <c r="G568" s="112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112" t="n"/>
      <c r="D569" s="112" t="n"/>
      <c r="E569" s="112" t="n"/>
      <c r="F569" s="112" t="n"/>
      <c r="G569" s="112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112" t="n"/>
      <c r="D570" s="112" t="n"/>
      <c r="E570" s="112" t="n"/>
      <c r="F570" s="112" t="n"/>
      <c r="G570" s="112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112" t="n"/>
      <c r="D571" s="112" t="n"/>
      <c r="E571" s="112" t="n"/>
      <c r="F571" s="112" t="n"/>
      <c r="G571" s="112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112" t="n"/>
      <c r="D572" s="112" t="n"/>
      <c r="E572" s="112" t="n"/>
      <c r="F572" s="112" t="n"/>
      <c r="G572" s="112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112" t="n"/>
      <c r="D573" s="112" t="n"/>
      <c r="E573" s="112" t="n"/>
      <c r="F573" s="112" t="n"/>
      <c r="G573" s="112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112" t="n"/>
      <c r="D574" s="112" t="n"/>
      <c r="E574" s="112" t="n"/>
      <c r="F574" s="112" t="n"/>
      <c r="G574" s="112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112" t="n"/>
      <c r="D575" s="112" t="n"/>
      <c r="E575" s="112" t="n"/>
      <c r="F575" s="112" t="n"/>
      <c r="G575" s="112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112" t="n"/>
      <c r="D576" s="112" t="n"/>
      <c r="E576" s="112" t="n"/>
      <c r="F576" s="112" t="n"/>
      <c r="G576" s="112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112" t="n"/>
      <c r="D577" s="112" t="n"/>
      <c r="E577" s="112" t="n"/>
      <c r="F577" s="112" t="n"/>
      <c r="G577" s="112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112" t="n"/>
      <c r="D578" s="112" t="n"/>
      <c r="E578" s="112" t="n"/>
      <c r="F578" s="112" t="n"/>
      <c r="G578" s="112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112" t="n"/>
      <c r="D579" s="112" t="n"/>
      <c r="E579" s="112" t="n"/>
      <c r="F579" s="112" t="n"/>
      <c r="G579" s="112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112" t="n"/>
      <c r="D580" s="112" t="n"/>
      <c r="E580" s="112" t="n"/>
      <c r="F580" s="112" t="n"/>
      <c r="G580" s="112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112" t="n"/>
      <c r="D581" s="112" t="n"/>
      <c r="E581" s="112" t="n"/>
      <c r="F581" s="112" t="n"/>
      <c r="G581" s="112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112" t="n"/>
      <c r="D582" s="112" t="n"/>
      <c r="E582" s="112" t="n"/>
      <c r="F582" s="112" t="n"/>
      <c r="G582" s="112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112" t="n"/>
      <c r="D583" s="112" t="n"/>
      <c r="E583" s="112" t="n"/>
      <c r="F583" s="112" t="n"/>
      <c r="G583" s="112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112" t="n"/>
      <c r="D584" s="112" t="n"/>
      <c r="E584" s="112" t="n"/>
      <c r="F584" s="112" t="n"/>
      <c r="G584" s="112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112" t="n"/>
      <c r="D585" s="112" t="n"/>
      <c r="E585" s="112" t="n"/>
      <c r="F585" s="112" t="n"/>
      <c r="G585" s="112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112" t="n"/>
      <c r="D586" s="112" t="n"/>
      <c r="E586" s="112" t="n"/>
      <c r="F586" s="112" t="n"/>
      <c r="G586" s="112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112" t="n"/>
      <c r="D587" s="112" t="n"/>
      <c r="E587" s="112" t="n"/>
      <c r="F587" s="112" t="n"/>
      <c r="G587" s="112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112" t="n"/>
      <c r="D588" s="112" t="n"/>
      <c r="E588" s="112" t="n"/>
      <c r="F588" s="112" t="n"/>
      <c r="G588" s="112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112" t="n"/>
      <c r="D589" s="112" t="n"/>
      <c r="E589" s="112" t="n"/>
      <c r="F589" s="112" t="n"/>
      <c r="G589" s="112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112" t="n"/>
      <c r="D590" s="112" t="n"/>
      <c r="E590" s="112" t="n"/>
      <c r="F590" s="112" t="n"/>
      <c r="G590" s="112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112" t="n"/>
      <c r="D591" s="112" t="n"/>
      <c r="E591" s="112" t="n"/>
      <c r="F591" s="112" t="n"/>
      <c r="G591" s="112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112" t="n"/>
      <c r="D592" s="112" t="n"/>
      <c r="E592" s="112" t="n"/>
      <c r="F592" s="112" t="n"/>
      <c r="G592" s="112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112" t="n"/>
      <c r="D593" s="112" t="n"/>
      <c r="E593" s="112" t="n"/>
      <c r="F593" s="112" t="n"/>
      <c r="G593" s="112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112" t="n"/>
      <c r="D594" s="112" t="n"/>
      <c r="E594" s="112" t="n"/>
      <c r="F594" s="112" t="n"/>
      <c r="G594" s="112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112" t="n"/>
      <c r="D595" s="112" t="n"/>
      <c r="E595" s="112" t="n"/>
      <c r="F595" s="112" t="n"/>
      <c r="G595" s="112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112" t="n"/>
      <c r="D596" s="112" t="n"/>
      <c r="E596" s="112" t="n"/>
      <c r="F596" s="112" t="n"/>
      <c r="G596" s="112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112" t="n"/>
      <c r="D597" s="112" t="n"/>
      <c r="E597" s="112" t="n"/>
      <c r="F597" s="112" t="n"/>
      <c r="G597" s="112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112" t="n"/>
      <c r="D598" s="112" t="n"/>
      <c r="E598" s="112" t="n"/>
      <c r="F598" s="112" t="n"/>
      <c r="G598" s="112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112" t="n"/>
      <c r="D599" s="112" t="n"/>
      <c r="E599" s="112" t="n"/>
      <c r="F599" s="112" t="n"/>
      <c r="G599" s="112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112" t="n"/>
      <c r="D600" s="112" t="n"/>
      <c r="E600" s="112" t="n"/>
      <c r="F600" s="112" t="n"/>
      <c r="G600" s="112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112" t="n"/>
      <c r="D601" s="112" t="n"/>
      <c r="E601" s="112" t="n"/>
      <c r="F601" s="112" t="n"/>
      <c r="G601" s="112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112" t="n"/>
      <c r="D602" s="112" t="n"/>
      <c r="E602" s="112" t="n"/>
      <c r="F602" s="112" t="n"/>
      <c r="G602" s="112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112" t="n"/>
      <c r="D603" s="112" t="n"/>
      <c r="E603" s="112" t="n"/>
      <c r="F603" s="112" t="n"/>
      <c r="G603" s="112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112" t="n"/>
      <c r="D604" s="112" t="n"/>
      <c r="E604" s="112" t="n"/>
      <c r="F604" s="112" t="n"/>
      <c r="G604" s="112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112" t="n"/>
      <c r="D605" s="112" t="n"/>
      <c r="E605" s="112" t="n"/>
      <c r="F605" s="112" t="n"/>
      <c r="G605" s="112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112" t="n"/>
      <c r="D606" s="112" t="n"/>
      <c r="E606" s="112" t="n"/>
      <c r="F606" s="112" t="n"/>
      <c r="G606" s="112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112" t="n"/>
      <c r="D607" s="112" t="n"/>
      <c r="E607" s="112" t="n"/>
      <c r="F607" s="112" t="n"/>
      <c r="G607" s="112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112" t="n"/>
      <c r="D608" s="112" t="n"/>
      <c r="E608" s="112" t="n"/>
      <c r="F608" s="112" t="n"/>
      <c r="G608" s="112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112" t="n"/>
      <c r="D609" s="112" t="n"/>
      <c r="E609" s="112" t="n"/>
      <c r="F609" s="112" t="n"/>
      <c r="G609" s="112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112" t="n"/>
      <c r="D610" s="112" t="n"/>
      <c r="E610" s="112" t="n"/>
      <c r="F610" s="112" t="n"/>
      <c r="G610" s="112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112" t="n"/>
      <c r="D611" s="112" t="n"/>
      <c r="E611" s="112" t="n"/>
      <c r="F611" s="112" t="n"/>
      <c r="G611" s="112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112" t="n"/>
      <c r="D612" s="112" t="n"/>
      <c r="E612" s="112" t="n"/>
      <c r="F612" s="112" t="n"/>
      <c r="G612" s="112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112" t="n"/>
      <c r="D613" s="112" t="n"/>
      <c r="E613" s="112" t="n"/>
      <c r="F613" s="112" t="n"/>
      <c r="G613" s="112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112" t="n"/>
      <c r="D614" s="112" t="n"/>
      <c r="E614" s="112" t="n"/>
      <c r="F614" s="112" t="n"/>
      <c r="G614" s="112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112" t="n"/>
      <c r="D615" s="112" t="n"/>
      <c r="E615" s="112" t="n"/>
      <c r="F615" s="112" t="n"/>
      <c r="G615" s="112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112" t="n"/>
      <c r="D616" s="112" t="n"/>
      <c r="E616" s="112" t="n"/>
      <c r="F616" s="112" t="n"/>
      <c r="G616" s="112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112" t="n"/>
      <c r="D617" s="112" t="n"/>
      <c r="E617" s="112" t="n"/>
      <c r="F617" s="112" t="n"/>
      <c r="G617" s="112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112" t="n"/>
      <c r="D618" s="112" t="n"/>
      <c r="E618" s="112" t="n"/>
      <c r="F618" s="112" t="n"/>
      <c r="G618" s="112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112" t="n"/>
      <c r="D619" s="112" t="n"/>
      <c r="E619" s="112" t="n"/>
      <c r="F619" s="112" t="n"/>
      <c r="G619" s="112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112" t="n"/>
      <c r="D620" s="112" t="n"/>
      <c r="E620" s="112" t="n"/>
      <c r="F620" s="112" t="n"/>
      <c r="G620" s="112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112" t="n"/>
      <c r="D621" s="112" t="n"/>
      <c r="E621" s="112" t="n"/>
      <c r="F621" s="112" t="n"/>
      <c r="G621" s="112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112" t="n"/>
      <c r="D622" s="112" t="n"/>
      <c r="E622" s="112" t="n"/>
      <c r="F622" s="112" t="n"/>
      <c r="G622" s="112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112" t="n"/>
      <c r="D623" s="112" t="n"/>
      <c r="E623" s="112" t="n"/>
      <c r="F623" s="112" t="n"/>
      <c r="G623" s="112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112" t="n"/>
      <c r="D624" s="112" t="n"/>
      <c r="E624" s="112" t="n"/>
      <c r="F624" s="112" t="n"/>
      <c r="G624" s="112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112" t="n"/>
      <c r="D625" s="112" t="n"/>
      <c r="E625" s="112" t="n"/>
      <c r="F625" s="112" t="n"/>
      <c r="G625" s="112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112" t="n"/>
      <c r="D626" s="112" t="n"/>
      <c r="E626" s="112" t="n"/>
      <c r="F626" s="112" t="n"/>
      <c r="G626" s="112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112" t="n"/>
      <c r="D627" s="112" t="n"/>
      <c r="E627" s="112" t="n"/>
      <c r="F627" s="112" t="n"/>
      <c r="G627" s="112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112" t="n"/>
      <c r="D628" s="112" t="n"/>
      <c r="E628" s="112" t="n"/>
      <c r="F628" s="112" t="n"/>
      <c r="G628" s="112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112" t="n"/>
      <c r="D629" s="112" t="n"/>
      <c r="E629" s="112" t="n"/>
      <c r="F629" s="112" t="n"/>
      <c r="G629" s="112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112" t="n"/>
      <c r="D630" s="112" t="n"/>
      <c r="E630" s="112" t="n"/>
      <c r="F630" s="112" t="n"/>
      <c r="G630" s="112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112" t="n"/>
      <c r="D631" s="112" t="n"/>
      <c r="E631" s="112" t="n"/>
      <c r="F631" s="112" t="n"/>
      <c r="G631" s="112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112" t="n"/>
      <c r="D632" s="112" t="n"/>
      <c r="E632" s="112" t="n"/>
      <c r="F632" s="112" t="n"/>
      <c r="G632" s="112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112" t="n"/>
      <c r="D633" s="112" t="n"/>
      <c r="E633" s="112" t="n"/>
      <c r="F633" s="112" t="n"/>
      <c r="G633" s="112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112" t="n"/>
      <c r="D634" s="112" t="n"/>
      <c r="E634" s="112" t="n"/>
      <c r="F634" s="112" t="n"/>
      <c r="G634" s="112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112" t="n"/>
      <c r="D635" s="112" t="n"/>
      <c r="E635" s="112" t="n"/>
      <c r="F635" s="112" t="n"/>
      <c r="G635" s="112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112" t="n"/>
      <c r="D636" s="112" t="n"/>
      <c r="E636" s="112" t="n"/>
      <c r="F636" s="112" t="n"/>
      <c r="G636" s="112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112" t="n"/>
      <c r="D637" s="112" t="n"/>
      <c r="E637" s="112" t="n"/>
      <c r="F637" s="112" t="n"/>
      <c r="G637" s="112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112" t="n"/>
      <c r="D638" s="112" t="n"/>
      <c r="E638" s="112" t="n"/>
      <c r="F638" s="112" t="n"/>
      <c r="G638" s="112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112" t="n"/>
      <c r="D639" s="112" t="n"/>
      <c r="E639" s="112" t="n"/>
      <c r="F639" s="112" t="n"/>
      <c r="G639" s="112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112" t="n"/>
      <c r="D640" s="112" t="n"/>
      <c r="E640" s="112" t="n"/>
      <c r="F640" s="112" t="n"/>
      <c r="G640" s="112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112" t="n"/>
      <c r="D641" s="112" t="n"/>
      <c r="E641" s="112" t="n"/>
      <c r="F641" s="112" t="n"/>
      <c r="G641" s="112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112" t="n"/>
      <c r="D642" s="112" t="n"/>
      <c r="E642" s="112" t="n"/>
      <c r="F642" s="112" t="n"/>
      <c r="G642" s="112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112" t="n"/>
      <c r="D643" s="112" t="n"/>
      <c r="E643" s="112" t="n"/>
      <c r="F643" s="112" t="n"/>
      <c r="G643" s="112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112" t="n"/>
      <c r="D644" s="112" t="n"/>
      <c r="E644" s="112" t="n"/>
      <c r="F644" s="112" t="n"/>
      <c r="G644" s="112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112" t="n"/>
      <c r="D645" s="112" t="n"/>
      <c r="E645" s="112" t="n"/>
      <c r="F645" s="112" t="n"/>
      <c r="G645" s="112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112" t="n"/>
      <c r="D646" s="112" t="n"/>
      <c r="E646" s="112" t="n"/>
      <c r="F646" s="112" t="n"/>
      <c r="G646" s="112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112" t="n"/>
      <c r="D647" s="112" t="n"/>
      <c r="E647" s="112" t="n"/>
      <c r="F647" s="112" t="n"/>
      <c r="G647" s="112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112" t="n"/>
      <c r="D648" s="112" t="n"/>
      <c r="E648" s="112" t="n"/>
      <c r="F648" s="112" t="n"/>
      <c r="G648" s="112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112" t="n"/>
      <c r="D649" s="112" t="n"/>
      <c r="E649" s="112" t="n"/>
      <c r="F649" s="112" t="n"/>
      <c r="G649" s="112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112" t="n"/>
      <c r="D650" s="112" t="n"/>
      <c r="E650" s="112" t="n"/>
      <c r="F650" s="112" t="n"/>
      <c r="G650" s="112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112" t="n"/>
      <c r="D651" s="112" t="n"/>
      <c r="E651" s="112" t="n"/>
      <c r="F651" s="112" t="n"/>
      <c r="G651" s="112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112" t="n"/>
      <c r="D652" s="112" t="n"/>
      <c r="E652" s="112" t="n"/>
      <c r="F652" s="112" t="n"/>
      <c r="G652" s="112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112" t="n"/>
      <c r="D653" s="112" t="n"/>
      <c r="E653" s="112" t="n"/>
      <c r="F653" s="112" t="n"/>
      <c r="G653" s="112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112" t="n"/>
      <c r="D654" s="112" t="n"/>
      <c r="E654" s="112" t="n"/>
      <c r="F654" s="112" t="n"/>
      <c r="G654" s="112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112" t="n"/>
      <c r="D655" s="112" t="n"/>
      <c r="E655" s="112" t="n"/>
      <c r="F655" s="112" t="n"/>
      <c r="G655" s="112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112" t="n"/>
      <c r="D656" s="112" t="n"/>
      <c r="E656" s="112" t="n"/>
      <c r="F656" s="112" t="n"/>
      <c r="G656" s="112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112" t="n"/>
      <c r="D657" s="112" t="n"/>
      <c r="E657" s="112" t="n"/>
      <c r="F657" s="112" t="n"/>
      <c r="G657" s="112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112" t="n"/>
      <c r="D658" s="112" t="n"/>
      <c r="E658" s="112" t="n"/>
      <c r="F658" s="112" t="n"/>
      <c r="G658" s="112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112" t="n"/>
      <c r="D659" s="112" t="n"/>
      <c r="E659" s="112" t="n"/>
      <c r="F659" s="112" t="n"/>
      <c r="G659" s="112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112" t="n"/>
      <c r="D660" s="112" t="n"/>
      <c r="E660" s="112" t="n"/>
      <c r="F660" s="112" t="n"/>
      <c r="G660" s="112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112" t="n"/>
      <c r="D661" s="112" t="n"/>
      <c r="E661" s="112" t="n"/>
      <c r="F661" s="112" t="n"/>
      <c r="G661" s="112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112" t="n"/>
      <c r="D662" s="112" t="n"/>
      <c r="E662" s="112" t="n"/>
      <c r="F662" s="112" t="n"/>
      <c r="G662" s="112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112" t="n"/>
      <c r="D663" s="112" t="n"/>
      <c r="E663" s="112" t="n"/>
      <c r="F663" s="112" t="n"/>
      <c r="G663" s="112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112" t="n"/>
      <c r="D664" s="112" t="n"/>
      <c r="E664" s="112" t="n"/>
      <c r="F664" s="112" t="n"/>
      <c r="G664" s="112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112" t="n"/>
      <c r="D665" s="112" t="n"/>
      <c r="E665" s="112" t="n"/>
      <c r="F665" s="112" t="n"/>
      <c r="G665" s="112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112" t="n"/>
      <c r="D666" s="112" t="n"/>
      <c r="E666" s="112" t="n"/>
      <c r="F666" s="112" t="n"/>
      <c r="G666" s="112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112" t="n"/>
      <c r="D667" s="112" t="n"/>
      <c r="E667" s="112" t="n"/>
      <c r="F667" s="112" t="n"/>
      <c r="G667" s="112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112" t="n"/>
      <c r="D668" s="112" t="n"/>
      <c r="E668" s="112" t="n"/>
      <c r="F668" s="112" t="n"/>
      <c r="G668" s="112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112" t="n"/>
      <c r="D669" s="112" t="n"/>
      <c r="E669" s="112" t="n"/>
      <c r="F669" s="112" t="n"/>
      <c r="G669" s="112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112" t="n"/>
      <c r="D670" s="112" t="n"/>
      <c r="E670" s="112" t="n"/>
      <c r="F670" s="112" t="n"/>
      <c r="G670" s="112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112" t="n"/>
      <c r="D671" s="112" t="n"/>
      <c r="E671" s="112" t="n"/>
      <c r="F671" s="112" t="n"/>
      <c r="G671" s="112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112" t="n"/>
      <c r="D672" s="112" t="n"/>
      <c r="E672" s="112" t="n"/>
      <c r="F672" s="112" t="n"/>
      <c r="G672" s="112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112" t="n"/>
      <c r="D673" s="112" t="n"/>
      <c r="E673" s="112" t="n"/>
      <c r="F673" s="112" t="n"/>
      <c r="G673" s="112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112" t="n"/>
      <c r="D674" s="112" t="n"/>
      <c r="E674" s="112" t="n"/>
      <c r="F674" s="112" t="n"/>
      <c r="G674" s="112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112" t="n"/>
      <c r="D675" s="112" t="n"/>
      <c r="E675" s="112" t="n"/>
      <c r="F675" s="112" t="n"/>
      <c r="G675" s="112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112" t="n"/>
      <c r="D676" s="112" t="n"/>
      <c r="E676" s="112" t="n"/>
      <c r="F676" s="112" t="n"/>
      <c r="G676" s="112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112" t="n"/>
      <c r="D677" s="112" t="n"/>
      <c r="E677" s="112" t="n"/>
      <c r="F677" s="112" t="n"/>
      <c r="G677" s="112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112" t="n"/>
      <c r="D678" s="112" t="n"/>
      <c r="E678" s="112" t="n"/>
      <c r="F678" s="112" t="n"/>
      <c r="G678" s="112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112" t="n"/>
      <c r="D679" s="112" t="n"/>
      <c r="E679" s="112" t="n"/>
      <c r="F679" s="112" t="n"/>
      <c r="G679" s="112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112" t="n"/>
      <c r="D680" s="112" t="n"/>
      <c r="E680" s="112" t="n"/>
      <c r="F680" s="112" t="n"/>
      <c r="G680" s="112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112" t="n"/>
      <c r="D681" s="112" t="n"/>
      <c r="E681" s="112" t="n"/>
      <c r="F681" s="112" t="n"/>
      <c r="G681" s="112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112" t="n"/>
      <c r="D682" s="112" t="n"/>
      <c r="E682" s="112" t="n"/>
      <c r="F682" s="112" t="n"/>
      <c r="G682" s="112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112" t="n"/>
      <c r="D683" s="112" t="n"/>
      <c r="E683" s="112" t="n"/>
      <c r="F683" s="112" t="n"/>
      <c r="G683" s="112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112" t="n"/>
      <c r="D684" s="112" t="n"/>
      <c r="E684" s="112" t="n"/>
      <c r="F684" s="112" t="n"/>
      <c r="G684" s="112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112" t="n"/>
      <c r="D685" s="112" t="n"/>
      <c r="E685" s="112" t="n"/>
      <c r="F685" s="112" t="n"/>
      <c r="G685" s="112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112" t="n"/>
      <c r="D686" s="112" t="n"/>
      <c r="E686" s="112" t="n"/>
      <c r="F686" s="112" t="n"/>
      <c r="G686" s="112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112" t="n"/>
      <c r="D687" s="112" t="n"/>
      <c r="E687" s="112" t="n"/>
      <c r="F687" s="112" t="n"/>
      <c r="G687" s="112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112" t="n"/>
      <c r="D688" s="112" t="n"/>
      <c r="E688" s="112" t="n"/>
      <c r="F688" s="112" t="n"/>
      <c r="G688" s="112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112" t="n"/>
      <c r="D689" s="112" t="n"/>
      <c r="E689" s="112" t="n"/>
      <c r="F689" s="112" t="n"/>
      <c r="G689" s="112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112" t="n"/>
      <c r="D690" s="112" t="n"/>
      <c r="E690" s="112" t="n"/>
      <c r="F690" s="112" t="n"/>
      <c r="G690" s="112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112" t="n"/>
      <c r="D691" s="112" t="n"/>
      <c r="E691" s="112" t="n"/>
      <c r="F691" s="112" t="n"/>
      <c r="G691" s="112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112" t="n"/>
      <c r="D692" s="112" t="n"/>
      <c r="E692" s="112" t="n"/>
      <c r="F692" s="112" t="n"/>
      <c r="G692" s="112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112" t="n"/>
      <c r="D693" s="112" t="n"/>
      <c r="E693" s="112" t="n"/>
      <c r="F693" s="112" t="n"/>
      <c r="G693" s="112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112" t="n"/>
      <c r="D694" s="112" t="n"/>
      <c r="E694" s="112" t="n"/>
      <c r="F694" s="112" t="n"/>
      <c r="G694" s="112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112" t="n"/>
      <c r="D695" s="112" t="n"/>
      <c r="E695" s="112" t="n"/>
      <c r="F695" s="112" t="n"/>
      <c r="G695" s="112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112" t="n"/>
      <c r="D696" s="112" t="n"/>
      <c r="E696" s="112" t="n"/>
      <c r="F696" s="112" t="n"/>
      <c r="G696" s="112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112" t="n"/>
      <c r="D697" s="112" t="n"/>
      <c r="E697" s="112" t="n"/>
      <c r="F697" s="112" t="n"/>
      <c r="G697" s="112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112" t="n"/>
      <c r="D698" s="112" t="n"/>
      <c r="E698" s="112" t="n"/>
      <c r="F698" s="112" t="n"/>
      <c r="G698" s="112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112" t="n"/>
      <c r="D699" s="112" t="n"/>
      <c r="E699" s="112" t="n"/>
      <c r="F699" s="112" t="n"/>
      <c r="G699" s="112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112" t="n"/>
      <c r="D700" s="112" t="n"/>
      <c r="E700" s="112" t="n"/>
      <c r="F700" s="112" t="n"/>
      <c r="G700" s="112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112" t="n"/>
      <c r="D701" s="112" t="n"/>
      <c r="E701" s="112" t="n"/>
      <c r="F701" s="112" t="n"/>
      <c r="G701" s="112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112" t="n"/>
      <c r="D702" s="112" t="n"/>
      <c r="E702" s="112" t="n"/>
      <c r="F702" s="112" t="n"/>
      <c r="G702" s="112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112" t="n"/>
      <c r="D703" s="112" t="n"/>
      <c r="E703" s="112" t="n"/>
      <c r="F703" s="112" t="n"/>
      <c r="G703" s="112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112" t="n"/>
      <c r="D704" s="112" t="n"/>
      <c r="E704" s="112" t="n"/>
      <c r="F704" s="112" t="n"/>
      <c r="G704" s="112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112" t="n"/>
      <c r="D705" s="112" t="n"/>
      <c r="E705" s="112" t="n"/>
      <c r="F705" s="112" t="n"/>
      <c r="G705" s="112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112" t="n"/>
      <c r="D706" s="112" t="n"/>
      <c r="E706" s="112" t="n"/>
      <c r="F706" s="112" t="n"/>
      <c r="G706" s="112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112" t="n"/>
      <c r="D707" s="112" t="n"/>
      <c r="E707" s="112" t="n"/>
      <c r="F707" s="112" t="n"/>
      <c r="G707" s="112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112" t="n"/>
      <c r="D708" s="112" t="n"/>
      <c r="E708" s="112" t="n"/>
      <c r="F708" s="112" t="n"/>
      <c r="G708" s="112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112" t="n"/>
      <c r="D709" s="112" t="n"/>
      <c r="E709" s="112" t="n"/>
      <c r="F709" s="112" t="n"/>
      <c r="G709" s="112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112" t="n"/>
      <c r="D710" s="112" t="n"/>
      <c r="E710" s="112" t="n"/>
      <c r="F710" s="112" t="n"/>
      <c r="G710" s="112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112" t="n"/>
      <c r="D711" s="112" t="n"/>
      <c r="E711" s="112" t="n"/>
      <c r="F711" s="112" t="n"/>
      <c r="G711" s="112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112" t="n"/>
      <c r="D712" s="112" t="n"/>
      <c r="E712" s="112" t="n"/>
      <c r="F712" s="112" t="n"/>
      <c r="G712" s="112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112" t="n"/>
      <c r="D713" s="112" t="n"/>
      <c r="E713" s="112" t="n"/>
      <c r="F713" s="112" t="n"/>
      <c r="G713" s="112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112" t="n"/>
      <c r="D714" s="112" t="n"/>
      <c r="E714" s="112" t="n"/>
      <c r="F714" s="112" t="n"/>
      <c r="G714" s="112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112" t="n"/>
      <c r="D715" s="112" t="n"/>
      <c r="E715" s="112" t="n"/>
      <c r="F715" s="112" t="n"/>
      <c r="G715" s="112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112" t="n"/>
      <c r="D716" s="112" t="n"/>
      <c r="E716" s="112" t="n"/>
      <c r="F716" s="112" t="n"/>
      <c r="G716" s="112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112" t="n"/>
      <c r="D717" s="112" t="n"/>
      <c r="E717" s="112" t="n"/>
      <c r="F717" s="112" t="n"/>
      <c r="G717" s="112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112" t="n"/>
      <c r="D718" s="112" t="n"/>
      <c r="E718" s="112" t="n"/>
      <c r="F718" s="112" t="n"/>
      <c r="G718" s="112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112" t="n"/>
      <c r="D719" s="112" t="n"/>
      <c r="E719" s="112" t="n"/>
      <c r="F719" s="112" t="n"/>
      <c r="G719" s="112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112" t="n"/>
      <c r="D720" s="112" t="n"/>
      <c r="E720" s="112" t="n"/>
      <c r="F720" s="112" t="n"/>
      <c r="G720" s="112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112" t="n"/>
      <c r="D721" s="112" t="n"/>
      <c r="E721" s="112" t="n"/>
      <c r="F721" s="112" t="n"/>
      <c r="G721" s="112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112" t="n"/>
      <c r="D722" s="112" t="n"/>
      <c r="E722" s="112" t="n"/>
      <c r="F722" s="112" t="n"/>
      <c r="G722" s="112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112" t="n"/>
      <c r="D723" s="112" t="n"/>
      <c r="E723" s="112" t="n"/>
      <c r="F723" s="112" t="n"/>
      <c r="G723" s="112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112" t="n"/>
      <c r="D724" s="112" t="n"/>
      <c r="E724" s="112" t="n"/>
      <c r="F724" s="112" t="n"/>
      <c r="G724" s="112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112" t="n"/>
      <c r="D725" s="112" t="n"/>
      <c r="E725" s="112" t="n"/>
      <c r="F725" s="112" t="n"/>
      <c r="G725" s="112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112" t="n"/>
      <c r="D726" s="112" t="n"/>
      <c r="E726" s="112" t="n"/>
      <c r="F726" s="112" t="n"/>
      <c r="G726" s="112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112" t="n"/>
      <c r="D727" s="112" t="n"/>
      <c r="E727" s="112" t="n"/>
      <c r="F727" s="112" t="n"/>
      <c r="G727" s="112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112" t="n"/>
      <c r="D728" s="112" t="n"/>
      <c r="E728" s="112" t="n"/>
      <c r="F728" s="112" t="n"/>
      <c r="G728" s="112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112" t="n"/>
      <c r="D729" s="112" t="n"/>
      <c r="E729" s="112" t="n"/>
      <c r="F729" s="112" t="n"/>
      <c r="G729" s="112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112" t="n"/>
      <c r="D730" s="112" t="n"/>
      <c r="E730" s="112" t="n"/>
      <c r="F730" s="112" t="n"/>
      <c r="G730" s="112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112" t="n"/>
      <c r="D731" s="112" t="n"/>
      <c r="E731" s="112" t="n"/>
      <c r="F731" s="112" t="n"/>
      <c r="G731" s="112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112" t="n"/>
      <c r="D732" s="112" t="n"/>
      <c r="E732" s="112" t="n"/>
      <c r="F732" s="112" t="n"/>
      <c r="G732" s="112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112" t="n"/>
      <c r="D733" s="112" t="n"/>
      <c r="E733" s="112" t="n"/>
      <c r="F733" s="112" t="n"/>
      <c r="G733" s="112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112" t="n"/>
      <c r="D734" s="112" t="n"/>
      <c r="E734" s="112" t="n"/>
      <c r="F734" s="112" t="n"/>
      <c r="G734" s="112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112" t="n"/>
      <c r="D735" s="112" t="n"/>
      <c r="E735" s="112" t="n"/>
      <c r="F735" s="112" t="n"/>
      <c r="G735" s="112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112" t="n"/>
      <c r="D736" s="112" t="n"/>
      <c r="E736" s="112" t="n"/>
      <c r="F736" s="112" t="n"/>
      <c r="G736" s="112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112" t="n"/>
      <c r="D737" s="112" t="n"/>
      <c r="E737" s="112" t="n"/>
      <c r="F737" s="112" t="n"/>
      <c r="G737" s="112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112" t="n"/>
      <c r="D738" s="112" t="n"/>
      <c r="E738" s="112" t="n"/>
      <c r="F738" s="112" t="n"/>
      <c r="G738" s="112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112" t="n"/>
      <c r="D739" s="112" t="n"/>
      <c r="E739" s="112" t="n"/>
      <c r="F739" s="112" t="n"/>
      <c r="G739" s="112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112" t="n"/>
      <c r="D740" s="112" t="n"/>
      <c r="E740" s="112" t="n"/>
      <c r="F740" s="112" t="n"/>
      <c r="G740" s="112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112" t="n"/>
      <c r="D741" s="112" t="n"/>
      <c r="E741" s="112" t="n"/>
      <c r="F741" s="112" t="n"/>
      <c r="G741" s="112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112" t="n"/>
      <c r="D742" s="112" t="n"/>
      <c r="E742" s="112" t="n"/>
      <c r="F742" s="112" t="n"/>
      <c r="G742" s="112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112" t="n"/>
      <c r="D743" s="112" t="n"/>
      <c r="E743" s="112" t="n"/>
      <c r="F743" s="112" t="n"/>
      <c r="G743" s="112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112" t="n"/>
      <c r="D744" s="112" t="n"/>
      <c r="E744" s="112" t="n"/>
      <c r="F744" s="112" t="n"/>
      <c r="G744" s="112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112" t="n"/>
      <c r="D745" s="112" t="n"/>
      <c r="E745" s="112" t="n"/>
      <c r="F745" s="112" t="n"/>
      <c r="G745" s="112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112" t="n"/>
      <c r="D746" s="112" t="n"/>
      <c r="E746" s="112" t="n"/>
      <c r="F746" s="112" t="n"/>
      <c r="G746" s="112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112" t="n"/>
      <c r="D747" s="112" t="n"/>
      <c r="E747" s="112" t="n"/>
      <c r="F747" s="112" t="n"/>
      <c r="G747" s="112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112" t="n"/>
      <c r="D748" s="112" t="n"/>
      <c r="E748" s="112" t="n"/>
      <c r="F748" s="112" t="n"/>
      <c r="G748" s="112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112" t="n"/>
      <c r="D749" s="112" t="n"/>
      <c r="E749" s="112" t="n"/>
      <c r="F749" s="112" t="n"/>
      <c r="G749" s="112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112" t="n"/>
      <c r="D750" s="112" t="n"/>
      <c r="E750" s="112" t="n"/>
      <c r="F750" s="112" t="n"/>
      <c r="G750" s="112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112" t="n"/>
      <c r="D751" s="112" t="n"/>
      <c r="E751" s="112" t="n"/>
      <c r="F751" s="112" t="n"/>
      <c r="G751" s="112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112" t="n"/>
      <c r="D752" s="112" t="n"/>
      <c r="E752" s="112" t="n"/>
      <c r="F752" s="112" t="n"/>
      <c r="G752" s="112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112" t="n"/>
      <c r="D753" s="112" t="n"/>
      <c r="E753" s="112" t="n"/>
      <c r="F753" s="112" t="n"/>
      <c r="G753" s="112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112" t="n"/>
      <c r="D754" s="112" t="n"/>
      <c r="E754" s="112" t="n"/>
      <c r="F754" s="112" t="n"/>
      <c r="G754" s="112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112" t="n"/>
      <c r="D755" s="112" t="n"/>
      <c r="E755" s="112" t="n"/>
      <c r="F755" s="112" t="n"/>
      <c r="G755" s="112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112" t="n"/>
      <c r="D756" s="112" t="n"/>
      <c r="E756" s="112" t="n"/>
      <c r="F756" s="112" t="n"/>
      <c r="G756" s="112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112" t="n"/>
      <c r="D757" s="112" t="n"/>
      <c r="E757" s="112" t="n"/>
      <c r="F757" s="112" t="n"/>
      <c r="G757" s="112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112" t="n"/>
      <c r="D758" s="112" t="n"/>
      <c r="E758" s="112" t="n"/>
      <c r="F758" s="112" t="n"/>
      <c r="G758" s="112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112" t="n"/>
      <c r="D759" s="112" t="n"/>
      <c r="E759" s="112" t="n"/>
      <c r="F759" s="112" t="n"/>
      <c r="G759" s="112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112" t="n"/>
      <c r="D760" s="112" t="n"/>
      <c r="E760" s="112" t="n"/>
      <c r="F760" s="112" t="n"/>
      <c r="G760" s="112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112" t="n"/>
      <c r="D761" s="112" t="n"/>
      <c r="E761" s="112" t="n"/>
      <c r="F761" s="112" t="n"/>
      <c r="G761" s="112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112" t="n"/>
      <c r="D762" s="112" t="n"/>
      <c r="E762" s="112" t="n"/>
      <c r="F762" s="112" t="n"/>
      <c r="G762" s="112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112" t="n"/>
      <c r="D763" s="112" t="n"/>
      <c r="E763" s="112" t="n"/>
      <c r="F763" s="112" t="n"/>
      <c r="G763" s="112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112" t="n"/>
      <c r="D764" s="112" t="n"/>
      <c r="E764" s="112" t="n"/>
      <c r="F764" s="112" t="n"/>
      <c r="G764" s="112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112" t="n"/>
      <c r="D765" s="112" t="n"/>
      <c r="E765" s="112" t="n"/>
      <c r="F765" s="112" t="n"/>
      <c r="G765" s="112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112" t="n"/>
      <c r="D766" s="112" t="n"/>
      <c r="E766" s="112" t="n"/>
      <c r="F766" s="112" t="n"/>
      <c r="G766" s="112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112" t="n"/>
      <c r="D767" s="112" t="n"/>
      <c r="E767" s="112" t="n"/>
      <c r="F767" s="112" t="n"/>
      <c r="G767" s="112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112" t="n"/>
      <c r="D768" s="112" t="n"/>
      <c r="E768" s="112" t="n"/>
      <c r="F768" s="112" t="n"/>
      <c r="G768" s="112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112" t="n"/>
      <c r="D769" s="112" t="n"/>
      <c r="E769" s="112" t="n"/>
      <c r="F769" s="112" t="n"/>
      <c r="G769" s="112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112" t="n"/>
      <c r="D770" s="112" t="n"/>
      <c r="E770" s="112" t="n"/>
      <c r="F770" s="112" t="n"/>
      <c r="G770" s="112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112" t="n"/>
      <c r="D771" s="112" t="n"/>
      <c r="E771" s="112" t="n"/>
      <c r="F771" s="112" t="n"/>
      <c r="G771" s="112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112" t="n"/>
      <c r="D772" s="112" t="n"/>
      <c r="E772" s="112" t="n"/>
      <c r="F772" s="112" t="n"/>
      <c r="G772" s="112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112" t="n"/>
      <c r="D773" s="112" t="n"/>
      <c r="E773" s="112" t="n"/>
      <c r="F773" s="112" t="n"/>
      <c r="G773" s="112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112" t="n"/>
      <c r="D774" s="112" t="n"/>
      <c r="E774" s="112" t="n"/>
      <c r="F774" s="112" t="n"/>
      <c r="G774" s="112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112" t="n"/>
      <c r="D775" s="112" t="n"/>
      <c r="E775" s="112" t="n"/>
      <c r="F775" s="112" t="n"/>
      <c r="G775" s="112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112" t="n"/>
      <c r="D776" s="112" t="n"/>
      <c r="E776" s="112" t="n"/>
      <c r="F776" s="112" t="n"/>
      <c r="G776" s="112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112" t="n"/>
      <c r="D777" s="112" t="n"/>
      <c r="E777" s="112" t="n"/>
      <c r="F777" s="112" t="n"/>
      <c r="G777" s="112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112" t="n"/>
      <c r="D778" s="112" t="n"/>
      <c r="E778" s="112" t="n"/>
      <c r="F778" s="112" t="n"/>
      <c r="G778" s="112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112" t="n"/>
      <c r="D779" s="112" t="n"/>
      <c r="E779" s="112" t="n"/>
      <c r="F779" s="112" t="n"/>
      <c r="G779" s="112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112" t="n"/>
      <c r="D780" s="112" t="n"/>
      <c r="E780" s="112" t="n"/>
      <c r="F780" s="112" t="n"/>
      <c r="G780" s="112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112" t="n"/>
      <c r="D781" s="112" t="n"/>
      <c r="E781" s="112" t="n"/>
      <c r="F781" s="112" t="n"/>
      <c r="G781" s="112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112" t="n"/>
      <c r="D782" s="112" t="n"/>
      <c r="E782" s="112" t="n"/>
      <c r="F782" s="112" t="n"/>
      <c r="G782" s="112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112" t="n"/>
      <c r="D783" s="112" t="n"/>
      <c r="E783" s="112" t="n"/>
      <c r="F783" s="112" t="n"/>
      <c r="G783" s="112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112" t="n"/>
      <c r="D784" s="112" t="n"/>
      <c r="E784" s="112" t="n"/>
      <c r="F784" s="112" t="n"/>
      <c r="G784" s="112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112" t="n"/>
      <c r="D785" s="112" t="n"/>
      <c r="E785" s="112" t="n"/>
      <c r="F785" s="112" t="n"/>
      <c r="G785" s="112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112" t="n"/>
      <c r="D786" s="112" t="n"/>
      <c r="E786" s="112" t="n"/>
      <c r="F786" s="112" t="n"/>
      <c r="G786" s="112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112" t="n"/>
      <c r="D787" s="112" t="n"/>
      <c r="E787" s="112" t="n"/>
      <c r="F787" s="112" t="n"/>
      <c r="G787" s="112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112" t="n"/>
      <c r="D788" s="112" t="n"/>
      <c r="E788" s="112" t="n"/>
      <c r="F788" s="112" t="n"/>
      <c r="G788" s="112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112" t="n"/>
      <c r="D789" s="112" t="n"/>
      <c r="E789" s="112" t="n"/>
      <c r="F789" s="112" t="n"/>
      <c r="G789" s="112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112" t="n"/>
      <c r="D790" s="112" t="n"/>
      <c r="E790" s="112" t="n"/>
      <c r="F790" s="112" t="n"/>
      <c r="G790" s="112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112" t="n"/>
      <c r="D791" s="112" t="n"/>
      <c r="E791" s="112" t="n"/>
      <c r="F791" s="112" t="n"/>
      <c r="G791" s="112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112" t="n"/>
      <c r="D792" s="112" t="n"/>
      <c r="E792" s="112" t="n"/>
      <c r="F792" s="112" t="n"/>
      <c r="G792" s="112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112" t="n"/>
      <c r="D793" s="112" t="n"/>
      <c r="E793" s="112" t="n"/>
      <c r="F793" s="112" t="n"/>
      <c r="G793" s="112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112" t="n"/>
      <c r="D794" s="112" t="n"/>
      <c r="E794" s="112" t="n"/>
      <c r="F794" s="112" t="n"/>
      <c r="G794" s="112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112" t="n"/>
      <c r="D795" s="112" t="n"/>
      <c r="E795" s="112" t="n"/>
      <c r="F795" s="112" t="n"/>
      <c r="G795" s="112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112" t="n"/>
      <c r="D796" s="112" t="n"/>
      <c r="E796" s="112" t="n"/>
      <c r="F796" s="112" t="n"/>
      <c r="G796" s="112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112" t="n"/>
      <c r="D797" s="112" t="n"/>
      <c r="E797" s="112" t="n"/>
      <c r="F797" s="112" t="n"/>
      <c r="G797" s="112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112" t="n"/>
      <c r="D798" s="112" t="n"/>
      <c r="E798" s="112" t="n"/>
      <c r="F798" s="112" t="n"/>
      <c r="G798" s="112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112" t="n"/>
      <c r="D799" s="112" t="n"/>
      <c r="E799" s="112" t="n"/>
      <c r="F799" s="112" t="n"/>
      <c r="G799" s="112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112" t="n"/>
      <c r="D800" s="112" t="n"/>
      <c r="E800" s="112" t="n"/>
      <c r="F800" s="112" t="n"/>
      <c r="G800" s="112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112" t="n"/>
      <c r="D801" s="112" t="n"/>
      <c r="E801" s="112" t="n"/>
      <c r="F801" s="112" t="n"/>
      <c r="G801" s="112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112" t="n"/>
      <c r="D802" s="112" t="n"/>
      <c r="E802" s="112" t="n"/>
      <c r="F802" s="112" t="n"/>
      <c r="G802" s="112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112" t="n"/>
      <c r="D803" s="112" t="n"/>
      <c r="E803" s="112" t="n"/>
      <c r="F803" s="112" t="n"/>
      <c r="G803" s="112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112" t="n"/>
      <c r="D804" s="112" t="n"/>
      <c r="E804" s="112" t="n"/>
      <c r="F804" s="112" t="n"/>
      <c r="G804" s="112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112" t="n"/>
      <c r="D805" s="112" t="n"/>
      <c r="E805" s="112" t="n"/>
      <c r="F805" s="112" t="n"/>
      <c r="G805" s="112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112" t="n"/>
      <c r="D806" s="112" t="n"/>
      <c r="E806" s="112" t="n"/>
      <c r="F806" s="112" t="n"/>
      <c r="G806" s="112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112" t="n"/>
      <c r="D807" s="112" t="n"/>
      <c r="E807" s="112" t="n"/>
      <c r="F807" s="112" t="n"/>
      <c r="G807" s="112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112" t="n"/>
      <c r="D808" s="112" t="n"/>
      <c r="E808" s="112" t="n"/>
      <c r="F808" s="112" t="n"/>
      <c r="G808" s="112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112" t="n"/>
      <c r="D809" s="112" t="n"/>
      <c r="E809" s="112" t="n"/>
      <c r="F809" s="112" t="n"/>
      <c r="G809" s="112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112" t="n"/>
      <c r="D810" s="112" t="n"/>
      <c r="E810" s="112" t="n"/>
      <c r="F810" s="112" t="n"/>
      <c r="G810" s="112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112" t="n"/>
      <c r="D811" s="112" t="n"/>
      <c r="E811" s="112" t="n"/>
      <c r="F811" s="112" t="n"/>
      <c r="G811" s="112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112" t="n"/>
      <c r="D812" s="112" t="n"/>
      <c r="E812" s="112" t="n"/>
      <c r="F812" s="112" t="n"/>
      <c r="G812" s="112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112" t="n"/>
      <c r="D813" s="112" t="n"/>
      <c r="E813" s="112" t="n"/>
      <c r="F813" s="112" t="n"/>
      <c r="G813" s="112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112" t="n"/>
      <c r="D814" s="112" t="n"/>
      <c r="E814" s="112" t="n"/>
      <c r="F814" s="112" t="n"/>
      <c r="G814" s="112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112" t="n"/>
      <c r="D815" s="112" t="n"/>
      <c r="E815" s="112" t="n"/>
      <c r="F815" s="112" t="n"/>
      <c r="G815" s="112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112" t="n"/>
      <c r="D816" s="112" t="n"/>
      <c r="E816" s="112" t="n"/>
      <c r="F816" s="112" t="n"/>
      <c r="G816" s="112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112" t="n"/>
      <c r="D817" s="112" t="n"/>
      <c r="E817" s="112" t="n"/>
      <c r="F817" s="112" t="n"/>
      <c r="G817" s="112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112" t="n"/>
      <c r="D818" s="112" t="n"/>
      <c r="E818" s="112" t="n"/>
      <c r="F818" s="112" t="n"/>
      <c r="G818" s="112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112" t="n"/>
      <c r="D819" s="112" t="n"/>
      <c r="E819" s="112" t="n"/>
      <c r="F819" s="112" t="n"/>
      <c r="G819" s="112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112" t="n"/>
      <c r="D820" s="112" t="n"/>
      <c r="E820" s="112" t="n"/>
      <c r="F820" s="112" t="n"/>
      <c r="G820" s="112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112" t="n"/>
      <c r="D821" s="112" t="n"/>
      <c r="E821" s="112" t="n"/>
      <c r="F821" s="112" t="n"/>
      <c r="G821" s="112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112" t="n"/>
      <c r="D822" s="112" t="n"/>
      <c r="E822" s="112" t="n"/>
      <c r="F822" s="112" t="n"/>
      <c r="G822" s="112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112" t="n"/>
      <c r="D823" s="112" t="n"/>
      <c r="E823" s="112" t="n"/>
      <c r="F823" s="112" t="n"/>
      <c r="G823" s="112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112" t="n"/>
      <c r="D824" s="112" t="n"/>
      <c r="E824" s="112" t="n"/>
      <c r="F824" s="112" t="n"/>
      <c r="G824" s="112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112" t="n"/>
      <c r="D825" s="112" t="n"/>
      <c r="E825" s="112" t="n"/>
      <c r="F825" s="112" t="n"/>
      <c r="G825" s="112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112" t="n"/>
      <c r="D826" s="112" t="n"/>
      <c r="E826" s="112" t="n"/>
      <c r="F826" s="112" t="n"/>
      <c r="G826" s="112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112" t="n"/>
      <c r="D827" s="112" t="n"/>
      <c r="E827" s="112" t="n"/>
      <c r="F827" s="112" t="n"/>
      <c r="G827" s="112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112" t="n"/>
      <c r="D828" s="112" t="n"/>
      <c r="E828" s="112" t="n"/>
      <c r="F828" s="112" t="n"/>
      <c r="G828" s="112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112" t="n"/>
      <c r="D829" s="112" t="n"/>
      <c r="E829" s="112" t="n"/>
      <c r="F829" s="112" t="n"/>
      <c r="G829" s="112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112" t="n"/>
      <c r="D830" s="112" t="n"/>
      <c r="E830" s="112" t="n"/>
      <c r="F830" s="112" t="n"/>
      <c r="G830" s="112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112" t="n"/>
      <c r="D831" s="112" t="n"/>
      <c r="E831" s="112" t="n"/>
      <c r="F831" s="112" t="n"/>
      <c r="G831" s="112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112" t="n"/>
      <c r="D832" s="112" t="n"/>
      <c r="E832" s="112" t="n"/>
      <c r="F832" s="112" t="n"/>
      <c r="G832" s="112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112" t="n"/>
      <c r="D833" s="112" t="n"/>
      <c r="E833" s="112" t="n"/>
      <c r="F833" s="112" t="n"/>
      <c r="G833" s="112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112" t="n"/>
      <c r="D834" s="112" t="n"/>
      <c r="E834" s="112" t="n"/>
      <c r="F834" s="112" t="n"/>
      <c r="G834" s="112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112" t="n"/>
      <c r="D835" s="112" t="n"/>
      <c r="E835" s="112" t="n"/>
      <c r="F835" s="112" t="n"/>
      <c r="G835" s="112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112" t="n"/>
      <c r="D836" s="112" t="n"/>
      <c r="E836" s="112" t="n"/>
      <c r="F836" s="112" t="n"/>
      <c r="G836" s="112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112" t="n"/>
      <c r="D837" s="112" t="n"/>
      <c r="E837" s="112" t="n"/>
      <c r="F837" s="112" t="n"/>
      <c r="G837" s="112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112" t="n"/>
      <c r="D838" s="112" t="n"/>
      <c r="E838" s="112" t="n"/>
      <c r="F838" s="112" t="n"/>
      <c r="G838" s="112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112" t="n"/>
      <c r="D839" s="112" t="n"/>
      <c r="E839" s="112" t="n"/>
      <c r="F839" s="112" t="n"/>
      <c r="G839" s="112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112" t="n"/>
      <c r="D840" s="112" t="n"/>
      <c r="E840" s="112" t="n"/>
      <c r="F840" s="112" t="n"/>
      <c r="G840" s="112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112" t="n"/>
      <c r="D841" s="112" t="n"/>
      <c r="E841" s="112" t="n"/>
      <c r="F841" s="112" t="n"/>
      <c r="G841" s="112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112" t="n"/>
      <c r="D842" s="112" t="n"/>
      <c r="E842" s="112" t="n"/>
      <c r="F842" s="112" t="n"/>
      <c r="G842" s="112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112" t="n"/>
      <c r="D843" s="112" t="n"/>
      <c r="E843" s="112" t="n"/>
      <c r="F843" s="112" t="n"/>
      <c r="G843" s="112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112" t="n"/>
      <c r="D844" s="112" t="n"/>
      <c r="E844" s="112" t="n"/>
      <c r="F844" s="112" t="n"/>
      <c r="G844" s="112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112" t="n"/>
      <c r="D845" s="112" t="n"/>
      <c r="E845" s="112" t="n"/>
      <c r="F845" s="112" t="n"/>
      <c r="G845" s="112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112" t="n"/>
      <c r="D846" s="112" t="n"/>
      <c r="E846" s="112" t="n"/>
      <c r="F846" s="112" t="n"/>
      <c r="G846" s="112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112" t="n"/>
      <c r="D847" s="112" t="n"/>
      <c r="E847" s="112" t="n"/>
      <c r="F847" s="112" t="n"/>
      <c r="G847" s="112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112" t="n"/>
      <c r="D848" s="112" t="n"/>
      <c r="E848" s="112" t="n"/>
      <c r="F848" s="112" t="n"/>
      <c r="G848" s="112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112" t="n"/>
      <c r="D849" s="112" t="n"/>
      <c r="E849" s="112" t="n"/>
      <c r="F849" s="112" t="n"/>
      <c r="G849" s="112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112" t="n"/>
      <c r="D850" s="112" t="n"/>
      <c r="E850" s="112" t="n"/>
      <c r="F850" s="112" t="n"/>
      <c r="G850" s="112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112" t="n"/>
      <c r="D851" s="112" t="n"/>
      <c r="E851" s="112" t="n"/>
      <c r="F851" s="112" t="n"/>
      <c r="G851" s="112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112" t="n"/>
      <c r="D852" s="112" t="n"/>
      <c r="E852" s="112" t="n"/>
      <c r="F852" s="112" t="n"/>
      <c r="G852" s="112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112" t="n"/>
      <c r="D853" s="112" t="n"/>
      <c r="E853" s="112" t="n"/>
      <c r="F853" s="112" t="n"/>
      <c r="G853" s="112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112" t="n"/>
      <c r="D854" s="112" t="n"/>
      <c r="E854" s="112" t="n"/>
      <c r="F854" s="112" t="n"/>
      <c r="G854" s="112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112" t="n"/>
      <c r="D855" s="112" t="n"/>
      <c r="E855" s="112" t="n"/>
      <c r="F855" s="112" t="n"/>
      <c r="G855" s="112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112" t="n"/>
      <c r="D856" s="112" t="n"/>
      <c r="E856" s="112" t="n"/>
      <c r="F856" s="112" t="n"/>
      <c r="G856" s="112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112" t="n"/>
      <c r="D857" s="112" t="n"/>
      <c r="E857" s="112" t="n"/>
      <c r="F857" s="112" t="n"/>
      <c r="G857" s="112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112" t="n"/>
      <c r="D858" s="112" t="n"/>
      <c r="E858" s="112" t="n"/>
      <c r="F858" s="112" t="n"/>
      <c r="G858" s="112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112" t="n"/>
      <c r="D859" s="112" t="n"/>
      <c r="E859" s="112" t="n"/>
      <c r="F859" s="112" t="n"/>
      <c r="G859" s="112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112" t="n"/>
      <c r="D860" s="112" t="n"/>
      <c r="E860" s="112" t="n"/>
      <c r="F860" s="112" t="n"/>
      <c r="G860" s="112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112" t="n"/>
      <c r="D861" s="112" t="n"/>
      <c r="E861" s="112" t="n"/>
      <c r="F861" s="112" t="n"/>
      <c r="G861" s="112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112" t="n"/>
      <c r="D862" s="112" t="n"/>
      <c r="E862" s="112" t="n"/>
      <c r="F862" s="112" t="n"/>
      <c r="G862" s="112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112" t="n"/>
      <c r="D863" s="112" t="n"/>
      <c r="E863" s="112" t="n"/>
      <c r="F863" s="112" t="n"/>
      <c r="G863" s="112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112" t="n"/>
      <c r="D864" s="112" t="n"/>
      <c r="E864" s="112" t="n"/>
      <c r="F864" s="112" t="n"/>
      <c r="G864" s="112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112" t="n"/>
      <c r="D865" s="112" t="n"/>
      <c r="E865" s="112" t="n"/>
      <c r="F865" s="112" t="n"/>
      <c r="G865" s="112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112" t="n"/>
      <c r="D866" s="112" t="n"/>
      <c r="E866" s="112" t="n"/>
      <c r="F866" s="112" t="n"/>
      <c r="G866" s="112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112" t="n"/>
      <c r="D867" s="112" t="n"/>
      <c r="E867" s="112" t="n"/>
      <c r="F867" s="112" t="n"/>
      <c r="G867" s="112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112" t="n"/>
      <c r="D868" s="112" t="n"/>
      <c r="E868" s="112" t="n"/>
      <c r="F868" s="112" t="n"/>
      <c r="G868" s="112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112" t="n"/>
      <c r="D869" s="112" t="n"/>
      <c r="E869" s="112" t="n"/>
      <c r="F869" s="112" t="n"/>
      <c r="G869" s="112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112" t="n"/>
      <c r="D870" s="112" t="n"/>
      <c r="E870" s="112" t="n"/>
      <c r="F870" s="112" t="n"/>
      <c r="G870" s="112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112" t="n"/>
      <c r="D871" s="112" t="n"/>
      <c r="E871" s="112" t="n"/>
      <c r="F871" s="112" t="n"/>
      <c r="G871" s="112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112" t="n"/>
      <c r="D872" s="112" t="n"/>
      <c r="E872" s="112" t="n"/>
      <c r="F872" s="112" t="n"/>
      <c r="G872" s="112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112" t="n"/>
      <c r="D873" s="112" t="n"/>
      <c r="E873" s="112" t="n"/>
      <c r="F873" s="112" t="n"/>
      <c r="G873" s="112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112" t="n"/>
      <c r="D874" s="112" t="n"/>
      <c r="E874" s="112" t="n"/>
      <c r="F874" s="112" t="n"/>
      <c r="G874" s="112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112" t="n"/>
      <c r="D875" s="112" t="n"/>
      <c r="E875" s="112" t="n"/>
      <c r="F875" s="112" t="n"/>
      <c r="G875" s="112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112" t="n"/>
      <c r="D876" s="112" t="n"/>
      <c r="E876" s="112" t="n"/>
      <c r="F876" s="112" t="n"/>
      <c r="G876" s="112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112" t="n"/>
      <c r="D877" s="112" t="n"/>
      <c r="E877" s="112" t="n"/>
      <c r="F877" s="112" t="n"/>
      <c r="G877" s="112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112" t="n"/>
      <c r="D878" s="112" t="n"/>
      <c r="E878" s="112" t="n"/>
      <c r="F878" s="112" t="n"/>
      <c r="G878" s="112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112" t="n"/>
      <c r="D879" s="112" t="n"/>
      <c r="E879" s="112" t="n"/>
      <c r="F879" s="112" t="n"/>
      <c r="G879" s="112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112" t="n"/>
      <c r="D880" s="112" t="n"/>
      <c r="E880" s="112" t="n"/>
      <c r="F880" s="112" t="n"/>
      <c r="G880" s="112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112" t="n"/>
      <c r="D881" s="112" t="n"/>
      <c r="E881" s="112" t="n"/>
      <c r="F881" s="112" t="n"/>
      <c r="G881" s="112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112" t="n"/>
      <c r="D882" s="112" t="n"/>
      <c r="E882" s="112" t="n"/>
      <c r="F882" s="112" t="n"/>
      <c r="G882" s="112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112" t="n"/>
      <c r="D883" s="112" t="n"/>
      <c r="E883" s="112" t="n"/>
      <c r="F883" s="112" t="n"/>
      <c r="G883" s="112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112" t="n"/>
      <c r="D884" s="112" t="n"/>
      <c r="E884" s="112" t="n"/>
      <c r="F884" s="112" t="n"/>
      <c r="G884" s="112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112" t="n"/>
      <c r="D885" s="112" t="n"/>
      <c r="E885" s="112" t="n"/>
      <c r="F885" s="112" t="n"/>
      <c r="G885" s="112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112" t="n"/>
      <c r="D886" s="112" t="n"/>
      <c r="E886" s="112" t="n"/>
      <c r="F886" s="112" t="n"/>
      <c r="G886" s="112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112" t="n"/>
      <c r="D887" s="112" t="n"/>
      <c r="E887" s="112" t="n"/>
      <c r="F887" s="112" t="n"/>
      <c r="G887" s="112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112" t="n"/>
      <c r="D888" s="112" t="n"/>
      <c r="E888" s="112" t="n"/>
      <c r="F888" s="112" t="n"/>
      <c r="G888" s="112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112" t="n"/>
      <c r="D889" s="112" t="n"/>
      <c r="E889" s="112" t="n"/>
      <c r="F889" s="112" t="n"/>
      <c r="G889" s="112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112" t="n"/>
      <c r="D890" s="112" t="n"/>
      <c r="E890" s="112" t="n"/>
      <c r="F890" s="112" t="n"/>
      <c r="G890" s="112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112" t="n"/>
      <c r="D891" s="112" t="n"/>
      <c r="E891" s="112" t="n"/>
      <c r="F891" s="112" t="n"/>
      <c r="G891" s="112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112" t="n"/>
      <c r="D892" s="112" t="n"/>
      <c r="E892" s="112" t="n"/>
      <c r="F892" s="112" t="n"/>
      <c r="G892" s="112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112" t="n"/>
      <c r="D893" s="112" t="n"/>
      <c r="E893" s="112" t="n"/>
      <c r="F893" s="112" t="n"/>
      <c r="G893" s="112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112" t="n"/>
      <c r="D894" s="112" t="n"/>
      <c r="E894" s="112" t="n"/>
      <c r="F894" s="112" t="n"/>
      <c r="G894" s="112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112" t="n"/>
      <c r="D895" s="112" t="n"/>
      <c r="E895" s="112" t="n"/>
      <c r="F895" s="112" t="n"/>
      <c r="G895" s="112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112" t="n"/>
      <c r="D896" s="112" t="n"/>
      <c r="E896" s="112" t="n"/>
      <c r="F896" s="112" t="n"/>
      <c r="G896" s="112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112" t="n"/>
      <c r="D897" s="112" t="n"/>
      <c r="E897" s="112" t="n"/>
      <c r="F897" s="112" t="n"/>
      <c r="G897" s="112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112" t="n"/>
      <c r="D898" s="112" t="n"/>
      <c r="E898" s="112" t="n"/>
      <c r="F898" s="112" t="n"/>
      <c r="G898" s="112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112" t="n"/>
      <c r="D899" s="112" t="n"/>
      <c r="E899" s="112" t="n"/>
      <c r="F899" s="112" t="n"/>
      <c r="G899" s="112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112" t="n"/>
      <c r="D900" s="112" t="n"/>
      <c r="E900" s="112" t="n"/>
      <c r="F900" s="112" t="n"/>
      <c r="G900" s="112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112" t="n"/>
      <c r="D901" s="112" t="n"/>
      <c r="E901" s="112" t="n"/>
      <c r="F901" s="112" t="n"/>
      <c r="G901" s="112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112" t="n"/>
      <c r="D902" s="112" t="n"/>
      <c r="E902" s="112" t="n"/>
      <c r="F902" s="112" t="n"/>
      <c r="G902" s="112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112" t="n"/>
      <c r="D903" s="112" t="n"/>
      <c r="E903" s="112" t="n"/>
      <c r="F903" s="112" t="n"/>
      <c r="G903" s="112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112" t="n"/>
      <c r="D904" s="112" t="n"/>
      <c r="E904" s="112" t="n"/>
      <c r="F904" s="112" t="n"/>
      <c r="G904" s="112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112" t="n"/>
      <c r="D905" s="112" t="n"/>
      <c r="E905" s="112" t="n"/>
      <c r="F905" s="112" t="n"/>
      <c r="G905" s="112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112" t="n"/>
      <c r="D906" s="112" t="n"/>
      <c r="E906" s="112" t="n"/>
      <c r="F906" s="112" t="n"/>
      <c r="G906" s="112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112" t="n"/>
      <c r="D907" s="112" t="n"/>
      <c r="E907" s="112" t="n"/>
      <c r="F907" s="112" t="n"/>
      <c r="G907" s="112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112" t="n"/>
      <c r="D908" s="112" t="n"/>
      <c r="E908" s="112" t="n"/>
      <c r="F908" s="112" t="n"/>
      <c r="G908" s="112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112" t="n"/>
      <c r="D909" s="112" t="n"/>
      <c r="E909" s="112" t="n"/>
      <c r="F909" s="112" t="n"/>
      <c r="G909" s="112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112" t="n"/>
      <c r="D910" s="112" t="n"/>
      <c r="E910" s="112" t="n"/>
      <c r="F910" s="112" t="n"/>
      <c r="G910" s="112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112" t="n"/>
      <c r="D911" s="112" t="n"/>
      <c r="E911" s="112" t="n"/>
      <c r="F911" s="112" t="n"/>
      <c r="G911" s="112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112" t="n"/>
      <c r="D912" s="112" t="n"/>
      <c r="E912" s="112" t="n"/>
      <c r="F912" s="112" t="n"/>
      <c r="G912" s="112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112" t="n"/>
      <c r="D913" s="112" t="n"/>
      <c r="E913" s="112" t="n"/>
      <c r="F913" s="112" t="n"/>
      <c r="G913" s="112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112" t="n"/>
      <c r="D914" s="112" t="n"/>
      <c r="E914" s="112" t="n"/>
      <c r="F914" s="112" t="n"/>
      <c r="G914" s="112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112" t="n"/>
      <c r="D915" s="112" t="n"/>
      <c r="E915" s="112" t="n"/>
      <c r="F915" s="112" t="n"/>
      <c r="G915" s="112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112" t="n"/>
      <c r="D916" s="112" t="n"/>
      <c r="E916" s="112" t="n"/>
      <c r="F916" s="112" t="n"/>
      <c r="G916" s="112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112" t="n"/>
      <c r="D917" s="112" t="n"/>
      <c r="E917" s="112" t="n"/>
      <c r="F917" s="112" t="n"/>
      <c r="G917" s="112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112" t="n"/>
      <c r="D918" s="112" t="n"/>
      <c r="E918" s="112" t="n"/>
      <c r="F918" s="112" t="n"/>
      <c r="G918" s="112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112" t="n"/>
      <c r="D919" s="112" t="n"/>
      <c r="E919" s="112" t="n"/>
      <c r="F919" s="112" t="n"/>
      <c r="G919" s="112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112" t="n"/>
      <c r="D920" s="112" t="n"/>
      <c r="E920" s="112" t="n"/>
      <c r="F920" s="112" t="n"/>
      <c r="G920" s="112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112" t="n"/>
      <c r="D921" s="112" t="n"/>
      <c r="E921" s="112" t="n"/>
      <c r="F921" s="112" t="n"/>
      <c r="G921" s="112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112" t="n"/>
      <c r="D922" s="112" t="n"/>
      <c r="E922" s="112" t="n"/>
      <c r="F922" s="112" t="n"/>
      <c r="G922" s="112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112" t="n"/>
      <c r="D923" s="112" t="n"/>
      <c r="E923" s="112" t="n"/>
      <c r="F923" s="112" t="n"/>
      <c r="G923" s="112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112" t="n"/>
      <c r="D924" s="112" t="n"/>
      <c r="E924" s="112" t="n"/>
      <c r="F924" s="112" t="n"/>
      <c r="G924" s="112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112" t="n"/>
      <c r="D925" s="112" t="n"/>
      <c r="E925" s="112" t="n"/>
      <c r="F925" s="112" t="n"/>
      <c r="G925" s="112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112" t="n"/>
      <c r="D926" s="112" t="n"/>
      <c r="E926" s="112" t="n"/>
      <c r="F926" s="112" t="n"/>
      <c r="G926" s="112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112" t="n"/>
      <c r="D927" s="112" t="n"/>
      <c r="E927" s="112" t="n"/>
      <c r="F927" s="112" t="n"/>
      <c r="G927" s="112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112" t="n"/>
      <c r="D928" s="112" t="n"/>
      <c r="E928" s="112" t="n"/>
      <c r="F928" s="112" t="n"/>
      <c r="G928" s="112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112" t="n"/>
      <c r="D929" s="112" t="n"/>
      <c r="E929" s="112" t="n"/>
      <c r="F929" s="112" t="n"/>
      <c r="G929" s="112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112" t="n"/>
      <c r="D930" s="112" t="n"/>
      <c r="E930" s="112" t="n"/>
      <c r="F930" s="112" t="n"/>
      <c r="G930" s="112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112" t="n"/>
      <c r="D931" s="112" t="n"/>
      <c r="E931" s="112" t="n"/>
      <c r="F931" s="112" t="n"/>
      <c r="G931" s="112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112" t="n"/>
      <c r="D932" s="112" t="n"/>
      <c r="E932" s="112" t="n"/>
      <c r="F932" s="112" t="n"/>
      <c r="G932" s="112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112" t="n"/>
      <c r="D933" s="112" t="n"/>
      <c r="E933" s="112" t="n"/>
      <c r="F933" s="112" t="n"/>
      <c r="G933" s="112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112" t="n"/>
      <c r="D934" s="112" t="n"/>
      <c r="E934" s="112" t="n"/>
      <c r="F934" s="112" t="n"/>
      <c r="G934" s="112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112" t="n"/>
      <c r="D935" s="112" t="n"/>
      <c r="E935" s="112" t="n"/>
      <c r="F935" s="112" t="n"/>
      <c r="G935" s="112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112" t="n"/>
      <c r="D936" s="112" t="n"/>
      <c r="E936" s="112" t="n"/>
      <c r="F936" s="112" t="n"/>
      <c r="G936" s="112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112" t="n"/>
      <c r="D937" s="112" t="n"/>
      <c r="E937" s="112" t="n"/>
      <c r="F937" s="112" t="n"/>
      <c r="G937" s="112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112" t="n"/>
      <c r="D938" s="112" t="n"/>
      <c r="E938" s="112" t="n"/>
      <c r="F938" s="112" t="n"/>
      <c r="G938" s="112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112" t="n"/>
      <c r="D939" s="112" t="n"/>
      <c r="E939" s="112" t="n"/>
      <c r="F939" s="112" t="n"/>
      <c r="G939" s="112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112" t="n"/>
      <c r="D940" s="112" t="n"/>
      <c r="E940" s="112" t="n"/>
      <c r="F940" s="112" t="n"/>
      <c r="G940" s="112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112" t="n"/>
      <c r="D941" s="112" t="n"/>
      <c r="E941" s="112" t="n"/>
      <c r="F941" s="112" t="n"/>
      <c r="G941" s="112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112" t="n"/>
      <c r="D942" s="112" t="n"/>
      <c r="E942" s="112" t="n"/>
      <c r="F942" s="112" t="n"/>
      <c r="G942" s="112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112" t="n"/>
      <c r="D943" s="112" t="n"/>
      <c r="E943" s="112" t="n"/>
      <c r="F943" s="112" t="n"/>
      <c r="G943" s="112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112" t="n"/>
      <c r="D944" s="112" t="n"/>
      <c r="E944" s="112" t="n"/>
      <c r="F944" s="112" t="n"/>
      <c r="G944" s="112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112" t="n"/>
      <c r="D945" s="112" t="n"/>
      <c r="E945" s="112" t="n"/>
      <c r="F945" s="112" t="n"/>
      <c r="G945" s="112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112" t="n"/>
      <c r="D946" s="112" t="n"/>
      <c r="E946" s="112" t="n"/>
      <c r="F946" s="112" t="n"/>
      <c r="G946" s="112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112" t="n"/>
      <c r="D947" s="112" t="n"/>
      <c r="E947" s="112" t="n"/>
      <c r="F947" s="112" t="n"/>
      <c r="G947" s="112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112" t="n"/>
      <c r="D948" s="112" t="n"/>
      <c r="E948" s="112" t="n"/>
      <c r="F948" s="112" t="n"/>
      <c r="G948" s="112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112" t="n"/>
      <c r="D949" s="112" t="n"/>
      <c r="E949" s="112" t="n"/>
      <c r="F949" s="112" t="n"/>
      <c r="G949" s="112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112" t="n"/>
      <c r="D950" s="112" t="n"/>
      <c r="E950" s="112" t="n"/>
      <c r="F950" s="112" t="n"/>
      <c r="G950" s="112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112" t="n"/>
      <c r="D951" s="112" t="n"/>
      <c r="E951" s="112" t="n"/>
      <c r="F951" s="112" t="n"/>
      <c r="G951" s="112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112" t="n"/>
      <c r="D952" s="112" t="n"/>
      <c r="E952" s="112" t="n"/>
      <c r="F952" s="112" t="n"/>
      <c r="G952" s="112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112" t="n"/>
      <c r="D953" s="112" t="n"/>
      <c r="E953" s="112" t="n"/>
      <c r="F953" s="112" t="n"/>
      <c r="G953" s="112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112" t="n"/>
      <c r="D954" s="112" t="n"/>
      <c r="E954" s="112" t="n"/>
      <c r="F954" s="112" t="n"/>
      <c r="G954" s="112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112" t="n"/>
      <c r="D955" s="112" t="n"/>
      <c r="E955" s="112" t="n"/>
      <c r="F955" s="112" t="n"/>
      <c r="G955" s="112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112" t="n"/>
      <c r="D956" s="112" t="n"/>
      <c r="E956" s="112" t="n"/>
      <c r="F956" s="112" t="n"/>
      <c r="G956" s="112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112" t="n"/>
      <c r="D957" s="112" t="n"/>
      <c r="E957" s="112" t="n"/>
      <c r="F957" s="112" t="n"/>
      <c r="G957" s="112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112" t="n"/>
      <c r="D958" s="112" t="n"/>
      <c r="E958" s="112" t="n"/>
      <c r="F958" s="112" t="n"/>
      <c r="G958" s="112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112" t="n"/>
      <c r="D959" s="112" t="n"/>
      <c r="E959" s="112" t="n"/>
      <c r="F959" s="112" t="n"/>
      <c r="G959" s="112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112" t="n"/>
      <c r="D960" s="112" t="n"/>
      <c r="E960" s="112" t="n"/>
      <c r="F960" s="112" t="n"/>
      <c r="G960" s="112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112" t="n"/>
      <c r="D961" s="112" t="n"/>
      <c r="E961" s="112" t="n"/>
      <c r="F961" s="112" t="n"/>
      <c r="G961" s="112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112" t="n"/>
      <c r="D962" s="112" t="n"/>
      <c r="E962" s="112" t="n"/>
      <c r="F962" s="112" t="n"/>
      <c r="G962" s="112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112" t="n"/>
      <c r="D963" s="112" t="n"/>
      <c r="E963" s="112" t="n"/>
      <c r="F963" s="112" t="n"/>
      <c r="G963" s="112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112" t="n"/>
      <c r="D964" s="112" t="n"/>
      <c r="E964" s="112" t="n"/>
      <c r="F964" s="112" t="n"/>
      <c r="G964" s="112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112" t="n"/>
      <c r="D965" s="112" t="n"/>
      <c r="E965" s="112" t="n"/>
      <c r="F965" s="112" t="n"/>
      <c r="G965" s="112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112" t="n"/>
      <c r="D966" s="112" t="n"/>
      <c r="E966" s="112" t="n"/>
      <c r="F966" s="112" t="n"/>
      <c r="G966" s="112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112" t="n"/>
      <c r="D967" s="112" t="n"/>
      <c r="E967" s="112" t="n"/>
      <c r="F967" s="112" t="n"/>
      <c r="G967" s="112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112" t="n"/>
      <c r="D968" s="112" t="n"/>
      <c r="E968" s="112" t="n"/>
      <c r="F968" s="112" t="n"/>
      <c r="G968" s="112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112" t="n"/>
      <c r="D969" s="112" t="n"/>
      <c r="E969" s="112" t="n"/>
      <c r="F969" s="112" t="n"/>
      <c r="G969" s="112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112" t="n"/>
      <c r="D970" s="112" t="n"/>
      <c r="E970" s="112" t="n"/>
      <c r="F970" s="112" t="n"/>
      <c r="G970" s="112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112" t="n"/>
      <c r="D971" s="112" t="n"/>
      <c r="E971" s="112" t="n"/>
      <c r="F971" s="112" t="n"/>
      <c r="G971" s="112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112" t="n"/>
      <c r="D972" s="112" t="n"/>
      <c r="E972" s="112" t="n"/>
      <c r="F972" s="112" t="n"/>
      <c r="G972" s="112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112" t="n"/>
      <c r="D973" s="112" t="n"/>
      <c r="E973" s="112" t="n"/>
      <c r="F973" s="112" t="n"/>
      <c r="G973" s="112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112" t="n"/>
      <c r="D974" s="112" t="n"/>
      <c r="E974" s="112" t="n"/>
      <c r="F974" s="112" t="n"/>
      <c r="G974" s="112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112" t="n"/>
      <c r="D975" s="112" t="n"/>
      <c r="E975" s="112" t="n"/>
      <c r="F975" s="112" t="n"/>
      <c r="G975" s="112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112" t="n"/>
      <c r="D976" s="112" t="n"/>
      <c r="E976" s="112" t="n"/>
      <c r="F976" s="112" t="n"/>
      <c r="G976" s="112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112" t="n"/>
      <c r="D977" s="112" t="n"/>
      <c r="E977" s="112" t="n"/>
      <c r="F977" s="112" t="n"/>
      <c r="G977" s="112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112" t="n"/>
      <c r="D978" s="112" t="n"/>
      <c r="E978" s="112" t="n"/>
      <c r="F978" s="112" t="n"/>
      <c r="G978" s="112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112" t="n"/>
      <c r="D979" s="112" t="n"/>
      <c r="E979" s="112" t="n"/>
      <c r="F979" s="112" t="n"/>
      <c r="G979" s="112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112" t="n"/>
      <c r="D980" s="112" t="n"/>
      <c r="E980" s="112" t="n"/>
      <c r="F980" s="112" t="n"/>
      <c r="G980" s="112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112" t="n"/>
      <c r="D981" s="112" t="n"/>
      <c r="E981" s="112" t="n"/>
      <c r="F981" s="112" t="n"/>
      <c r="G981" s="112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112" t="n"/>
      <c r="D982" s="112" t="n"/>
      <c r="E982" s="112" t="n"/>
      <c r="F982" s="112" t="n"/>
      <c r="G982" s="112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112" t="n"/>
      <c r="D983" s="112" t="n"/>
      <c r="E983" s="112" t="n"/>
      <c r="F983" s="112" t="n"/>
      <c r="G983" s="112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112" t="n"/>
      <c r="D984" s="112" t="n"/>
      <c r="E984" s="112" t="n"/>
      <c r="F984" s="112" t="n"/>
      <c r="G984" s="112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112" t="n"/>
      <c r="D985" s="112" t="n"/>
      <c r="E985" s="112" t="n"/>
      <c r="F985" s="112" t="n"/>
      <c r="G985" s="112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112" t="n"/>
      <c r="D986" s="112" t="n"/>
      <c r="E986" s="112" t="n"/>
      <c r="F986" s="112" t="n"/>
      <c r="G986" s="112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112" t="n"/>
      <c r="D987" s="112" t="n"/>
      <c r="E987" s="112" t="n"/>
      <c r="F987" s="112" t="n"/>
      <c r="G987" s="112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112" t="n"/>
      <c r="D988" s="112" t="n"/>
      <c r="E988" s="112" t="n"/>
      <c r="F988" s="112" t="n"/>
      <c r="G988" s="112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112" t="n"/>
      <c r="D989" s="112" t="n"/>
      <c r="E989" s="112" t="n"/>
      <c r="F989" s="112" t="n"/>
      <c r="G989" s="112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112" t="n"/>
      <c r="D990" s="112" t="n"/>
      <c r="E990" s="112" t="n"/>
      <c r="F990" s="112" t="n"/>
      <c r="G990" s="112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112" t="n"/>
      <c r="D991" s="112" t="n"/>
      <c r="E991" s="112" t="n"/>
      <c r="F991" s="112" t="n"/>
      <c r="G991" s="112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112" t="n"/>
      <c r="D992" s="112" t="n"/>
      <c r="E992" s="112" t="n"/>
      <c r="F992" s="112" t="n"/>
      <c r="G992" s="112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112" t="n"/>
      <c r="D993" s="112" t="n"/>
      <c r="E993" s="112" t="n"/>
      <c r="F993" s="112" t="n"/>
      <c r="G993" s="112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112" t="n"/>
      <c r="D994" s="112" t="n"/>
      <c r="E994" s="112" t="n"/>
      <c r="F994" s="112" t="n"/>
      <c r="G994" s="112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112" t="n"/>
      <c r="D995" s="112" t="n"/>
      <c r="E995" s="112" t="n"/>
      <c r="F995" s="112" t="n"/>
      <c r="G995" s="112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112" t="n"/>
      <c r="D996" s="112" t="n"/>
      <c r="E996" s="112" t="n"/>
      <c r="F996" s="112" t="n"/>
      <c r="G996" s="112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112" t="n"/>
      <c r="D997" s="112" t="n"/>
      <c r="E997" s="112" t="n"/>
      <c r="F997" s="112" t="n"/>
      <c r="G997" s="112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112" t="n"/>
      <c r="D998" s="112" t="n"/>
      <c r="E998" s="112" t="n"/>
      <c r="F998" s="112" t="n"/>
      <c r="G998" s="112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112" t="n"/>
      <c r="D999" s="112" t="n"/>
      <c r="E999" s="112" t="n"/>
      <c r="F999" s="112" t="n"/>
      <c r="G999" s="112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112" t="n"/>
      <c r="D1000" s="112" t="n"/>
      <c r="E1000" s="112" t="n"/>
      <c r="F1000" s="112" t="n"/>
      <c r="G1000" s="112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1">
    <mergeCell ref="A1:M1"/>
  </mergeCells>
  <conditionalFormatting sqref="A28:A33 B41:B52 B57:B65 F41:G41 F46:G52">
    <cfRule type="containsBlanks" priority="1" dxfId="2">
      <formula>LEN(TRIM(A28))=0</formula>
    </cfRule>
  </conditionalFormatting>
  <conditionalFormatting sqref="B5:B21">
    <cfRule type="containsBlanks" priority="2" dxfId="2">
      <formula>LEN(TRIM(B5))=0</formula>
    </cfRule>
  </conditionalFormatting>
  <conditionalFormatting sqref="C5:G21">
    <cfRule type="containsBlanks" priority="3" dxfId="2">
      <formula>LEN(TRIM(C5))=0</formula>
    </cfRule>
  </conditionalFormatting>
  <conditionalFormatting sqref="H5:H21">
    <cfRule type="containsBlanks" priority="4" dxfId="2">
      <formula>LEN(TRIM(H5))=0</formula>
    </cfRule>
  </conditionalFormatting>
  <dataValidations count="1">
    <dataValidation sqref="H5:H21" showDropDown="0" showInputMessage="0" showErrorMessage="1" allowBlank="1" type="list">
      <formula1>Elenchi!$A$1:$A$2</formula1>
    </dataValidation>
  </dataValidations>
  <pageMargins left="0.7" right="0.7" top="0.75" bottom="0.75" header="0" footer="0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119F2F"/>
    <outlinePr summaryBelow="1" summaryRight="1"/>
    <pageSetUpPr/>
  </sheetPr>
  <dimension ref="A1:AB1000"/>
  <sheetViews>
    <sheetView workbookViewId="0">
      <selection activeCell="A1" sqref="A1"/>
    </sheetView>
  </sheetViews>
  <sheetFormatPr baseColWidth="8" defaultColWidth="14.43" defaultRowHeight="15" customHeight="1"/>
  <cols>
    <col width="44.29" customWidth="1" style="278" min="1" max="1"/>
    <col width="12.14" customWidth="1" style="278" min="2" max="2"/>
    <col width="8.710000000000001" customWidth="1" style="278" min="3" max="28"/>
  </cols>
  <sheetData>
    <row r="1" ht="17.25" customHeight="1" s="278">
      <c r="A1" s="45" t="inlineStr">
        <is>
          <t>B6 - Acqua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</row>
    <row r="2" ht="14.25" customHeight="1" s="278">
      <c r="A2" s="47" t="inlineStr">
        <is>
          <t>Prelievo e consumo di acqua</t>
        </is>
      </c>
      <c r="B2" s="147" t="n"/>
      <c r="C2" s="147" t="n"/>
      <c r="D2" s="147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</row>
    <row r="3" ht="14.25" customHeight="1" s="278">
      <c r="A3" s="103" t="inlineStr">
        <is>
          <t>Prelievo da acquedotto</t>
        </is>
      </c>
      <c r="B3" s="90" t="n"/>
      <c r="C3" s="90" t="n"/>
      <c r="D3" s="90" t="n"/>
      <c r="E3" s="9" t="n"/>
      <c r="F3" s="9" t="n"/>
      <c r="G3" s="9" t="n"/>
      <c r="H3" s="9" t="n"/>
      <c r="I3" s="9" t="n"/>
      <c r="J3" s="9" t="n"/>
      <c r="K3" s="281" t="n"/>
      <c r="Q3" s="9" t="n"/>
      <c r="R3" s="282" t="n"/>
    </row>
    <row r="4" ht="14.25" customHeight="1" s="278">
      <c r="A4" s="103" t="inlineStr">
        <is>
          <t>Prelievo da pozzo</t>
        </is>
      </c>
      <c r="B4" s="90" t="n"/>
      <c r="C4" s="90" t="n"/>
      <c r="D4" s="90" t="n"/>
      <c r="E4" s="9" t="n"/>
      <c r="F4" s="9" t="n"/>
      <c r="G4" s="9" t="n"/>
      <c r="H4" s="9" t="n"/>
      <c r="I4" s="9" t="n"/>
      <c r="J4" s="9" t="n"/>
      <c r="Q4" s="9" t="n"/>
    </row>
    <row r="5" ht="14.25" customHeight="1" s="278">
      <c r="A5" s="103" t="inlineStr">
        <is>
          <t>Prelievo acque superficiali (es. laghi, fiumi)</t>
        </is>
      </c>
      <c r="B5" s="90" t="n"/>
      <c r="C5" s="90" t="n"/>
      <c r="D5" s="90" t="n"/>
      <c r="E5" s="9" t="n"/>
      <c r="F5" s="9" t="n"/>
      <c r="G5" s="9" t="n"/>
      <c r="H5" s="9" t="n"/>
      <c r="I5" s="9" t="n"/>
      <c r="J5" s="9" t="n"/>
      <c r="Q5" s="9" t="n"/>
    </row>
    <row r="6" ht="14.25" customHeight="1" s="278">
      <c r="A6" s="103" t="inlineStr">
        <is>
          <t>Prelievo di acqua da altre fonti (specificare)</t>
        </is>
      </c>
      <c r="B6" s="90" t="n"/>
      <c r="C6" s="90" t="n"/>
      <c r="D6" s="90" t="n"/>
      <c r="E6" s="9" t="n"/>
      <c r="F6" s="9" t="n"/>
      <c r="G6" s="9" t="n"/>
      <c r="H6" s="9" t="n"/>
      <c r="I6" s="9" t="n"/>
      <c r="J6" s="9" t="n"/>
      <c r="Q6" s="9" t="n"/>
    </row>
    <row r="7" ht="14.25" customHeight="1" s="278">
      <c r="A7" s="147" t="inlineStr">
        <is>
          <t>Totale prelievo idrico</t>
        </is>
      </c>
      <c r="B7" s="90" t="n"/>
      <c r="C7" s="90" t="n"/>
      <c r="D7" s="90" t="n"/>
      <c r="E7" s="9" t="n"/>
      <c r="F7" s="9" t="n"/>
      <c r="G7" s="9" t="n"/>
      <c r="H7" s="9" t="n"/>
      <c r="I7" s="9" t="n"/>
      <c r="J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 ht="14.25" customHeight="1" s="278">
      <c r="A8" s="103" t="inlineStr">
        <is>
          <t>La zona di prelievo è soggetta a stress idrico?</t>
        </is>
      </c>
      <c r="B8" s="150" t="n"/>
      <c r="C8" s="103" t="n"/>
      <c r="D8" s="103" t="n"/>
      <c r="E8" s="9" t="n"/>
      <c r="F8" s="151" t="n"/>
      <c r="G8" s="9" t="n"/>
      <c r="H8" s="9" t="n"/>
      <c r="I8" s="9" t="n"/>
      <c r="J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14.25" customHeight="1" s="278">
      <c r="A9" s="152" t="inlineStr">
        <is>
          <t>Se sì, specificare la quantità di acqua prelevata in siti soggetti ad alto stress idrico</t>
        </is>
      </c>
      <c r="B9" s="150" t="n"/>
      <c r="C9" s="90" t="n"/>
      <c r="D9" s="90" t="n"/>
      <c r="E9" s="9" t="n"/>
      <c r="F9" s="151" t="n"/>
      <c r="G9" s="9" t="n"/>
      <c r="H9" s="9" t="n"/>
      <c r="I9" s="9" t="n"/>
      <c r="J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 ht="14.25" customHeight="1" s="278">
      <c r="A10" s="103" t="inlineStr">
        <is>
          <t>Quantità di acqua scaricata</t>
        </is>
      </c>
      <c r="B10" s="90" t="n"/>
      <c r="C10" s="90" t="n"/>
      <c r="D10" s="90" t="n"/>
      <c r="E10" s="9" t="n"/>
      <c r="F10" s="9" t="n"/>
      <c r="G10" s="9" t="n"/>
      <c r="H10" s="9" t="n"/>
      <c r="I10" s="9" t="n"/>
      <c r="J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 ht="14.25" customHeight="1" s="278">
      <c r="A11" s="147" t="inlineStr">
        <is>
          <t>Consumo di acqua</t>
        </is>
      </c>
      <c r="B11" s="150" t="n"/>
      <c r="C11" s="153" t="n"/>
      <c r="D11" s="153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 ht="14.25" customHeight="1" s="278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13" ht="14.25" customHeight="1" s="27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 ht="14.25" customHeight="1" s="278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</row>
    <row r="15" ht="14.25" customHeight="1" s="278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  <row r="16" ht="14.25" customHeight="1" s="278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</row>
    <row r="17" ht="14.25" customHeight="1" s="27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</row>
    <row r="18" ht="14.25" customHeight="1" s="27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 ht="14.25" customHeight="1" s="278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</row>
    <row r="20" ht="14.25" customHeight="1" s="27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</row>
    <row r="21" ht="14.25" customHeight="1" s="27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</row>
    <row r="22" ht="14.25" customHeight="1" s="27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</row>
    <row r="23" ht="14.25" customHeight="1" s="27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 ht="14.25" customHeight="1" s="27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</row>
    <row r="25" ht="14.25" customHeight="1" s="27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  <c r="AB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  <c r="AA999" s="9" t="n"/>
      <c r="AB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  <c r="AA1000" s="9" t="n"/>
      <c r="AB1000" s="9" t="n"/>
    </row>
  </sheetData>
  <mergeCells count="2">
    <mergeCell ref="K3:P10"/>
    <mergeCell ref="R3:AB6"/>
  </mergeCells>
  <conditionalFormatting sqref="B3:D7 B10:D10 C9:D9">
    <cfRule type="containsBlanks" priority="1" dxfId="2">
      <formula>LEN(TRIM(B3))=0</formula>
    </cfRule>
  </conditionalFormatting>
  <dataValidations count="1">
    <dataValidation sqref="C8:D8" showDropDown="0" showInputMessage="0" showErrorMessage="1" allowBlank="1" type="list">
      <formula1>Elenchi!$E$1:$E$5</formula1>
    </dataValidation>
  </dataValidations>
  <hyperlinks>
    <hyperlink xmlns:r="http://schemas.openxmlformats.org/officeDocument/2006/relationships" ref="F8" r:id="rId1"/>
  </hyperlinks>
  <pageMargins left="0.7" right="0.7" top="0.75" bottom="0.75" header="0" footer="0"/>
  <pageSetup orientation="portrait" paperSize="9"/>
</worksheet>
</file>

<file path=xl/worksheets/sheet13.xml><?xml version="1.0" encoding="utf-8"?>
<worksheet xmlns="http://schemas.openxmlformats.org/spreadsheetml/2006/main">
  <sheetPr>
    <tabColor rgb="FF119F2F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44.29" customWidth="1" style="278" min="1" max="1"/>
    <col width="14.14" customWidth="1" style="278" min="2" max="2"/>
    <col width="18.29" customWidth="1" style="278" min="3" max="3"/>
    <col width="13.86" customWidth="1" style="278" min="4" max="4"/>
    <col width="14.14" customWidth="1" style="278" min="5" max="5"/>
    <col width="16.71" customWidth="1" style="278" min="6" max="6"/>
    <col width="14.14" customWidth="1" style="278" min="7" max="8"/>
    <col width="16.57" customWidth="1" style="278" min="9" max="9"/>
    <col width="23.71" customWidth="1" style="278" min="10" max="10"/>
    <col width="18.14" customWidth="1" style="278" min="11" max="11"/>
    <col width="13.43" customWidth="1" style="278" min="12" max="12"/>
    <col width="8.710000000000001" customWidth="1" style="278" min="13" max="26"/>
  </cols>
  <sheetData>
    <row r="1" ht="61.5" customHeight="1" s="278">
      <c r="A1" s="279" t="inlineStr">
        <is>
          <t>Nota - i dati relativi ai rifiuti possono essere omessi se l'Organizzazione produce solo rifiuti urbani
I VSME richiedono solo i totali in fondo, compilare la tabella con il dettaglio dei codici EER solo se è comodo per il calcolo o se interessa inserire un maggiore dettaglio in modo da tracciare eventuali variazioni da un anno all'altro</t>
        </is>
      </c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14.25" customHeight="1" s="278">
      <c r="A2" s="154" t="n"/>
      <c r="B2" s="9" t="n"/>
      <c r="C2" s="9" t="n"/>
      <c r="D2" s="155" t="n"/>
      <c r="E2" s="155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7.25" customHeight="1" s="278">
      <c r="A3" s="156" t="inlineStr">
        <is>
          <t>B7 - Utilizzo delle risorse, economia circolare e gestione dei rifiuti</t>
        </is>
      </c>
      <c r="B3" s="46" t="n"/>
      <c r="C3" s="46" t="n"/>
      <c r="D3" s="157" t="n"/>
      <c r="E3" s="157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</row>
    <row r="4" ht="14.25" customHeight="1" s="278">
      <c r="A4" s="172" t="inlineStr">
        <is>
          <t>Rifiuti (con codice EER)</t>
        </is>
      </c>
      <c r="B4" s="173" t="inlineStr">
        <is>
          <t>UdM</t>
        </is>
      </c>
      <c r="C4" s="173" t="inlineStr">
        <is>
          <t>Pericolosità</t>
        </is>
      </c>
      <c r="D4" s="174" t="inlineStr">
        <is>
          <t>Qtà 2024</t>
        </is>
      </c>
      <c r="E4" s="174" t="inlineStr">
        <is>
          <t>Qtà STAT 2024</t>
        </is>
      </c>
      <c r="F4" s="175" t="inlineStr">
        <is>
          <t>Trattamento 2024</t>
        </is>
      </c>
      <c r="G4" s="175" t="inlineStr">
        <is>
          <t>Qtà 2025</t>
        </is>
      </c>
      <c r="H4" s="175" t="inlineStr">
        <is>
          <t>Qtà STAT 2025</t>
        </is>
      </c>
      <c r="I4" s="175" t="inlineStr">
        <is>
          <t>Trattamento 2025</t>
        </is>
      </c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</row>
    <row r="5" ht="14.25" customHeight="1" s="278">
      <c r="A5" s="88" t="inlineStr">
        <is>
          <t>apparecchiature fuori uso 160214, diverse da quelle di cui alle voci da 160209 a 160213</t>
        </is>
      </c>
      <c r="B5" s="161" t="inlineStr">
        <is>
          <t>kg</t>
        </is>
      </c>
      <c r="C5" s="90" t="inlineStr">
        <is>
          <t>Non pericoloso</t>
        </is>
      </c>
      <c r="D5" s="162" t="n">
        <v>231</v>
      </c>
      <c r="E5" s="162" t="n">
        <v>625</v>
      </c>
      <c r="F5" s="163" t="inlineStr">
        <is>
          <t>Riciclo/riutilizzo</t>
        </is>
      </c>
      <c r="G5" s="163">
        <f>CarbonFootprint!I22</f>
        <v/>
      </c>
      <c r="H5" s="163">
        <f>CarbonFootprint!J22</f>
        <v/>
      </c>
      <c r="I5" s="163" t="inlineStr">
        <is>
          <t>Riciclo/riutilizzo</t>
        </is>
      </c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</row>
    <row r="6" ht="14.25" customHeight="1" s="278">
      <c r="A6" s="88" t="inlineStr">
        <is>
          <t>ferro e acciaio 170405</t>
        </is>
      </c>
      <c r="B6" s="161" t="inlineStr">
        <is>
          <t>kg</t>
        </is>
      </c>
      <c r="C6" s="90" t="inlineStr">
        <is>
          <t>Non pericoloso</t>
        </is>
      </c>
      <c r="D6" s="162" t="n">
        <v>100</v>
      </c>
      <c r="E6" s="162" t="n">
        <v>139200</v>
      </c>
      <c r="F6" s="163" t="inlineStr">
        <is>
          <t>Riciclo/riutilizzo</t>
        </is>
      </c>
      <c r="G6" s="163">
        <f>CarbonFootprint!I23</f>
        <v/>
      </c>
      <c r="H6" s="163">
        <f>CarbonFootprint!J23</f>
        <v/>
      </c>
      <c r="I6" s="163" t="inlineStr">
        <is>
          <t>Riciclo/riutilizzo</t>
        </is>
      </c>
      <c r="J6" s="112" t="n"/>
      <c r="K6" s="112" t="n"/>
      <c r="L6" s="164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</row>
    <row r="7" ht="14.25" customHeight="1" s="278">
      <c r="A7" s="88" t="inlineStr">
        <is>
          <t>imballaggi in legno 150103</t>
        </is>
      </c>
      <c r="B7" s="161" t="inlineStr">
        <is>
          <t>kg</t>
        </is>
      </c>
      <c r="C7" s="90" t="inlineStr">
        <is>
          <t>Non pericoloso</t>
        </is>
      </c>
      <c r="D7" s="162" t="n">
        <v>39140</v>
      </c>
      <c r="E7" s="162" t="n">
        <v>0</v>
      </c>
      <c r="F7" s="163" t="inlineStr">
        <is>
          <t>Riciclo/riutilizzo</t>
        </is>
      </c>
      <c r="G7" s="163">
        <f>CarbonFootprint!I24</f>
        <v/>
      </c>
      <c r="H7" s="163">
        <f>CarbonFootprint!J24</f>
        <v/>
      </c>
      <c r="I7" s="163" t="inlineStr">
        <is>
          <t>Riciclo/riutilizzo</t>
        </is>
      </c>
      <c r="J7" s="112" t="n"/>
      <c r="K7" s="112" t="n"/>
      <c r="L7" s="164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</row>
    <row r="8" ht="14.25" customHeight="1" s="278">
      <c r="A8" s="88" t="inlineStr">
        <is>
          <t>imballaggi in materiali misti 150106</t>
        </is>
      </c>
      <c r="B8" s="161" t="inlineStr">
        <is>
          <t>kg</t>
        </is>
      </c>
      <c r="C8" s="90" t="inlineStr">
        <is>
          <t>Non pericoloso</t>
        </is>
      </c>
      <c r="D8" s="162" t="n">
        <v>49740</v>
      </c>
      <c r="E8" s="162" t="n">
        <v>82090</v>
      </c>
      <c r="F8" s="163" t="inlineStr">
        <is>
          <t>Riciclo/riutilizzo</t>
        </is>
      </c>
      <c r="G8" s="163">
        <f>CarbonFootprint!I25</f>
        <v/>
      </c>
      <c r="H8" s="163">
        <f>CarbonFootprint!J25</f>
        <v/>
      </c>
      <c r="I8" s="163" t="inlineStr">
        <is>
          <t>Riciclo/riutilizzo</t>
        </is>
      </c>
      <c r="J8" s="112" t="n"/>
      <c r="K8" s="112" t="n"/>
      <c r="L8" s="164" t="n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</row>
    <row r="9" ht="14.25" customHeight="1" s="278">
      <c r="A9" s="88" t="inlineStr">
        <is>
          <t>limatura e trucioli di materiali ferrosi 120101</t>
        </is>
      </c>
      <c r="B9" s="161" t="inlineStr">
        <is>
          <t>kg</t>
        </is>
      </c>
      <c r="C9" s="90" t="inlineStr">
        <is>
          <t>Non pericoloso</t>
        </is>
      </c>
      <c r="D9" s="162" t="n">
        <v>49370</v>
      </c>
      <c r="E9" s="162" t="n"/>
      <c r="F9" s="163" t="inlineStr">
        <is>
          <t>Riciclo/riutilizzo</t>
        </is>
      </c>
      <c r="G9" s="163">
        <f>CarbonFootprint!I26</f>
        <v/>
      </c>
      <c r="H9" s="163">
        <f>CarbonFootprint!J26</f>
        <v/>
      </c>
      <c r="I9" s="163" t="inlineStr">
        <is>
          <t>Riciclo/riutilizzo</t>
        </is>
      </c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</row>
    <row r="10" ht="14.25" customHeight="1" s="278">
      <c r="A10" s="88" t="inlineStr">
        <is>
          <t>polveri e particolato di materiali ferrosi 120102</t>
        </is>
      </c>
      <c r="B10" s="161" t="inlineStr">
        <is>
          <t>kg</t>
        </is>
      </c>
      <c r="C10" s="90" t="inlineStr">
        <is>
          <t>Non pericoloso</t>
        </is>
      </c>
      <c r="D10" s="162" t="n">
        <v>5733217</v>
      </c>
      <c r="E10" s="162" t="n">
        <v>2726070</v>
      </c>
      <c r="F10" s="163" t="inlineStr">
        <is>
          <t>Riciclo/riutilizzo</t>
        </is>
      </c>
      <c r="G10" s="163">
        <f>CarbonFootprint!I27</f>
        <v/>
      </c>
      <c r="H10" s="163">
        <f>CarbonFootprint!J27</f>
        <v/>
      </c>
      <c r="I10" s="163" t="inlineStr">
        <is>
          <t>Riciclo/riutilizzo</t>
        </is>
      </c>
      <c r="J10" s="112" t="n"/>
      <c r="K10" s="112" t="n"/>
      <c r="L10" s="165" t="n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</row>
    <row r="11" ht="14.25" customHeight="1" s="278">
      <c r="A11" s="88" t="inlineStr">
        <is>
          <t>polveri e particolato di materiali non ferrosi 120104</t>
        </is>
      </c>
      <c r="B11" s="161" t="inlineStr">
        <is>
          <t>kg</t>
        </is>
      </c>
      <c r="C11" s="90" t="inlineStr">
        <is>
          <t>Non pericoloso</t>
        </is>
      </c>
      <c r="D11" s="162" t="n">
        <v>134870</v>
      </c>
      <c r="E11" s="162" t="n">
        <v>42760</v>
      </c>
      <c r="F11" s="163" t="inlineStr">
        <is>
          <t>Riciclo/riutilizzo</t>
        </is>
      </c>
      <c r="G11" s="163">
        <f>CarbonFootprint!I28</f>
        <v/>
      </c>
      <c r="H11" s="163">
        <f>CarbonFootprint!J28</f>
        <v/>
      </c>
      <c r="I11" s="163" t="inlineStr">
        <is>
          <t>Riciclo/riutilizzo</t>
        </is>
      </c>
      <c r="J11" s="112" t="n"/>
      <c r="K11" s="112" t="n"/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</row>
    <row r="12" ht="14.25" customHeight="1" s="278">
      <c r="A12" s="88" t="inlineStr">
        <is>
          <t>rifiuti liquidi acquosi 161002, diversi da quelli di cui alla voce 16 10 01</t>
        </is>
      </c>
      <c r="B12" s="161" t="inlineStr">
        <is>
          <t>kg</t>
        </is>
      </c>
      <c r="C12" s="90" t="inlineStr">
        <is>
          <t>Non pericoloso</t>
        </is>
      </c>
      <c r="D12" s="162" t="n">
        <v>26950</v>
      </c>
      <c r="E12" s="162" t="n"/>
      <c r="F12" s="163" t="inlineStr">
        <is>
          <t>Smaltimento</t>
        </is>
      </c>
      <c r="G12" s="163">
        <f>CarbonFootprint!I29</f>
        <v/>
      </c>
      <c r="H12" s="163">
        <f>CarbonFootprint!J29</f>
        <v/>
      </c>
      <c r="I12" s="163" t="inlineStr">
        <is>
          <t>Smaltimento</t>
        </is>
      </c>
      <c r="J12" s="112" t="n"/>
      <c r="K12" s="112" t="n"/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</row>
    <row r="13" ht="14.25" customHeight="1" s="278">
      <c r="A13" s="88" t="inlineStr">
        <is>
          <t>toner per stampa esauriti 080318, diversi da quelli di cui alla voce 080317</t>
        </is>
      </c>
      <c r="B13" s="161" t="inlineStr">
        <is>
          <t>kg</t>
        </is>
      </c>
      <c r="C13" s="90" t="inlineStr">
        <is>
          <t>Non pericoloso</t>
        </is>
      </c>
      <c r="D13" s="162" t="n">
        <v>19</v>
      </c>
      <c r="E13" s="162" t="n"/>
      <c r="F13" s="163" t="inlineStr">
        <is>
          <t>Riciclo/riutilizzo</t>
        </is>
      </c>
      <c r="G13" s="163">
        <f>CarbonFootprint!I30</f>
        <v/>
      </c>
      <c r="H13" s="163">
        <f>CarbonFootprint!J30</f>
        <v/>
      </c>
      <c r="I13" s="163" t="inlineStr">
        <is>
          <t>Riciclo/riutilizzo</t>
        </is>
      </c>
      <c r="J13" s="112" t="n"/>
      <c r="K13" s="112" t="n"/>
      <c r="L13" s="112" t="n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</row>
    <row r="14" ht="14.25" customHeight="1" s="278">
      <c r="A14" s="88" t="inlineStr">
        <is>
          <t>oli minerali per circuiti idraulici, non clorurati 130110</t>
        </is>
      </c>
      <c r="B14" s="161" t="inlineStr">
        <is>
          <t>kg</t>
        </is>
      </c>
      <c r="C14" s="90" t="inlineStr">
        <is>
          <t>Pericoloso</t>
        </is>
      </c>
      <c r="D14" s="162" t="n">
        <v>3260</v>
      </c>
      <c r="E14" s="162" t="n"/>
      <c r="F14" s="163" t="inlineStr">
        <is>
          <t>Smaltimento</t>
        </is>
      </c>
      <c r="G14" s="163">
        <f>CarbonFootprint!I31</f>
        <v/>
      </c>
      <c r="H14" s="163">
        <f>CarbonFootprint!J31</f>
        <v/>
      </c>
      <c r="I14" s="163" t="inlineStr">
        <is>
          <t>Smaltimento</t>
        </is>
      </c>
      <c r="J14" s="112" t="n"/>
      <c r="K14" s="112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</row>
    <row r="15" ht="14.25" customHeight="1" s="278">
      <c r="A15" s="88" t="inlineStr">
        <is>
          <t>oli minerali per motori, ingranaggi e lubrificazione, non clorurati 130205</t>
        </is>
      </c>
      <c r="B15" s="161" t="inlineStr">
        <is>
          <t>kg</t>
        </is>
      </c>
      <c r="C15" s="90" t="inlineStr">
        <is>
          <t>Pericoloso</t>
        </is>
      </c>
      <c r="D15" s="162" t="n">
        <v>4940</v>
      </c>
      <c r="E15" s="162" t="n"/>
      <c r="F15" s="163" t="inlineStr">
        <is>
          <t>Smaltimento</t>
        </is>
      </c>
      <c r="G15" s="163">
        <f>CarbonFootprint!I32</f>
        <v/>
      </c>
      <c r="H15" s="163">
        <f>CarbonFootprint!J32</f>
        <v/>
      </c>
      <c r="I15" s="163" t="inlineStr">
        <is>
          <t>Smaltimento</t>
        </is>
      </c>
      <c r="J15" s="112" t="n"/>
      <c r="K15" s="112" t="n"/>
      <c r="L15" s="112" t="n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</row>
    <row r="16" ht="14.25" customHeight="1" s="278">
      <c r="A16" s="88" t="inlineStr">
        <is>
          <t>oli e altre emulsioni 130802</t>
        </is>
      </c>
      <c r="B16" s="161" t="inlineStr">
        <is>
          <t>kg</t>
        </is>
      </c>
      <c r="C16" s="90" t="inlineStr">
        <is>
          <t>Pericoloso</t>
        </is>
      </c>
      <c r="D16" s="162" t="n">
        <v>13630</v>
      </c>
      <c r="E16" s="162" t="n"/>
      <c r="F16" s="163" t="inlineStr">
        <is>
          <t>Smaltimento</t>
        </is>
      </c>
      <c r="G16" s="163">
        <f>CarbonFootprint!I33</f>
        <v/>
      </c>
      <c r="H16" s="163">
        <f>CarbonFootprint!J33</f>
        <v/>
      </c>
      <c r="I16" s="163" t="inlineStr">
        <is>
          <t>Smaltimento</t>
        </is>
      </c>
      <c r="J16" s="112" t="n"/>
      <c r="K16" s="112" t="n"/>
      <c r="L16" s="112" t="n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</row>
    <row r="17" ht="14.25" customHeight="1" s="278">
      <c r="A17" s="88" t="inlineStr">
        <is>
          <t>assorbenti, materiali filtranti (inclusi filtri dell'olio non specificati altrimenti), stracci e indumenti protettivi, contaminati da sostanze pericolose 150202</t>
        </is>
      </c>
      <c r="B17" s="161" t="inlineStr">
        <is>
          <t>kg</t>
        </is>
      </c>
      <c r="C17" s="90" t="inlineStr">
        <is>
          <t>Pericoloso</t>
        </is>
      </c>
      <c r="D17" s="162" t="n">
        <v>2815</v>
      </c>
      <c r="E17" s="162" t="n"/>
      <c r="F17" s="163" t="inlineStr">
        <is>
          <t>Smaltimento</t>
        </is>
      </c>
      <c r="G17" s="90">
        <f>CarbonFootprint!I34</f>
        <v/>
      </c>
      <c r="H17" s="90">
        <f>CarbonFootprint!J34</f>
        <v/>
      </c>
      <c r="I17" s="163" t="inlineStr">
        <is>
          <t>Smaltimento</t>
        </is>
      </c>
      <c r="J17" s="112" t="n"/>
      <c r="K17" s="112" t="n"/>
      <c r="L17" s="112" t="n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</row>
    <row r="18" ht="14.25" customHeight="1" s="278">
      <c r="A18" s="88" t="inlineStr">
        <is>
          <t>apparecchiature fuori uso, contenenti componenti pericolosi (3) 160213, diversi da quelli di cui alle voci da 160209 a 160212</t>
        </is>
      </c>
      <c r="B18" s="161" t="inlineStr">
        <is>
          <t>kg</t>
        </is>
      </c>
      <c r="C18" s="90" t="inlineStr">
        <is>
          <t>Pericoloso</t>
        </is>
      </c>
      <c r="D18" s="162" t="n">
        <v>34</v>
      </c>
      <c r="E18" s="162" t="n"/>
      <c r="F18" s="163" t="inlineStr">
        <is>
          <t>Smaltimento</t>
        </is>
      </c>
      <c r="G18" s="90">
        <f>CarbonFootprint!I35</f>
        <v/>
      </c>
      <c r="H18" s="90">
        <f>CarbonFootprint!J35</f>
        <v/>
      </c>
      <c r="I18" s="163" t="inlineStr">
        <is>
          <t>Smaltimento</t>
        </is>
      </c>
      <c r="J18" s="112" t="n"/>
      <c r="K18" s="112" t="n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</row>
    <row r="19" ht="14.25" customHeight="1" s="278">
      <c r="A19" s="88" t="inlineStr">
        <is>
          <t>150110 - imballaggi contenenti residui di sostanze pericolose o contaminati da tali sostanze</t>
        </is>
      </c>
      <c r="B19" s="161" t="inlineStr">
        <is>
          <t>kg</t>
        </is>
      </c>
      <c r="C19" s="90" t="inlineStr">
        <is>
          <t>Pericoloso</t>
        </is>
      </c>
      <c r="D19" s="162" t="n"/>
      <c r="E19" s="162" t="n">
        <v>2330</v>
      </c>
      <c r="F19" s="163" t="inlineStr">
        <is>
          <t>Smaltimento</t>
        </is>
      </c>
      <c r="G19" s="90">
        <f>CarbonFootprint!I36</f>
        <v/>
      </c>
      <c r="H19" s="90">
        <f>CarbonFootprint!J36</f>
        <v/>
      </c>
      <c r="I19" s="163" t="inlineStr">
        <is>
          <t>Smaltimento</t>
        </is>
      </c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</row>
    <row r="20" ht="14.25" customHeight="1" s="278">
      <c r="A20" s="88" t="inlineStr">
        <is>
          <t>200121 - Tubi fluorescenti ed altri rifiuti contenenti mercurio</t>
        </is>
      </c>
      <c r="B20" s="161" t="inlineStr">
        <is>
          <t>kg</t>
        </is>
      </c>
      <c r="C20" s="90" t="inlineStr">
        <is>
          <t>Pericoloso</t>
        </is>
      </c>
      <c r="D20" s="162" t="n"/>
      <c r="E20" s="162" t="n">
        <v>815</v>
      </c>
      <c r="F20" s="163" t="inlineStr">
        <is>
          <t>Smaltimento</t>
        </is>
      </c>
      <c r="G20" s="90">
        <f>CarbonFootprint!I37</f>
        <v/>
      </c>
      <c r="H20" s="90">
        <f>CarbonFootprint!J37</f>
        <v/>
      </c>
      <c r="I20" s="163" t="inlineStr">
        <is>
          <t>Smaltimento</t>
        </is>
      </c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</row>
    <row r="21" ht="14.25" customHeight="1" s="278">
      <c r="A21" s="166" t="inlineStr">
        <is>
          <t>120109 - Emulsioni e soluzioni per macchinari, non contenenti alogeni</t>
        </is>
      </c>
      <c r="B21" s="161" t="inlineStr">
        <is>
          <t>kg</t>
        </is>
      </c>
      <c r="C21" s="90" t="inlineStr">
        <is>
          <t>Pericoloso</t>
        </is>
      </c>
      <c r="D21" s="167" t="n"/>
      <c r="E21" s="162" t="n"/>
      <c r="F21" s="163" t="n"/>
      <c r="G21" s="163">
        <f>CarbonFootprint!I38</f>
        <v/>
      </c>
      <c r="H21" s="90" t="n">
        <v>17200</v>
      </c>
      <c r="I21" s="163" t="inlineStr">
        <is>
          <t>Smaltimento</t>
        </is>
      </c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</row>
    <row r="22" ht="14.25" customHeight="1" s="278">
      <c r="A22" s="166" t="inlineStr">
        <is>
          <t>150110 - imballaggi contenenti residui di sostanze pericolose o contaminati da tali sostanze</t>
        </is>
      </c>
      <c r="B22" s="161" t="inlineStr">
        <is>
          <t>kg</t>
        </is>
      </c>
      <c r="C22" s="90" t="inlineStr">
        <is>
          <t>Pericoloso</t>
        </is>
      </c>
      <c r="D22" s="167" t="n"/>
      <c r="E22" s="162" t="n"/>
      <c r="F22" s="163" t="n"/>
      <c r="G22" s="163">
        <f>CarbonFootprint!I39</f>
        <v/>
      </c>
      <c r="H22" s="90" t="n">
        <v>100</v>
      </c>
      <c r="I22" s="163" t="inlineStr">
        <is>
          <t>Smaltimento</t>
        </is>
      </c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</row>
    <row r="23" ht="14.25" customHeight="1" s="278">
      <c r="A23" s="166" t="inlineStr">
        <is>
          <t>200121 - Tubi fluorescenti ed altri rifiuti contenenti mercurio</t>
        </is>
      </c>
      <c r="B23" s="161" t="inlineStr">
        <is>
          <t>kg</t>
        </is>
      </c>
      <c r="C23" s="90" t="inlineStr">
        <is>
          <t>Pericoloso</t>
        </is>
      </c>
      <c r="D23" s="167" t="n"/>
      <c r="E23" s="162" t="n"/>
      <c r="F23" s="163" t="n"/>
      <c r="G23" s="163">
        <f>CarbonFootprint!I40</f>
        <v/>
      </c>
      <c r="H23" s="90" t="n">
        <v>15</v>
      </c>
      <c r="I23" s="163" t="inlineStr">
        <is>
          <t>Riciclo/riutilizzo</t>
        </is>
      </c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</row>
    <row r="24" ht="14.25" customHeight="1" s="278">
      <c r="A24" s="166" t="inlineStr">
        <is>
          <t>130208 Altri oli per motori, ingranaggi e lubrificazione</t>
        </is>
      </c>
      <c r="B24" s="161" t="inlineStr">
        <is>
          <t>kg</t>
        </is>
      </c>
      <c r="C24" s="90" t="inlineStr">
        <is>
          <t>Pericoloso</t>
        </is>
      </c>
      <c r="D24" s="167" t="n"/>
      <c r="E24" s="162" t="n"/>
      <c r="F24" s="163" t="n"/>
      <c r="G24" s="163">
        <f>CarbonFootprint!I41</f>
        <v/>
      </c>
      <c r="H24" s="90" t="n">
        <v>300</v>
      </c>
      <c r="I24" s="163" t="inlineStr">
        <is>
          <t>Riciclo/riutilizzo</t>
        </is>
      </c>
      <c r="J24" s="112" t="n"/>
      <c r="K24" s="112" t="n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</row>
    <row r="25" ht="14.25" customHeight="1" s="278">
      <c r="A25" s="166" t="inlineStr">
        <is>
          <t>Imballaggi in plastica non pericolosi 150102</t>
        </is>
      </c>
      <c r="B25" s="161" t="inlineStr">
        <is>
          <t>kg</t>
        </is>
      </c>
      <c r="C25" s="163" t="inlineStr">
        <is>
          <t>Non pericoloso</t>
        </is>
      </c>
      <c r="D25" s="167" t="n"/>
      <c r="E25" s="162" t="n"/>
      <c r="F25" s="163" t="n"/>
      <c r="G25" s="163">
        <f>CarbonFootprint!I42</f>
        <v/>
      </c>
      <c r="H25" s="90" t="n">
        <v>20</v>
      </c>
      <c r="I25" s="163" t="inlineStr">
        <is>
          <t>Riciclo/riutilizzo</t>
        </is>
      </c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</row>
    <row r="26" ht="14.25" customHeight="1" s="278">
      <c r="A26" s="166" t="inlineStr">
        <is>
          <t>Miscugli o scorie di cemento, mattoni, mattonelle e ceramiche, diverse da quelle di cui alla voce 17 01 06 170107</t>
        </is>
      </c>
      <c r="B26" s="161" t="inlineStr">
        <is>
          <t>kg</t>
        </is>
      </c>
      <c r="C26" s="163" t="inlineStr">
        <is>
          <t>Non pericoloso</t>
        </is>
      </c>
      <c r="D26" s="167" t="n"/>
      <c r="E26" s="162" t="n"/>
      <c r="F26" s="163" t="n"/>
      <c r="G26" s="163">
        <f>CarbonFootprint!I40</f>
        <v/>
      </c>
      <c r="H26" s="90" t="n">
        <v>13500</v>
      </c>
      <c r="I26" s="163" t="inlineStr">
        <is>
          <t>Riciclo/riutilizzo</t>
        </is>
      </c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</row>
    <row r="27" ht="14.25" customHeight="1" s="278">
      <c r="A27" s="166" t="inlineStr">
        <is>
          <t>Rifiuti misti dell'attività di costruzione e demolizione, diversi da quelli di cui alle voci 17 09 01, 17 09 02 e 17 09 03 170904</t>
        </is>
      </c>
      <c r="B27" s="161" t="inlineStr">
        <is>
          <t>kg</t>
        </is>
      </c>
      <c r="C27" s="163" t="inlineStr">
        <is>
          <t>Non pericoloso</t>
        </is>
      </c>
      <c r="D27" s="167" t="n"/>
      <c r="E27" s="162" t="n"/>
      <c r="F27" s="163" t="n"/>
      <c r="G27" s="163">
        <f>CarbonFootprint!I39</f>
        <v/>
      </c>
      <c r="H27" s="90" t="n">
        <v>43710</v>
      </c>
      <c r="I27" s="163" t="inlineStr">
        <is>
          <t>Riciclo/riutilizzo</t>
        </is>
      </c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</row>
    <row r="28" ht="14.25" customHeight="1" s="278">
      <c r="A28" s="166" t="inlineStr">
        <is>
          <t>Rifiuti urbani non differenziati 200301</t>
        </is>
      </c>
      <c r="B28" s="161" t="inlineStr">
        <is>
          <t>kg</t>
        </is>
      </c>
      <c r="C28" s="163" t="inlineStr">
        <is>
          <t>Non pericoloso</t>
        </is>
      </c>
      <c r="D28" s="167" t="n"/>
      <c r="E28" s="162" t="n"/>
      <c r="F28" s="163" t="n"/>
      <c r="G28" s="163">
        <f>CarbonFootprint!I41</f>
        <v/>
      </c>
      <c r="H28" s="90" t="n">
        <v>7317</v>
      </c>
      <c r="I28" s="163" t="inlineStr">
        <is>
          <t>Smaltimento</t>
        </is>
      </c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</row>
    <row r="29" ht="14.25" customHeight="1" s="278">
      <c r="A29" s="166" t="inlineStr">
        <is>
          <t>Rifiuti ingombranti 200307</t>
        </is>
      </c>
      <c r="B29" s="161" t="inlineStr">
        <is>
          <t>kg</t>
        </is>
      </c>
      <c r="C29" s="163" t="inlineStr">
        <is>
          <t>Non pericoloso</t>
        </is>
      </c>
      <c r="D29" s="167" t="n"/>
      <c r="E29" s="162" t="n"/>
      <c r="F29" s="163" t="n"/>
      <c r="G29" s="163">
        <f>CarbonFootprint!I42</f>
        <v/>
      </c>
      <c r="H29" s="90" t="n">
        <v>14844</v>
      </c>
      <c r="I29" s="163" t="inlineStr">
        <is>
          <t>Riciclo/riutilizzo</t>
        </is>
      </c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</row>
    <row r="30" ht="14.25" customHeight="1" s="278">
      <c r="A30" s="166" t="inlineStr">
        <is>
          <t>Componenti rimossi da apparecchiature fuori uso, diversi da quelli di cui alla voce 16 02 15 150216</t>
        </is>
      </c>
      <c r="B30" s="161" t="inlineStr">
        <is>
          <t>kg</t>
        </is>
      </c>
      <c r="C30" s="163" t="inlineStr">
        <is>
          <t>Non pericoloso</t>
        </is>
      </c>
      <c r="D30" s="167" t="n"/>
      <c r="E30" s="162" t="n"/>
      <c r="F30" s="163" t="n"/>
      <c r="G30" s="163">
        <f>CarbonFootprint!I38</f>
        <v/>
      </c>
      <c r="H30" s="90" t="n">
        <v>5120</v>
      </c>
      <c r="I30" s="163" t="inlineStr">
        <is>
          <t>Riciclo/riutilizzo</t>
        </is>
      </c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</row>
    <row r="31" ht="14.25" customHeight="1" s="278">
      <c r="A31" s="166" t="inlineStr">
        <is>
          <t>Rifiuti organici, contenenti sostanze pericolose 160305</t>
        </is>
      </c>
      <c r="B31" s="161" t="inlineStr">
        <is>
          <t>kg</t>
        </is>
      </c>
      <c r="C31" s="90" t="inlineStr">
        <is>
          <t>Pericoloso</t>
        </is>
      </c>
      <c r="D31" s="162" t="n"/>
      <c r="E31" s="162" t="n"/>
      <c r="F31" s="90" t="n"/>
      <c r="G31" s="90" t="n"/>
      <c r="H31" s="90" t="n">
        <v>1260</v>
      </c>
      <c r="I31" s="90" t="inlineStr">
        <is>
          <t>Smaltimento</t>
        </is>
      </c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</row>
    <row r="32" ht="14.25" customHeight="1" s="278">
      <c r="A32" s="168" t="n"/>
      <c r="B32" s="169" t="n"/>
      <c r="C32" s="170" t="n"/>
      <c r="D32" s="171" t="n"/>
      <c r="E32" s="171" t="n"/>
      <c r="F32" s="170" t="n"/>
      <c r="G32" s="170" t="n"/>
      <c r="H32" s="170" t="n"/>
      <c r="I32" s="170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</row>
    <row r="33" ht="14.25" customHeight="1" s="278">
      <c r="A33" s="172" t="n"/>
      <c r="B33" s="173" t="n"/>
      <c r="C33" s="173" t="n"/>
      <c r="D33" s="174" t="n"/>
      <c r="E33" s="174" t="n"/>
      <c r="F33" s="175" t="n"/>
      <c r="G33" s="175" t="n"/>
      <c r="H33" s="175" t="n"/>
      <c r="I33" s="175" t="n"/>
      <c r="J33" s="175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</row>
    <row r="34" ht="14.25" customHeight="1" s="278">
      <c r="A34" s="176" t="inlineStr">
        <is>
          <t>Quantità rifiuti pericolosi</t>
        </is>
      </c>
      <c r="B34" s="147" t="n"/>
      <c r="C34" s="177" t="n"/>
      <c r="D34" s="38">
        <f>SUMIF($C$5:$C$32,"Pericoloso",D$5:D$32)</f>
        <v/>
      </c>
      <c r="E34" s="38">
        <f>SUMIF($C$5:$C$32,"Pericoloso",E$5:E$32)</f>
        <v/>
      </c>
      <c r="F34" s="177" t="n"/>
      <c r="G34" s="38">
        <f>SUMIF($C$5:$C$32,"Pericoloso",G$5:G$32)</f>
        <v/>
      </c>
      <c r="H34" s="38">
        <f>SUMIF($C$5:$C$32,"Pericoloso",H$5:H$32)</f>
        <v/>
      </c>
      <c r="I34" s="38" t="n"/>
      <c r="J34" s="178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176" t="inlineStr">
        <is>
          <t>Quantità rifiuti non pericolosi</t>
        </is>
      </c>
      <c r="B35" s="147" t="n"/>
      <c r="C35" s="177" t="n"/>
      <c r="D35" s="177">
        <f>SUMIF($C$5:$C$32,"Non pericoloso",D$5:D$32)</f>
        <v/>
      </c>
      <c r="E35" s="177">
        <f>SUMIF($C$5:$C$32,"Non pericoloso",E$5:E$32)</f>
        <v/>
      </c>
      <c r="F35" s="177" t="n"/>
      <c r="G35" s="177">
        <f>SUMIF($C$5:$C$32,"Non pericoloso",G$5:G$32)</f>
        <v/>
      </c>
      <c r="H35" s="177">
        <f>SUMIF($C$5:$C$32,"Non pericoloso",H$5:H$32)</f>
        <v/>
      </c>
      <c r="I35" s="177" t="n"/>
      <c r="J35" s="178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176" t="inlineStr">
        <is>
          <t xml:space="preserve">Totale rifiuti </t>
        </is>
      </c>
      <c r="B36" s="147" t="n"/>
      <c r="C36" s="177" t="n"/>
      <c r="D36" s="177">
        <f>SUM(D34:D35)</f>
        <v/>
      </c>
      <c r="E36" s="177">
        <f>SUM(E34:E35)</f>
        <v/>
      </c>
      <c r="F36" s="177" t="n"/>
      <c r="G36" s="177">
        <f>SUM(G34:G35)</f>
        <v/>
      </c>
      <c r="H36" s="177">
        <f>SUM(H34:H35)</f>
        <v/>
      </c>
      <c r="I36" s="177" t="n"/>
      <c r="J36" s="178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176" t="inlineStr">
        <is>
          <t>Quantità rifiuti destinati a riciclo o riutilizzo</t>
        </is>
      </c>
      <c r="B37" s="147" t="n"/>
      <c r="C37" s="177" t="n"/>
      <c r="D37" s="38">
        <f>SUMIF(F$5:F$32,Elenchi!$B$3,D$5:D$32)</f>
        <v/>
      </c>
      <c r="E37" s="38">
        <f>SUMIF(F$5:F$32,Elenchi!$B$3,E$5:E$32)</f>
        <v/>
      </c>
      <c r="F37" s="177" t="n"/>
      <c r="G37" s="38">
        <f>SUMIF(I$5:I$32,"Riciclo/riutilizzo",G$5:G$32)</f>
        <v/>
      </c>
      <c r="H37" s="38">
        <f>SUMIF(I$5:I$32,Elenchi!$B$3,H$5:H$32)</f>
        <v/>
      </c>
      <c r="I37" s="38" t="n"/>
      <c r="J37" s="178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176" t="inlineStr">
        <is>
          <t>Quantità rifiuti destinati a smaltimento</t>
        </is>
      </c>
      <c r="B38" s="147" t="n"/>
      <c r="C38" s="177" t="n"/>
      <c r="D38" s="38">
        <f>SUMIF(F$5:F$32,"Smaltimento",D$5:D$32)</f>
        <v/>
      </c>
      <c r="E38" s="38">
        <f>SUMIF(F$5:F$32,"Smaltimento",E$5:E$32)</f>
        <v/>
      </c>
      <c r="F38" s="177" t="n"/>
      <c r="G38" s="38">
        <f>SUMIF(I$5:I$32,"Smaltimento",G$5:G$32)</f>
        <v/>
      </c>
      <c r="H38" s="38">
        <f>SUMIF(I$5:I$32,"Smaltimento",H$5:H$32)</f>
        <v/>
      </c>
      <c r="I38" s="38" t="n"/>
      <c r="J38" s="178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176" t="inlineStr">
        <is>
          <t xml:space="preserve">Totale rifiuti </t>
        </is>
      </c>
      <c r="B39" s="147" t="n"/>
      <c r="C39" s="177" t="n"/>
      <c r="D39" s="177">
        <f>SUM(D37:D38)</f>
        <v/>
      </c>
      <c r="E39" s="177">
        <f>SUM(E37:E38)</f>
        <v/>
      </c>
      <c r="F39" s="177" t="n"/>
      <c r="G39" s="177">
        <f>SUM(G37:G38)</f>
        <v/>
      </c>
      <c r="H39" s="177">
        <f>SUM(H37:H38)</f>
        <v/>
      </c>
      <c r="I39" s="177" t="n"/>
      <c r="J39" s="177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154" t="n"/>
      <c r="B40" s="9" t="n"/>
      <c r="C40" s="9" t="n"/>
      <c r="D40" s="155" t="n"/>
      <c r="E40" s="155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179" t="inlineStr">
        <is>
          <t>Il totale dei rifiuti per pericolosità e per trattamento deve coincidere</t>
        </is>
      </c>
      <c r="B41" s="9" t="n"/>
      <c r="C41" s="9" t="n"/>
      <c r="D41" s="155" t="n"/>
      <c r="E41" s="155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154" t="n"/>
      <c r="B42" s="9" t="n"/>
      <c r="C42" s="9" t="n"/>
      <c r="D42" s="155" t="n"/>
      <c r="E42" s="155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180" t="n"/>
      <c r="B43" s="173" t="n"/>
      <c r="C43" s="95" t="n"/>
      <c r="D43" s="181" t="n"/>
      <c r="E43" s="181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154" t="n"/>
      <c r="B44" s="9" t="n"/>
      <c r="C44" s="9" t="n"/>
      <c r="D44" s="155" t="n"/>
      <c r="E44" s="155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154" t="n"/>
      <c r="B45" s="9" t="n"/>
      <c r="C45" s="9" t="n"/>
      <c r="D45" s="155" t="n"/>
      <c r="E45" s="155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154" t="n"/>
      <c r="B46" s="9" t="n"/>
      <c r="C46" s="9" t="n"/>
      <c r="D46" s="155" t="n"/>
      <c r="E46" s="155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154" t="n"/>
      <c r="B47" s="9" t="n"/>
      <c r="C47" s="9" t="n"/>
      <c r="D47" s="155" t="n"/>
      <c r="E47" s="155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182" t="n"/>
      <c r="B48" s="183" t="inlineStr">
        <is>
          <t>2024</t>
        </is>
      </c>
      <c r="C48" s="183" t="inlineStr">
        <is>
          <t>Stat 2024</t>
        </is>
      </c>
      <c r="D48" s="183" t="inlineStr">
        <is>
          <t>Totale 2024</t>
        </is>
      </c>
      <c r="E48" s="183" t="inlineStr">
        <is>
          <t>2025</t>
        </is>
      </c>
      <c r="F48" s="183" t="inlineStr">
        <is>
          <t>Stat 2025</t>
        </is>
      </c>
      <c r="G48" s="183" t="inlineStr">
        <is>
          <t>Totale 2025</t>
        </is>
      </c>
      <c r="H48" s="183" t="inlineStr">
        <is>
          <t>Delta % 2025-2024</t>
        </is>
      </c>
      <c r="I48" s="174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182">
        <f>A34</f>
        <v/>
      </c>
      <c r="B49" s="182">
        <f>D34</f>
        <v/>
      </c>
      <c r="C49" s="182">
        <f>E34</f>
        <v/>
      </c>
      <c r="D49" s="155">
        <f>C49+B49</f>
        <v/>
      </c>
      <c r="E49" s="182">
        <f>G34</f>
        <v/>
      </c>
      <c r="F49" s="182">
        <f>H34</f>
        <v/>
      </c>
      <c r="G49" s="155">
        <f>F49+E49</f>
        <v/>
      </c>
      <c r="H49" s="184">
        <f>G49/D49-1</f>
        <v/>
      </c>
      <c r="I49" s="184" t="n"/>
      <c r="J49" s="154" t="n"/>
      <c r="K49" s="154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182">
        <f>A35</f>
        <v/>
      </c>
      <c r="B50" s="182">
        <f>D35</f>
        <v/>
      </c>
      <c r="C50" s="182">
        <f>E35</f>
        <v/>
      </c>
      <c r="D50" s="155">
        <f>C50+B50</f>
        <v/>
      </c>
      <c r="E50" s="182">
        <f>G35</f>
        <v/>
      </c>
      <c r="F50" s="182">
        <f>H35</f>
        <v/>
      </c>
      <c r="G50" s="155">
        <f>F50+E50</f>
        <v/>
      </c>
      <c r="H50" s="184">
        <f>G50/D50-1</f>
        <v/>
      </c>
      <c r="I50" s="184" t="n"/>
      <c r="J50" s="154" t="n"/>
      <c r="K50" s="154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182">
        <f>A36</f>
        <v/>
      </c>
      <c r="B51" s="182">
        <f>D36</f>
        <v/>
      </c>
      <c r="C51" s="182">
        <f>E36</f>
        <v/>
      </c>
      <c r="D51" s="155">
        <f>C51+B51</f>
        <v/>
      </c>
      <c r="E51" s="182">
        <f>G36</f>
        <v/>
      </c>
      <c r="F51" s="182">
        <f>H36</f>
        <v/>
      </c>
      <c r="G51" s="155">
        <f>F51+E51</f>
        <v/>
      </c>
      <c r="H51" s="184">
        <f>G51/D51-1</f>
        <v/>
      </c>
      <c r="I51" s="184" t="n"/>
      <c r="J51" s="154" t="n"/>
      <c r="K51" s="154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182">
        <f>A37</f>
        <v/>
      </c>
      <c r="B52" s="182">
        <f>D37</f>
        <v/>
      </c>
      <c r="C52" s="182">
        <f>E37</f>
        <v/>
      </c>
      <c r="D52" s="155">
        <f>C52+B52</f>
        <v/>
      </c>
      <c r="E52" s="182">
        <f>G37</f>
        <v/>
      </c>
      <c r="F52" s="182">
        <f>H37</f>
        <v/>
      </c>
      <c r="G52" s="155">
        <f>F52+E52</f>
        <v/>
      </c>
      <c r="H52" s="184">
        <f>G52/D52-1</f>
        <v/>
      </c>
      <c r="I52" s="184" t="n"/>
      <c r="J52" s="154" t="n"/>
      <c r="K52" s="154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182">
        <f>A38</f>
        <v/>
      </c>
      <c r="B53" s="182">
        <f>D38</f>
        <v/>
      </c>
      <c r="C53" s="182">
        <f>E38</f>
        <v/>
      </c>
      <c r="D53" s="155">
        <f>C53+B53</f>
        <v/>
      </c>
      <c r="E53" s="182">
        <f>G38</f>
        <v/>
      </c>
      <c r="F53" s="182">
        <f>H38</f>
        <v/>
      </c>
      <c r="G53" s="155">
        <f>F53+E53</f>
        <v/>
      </c>
      <c r="H53" s="184">
        <f>G53/D53-1</f>
        <v/>
      </c>
      <c r="I53" s="184" t="n"/>
      <c r="J53" s="154" t="n"/>
      <c r="K53" s="154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182">
        <f>A39</f>
        <v/>
      </c>
      <c r="B54" s="182">
        <f>D39</f>
        <v/>
      </c>
      <c r="C54" s="182">
        <f>E39</f>
        <v/>
      </c>
      <c r="D54" s="155">
        <f>C54+B54</f>
        <v/>
      </c>
      <c r="E54" s="182">
        <f>G39</f>
        <v/>
      </c>
      <c r="F54" s="182">
        <f>H39</f>
        <v/>
      </c>
      <c r="G54" s="155">
        <f>F54+E54</f>
        <v/>
      </c>
      <c r="H54" s="184">
        <f>G54/D54-1</f>
        <v/>
      </c>
      <c r="I54" s="184" t="n"/>
      <c r="J54" s="154" t="n"/>
      <c r="K54" s="154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154" t="n"/>
      <c r="B55" s="9" t="n"/>
      <c r="C55" s="9" t="n"/>
      <c r="D55" s="155" t="n"/>
      <c r="E55" s="155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185" t="inlineStr">
        <is>
          <t>[tons]</t>
        </is>
      </c>
      <c r="B56" s="183" t="inlineStr">
        <is>
          <t>2024</t>
        </is>
      </c>
      <c r="C56" s="183" t="inlineStr">
        <is>
          <t>Stat 2024</t>
        </is>
      </c>
      <c r="D56" s="183" t="inlineStr">
        <is>
          <t>Totale 2024</t>
        </is>
      </c>
      <c r="E56" s="183" t="inlineStr">
        <is>
          <t>% recupero</t>
        </is>
      </c>
      <c r="F56" s="183" t="inlineStr">
        <is>
          <t>2025</t>
        </is>
      </c>
      <c r="G56" s="183" t="inlineStr">
        <is>
          <t>Stat 2025</t>
        </is>
      </c>
      <c r="H56" s="183" t="inlineStr">
        <is>
          <t>Totale 2025</t>
        </is>
      </c>
      <c r="I56" s="183" t="inlineStr">
        <is>
          <t>% recupero</t>
        </is>
      </c>
      <c r="J56" s="183" t="inlineStr">
        <is>
          <t>Delta % 2025-2024</t>
        </is>
      </c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186" t="inlineStr">
        <is>
          <t>Quantità rifiuti pericolosi</t>
        </is>
      </c>
      <c r="B57" s="186">
        <f>B49/1000</f>
        <v/>
      </c>
      <c r="C57" s="186">
        <f>C49/1000</f>
        <v/>
      </c>
      <c r="D57" s="186">
        <f>D49/1000</f>
        <v/>
      </c>
      <c r="E57" s="187">
        <f>(SUMIFS(D$5:D$32,$C$5:$C$32,"Pericoloso",B7_R!$F$5:$F$32,"Riciclo/Riutilizzo")/1000+SUMIFS(E$5:E$32,$C$5:$C$32,"Pericoloso",B7_R!$F$5:$F$32,"Riciclo/Riutilizzo")/1000)/D57</f>
        <v/>
      </c>
      <c r="F57" s="186">
        <f>E49/1000</f>
        <v/>
      </c>
      <c r="G57" s="186">
        <f>F49/1000</f>
        <v/>
      </c>
      <c r="H57" s="186">
        <f>G49/1000</f>
        <v/>
      </c>
      <c r="I57" s="38">
        <f>(SUMIFS(G$5:G$32,$C$5:$C$32,"Pericoloso",B7_R!$I$5:$I$32,"Riciclo/Riutilizzo")/1000+SUMIFS(H$5:H$32,$C$5:$C$32,"Pericoloso",B7_R!$I$5:$I$32,"Riciclo/Riutilizzo")/1000)/H57</f>
        <v/>
      </c>
      <c r="J57" s="188">
        <f>H49</f>
        <v/>
      </c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186" t="inlineStr">
        <is>
          <t>Quantità rifiuti non pericolosi</t>
        </is>
      </c>
      <c r="B58" s="186">
        <f>B50/1000</f>
        <v/>
      </c>
      <c r="C58" s="186">
        <f>C50/1000</f>
        <v/>
      </c>
      <c r="D58" s="186">
        <f>D50/1000</f>
        <v/>
      </c>
      <c r="E58" s="189">
        <f>(SUMIFS(D$5:D$32,$C$5:$C$32,"Non pericoloso",B7_R!$F$5:$F$32,"Riciclo/Riutilizzo")/1000+SUMIFS(E$5:E$32,$C$5:$C$32,"Non pericoloso",B7_R!$F$5:$F$32,"Riciclo/Riutilizzo")/1000)/D58</f>
        <v/>
      </c>
      <c r="F58" s="186">
        <f>E50/1000</f>
        <v/>
      </c>
      <c r="G58" s="186">
        <f>F50/1000</f>
        <v/>
      </c>
      <c r="H58" s="186">
        <f>G50/1000</f>
        <v/>
      </c>
      <c r="I58" s="189">
        <f>(SUMIFS(G$5:G$32,$C$5:$C$32,"Non pericoloso",B7_R!$I$5:$I$32,"Riciclo/Riutilizzo")/1000+SUMIFS(H$5:H$32,$C$5:$C$32,"Non pericoloso",B7_R!$I$5:$I$32,"Riciclo/Riutilizzo")/1000)/H58</f>
        <v/>
      </c>
      <c r="J58" s="188">
        <f>H50</f>
        <v/>
      </c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190" t="inlineStr">
        <is>
          <t xml:space="preserve">Totale rifiuti </t>
        </is>
      </c>
      <c r="B59" s="190">
        <f>B51/1000</f>
        <v/>
      </c>
      <c r="C59" s="190">
        <f>C51/1000</f>
        <v/>
      </c>
      <c r="D59" s="190">
        <f>D51/1000</f>
        <v/>
      </c>
      <c r="E59" s="189">
        <f>(SUMIFS(D$5:D$32,$C$5:$C$32,"Non pericoloso",B7_R!$F$5:$F$32,"Riciclo/Riutilizzo")/1000+SUMIFS(E$5:E$32,$C$5:$C$32,"Non pericoloso",B7_R!$F$5:$F$32,"Riciclo/Riutilizzo")/1000)/D59</f>
        <v/>
      </c>
      <c r="F59" s="190">
        <f>E51/1000</f>
        <v/>
      </c>
      <c r="G59" s="190">
        <f>F51/1000</f>
        <v/>
      </c>
      <c r="H59" s="190">
        <f>G51/1000</f>
        <v/>
      </c>
      <c r="I59" s="189">
        <f>(SUMIFS(G$5:G$32,$C$5:$C$32,"Non pericoloso",B7_R!$I$5:$I$32,"Riciclo/Riutilizzo")/1000+SUMIFS(H$5:H$32,$C$5:$C$32,"Non pericoloso",B7_R!$I$5:$I$32,"Riciclo/Riutilizzo")/1000)/H59</f>
        <v/>
      </c>
      <c r="J59" s="191">
        <f>H51</f>
        <v/>
      </c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182" t="inlineStr">
        <is>
          <t>Quantità rifiuti destinati a riciclo o riutilizzo</t>
        </is>
      </c>
      <c r="B60" s="182">
        <f>B52/1000</f>
        <v/>
      </c>
      <c r="C60" s="182">
        <f>C52/1000</f>
        <v/>
      </c>
      <c r="D60" s="182">
        <f>D52/1000</f>
        <v/>
      </c>
      <c r="E60" s="182" t="n"/>
      <c r="F60" s="182">
        <f>E52/1000</f>
        <v/>
      </c>
      <c r="G60" s="182">
        <f>F52/1000</f>
        <v/>
      </c>
      <c r="H60" s="182">
        <f>G52/1000</f>
        <v/>
      </c>
      <c r="I60" s="182" t="n"/>
      <c r="J60" s="192">
        <f>H52</f>
        <v/>
      </c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182" t="inlineStr">
        <is>
          <t>Quantità rifiuti destinati a smaltimento</t>
        </is>
      </c>
      <c r="B61" s="182">
        <f>B53/1000</f>
        <v/>
      </c>
      <c r="C61" s="182">
        <f>C53/1000</f>
        <v/>
      </c>
      <c r="D61" s="182">
        <f>D53/1000</f>
        <v/>
      </c>
      <c r="E61" s="182" t="n"/>
      <c r="F61" s="182">
        <f>E53/1000</f>
        <v/>
      </c>
      <c r="G61" s="182">
        <f>F53/1000</f>
        <v/>
      </c>
      <c r="H61" s="182">
        <f>G53/1000</f>
        <v/>
      </c>
      <c r="I61" s="182" t="n"/>
      <c r="J61" s="192">
        <f>H53</f>
        <v/>
      </c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182" t="inlineStr">
        <is>
          <t xml:space="preserve">Totale rifiuti </t>
        </is>
      </c>
      <c r="B62" s="182">
        <f>B54/1000</f>
        <v/>
      </c>
      <c r="C62" s="182">
        <f>C54/1000</f>
        <v/>
      </c>
      <c r="D62" s="182">
        <f>D54/1000</f>
        <v/>
      </c>
      <c r="E62" s="182" t="n"/>
      <c r="F62" s="182">
        <f>E54/1000</f>
        <v/>
      </c>
      <c r="G62" s="182">
        <f>F54/1000</f>
        <v/>
      </c>
      <c r="H62" s="182">
        <f>G54/1000</f>
        <v/>
      </c>
      <c r="I62" s="182" t="n"/>
      <c r="J62" s="192">
        <f>H54</f>
        <v/>
      </c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154" t="n"/>
      <c r="B63" s="9" t="n"/>
      <c r="C63" s="9" t="n"/>
      <c r="D63" s="155" t="n"/>
      <c r="E63" s="155" t="n"/>
      <c r="F63" s="9" t="n"/>
      <c r="G63" s="9" t="n"/>
      <c r="H63" s="193" t="n"/>
      <c r="I63" s="193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154" t="n"/>
      <c r="B64" s="9" t="n"/>
      <c r="C64" s="9" t="n"/>
      <c r="D64" s="155" t="n"/>
      <c r="E64" s="155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154" t="n"/>
      <c r="B65" s="9" t="n"/>
      <c r="C65" s="9" t="n"/>
      <c r="D65" s="155" t="n"/>
      <c r="E65" s="155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182" t="inlineStr">
        <is>
          <t>[tons]</t>
        </is>
      </c>
      <c r="B66" s="182" t="inlineStr">
        <is>
          <t>Quantità rifiuti pericolosi</t>
        </is>
      </c>
      <c r="C66" s="182" t="inlineStr">
        <is>
          <t>Quantità rifiuti non pericolosi</t>
        </is>
      </c>
      <c r="D66" s="182" t="inlineStr">
        <is>
          <t xml:space="preserve">Totale rifiuti </t>
        </is>
      </c>
      <c r="E66" s="155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183" t="inlineStr">
        <is>
          <t>2024</t>
        </is>
      </c>
      <c r="B67" s="182" t="n">
        <v>24.679</v>
      </c>
      <c r="C67" s="182" t="n">
        <v>6033.637</v>
      </c>
      <c r="D67" s="182" t="n">
        <v>6058.316</v>
      </c>
      <c r="E67" s="155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183" t="inlineStr">
        <is>
          <t>Stat 2024</t>
        </is>
      </c>
      <c r="B68" s="182" t="n">
        <v>3.145</v>
      </c>
      <c r="C68" s="182" t="n">
        <v>2990.745</v>
      </c>
      <c r="D68" s="182" t="n">
        <v>2993.89</v>
      </c>
      <c r="E68" s="155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183" t="inlineStr">
        <is>
          <t>Totale 2024</t>
        </is>
      </c>
      <c r="B69" s="182" t="n">
        <v>27.824</v>
      </c>
      <c r="C69" s="182" t="n">
        <v>9024.382</v>
      </c>
      <c r="D69" s="182" t="n">
        <v>9052.206</v>
      </c>
      <c r="E69" s="155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183" t="inlineStr">
        <is>
          <t>% recupero</t>
        </is>
      </c>
      <c r="B70" s="187" t="n">
        <v>0</v>
      </c>
      <c r="C70" s="189" t="n">
        <v>0.997013645920574</v>
      </c>
      <c r="D70" s="189" t="n">
        <v>0.9939490992582362</v>
      </c>
      <c r="E70" s="155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183" t="inlineStr">
        <is>
          <t>2025</t>
        </is>
      </c>
      <c r="B71" s="182" t="n">
        <v>16.3</v>
      </c>
      <c r="C71" s="182" t="n">
        <v>5673.136</v>
      </c>
      <c r="D71" s="182" t="n">
        <v>5689.436</v>
      </c>
      <c r="E71" s="155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183" t="inlineStr">
        <is>
          <t>Stat 2025</t>
        </is>
      </c>
      <c r="B72" s="182" t="n">
        <v>24.51</v>
      </c>
      <c r="C72" s="182" t="n">
        <v>3585.008</v>
      </c>
      <c r="D72" s="182" t="n">
        <v>3609.518</v>
      </c>
      <c r="E72" s="155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183" t="inlineStr">
        <is>
          <t>Totale 2025</t>
        </is>
      </c>
      <c r="B73" s="182" t="n">
        <v>40.81</v>
      </c>
      <c r="C73" s="182" t="n">
        <v>9258.144</v>
      </c>
      <c r="D73" s="182" t="n">
        <v>9298.954</v>
      </c>
      <c r="E73" s="155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183" t="inlineStr">
        <is>
          <t>% recupero</t>
        </is>
      </c>
      <c r="B74" s="38" t="n">
        <v>0.00771869639794168</v>
      </c>
      <c r="C74" s="189" t="n">
        <v>0.9948556643750626</v>
      </c>
      <c r="D74" s="189" t="n">
        <v>0.99048957549419</v>
      </c>
      <c r="E74" s="155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183" t="inlineStr">
        <is>
          <t>Delta % 2025-2024</t>
        </is>
      </c>
      <c r="B75" s="192" t="n">
        <v>0.4667193789534214</v>
      </c>
      <c r="C75" s="192" t="n">
        <v>0.02590338041984475</v>
      </c>
      <c r="D75" s="192" t="n">
        <v>0.02725832796999983</v>
      </c>
      <c r="E75" s="155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154" t="n"/>
      <c r="B76" s="9" t="n"/>
      <c r="C76" s="9" t="n"/>
      <c r="D76" s="155" t="n"/>
      <c r="E76" s="155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154" t="n"/>
      <c r="B77" s="9" t="n"/>
      <c r="C77" s="9" t="n"/>
      <c r="D77" s="155" t="n"/>
      <c r="E77" s="155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154" t="n"/>
      <c r="B78" s="9" t="n"/>
      <c r="C78" s="9" t="n"/>
      <c r="D78" s="155" t="n"/>
      <c r="E78" s="155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154" t="n"/>
      <c r="B79" s="9" t="n"/>
      <c r="C79" s="9" t="n"/>
      <c r="D79" s="155" t="n"/>
      <c r="E79" s="155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154" t="n"/>
      <c r="B80" s="9" t="n"/>
      <c r="C80" s="9" t="n"/>
      <c r="D80" s="155" t="n"/>
      <c r="E80" s="155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154" t="n"/>
      <c r="B81" s="9" t="n"/>
      <c r="C81" s="9" t="n"/>
      <c r="D81" s="155" t="n"/>
      <c r="E81" s="155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154" t="n"/>
      <c r="B82" s="9" t="n"/>
      <c r="C82" s="9" t="n"/>
      <c r="D82" s="155" t="n"/>
      <c r="E82" s="155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154" t="n"/>
      <c r="B83" s="9" t="n"/>
      <c r="C83" s="9" t="n"/>
      <c r="D83" s="155" t="n"/>
      <c r="E83" s="155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154" t="n"/>
      <c r="B84" s="9" t="n"/>
      <c r="C84" s="9" t="n"/>
      <c r="D84" s="155" t="n"/>
      <c r="E84" s="155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154" t="n"/>
      <c r="B85" s="9" t="n"/>
      <c r="C85" s="9" t="n"/>
      <c r="D85" s="155" t="n"/>
      <c r="E85" s="155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154" t="n"/>
      <c r="B86" s="9" t="n"/>
      <c r="C86" s="9" t="n"/>
      <c r="D86" s="155" t="n"/>
      <c r="E86" s="155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154" t="n"/>
      <c r="B87" s="9" t="n"/>
      <c r="C87" s="9" t="n"/>
      <c r="D87" s="155" t="n"/>
      <c r="E87" s="155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154" t="n"/>
      <c r="B88" s="9" t="n"/>
      <c r="C88" s="9" t="n"/>
      <c r="D88" s="155" t="n"/>
      <c r="E88" s="155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154" t="n"/>
      <c r="B89" s="9" t="n"/>
      <c r="C89" s="9" t="n"/>
      <c r="D89" s="155" t="n"/>
      <c r="E89" s="155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154" t="n"/>
      <c r="B90" s="9" t="n"/>
      <c r="C90" s="9" t="n"/>
      <c r="D90" s="155" t="n"/>
      <c r="E90" s="155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154" t="n"/>
      <c r="B91" s="9" t="n"/>
      <c r="C91" s="9" t="n"/>
      <c r="D91" s="155" t="n"/>
      <c r="E91" s="155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154" t="n"/>
      <c r="B92" s="9" t="n"/>
      <c r="C92" s="9" t="n"/>
      <c r="D92" s="155" t="n"/>
      <c r="E92" s="155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154" t="n"/>
      <c r="B93" s="9" t="n"/>
      <c r="C93" s="9" t="n"/>
      <c r="D93" s="155" t="n"/>
      <c r="E93" s="155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154" t="n"/>
      <c r="B94" s="9" t="n"/>
      <c r="C94" s="9" t="n"/>
      <c r="D94" s="155" t="n"/>
      <c r="E94" s="155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154" t="n"/>
      <c r="B95" s="9" t="n"/>
      <c r="C95" s="9" t="n"/>
      <c r="D95" s="155" t="n"/>
      <c r="E95" s="155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154" t="n"/>
      <c r="B96" s="9" t="n"/>
      <c r="C96" s="9" t="n"/>
      <c r="D96" s="155" t="n"/>
      <c r="E96" s="155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154" t="n"/>
      <c r="B97" s="9" t="n"/>
      <c r="C97" s="9" t="n"/>
      <c r="D97" s="155" t="n"/>
      <c r="E97" s="155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154" t="n"/>
      <c r="B98" s="9" t="n"/>
      <c r="C98" s="9" t="n"/>
      <c r="D98" s="155" t="n"/>
      <c r="E98" s="155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154" t="n"/>
      <c r="B99" s="9" t="n"/>
      <c r="C99" s="9" t="n"/>
      <c r="D99" s="155" t="n"/>
      <c r="E99" s="155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154" t="n"/>
      <c r="B100" s="9" t="n"/>
      <c r="C100" s="9" t="n"/>
      <c r="D100" s="155" t="n"/>
      <c r="E100" s="155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154" t="n"/>
      <c r="B101" s="9" t="n"/>
      <c r="C101" s="9" t="n"/>
      <c r="D101" s="155" t="n"/>
      <c r="E101" s="155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154" t="n"/>
      <c r="B102" s="9" t="n"/>
      <c r="C102" s="9" t="n"/>
      <c r="D102" s="155" t="n"/>
      <c r="E102" s="155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154" t="n"/>
      <c r="B103" s="9" t="n"/>
      <c r="C103" s="9" t="n"/>
      <c r="D103" s="155" t="n"/>
      <c r="E103" s="155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154" t="n"/>
      <c r="B104" s="9" t="n"/>
      <c r="C104" s="9" t="n"/>
      <c r="D104" s="155" t="n"/>
      <c r="E104" s="155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154" t="n"/>
      <c r="B105" s="9" t="n"/>
      <c r="C105" s="9" t="n"/>
      <c r="D105" s="155" t="n"/>
      <c r="E105" s="155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154" t="n"/>
      <c r="B106" s="9" t="n"/>
      <c r="C106" s="9" t="n"/>
      <c r="D106" s="155" t="n"/>
      <c r="E106" s="155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154" t="n"/>
      <c r="B107" s="9" t="n"/>
      <c r="C107" s="9" t="n"/>
      <c r="D107" s="155" t="n"/>
      <c r="E107" s="155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154" t="n"/>
      <c r="B108" s="9" t="n"/>
      <c r="C108" s="9" t="n"/>
      <c r="D108" s="155" t="n"/>
      <c r="E108" s="155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154" t="n"/>
      <c r="B109" s="9" t="n"/>
      <c r="C109" s="9" t="n"/>
      <c r="D109" s="155" t="n"/>
      <c r="E109" s="155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154" t="n"/>
      <c r="B110" s="9" t="n"/>
      <c r="C110" s="9" t="n"/>
      <c r="D110" s="155" t="n"/>
      <c r="E110" s="155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154" t="n"/>
      <c r="B111" s="9" t="n"/>
      <c r="C111" s="9" t="n"/>
      <c r="D111" s="155" t="n"/>
      <c r="E111" s="155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154" t="n"/>
      <c r="B112" s="9" t="n"/>
      <c r="C112" s="9" t="n"/>
      <c r="D112" s="155" t="n"/>
      <c r="E112" s="155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154" t="n"/>
      <c r="B113" s="9" t="n"/>
      <c r="C113" s="9" t="n"/>
      <c r="D113" s="155" t="n"/>
      <c r="E113" s="155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154" t="n"/>
      <c r="B114" s="9" t="n"/>
      <c r="C114" s="9" t="n"/>
      <c r="D114" s="155" t="n"/>
      <c r="E114" s="155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154" t="n"/>
      <c r="B115" s="9" t="n"/>
      <c r="C115" s="9" t="n"/>
      <c r="D115" s="155" t="n"/>
      <c r="E115" s="155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154" t="n"/>
      <c r="B116" s="9" t="n"/>
      <c r="C116" s="9" t="n"/>
      <c r="D116" s="155" t="n"/>
      <c r="E116" s="155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154" t="n"/>
      <c r="B117" s="9" t="n"/>
      <c r="C117" s="9" t="n"/>
      <c r="D117" s="155" t="n"/>
      <c r="E117" s="155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154" t="n"/>
      <c r="B118" s="9" t="n"/>
      <c r="C118" s="9" t="n"/>
      <c r="D118" s="155" t="n"/>
      <c r="E118" s="155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154" t="n"/>
      <c r="B119" s="9" t="n"/>
      <c r="C119" s="9" t="n"/>
      <c r="D119" s="155" t="n"/>
      <c r="E119" s="155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154" t="n"/>
      <c r="B120" s="9" t="n"/>
      <c r="C120" s="9" t="n"/>
      <c r="D120" s="155" t="n"/>
      <c r="E120" s="155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154" t="n"/>
      <c r="B121" s="9" t="n"/>
      <c r="C121" s="9" t="n"/>
      <c r="D121" s="155" t="n"/>
      <c r="E121" s="155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154" t="n"/>
      <c r="B122" s="9" t="n"/>
      <c r="C122" s="9" t="n"/>
      <c r="D122" s="155" t="n"/>
      <c r="E122" s="155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154" t="n"/>
      <c r="B123" s="9" t="n"/>
      <c r="C123" s="9" t="n"/>
      <c r="D123" s="155" t="n"/>
      <c r="E123" s="155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154" t="n"/>
      <c r="B124" s="9" t="n"/>
      <c r="C124" s="9" t="n"/>
      <c r="D124" s="155" t="n"/>
      <c r="E124" s="155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154" t="n"/>
      <c r="B125" s="9" t="n"/>
      <c r="C125" s="9" t="n"/>
      <c r="D125" s="155" t="n"/>
      <c r="E125" s="155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154" t="n"/>
      <c r="B126" s="9" t="n"/>
      <c r="C126" s="9" t="n"/>
      <c r="D126" s="155" t="n"/>
      <c r="E126" s="155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154" t="n"/>
      <c r="B127" s="9" t="n"/>
      <c r="C127" s="9" t="n"/>
      <c r="D127" s="155" t="n"/>
      <c r="E127" s="155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154" t="n"/>
      <c r="B128" s="9" t="n"/>
      <c r="C128" s="9" t="n"/>
      <c r="D128" s="155" t="n"/>
      <c r="E128" s="155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154" t="n"/>
      <c r="B129" s="9" t="n"/>
      <c r="C129" s="9" t="n"/>
      <c r="D129" s="155" t="n"/>
      <c r="E129" s="155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154" t="n"/>
      <c r="B130" s="9" t="n"/>
      <c r="C130" s="9" t="n"/>
      <c r="D130" s="155" t="n"/>
      <c r="E130" s="155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154" t="n"/>
      <c r="B131" s="9" t="n"/>
      <c r="C131" s="9" t="n"/>
      <c r="D131" s="155" t="n"/>
      <c r="E131" s="155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154" t="n"/>
      <c r="B132" s="9" t="n"/>
      <c r="C132" s="9" t="n"/>
      <c r="D132" s="155" t="n"/>
      <c r="E132" s="155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154" t="n"/>
      <c r="B133" s="9" t="n"/>
      <c r="C133" s="9" t="n"/>
      <c r="D133" s="155" t="n"/>
      <c r="E133" s="155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154" t="n"/>
      <c r="B134" s="9" t="n"/>
      <c r="C134" s="9" t="n"/>
      <c r="D134" s="155" t="n"/>
      <c r="E134" s="155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154" t="n"/>
      <c r="B135" s="9" t="n"/>
      <c r="C135" s="9" t="n"/>
      <c r="D135" s="155" t="n"/>
      <c r="E135" s="155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154" t="n"/>
      <c r="B136" s="9" t="n"/>
      <c r="C136" s="9" t="n"/>
      <c r="D136" s="155" t="n"/>
      <c r="E136" s="155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154" t="n"/>
      <c r="B137" s="9" t="n"/>
      <c r="C137" s="9" t="n"/>
      <c r="D137" s="155" t="n"/>
      <c r="E137" s="155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154" t="n"/>
      <c r="B138" s="9" t="n"/>
      <c r="C138" s="9" t="n"/>
      <c r="D138" s="155" t="n"/>
      <c r="E138" s="155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154" t="n"/>
      <c r="B139" s="9" t="n"/>
      <c r="C139" s="9" t="n"/>
      <c r="D139" s="155" t="n"/>
      <c r="E139" s="155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154" t="n"/>
      <c r="B140" s="9" t="n"/>
      <c r="C140" s="9" t="n"/>
      <c r="D140" s="155" t="n"/>
      <c r="E140" s="155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154" t="n"/>
      <c r="B141" s="9" t="n"/>
      <c r="C141" s="9" t="n"/>
      <c r="D141" s="155" t="n"/>
      <c r="E141" s="155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154" t="n"/>
      <c r="B142" s="9" t="n"/>
      <c r="C142" s="9" t="n"/>
      <c r="D142" s="155" t="n"/>
      <c r="E142" s="155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154" t="n"/>
      <c r="B143" s="9" t="n"/>
      <c r="C143" s="9" t="n"/>
      <c r="D143" s="155" t="n"/>
      <c r="E143" s="155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154" t="n"/>
      <c r="B144" s="9" t="n"/>
      <c r="C144" s="9" t="n"/>
      <c r="D144" s="155" t="n"/>
      <c r="E144" s="155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154" t="n"/>
      <c r="B145" s="9" t="n"/>
      <c r="C145" s="9" t="n"/>
      <c r="D145" s="155" t="n"/>
      <c r="E145" s="155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154" t="n"/>
      <c r="B146" s="9" t="n"/>
      <c r="C146" s="9" t="n"/>
      <c r="D146" s="155" t="n"/>
      <c r="E146" s="155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154" t="n"/>
      <c r="B147" s="9" t="n"/>
      <c r="C147" s="9" t="n"/>
      <c r="D147" s="155" t="n"/>
      <c r="E147" s="155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154" t="n"/>
      <c r="B148" s="9" t="n"/>
      <c r="C148" s="9" t="n"/>
      <c r="D148" s="155" t="n"/>
      <c r="E148" s="155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154" t="n"/>
      <c r="B149" s="9" t="n"/>
      <c r="C149" s="9" t="n"/>
      <c r="D149" s="155" t="n"/>
      <c r="E149" s="155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154" t="n"/>
      <c r="B150" s="9" t="n"/>
      <c r="C150" s="9" t="n"/>
      <c r="D150" s="155" t="n"/>
      <c r="E150" s="155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154" t="n"/>
      <c r="B151" s="9" t="n"/>
      <c r="C151" s="9" t="n"/>
      <c r="D151" s="155" t="n"/>
      <c r="E151" s="155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154" t="n"/>
      <c r="B152" s="9" t="n"/>
      <c r="C152" s="9" t="n"/>
      <c r="D152" s="155" t="n"/>
      <c r="E152" s="155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154" t="n"/>
      <c r="B153" s="9" t="n"/>
      <c r="C153" s="9" t="n"/>
      <c r="D153" s="155" t="n"/>
      <c r="E153" s="155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154" t="n"/>
      <c r="B154" s="9" t="n"/>
      <c r="C154" s="9" t="n"/>
      <c r="D154" s="155" t="n"/>
      <c r="E154" s="155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154" t="n"/>
      <c r="B155" s="9" t="n"/>
      <c r="C155" s="9" t="n"/>
      <c r="D155" s="155" t="n"/>
      <c r="E155" s="155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154" t="n"/>
      <c r="B156" s="9" t="n"/>
      <c r="C156" s="9" t="n"/>
      <c r="D156" s="155" t="n"/>
      <c r="E156" s="155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154" t="n"/>
      <c r="B157" s="9" t="n"/>
      <c r="C157" s="9" t="n"/>
      <c r="D157" s="155" t="n"/>
      <c r="E157" s="155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154" t="n"/>
      <c r="B158" s="9" t="n"/>
      <c r="C158" s="9" t="n"/>
      <c r="D158" s="155" t="n"/>
      <c r="E158" s="155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154" t="n"/>
      <c r="B159" s="9" t="n"/>
      <c r="C159" s="9" t="n"/>
      <c r="D159" s="155" t="n"/>
      <c r="E159" s="155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154" t="n"/>
      <c r="B160" s="9" t="n"/>
      <c r="C160" s="9" t="n"/>
      <c r="D160" s="155" t="n"/>
      <c r="E160" s="155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154" t="n"/>
      <c r="B161" s="9" t="n"/>
      <c r="C161" s="9" t="n"/>
      <c r="D161" s="155" t="n"/>
      <c r="E161" s="155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154" t="n"/>
      <c r="B162" s="9" t="n"/>
      <c r="C162" s="9" t="n"/>
      <c r="D162" s="155" t="n"/>
      <c r="E162" s="155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154" t="n"/>
      <c r="B163" s="9" t="n"/>
      <c r="C163" s="9" t="n"/>
      <c r="D163" s="155" t="n"/>
      <c r="E163" s="155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154" t="n"/>
      <c r="B164" s="9" t="n"/>
      <c r="C164" s="9" t="n"/>
      <c r="D164" s="155" t="n"/>
      <c r="E164" s="155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154" t="n"/>
      <c r="B165" s="9" t="n"/>
      <c r="C165" s="9" t="n"/>
      <c r="D165" s="155" t="n"/>
      <c r="E165" s="155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154" t="n"/>
      <c r="B166" s="9" t="n"/>
      <c r="C166" s="9" t="n"/>
      <c r="D166" s="155" t="n"/>
      <c r="E166" s="155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154" t="n"/>
      <c r="B167" s="9" t="n"/>
      <c r="C167" s="9" t="n"/>
      <c r="D167" s="155" t="n"/>
      <c r="E167" s="155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154" t="n"/>
      <c r="B168" s="9" t="n"/>
      <c r="C168" s="9" t="n"/>
      <c r="D168" s="155" t="n"/>
      <c r="E168" s="155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154" t="n"/>
      <c r="B169" s="9" t="n"/>
      <c r="C169" s="9" t="n"/>
      <c r="D169" s="155" t="n"/>
      <c r="E169" s="155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154" t="n"/>
      <c r="B170" s="9" t="n"/>
      <c r="C170" s="9" t="n"/>
      <c r="D170" s="155" t="n"/>
      <c r="E170" s="155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154" t="n"/>
      <c r="B171" s="9" t="n"/>
      <c r="C171" s="9" t="n"/>
      <c r="D171" s="155" t="n"/>
      <c r="E171" s="155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154" t="n"/>
      <c r="B172" s="9" t="n"/>
      <c r="C172" s="9" t="n"/>
      <c r="D172" s="155" t="n"/>
      <c r="E172" s="155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154" t="n"/>
      <c r="B173" s="9" t="n"/>
      <c r="C173" s="9" t="n"/>
      <c r="D173" s="155" t="n"/>
      <c r="E173" s="155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154" t="n"/>
      <c r="B174" s="9" t="n"/>
      <c r="C174" s="9" t="n"/>
      <c r="D174" s="155" t="n"/>
      <c r="E174" s="155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154" t="n"/>
      <c r="B175" s="9" t="n"/>
      <c r="C175" s="9" t="n"/>
      <c r="D175" s="155" t="n"/>
      <c r="E175" s="155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154" t="n"/>
      <c r="B176" s="9" t="n"/>
      <c r="C176" s="9" t="n"/>
      <c r="D176" s="155" t="n"/>
      <c r="E176" s="155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154" t="n"/>
      <c r="B177" s="9" t="n"/>
      <c r="C177" s="9" t="n"/>
      <c r="D177" s="155" t="n"/>
      <c r="E177" s="155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154" t="n"/>
      <c r="B178" s="9" t="n"/>
      <c r="C178" s="9" t="n"/>
      <c r="D178" s="155" t="n"/>
      <c r="E178" s="155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154" t="n"/>
      <c r="B179" s="9" t="n"/>
      <c r="C179" s="9" t="n"/>
      <c r="D179" s="155" t="n"/>
      <c r="E179" s="155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154" t="n"/>
      <c r="B180" s="9" t="n"/>
      <c r="C180" s="9" t="n"/>
      <c r="D180" s="155" t="n"/>
      <c r="E180" s="155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154" t="n"/>
      <c r="B181" s="9" t="n"/>
      <c r="C181" s="9" t="n"/>
      <c r="D181" s="155" t="n"/>
      <c r="E181" s="155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154" t="n"/>
      <c r="B182" s="9" t="n"/>
      <c r="C182" s="9" t="n"/>
      <c r="D182" s="155" t="n"/>
      <c r="E182" s="155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154" t="n"/>
      <c r="B183" s="9" t="n"/>
      <c r="C183" s="9" t="n"/>
      <c r="D183" s="155" t="n"/>
      <c r="E183" s="155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154" t="n"/>
      <c r="B184" s="9" t="n"/>
      <c r="C184" s="9" t="n"/>
      <c r="D184" s="155" t="n"/>
      <c r="E184" s="155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154" t="n"/>
      <c r="B185" s="9" t="n"/>
      <c r="C185" s="9" t="n"/>
      <c r="D185" s="155" t="n"/>
      <c r="E185" s="155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154" t="n"/>
      <c r="B186" s="9" t="n"/>
      <c r="C186" s="9" t="n"/>
      <c r="D186" s="155" t="n"/>
      <c r="E186" s="155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154" t="n"/>
      <c r="B187" s="9" t="n"/>
      <c r="C187" s="9" t="n"/>
      <c r="D187" s="155" t="n"/>
      <c r="E187" s="155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154" t="n"/>
      <c r="B188" s="9" t="n"/>
      <c r="C188" s="9" t="n"/>
      <c r="D188" s="155" t="n"/>
      <c r="E188" s="155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154" t="n"/>
      <c r="B189" s="9" t="n"/>
      <c r="C189" s="9" t="n"/>
      <c r="D189" s="155" t="n"/>
      <c r="E189" s="155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154" t="n"/>
      <c r="B190" s="9" t="n"/>
      <c r="C190" s="9" t="n"/>
      <c r="D190" s="155" t="n"/>
      <c r="E190" s="155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154" t="n"/>
      <c r="B191" s="9" t="n"/>
      <c r="C191" s="9" t="n"/>
      <c r="D191" s="155" t="n"/>
      <c r="E191" s="155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154" t="n"/>
      <c r="B192" s="9" t="n"/>
      <c r="C192" s="9" t="n"/>
      <c r="D192" s="155" t="n"/>
      <c r="E192" s="155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154" t="n"/>
      <c r="B193" s="9" t="n"/>
      <c r="C193" s="9" t="n"/>
      <c r="D193" s="155" t="n"/>
      <c r="E193" s="155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154" t="n"/>
      <c r="B194" s="9" t="n"/>
      <c r="C194" s="9" t="n"/>
      <c r="D194" s="155" t="n"/>
      <c r="E194" s="155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154" t="n"/>
      <c r="B195" s="9" t="n"/>
      <c r="C195" s="9" t="n"/>
      <c r="D195" s="155" t="n"/>
      <c r="E195" s="155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154" t="n"/>
      <c r="B196" s="9" t="n"/>
      <c r="C196" s="9" t="n"/>
      <c r="D196" s="155" t="n"/>
      <c r="E196" s="155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154" t="n"/>
      <c r="B197" s="9" t="n"/>
      <c r="C197" s="9" t="n"/>
      <c r="D197" s="155" t="n"/>
      <c r="E197" s="155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154" t="n"/>
      <c r="B198" s="9" t="n"/>
      <c r="C198" s="9" t="n"/>
      <c r="D198" s="155" t="n"/>
      <c r="E198" s="155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154" t="n"/>
      <c r="B199" s="9" t="n"/>
      <c r="C199" s="9" t="n"/>
      <c r="D199" s="155" t="n"/>
      <c r="E199" s="155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154" t="n"/>
      <c r="B200" s="9" t="n"/>
      <c r="C200" s="9" t="n"/>
      <c r="D200" s="155" t="n"/>
      <c r="E200" s="155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154" t="n"/>
      <c r="B201" s="9" t="n"/>
      <c r="C201" s="9" t="n"/>
      <c r="D201" s="155" t="n"/>
      <c r="E201" s="155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154" t="n"/>
      <c r="B202" s="9" t="n"/>
      <c r="C202" s="9" t="n"/>
      <c r="D202" s="155" t="n"/>
      <c r="E202" s="155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154" t="n"/>
      <c r="B203" s="9" t="n"/>
      <c r="C203" s="9" t="n"/>
      <c r="D203" s="155" t="n"/>
      <c r="E203" s="155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154" t="n"/>
      <c r="B204" s="9" t="n"/>
      <c r="C204" s="9" t="n"/>
      <c r="D204" s="155" t="n"/>
      <c r="E204" s="155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154" t="n"/>
      <c r="B205" s="9" t="n"/>
      <c r="C205" s="9" t="n"/>
      <c r="D205" s="155" t="n"/>
      <c r="E205" s="155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154" t="n"/>
      <c r="B206" s="9" t="n"/>
      <c r="C206" s="9" t="n"/>
      <c r="D206" s="155" t="n"/>
      <c r="E206" s="155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154" t="n"/>
      <c r="B207" s="9" t="n"/>
      <c r="C207" s="9" t="n"/>
      <c r="D207" s="155" t="n"/>
      <c r="E207" s="155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154" t="n"/>
      <c r="B208" s="9" t="n"/>
      <c r="C208" s="9" t="n"/>
      <c r="D208" s="155" t="n"/>
      <c r="E208" s="155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154" t="n"/>
      <c r="B209" s="9" t="n"/>
      <c r="C209" s="9" t="n"/>
      <c r="D209" s="155" t="n"/>
      <c r="E209" s="155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154" t="n"/>
      <c r="B210" s="9" t="n"/>
      <c r="C210" s="9" t="n"/>
      <c r="D210" s="155" t="n"/>
      <c r="E210" s="155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154" t="n"/>
      <c r="B211" s="9" t="n"/>
      <c r="C211" s="9" t="n"/>
      <c r="D211" s="155" t="n"/>
      <c r="E211" s="155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154" t="n"/>
      <c r="B212" s="9" t="n"/>
      <c r="C212" s="9" t="n"/>
      <c r="D212" s="155" t="n"/>
      <c r="E212" s="155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154" t="n"/>
      <c r="B213" s="9" t="n"/>
      <c r="C213" s="9" t="n"/>
      <c r="D213" s="155" t="n"/>
      <c r="E213" s="155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154" t="n"/>
      <c r="B214" s="9" t="n"/>
      <c r="C214" s="9" t="n"/>
      <c r="D214" s="155" t="n"/>
      <c r="E214" s="155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154" t="n"/>
      <c r="B215" s="9" t="n"/>
      <c r="C215" s="9" t="n"/>
      <c r="D215" s="155" t="n"/>
      <c r="E215" s="155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154" t="n"/>
      <c r="B216" s="9" t="n"/>
      <c r="C216" s="9" t="n"/>
      <c r="D216" s="155" t="n"/>
      <c r="E216" s="155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154" t="n"/>
      <c r="B217" s="9" t="n"/>
      <c r="C217" s="9" t="n"/>
      <c r="D217" s="155" t="n"/>
      <c r="E217" s="155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154" t="n"/>
      <c r="B218" s="9" t="n"/>
      <c r="C218" s="9" t="n"/>
      <c r="D218" s="155" t="n"/>
      <c r="E218" s="155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154" t="n"/>
      <c r="B219" s="9" t="n"/>
      <c r="C219" s="9" t="n"/>
      <c r="D219" s="155" t="n"/>
      <c r="E219" s="155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154" t="n"/>
      <c r="B220" s="9" t="n"/>
      <c r="C220" s="9" t="n"/>
      <c r="D220" s="155" t="n"/>
      <c r="E220" s="155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154" t="n"/>
      <c r="B221" s="9" t="n"/>
      <c r="C221" s="9" t="n"/>
      <c r="D221" s="155" t="n"/>
      <c r="E221" s="155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154" t="n"/>
      <c r="B222" s="9" t="n"/>
      <c r="C222" s="9" t="n"/>
      <c r="D222" s="155" t="n"/>
      <c r="E222" s="155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154" t="n"/>
      <c r="B223" s="9" t="n"/>
      <c r="C223" s="9" t="n"/>
      <c r="D223" s="155" t="n"/>
      <c r="E223" s="155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154" t="n"/>
      <c r="B224" s="9" t="n"/>
      <c r="C224" s="9" t="n"/>
      <c r="D224" s="155" t="n"/>
      <c r="E224" s="155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154" t="n"/>
      <c r="B225" s="9" t="n"/>
      <c r="C225" s="9" t="n"/>
      <c r="D225" s="155" t="n"/>
      <c r="E225" s="155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154" t="n"/>
      <c r="B226" s="9" t="n"/>
      <c r="C226" s="9" t="n"/>
      <c r="D226" s="155" t="n"/>
      <c r="E226" s="155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154" t="n"/>
      <c r="B227" s="9" t="n"/>
      <c r="C227" s="9" t="n"/>
      <c r="D227" s="155" t="n"/>
      <c r="E227" s="155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154" t="n"/>
      <c r="B228" s="9" t="n"/>
      <c r="C228" s="9" t="n"/>
      <c r="D228" s="155" t="n"/>
      <c r="E228" s="155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154" t="n"/>
      <c r="B229" s="9" t="n"/>
      <c r="C229" s="9" t="n"/>
      <c r="D229" s="155" t="n"/>
      <c r="E229" s="155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154" t="n"/>
      <c r="B230" s="9" t="n"/>
      <c r="C230" s="9" t="n"/>
      <c r="D230" s="155" t="n"/>
      <c r="E230" s="155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154" t="n"/>
      <c r="B231" s="9" t="n"/>
      <c r="C231" s="9" t="n"/>
      <c r="D231" s="155" t="n"/>
      <c r="E231" s="155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154" t="n"/>
      <c r="B232" s="9" t="n"/>
      <c r="C232" s="9" t="n"/>
      <c r="D232" s="155" t="n"/>
      <c r="E232" s="155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154" t="n"/>
      <c r="B233" s="9" t="n"/>
      <c r="C233" s="9" t="n"/>
      <c r="D233" s="155" t="n"/>
      <c r="E233" s="155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154" t="n"/>
      <c r="B234" s="9" t="n"/>
      <c r="C234" s="9" t="n"/>
      <c r="D234" s="155" t="n"/>
      <c r="E234" s="155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154" t="n"/>
      <c r="B235" s="9" t="n"/>
      <c r="C235" s="9" t="n"/>
      <c r="D235" s="155" t="n"/>
      <c r="E235" s="155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154" t="n"/>
      <c r="B236" s="9" t="n"/>
      <c r="C236" s="9" t="n"/>
      <c r="D236" s="155" t="n"/>
      <c r="E236" s="155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154" t="n"/>
      <c r="B237" s="9" t="n"/>
      <c r="C237" s="9" t="n"/>
      <c r="D237" s="155" t="n"/>
      <c r="E237" s="155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154" t="n"/>
      <c r="B238" s="9" t="n"/>
      <c r="C238" s="9" t="n"/>
      <c r="D238" s="155" t="n"/>
      <c r="E238" s="155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154" t="n"/>
      <c r="B239" s="9" t="n"/>
      <c r="C239" s="9" t="n"/>
      <c r="D239" s="155" t="n"/>
      <c r="E239" s="155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154" t="n"/>
      <c r="B240" s="9" t="n"/>
      <c r="C240" s="9" t="n"/>
      <c r="D240" s="155" t="n"/>
      <c r="E240" s="155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154" t="n"/>
      <c r="B241" s="9" t="n"/>
      <c r="C241" s="9" t="n"/>
      <c r="D241" s="155" t="n"/>
      <c r="E241" s="155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154" t="n"/>
      <c r="B242" s="9" t="n"/>
      <c r="C242" s="9" t="n"/>
      <c r="D242" s="155" t="n"/>
      <c r="E242" s="155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154" t="n"/>
      <c r="B243" s="9" t="n"/>
      <c r="C243" s="9" t="n"/>
      <c r="D243" s="155" t="n"/>
      <c r="E243" s="155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154" t="n"/>
      <c r="B244" s="9" t="n"/>
      <c r="C244" s="9" t="n"/>
      <c r="D244" s="155" t="n"/>
      <c r="E244" s="155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154" t="n"/>
      <c r="B245" s="9" t="n"/>
      <c r="C245" s="9" t="n"/>
      <c r="D245" s="155" t="n"/>
      <c r="E245" s="155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154" t="n"/>
      <c r="B246" s="9" t="n"/>
      <c r="C246" s="9" t="n"/>
      <c r="D246" s="155" t="n"/>
      <c r="E246" s="155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154" t="n"/>
      <c r="B247" s="9" t="n"/>
      <c r="C247" s="9" t="n"/>
      <c r="D247" s="155" t="n"/>
      <c r="E247" s="155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154" t="n"/>
      <c r="B248" s="9" t="n"/>
      <c r="C248" s="9" t="n"/>
      <c r="D248" s="155" t="n"/>
      <c r="E248" s="155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154" t="n"/>
      <c r="B249" s="9" t="n"/>
      <c r="C249" s="9" t="n"/>
      <c r="D249" s="155" t="n"/>
      <c r="E249" s="155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154" t="n"/>
      <c r="B250" s="9" t="n"/>
      <c r="C250" s="9" t="n"/>
      <c r="D250" s="155" t="n"/>
      <c r="E250" s="155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154" t="n"/>
      <c r="B251" s="9" t="n"/>
      <c r="C251" s="9" t="n"/>
      <c r="D251" s="155" t="n"/>
      <c r="E251" s="155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154" t="n"/>
      <c r="B252" s="9" t="n"/>
      <c r="C252" s="9" t="n"/>
      <c r="D252" s="155" t="n"/>
      <c r="E252" s="155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154" t="n"/>
      <c r="B253" s="9" t="n"/>
      <c r="C253" s="9" t="n"/>
      <c r="D253" s="155" t="n"/>
      <c r="E253" s="155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154" t="n"/>
      <c r="B254" s="9" t="n"/>
      <c r="C254" s="9" t="n"/>
      <c r="D254" s="155" t="n"/>
      <c r="E254" s="155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154" t="n"/>
      <c r="B255" s="9" t="n"/>
      <c r="C255" s="9" t="n"/>
      <c r="D255" s="155" t="n"/>
      <c r="E255" s="155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154" t="n"/>
      <c r="B256" s="9" t="n"/>
      <c r="C256" s="9" t="n"/>
      <c r="D256" s="155" t="n"/>
      <c r="E256" s="155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154" t="n"/>
      <c r="B257" s="9" t="n"/>
      <c r="C257" s="9" t="n"/>
      <c r="D257" s="155" t="n"/>
      <c r="E257" s="155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154" t="n"/>
      <c r="B258" s="9" t="n"/>
      <c r="C258" s="9" t="n"/>
      <c r="D258" s="155" t="n"/>
      <c r="E258" s="155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154" t="n"/>
      <c r="B259" s="9" t="n"/>
      <c r="C259" s="9" t="n"/>
      <c r="D259" s="155" t="n"/>
      <c r="E259" s="155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154" t="n"/>
      <c r="B260" s="9" t="n"/>
      <c r="C260" s="9" t="n"/>
      <c r="D260" s="155" t="n"/>
      <c r="E260" s="155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154" t="n"/>
      <c r="B261" s="9" t="n"/>
      <c r="C261" s="9" t="n"/>
      <c r="D261" s="155" t="n"/>
      <c r="E261" s="155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154" t="n"/>
      <c r="B262" s="9" t="n"/>
      <c r="C262" s="9" t="n"/>
      <c r="D262" s="155" t="n"/>
      <c r="E262" s="155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154" t="n"/>
      <c r="B263" s="9" t="n"/>
      <c r="C263" s="9" t="n"/>
      <c r="D263" s="155" t="n"/>
      <c r="E263" s="155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154" t="n"/>
      <c r="B264" s="9" t="n"/>
      <c r="C264" s="9" t="n"/>
      <c r="D264" s="155" t="n"/>
      <c r="E264" s="155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154" t="n"/>
      <c r="B265" s="9" t="n"/>
      <c r="C265" s="9" t="n"/>
      <c r="D265" s="155" t="n"/>
      <c r="E265" s="155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154" t="n"/>
      <c r="B266" s="9" t="n"/>
      <c r="C266" s="9" t="n"/>
      <c r="D266" s="155" t="n"/>
      <c r="E266" s="155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154" t="n"/>
      <c r="B267" s="9" t="n"/>
      <c r="C267" s="9" t="n"/>
      <c r="D267" s="155" t="n"/>
      <c r="E267" s="155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154" t="n"/>
      <c r="B268" s="9" t="n"/>
      <c r="C268" s="9" t="n"/>
      <c r="D268" s="155" t="n"/>
      <c r="E268" s="155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154" t="n"/>
      <c r="B269" s="9" t="n"/>
      <c r="C269" s="9" t="n"/>
      <c r="D269" s="155" t="n"/>
      <c r="E269" s="155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154" t="n"/>
      <c r="B270" s="9" t="n"/>
      <c r="C270" s="9" t="n"/>
      <c r="D270" s="155" t="n"/>
      <c r="E270" s="155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154" t="n"/>
      <c r="B271" s="9" t="n"/>
      <c r="C271" s="9" t="n"/>
      <c r="D271" s="155" t="n"/>
      <c r="E271" s="155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154" t="n"/>
      <c r="B272" s="9" t="n"/>
      <c r="C272" s="9" t="n"/>
      <c r="D272" s="155" t="n"/>
      <c r="E272" s="155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154" t="n"/>
      <c r="B273" s="9" t="n"/>
      <c r="C273" s="9" t="n"/>
      <c r="D273" s="155" t="n"/>
      <c r="E273" s="155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154" t="n"/>
      <c r="B274" s="9" t="n"/>
      <c r="C274" s="9" t="n"/>
      <c r="D274" s="155" t="n"/>
      <c r="E274" s="155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154" t="n"/>
      <c r="B275" s="9" t="n"/>
      <c r="C275" s="9" t="n"/>
      <c r="D275" s="155" t="n"/>
      <c r="E275" s="155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154" t="n"/>
      <c r="B276" s="9" t="n"/>
      <c r="C276" s="9" t="n"/>
      <c r="D276" s="155" t="n"/>
      <c r="E276" s="155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154" t="n"/>
      <c r="B277" s="9" t="n"/>
      <c r="C277" s="9" t="n"/>
      <c r="D277" s="155" t="n"/>
      <c r="E277" s="155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154" t="n"/>
      <c r="B278" s="9" t="n"/>
      <c r="C278" s="9" t="n"/>
      <c r="D278" s="155" t="n"/>
      <c r="E278" s="155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154" t="n"/>
      <c r="B279" s="9" t="n"/>
      <c r="C279" s="9" t="n"/>
      <c r="D279" s="155" t="n"/>
      <c r="E279" s="155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154" t="n"/>
      <c r="B280" s="9" t="n"/>
      <c r="C280" s="9" t="n"/>
      <c r="D280" s="155" t="n"/>
      <c r="E280" s="155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154" t="n"/>
      <c r="B281" s="9" t="n"/>
      <c r="C281" s="9" t="n"/>
      <c r="D281" s="155" t="n"/>
      <c r="E281" s="155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154" t="n"/>
      <c r="B282" s="9" t="n"/>
      <c r="C282" s="9" t="n"/>
      <c r="D282" s="155" t="n"/>
      <c r="E282" s="155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154" t="n"/>
      <c r="B283" s="9" t="n"/>
      <c r="C283" s="9" t="n"/>
      <c r="D283" s="155" t="n"/>
      <c r="E283" s="155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154" t="n"/>
      <c r="B284" s="9" t="n"/>
      <c r="C284" s="9" t="n"/>
      <c r="D284" s="155" t="n"/>
      <c r="E284" s="155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154" t="n"/>
      <c r="B285" s="9" t="n"/>
      <c r="C285" s="9" t="n"/>
      <c r="D285" s="155" t="n"/>
      <c r="E285" s="155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154" t="n"/>
      <c r="B286" s="9" t="n"/>
      <c r="C286" s="9" t="n"/>
      <c r="D286" s="155" t="n"/>
      <c r="E286" s="155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154" t="n"/>
      <c r="B287" s="9" t="n"/>
      <c r="C287" s="9" t="n"/>
      <c r="D287" s="155" t="n"/>
      <c r="E287" s="155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154" t="n"/>
      <c r="B288" s="9" t="n"/>
      <c r="C288" s="9" t="n"/>
      <c r="D288" s="155" t="n"/>
      <c r="E288" s="155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154" t="n"/>
      <c r="B289" s="9" t="n"/>
      <c r="C289" s="9" t="n"/>
      <c r="D289" s="155" t="n"/>
      <c r="E289" s="155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154" t="n"/>
      <c r="B290" s="9" t="n"/>
      <c r="C290" s="9" t="n"/>
      <c r="D290" s="155" t="n"/>
      <c r="E290" s="155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154" t="n"/>
      <c r="B291" s="9" t="n"/>
      <c r="C291" s="9" t="n"/>
      <c r="D291" s="155" t="n"/>
      <c r="E291" s="155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154" t="n"/>
      <c r="B292" s="9" t="n"/>
      <c r="C292" s="9" t="n"/>
      <c r="D292" s="155" t="n"/>
      <c r="E292" s="155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154" t="n"/>
      <c r="B293" s="9" t="n"/>
      <c r="C293" s="9" t="n"/>
      <c r="D293" s="155" t="n"/>
      <c r="E293" s="155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154" t="n"/>
      <c r="B294" s="9" t="n"/>
      <c r="C294" s="9" t="n"/>
      <c r="D294" s="155" t="n"/>
      <c r="E294" s="155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154" t="n"/>
      <c r="B295" s="9" t="n"/>
      <c r="C295" s="9" t="n"/>
      <c r="D295" s="155" t="n"/>
      <c r="E295" s="155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154" t="n"/>
      <c r="B296" s="9" t="n"/>
      <c r="C296" s="9" t="n"/>
      <c r="D296" s="155" t="n"/>
      <c r="E296" s="155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154" t="n"/>
      <c r="B297" s="9" t="n"/>
      <c r="C297" s="9" t="n"/>
      <c r="D297" s="155" t="n"/>
      <c r="E297" s="155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154" t="n"/>
      <c r="B298" s="9" t="n"/>
      <c r="C298" s="9" t="n"/>
      <c r="D298" s="155" t="n"/>
      <c r="E298" s="155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154" t="n"/>
      <c r="B299" s="9" t="n"/>
      <c r="C299" s="9" t="n"/>
      <c r="D299" s="155" t="n"/>
      <c r="E299" s="155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154" t="n"/>
      <c r="B300" s="9" t="n"/>
      <c r="C300" s="9" t="n"/>
      <c r="D300" s="155" t="n"/>
      <c r="E300" s="155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154" t="n"/>
      <c r="B301" s="9" t="n"/>
      <c r="C301" s="9" t="n"/>
      <c r="D301" s="155" t="n"/>
      <c r="E301" s="155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154" t="n"/>
      <c r="B302" s="9" t="n"/>
      <c r="C302" s="9" t="n"/>
      <c r="D302" s="155" t="n"/>
      <c r="E302" s="155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154" t="n"/>
      <c r="B303" s="9" t="n"/>
      <c r="C303" s="9" t="n"/>
      <c r="D303" s="155" t="n"/>
      <c r="E303" s="155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154" t="n"/>
      <c r="B304" s="9" t="n"/>
      <c r="C304" s="9" t="n"/>
      <c r="D304" s="155" t="n"/>
      <c r="E304" s="155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154" t="n"/>
      <c r="B305" s="9" t="n"/>
      <c r="C305" s="9" t="n"/>
      <c r="D305" s="155" t="n"/>
      <c r="E305" s="155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154" t="n"/>
      <c r="B306" s="9" t="n"/>
      <c r="C306" s="9" t="n"/>
      <c r="D306" s="155" t="n"/>
      <c r="E306" s="155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154" t="n"/>
      <c r="B307" s="9" t="n"/>
      <c r="C307" s="9" t="n"/>
      <c r="D307" s="155" t="n"/>
      <c r="E307" s="155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154" t="n"/>
      <c r="B308" s="9" t="n"/>
      <c r="C308" s="9" t="n"/>
      <c r="D308" s="155" t="n"/>
      <c r="E308" s="155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154" t="n"/>
      <c r="B309" s="9" t="n"/>
      <c r="C309" s="9" t="n"/>
      <c r="D309" s="155" t="n"/>
      <c r="E309" s="155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154" t="n"/>
      <c r="B310" s="9" t="n"/>
      <c r="C310" s="9" t="n"/>
      <c r="D310" s="155" t="n"/>
      <c r="E310" s="155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154" t="n"/>
      <c r="B311" s="9" t="n"/>
      <c r="C311" s="9" t="n"/>
      <c r="D311" s="155" t="n"/>
      <c r="E311" s="155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154" t="n"/>
      <c r="B312" s="9" t="n"/>
      <c r="C312" s="9" t="n"/>
      <c r="D312" s="155" t="n"/>
      <c r="E312" s="155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154" t="n"/>
      <c r="B313" s="9" t="n"/>
      <c r="C313" s="9" t="n"/>
      <c r="D313" s="155" t="n"/>
      <c r="E313" s="155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154" t="n"/>
      <c r="B314" s="9" t="n"/>
      <c r="C314" s="9" t="n"/>
      <c r="D314" s="155" t="n"/>
      <c r="E314" s="155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154" t="n"/>
      <c r="B315" s="9" t="n"/>
      <c r="C315" s="9" t="n"/>
      <c r="D315" s="155" t="n"/>
      <c r="E315" s="155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154" t="n"/>
      <c r="B316" s="9" t="n"/>
      <c r="C316" s="9" t="n"/>
      <c r="D316" s="155" t="n"/>
      <c r="E316" s="155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154" t="n"/>
      <c r="B317" s="9" t="n"/>
      <c r="C317" s="9" t="n"/>
      <c r="D317" s="155" t="n"/>
      <c r="E317" s="155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154" t="n"/>
      <c r="B318" s="9" t="n"/>
      <c r="C318" s="9" t="n"/>
      <c r="D318" s="155" t="n"/>
      <c r="E318" s="155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154" t="n"/>
      <c r="B319" s="9" t="n"/>
      <c r="C319" s="9" t="n"/>
      <c r="D319" s="155" t="n"/>
      <c r="E319" s="155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154" t="n"/>
      <c r="B320" s="9" t="n"/>
      <c r="C320" s="9" t="n"/>
      <c r="D320" s="155" t="n"/>
      <c r="E320" s="155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154" t="n"/>
      <c r="B321" s="9" t="n"/>
      <c r="C321" s="9" t="n"/>
      <c r="D321" s="155" t="n"/>
      <c r="E321" s="155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154" t="n"/>
      <c r="B322" s="9" t="n"/>
      <c r="C322" s="9" t="n"/>
      <c r="D322" s="155" t="n"/>
      <c r="E322" s="155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154" t="n"/>
      <c r="B323" s="9" t="n"/>
      <c r="C323" s="9" t="n"/>
      <c r="D323" s="155" t="n"/>
      <c r="E323" s="155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154" t="n"/>
      <c r="B324" s="9" t="n"/>
      <c r="C324" s="9" t="n"/>
      <c r="D324" s="155" t="n"/>
      <c r="E324" s="155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154" t="n"/>
      <c r="B325" s="9" t="n"/>
      <c r="C325" s="9" t="n"/>
      <c r="D325" s="155" t="n"/>
      <c r="E325" s="155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154" t="n"/>
      <c r="B326" s="9" t="n"/>
      <c r="C326" s="9" t="n"/>
      <c r="D326" s="155" t="n"/>
      <c r="E326" s="155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154" t="n"/>
      <c r="B327" s="9" t="n"/>
      <c r="C327" s="9" t="n"/>
      <c r="D327" s="155" t="n"/>
      <c r="E327" s="155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154" t="n"/>
      <c r="B328" s="9" t="n"/>
      <c r="C328" s="9" t="n"/>
      <c r="D328" s="155" t="n"/>
      <c r="E328" s="155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154" t="n"/>
      <c r="B329" s="9" t="n"/>
      <c r="C329" s="9" t="n"/>
      <c r="D329" s="155" t="n"/>
      <c r="E329" s="155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154" t="n"/>
      <c r="B330" s="9" t="n"/>
      <c r="C330" s="9" t="n"/>
      <c r="D330" s="155" t="n"/>
      <c r="E330" s="155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154" t="n"/>
      <c r="B331" s="9" t="n"/>
      <c r="C331" s="9" t="n"/>
      <c r="D331" s="155" t="n"/>
      <c r="E331" s="155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154" t="n"/>
      <c r="B332" s="9" t="n"/>
      <c r="C332" s="9" t="n"/>
      <c r="D332" s="155" t="n"/>
      <c r="E332" s="155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154" t="n"/>
      <c r="B333" s="9" t="n"/>
      <c r="C333" s="9" t="n"/>
      <c r="D333" s="155" t="n"/>
      <c r="E333" s="155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154" t="n"/>
      <c r="B334" s="9" t="n"/>
      <c r="C334" s="9" t="n"/>
      <c r="D334" s="155" t="n"/>
      <c r="E334" s="155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154" t="n"/>
      <c r="B335" s="9" t="n"/>
      <c r="C335" s="9" t="n"/>
      <c r="D335" s="155" t="n"/>
      <c r="E335" s="155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154" t="n"/>
      <c r="B336" s="9" t="n"/>
      <c r="C336" s="9" t="n"/>
      <c r="D336" s="155" t="n"/>
      <c r="E336" s="155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154" t="n"/>
      <c r="B337" s="9" t="n"/>
      <c r="C337" s="9" t="n"/>
      <c r="D337" s="155" t="n"/>
      <c r="E337" s="155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154" t="n"/>
      <c r="B338" s="9" t="n"/>
      <c r="C338" s="9" t="n"/>
      <c r="D338" s="155" t="n"/>
      <c r="E338" s="155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154" t="n"/>
      <c r="B339" s="9" t="n"/>
      <c r="C339" s="9" t="n"/>
      <c r="D339" s="155" t="n"/>
      <c r="E339" s="155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154" t="n"/>
      <c r="B340" s="9" t="n"/>
      <c r="C340" s="9" t="n"/>
      <c r="D340" s="155" t="n"/>
      <c r="E340" s="155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154" t="n"/>
      <c r="B341" s="9" t="n"/>
      <c r="C341" s="9" t="n"/>
      <c r="D341" s="155" t="n"/>
      <c r="E341" s="155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154" t="n"/>
      <c r="B342" s="9" t="n"/>
      <c r="C342" s="9" t="n"/>
      <c r="D342" s="155" t="n"/>
      <c r="E342" s="155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154" t="n"/>
      <c r="B343" s="9" t="n"/>
      <c r="C343" s="9" t="n"/>
      <c r="D343" s="155" t="n"/>
      <c r="E343" s="155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154" t="n"/>
      <c r="B344" s="9" t="n"/>
      <c r="C344" s="9" t="n"/>
      <c r="D344" s="155" t="n"/>
      <c r="E344" s="155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154" t="n"/>
      <c r="B345" s="9" t="n"/>
      <c r="C345" s="9" t="n"/>
      <c r="D345" s="155" t="n"/>
      <c r="E345" s="155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154" t="n"/>
      <c r="B346" s="9" t="n"/>
      <c r="C346" s="9" t="n"/>
      <c r="D346" s="155" t="n"/>
      <c r="E346" s="155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154" t="n"/>
      <c r="B347" s="9" t="n"/>
      <c r="C347" s="9" t="n"/>
      <c r="D347" s="155" t="n"/>
      <c r="E347" s="155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154" t="n"/>
      <c r="B348" s="9" t="n"/>
      <c r="C348" s="9" t="n"/>
      <c r="D348" s="155" t="n"/>
      <c r="E348" s="155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154" t="n"/>
      <c r="B349" s="9" t="n"/>
      <c r="C349" s="9" t="n"/>
      <c r="D349" s="155" t="n"/>
      <c r="E349" s="155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154" t="n"/>
      <c r="B350" s="9" t="n"/>
      <c r="C350" s="9" t="n"/>
      <c r="D350" s="155" t="n"/>
      <c r="E350" s="155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154" t="n"/>
      <c r="B351" s="9" t="n"/>
      <c r="C351" s="9" t="n"/>
      <c r="D351" s="155" t="n"/>
      <c r="E351" s="155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154" t="n"/>
      <c r="B352" s="9" t="n"/>
      <c r="C352" s="9" t="n"/>
      <c r="D352" s="155" t="n"/>
      <c r="E352" s="155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154" t="n"/>
      <c r="B353" s="9" t="n"/>
      <c r="C353" s="9" t="n"/>
      <c r="D353" s="155" t="n"/>
      <c r="E353" s="155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154" t="n"/>
      <c r="B354" s="9" t="n"/>
      <c r="C354" s="9" t="n"/>
      <c r="D354" s="155" t="n"/>
      <c r="E354" s="155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154" t="n"/>
      <c r="B355" s="9" t="n"/>
      <c r="C355" s="9" t="n"/>
      <c r="D355" s="155" t="n"/>
      <c r="E355" s="155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154" t="n"/>
      <c r="B356" s="9" t="n"/>
      <c r="C356" s="9" t="n"/>
      <c r="D356" s="155" t="n"/>
      <c r="E356" s="155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154" t="n"/>
      <c r="B357" s="9" t="n"/>
      <c r="C357" s="9" t="n"/>
      <c r="D357" s="155" t="n"/>
      <c r="E357" s="155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154" t="n"/>
      <c r="B358" s="9" t="n"/>
      <c r="C358" s="9" t="n"/>
      <c r="D358" s="155" t="n"/>
      <c r="E358" s="155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154" t="n"/>
      <c r="B359" s="9" t="n"/>
      <c r="C359" s="9" t="n"/>
      <c r="D359" s="155" t="n"/>
      <c r="E359" s="155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154" t="n"/>
      <c r="B360" s="9" t="n"/>
      <c r="C360" s="9" t="n"/>
      <c r="D360" s="155" t="n"/>
      <c r="E360" s="155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154" t="n"/>
      <c r="B361" s="9" t="n"/>
      <c r="C361" s="9" t="n"/>
      <c r="D361" s="155" t="n"/>
      <c r="E361" s="155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154" t="n"/>
      <c r="B362" s="9" t="n"/>
      <c r="C362" s="9" t="n"/>
      <c r="D362" s="155" t="n"/>
      <c r="E362" s="155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154" t="n"/>
      <c r="B363" s="9" t="n"/>
      <c r="C363" s="9" t="n"/>
      <c r="D363" s="155" t="n"/>
      <c r="E363" s="155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154" t="n"/>
      <c r="B364" s="9" t="n"/>
      <c r="C364" s="9" t="n"/>
      <c r="D364" s="155" t="n"/>
      <c r="E364" s="155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154" t="n"/>
      <c r="B365" s="9" t="n"/>
      <c r="C365" s="9" t="n"/>
      <c r="D365" s="155" t="n"/>
      <c r="E365" s="155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154" t="n"/>
      <c r="B366" s="9" t="n"/>
      <c r="C366" s="9" t="n"/>
      <c r="D366" s="155" t="n"/>
      <c r="E366" s="155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154" t="n"/>
      <c r="B367" s="9" t="n"/>
      <c r="C367" s="9" t="n"/>
      <c r="D367" s="155" t="n"/>
      <c r="E367" s="155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154" t="n"/>
      <c r="B368" s="9" t="n"/>
      <c r="C368" s="9" t="n"/>
      <c r="D368" s="155" t="n"/>
      <c r="E368" s="155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154" t="n"/>
      <c r="B369" s="9" t="n"/>
      <c r="C369" s="9" t="n"/>
      <c r="D369" s="155" t="n"/>
      <c r="E369" s="155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154" t="n"/>
      <c r="B370" s="9" t="n"/>
      <c r="C370" s="9" t="n"/>
      <c r="D370" s="155" t="n"/>
      <c r="E370" s="155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154" t="n"/>
      <c r="B371" s="9" t="n"/>
      <c r="C371" s="9" t="n"/>
      <c r="D371" s="155" t="n"/>
      <c r="E371" s="155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154" t="n"/>
      <c r="B372" s="9" t="n"/>
      <c r="C372" s="9" t="n"/>
      <c r="D372" s="155" t="n"/>
      <c r="E372" s="155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154" t="n"/>
      <c r="B373" s="9" t="n"/>
      <c r="C373" s="9" t="n"/>
      <c r="D373" s="155" t="n"/>
      <c r="E373" s="155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154" t="n"/>
      <c r="B374" s="9" t="n"/>
      <c r="C374" s="9" t="n"/>
      <c r="D374" s="155" t="n"/>
      <c r="E374" s="155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154" t="n"/>
      <c r="B375" s="9" t="n"/>
      <c r="C375" s="9" t="n"/>
      <c r="D375" s="155" t="n"/>
      <c r="E375" s="155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154" t="n"/>
      <c r="B376" s="9" t="n"/>
      <c r="C376" s="9" t="n"/>
      <c r="D376" s="155" t="n"/>
      <c r="E376" s="155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154" t="n"/>
      <c r="B377" s="9" t="n"/>
      <c r="C377" s="9" t="n"/>
      <c r="D377" s="155" t="n"/>
      <c r="E377" s="155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154" t="n"/>
      <c r="B378" s="9" t="n"/>
      <c r="C378" s="9" t="n"/>
      <c r="D378" s="155" t="n"/>
      <c r="E378" s="155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154" t="n"/>
      <c r="B379" s="9" t="n"/>
      <c r="C379" s="9" t="n"/>
      <c r="D379" s="155" t="n"/>
      <c r="E379" s="155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154" t="n"/>
      <c r="B380" s="9" t="n"/>
      <c r="C380" s="9" t="n"/>
      <c r="D380" s="155" t="n"/>
      <c r="E380" s="155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154" t="n"/>
      <c r="B381" s="9" t="n"/>
      <c r="C381" s="9" t="n"/>
      <c r="D381" s="155" t="n"/>
      <c r="E381" s="155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154" t="n"/>
      <c r="B382" s="9" t="n"/>
      <c r="C382" s="9" t="n"/>
      <c r="D382" s="155" t="n"/>
      <c r="E382" s="155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154" t="n"/>
      <c r="B383" s="9" t="n"/>
      <c r="C383" s="9" t="n"/>
      <c r="D383" s="155" t="n"/>
      <c r="E383" s="155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154" t="n"/>
      <c r="B384" s="9" t="n"/>
      <c r="C384" s="9" t="n"/>
      <c r="D384" s="155" t="n"/>
      <c r="E384" s="155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154" t="n"/>
      <c r="B385" s="9" t="n"/>
      <c r="C385" s="9" t="n"/>
      <c r="D385" s="155" t="n"/>
      <c r="E385" s="155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154" t="n"/>
      <c r="B386" s="9" t="n"/>
      <c r="C386" s="9" t="n"/>
      <c r="D386" s="155" t="n"/>
      <c r="E386" s="155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154" t="n"/>
      <c r="B387" s="9" t="n"/>
      <c r="C387" s="9" t="n"/>
      <c r="D387" s="155" t="n"/>
      <c r="E387" s="155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154" t="n"/>
      <c r="B388" s="9" t="n"/>
      <c r="C388" s="9" t="n"/>
      <c r="D388" s="155" t="n"/>
      <c r="E388" s="155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154" t="n"/>
      <c r="B389" s="9" t="n"/>
      <c r="C389" s="9" t="n"/>
      <c r="D389" s="155" t="n"/>
      <c r="E389" s="155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154" t="n"/>
      <c r="B390" s="9" t="n"/>
      <c r="C390" s="9" t="n"/>
      <c r="D390" s="155" t="n"/>
      <c r="E390" s="155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154" t="n"/>
      <c r="B391" s="9" t="n"/>
      <c r="C391" s="9" t="n"/>
      <c r="D391" s="155" t="n"/>
      <c r="E391" s="155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154" t="n"/>
      <c r="B392" s="9" t="n"/>
      <c r="C392" s="9" t="n"/>
      <c r="D392" s="155" t="n"/>
      <c r="E392" s="155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154" t="n"/>
      <c r="B393" s="9" t="n"/>
      <c r="C393" s="9" t="n"/>
      <c r="D393" s="155" t="n"/>
      <c r="E393" s="155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154" t="n"/>
      <c r="B394" s="9" t="n"/>
      <c r="C394" s="9" t="n"/>
      <c r="D394" s="155" t="n"/>
      <c r="E394" s="155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154" t="n"/>
      <c r="B395" s="9" t="n"/>
      <c r="C395" s="9" t="n"/>
      <c r="D395" s="155" t="n"/>
      <c r="E395" s="155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154" t="n"/>
      <c r="B396" s="9" t="n"/>
      <c r="C396" s="9" t="n"/>
      <c r="D396" s="155" t="n"/>
      <c r="E396" s="155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154" t="n"/>
      <c r="B397" s="9" t="n"/>
      <c r="C397" s="9" t="n"/>
      <c r="D397" s="155" t="n"/>
      <c r="E397" s="155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154" t="n"/>
      <c r="B398" s="9" t="n"/>
      <c r="C398" s="9" t="n"/>
      <c r="D398" s="155" t="n"/>
      <c r="E398" s="155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154" t="n"/>
      <c r="B399" s="9" t="n"/>
      <c r="C399" s="9" t="n"/>
      <c r="D399" s="155" t="n"/>
      <c r="E399" s="155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154" t="n"/>
      <c r="B400" s="9" t="n"/>
      <c r="C400" s="9" t="n"/>
      <c r="D400" s="155" t="n"/>
      <c r="E400" s="155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154" t="n"/>
      <c r="B401" s="9" t="n"/>
      <c r="C401" s="9" t="n"/>
      <c r="D401" s="155" t="n"/>
      <c r="E401" s="155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154" t="n"/>
      <c r="B402" s="9" t="n"/>
      <c r="C402" s="9" t="n"/>
      <c r="D402" s="155" t="n"/>
      <c r="E402" s="155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154" t="n"/>
      <c r="B403" s="9" t="n"/>
      <c r="C403" s="9" t="n"/>
      <c r="D403" s="155" t="n"/>
      <c r="E403" s="155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154" t="n"/>
      <c r="B404" s="9" t="n"/>
      <c r="C404" s="9" t="n"/>
      <c r="D404" s="155" t="n"/>
      <c r="E404" s="155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154" t="n"/>
      <c r="B405" s="9" t="n"/>
      <c r="C405" s="9" t="n"/>
      <c r="D405" s="155" t="n"/>
      <c r="E405" s="155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154" t="n"/>
      <c r="B406" s="9" t="n"/>
      <c r="C406" s="9" t="n"/>
      <c r="D406" s="155" t="n"/>
      <c r="E406" s="155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154" t="n"/>
      <c r="B407" s="9" t="n"/>
      <c r="C407" s="9" t="n"/>
      <c r="D407" s="155" t="n"/>
      <c r="E407" s="155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154" t="n"/>
      <c r="B408" s="9" t="n"/>
      <c r="C408" s="9" t="n"/>
      <c r="D408" s="155" t="n"/>
      <c r="E408" s="155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154" t="n"/>
      <c r="B409" s="9" t="n"/>
      <c r="C409" s="9" t="n"/>
      <c r="D409" s="155" t="n"/>
      <c r="E409" s="155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154" t="n"/>
      <c r="B410" s="9" t="n"/>
      <c r="C410" s="9" t="n"/>
      <c r="D410" s="155" t="n"/>
      <c r="E410" s="155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154" t="n"/>
      <c r="B411" s="9" t="n"/>
      <c r="C411" s="9" t="n"/>
      <c r="D411" s="155" t="n"/>
      <c r="E411" s="155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154" t="n"/>
      <c r="B412" s="9" t="n"/>
      <c r="C412" s="9" t="n"/>
      <c r="D412" s="155" t="n"/>
      <c r="E412" s="155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154" t="n"/>
      <c r="B413" s="9" t="n"/>
      <c r="C413" s="9" t="n"/>
      <c r="D413" s="155" t="n"/>
      <c r="E413" s="155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154" t="n"/>
      <c r="B414" s="9" t="n"/>
      <c r="C414" s="9" t="n"/>
      <c r="D414" s="155" t="n"/>
      <c r="E414" s="155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154" t="n"/>
      <c r="B415" s="9" t="n"/>
      <c r="C415" s="9" t="n"/>
      <c r="D415" s="155" t="n"/>
      <c r="E415" s="155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154" t="n"/>
      <c r="B416" s="9" t="n"/>
      <c r="C416" s="9" t="n"/>
      <c r="D416" s="155" t="n"/>
      <c r="E416" s="155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154" t="n"/>
      <c r="B417" s="9" t="n"/>
      <c r="C417" s="9" t="n"/>
      <c r="D417" s="155" t="n"/>
      <c r="E417" s="155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154" t="n"/>
      <c r="B418" s="9" t="n"/>
      <c r="C418" s="9" t="n"/>
      <c r="D418" s="155" t="n"/>
      <c r="E418" s="155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154" t="n"/>
      <c r="B419" s="9" t="n"/>
      <c r="C419" s="9" t="n"/>
      <c r="D419" s="155" t="n"/>
      <c r="E419" s="155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154" t="n"/>
      <c r="B420" s="9" t="n"/>
      <c r="C420" s="9" t="n"/>
      <c r="D420" s="155" t="n"/>
      <c r="E420" s="155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154" t="n"/>
      <c r="B421" s="9" t="n"/>
      <c r="C421" s="9" t="n"/>
      <c r="D421" s="155" t="n"/>
      <c r="E421" s="155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154" t="n"/>
      <c r="B422" s="9" t="n"/>
      <c r="C422" s="9" t="n"/>
      <c r="D422" s="155" t="n"/>
      <c r="E422" s="155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154" t="n"/>
      <c r="B423" s="9" t="n"/>
      <c r="C423" s="9" t="n"/>
      <c r="D423" s="155" t="n"/>
      <c r="E423" s="155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154" t="n"/>
      <c r="B424" s="9" t="n"/>
      <c r="C424" s="9" t="n"/>
      <c r="D424" s="155" t="n"/>
      <c r="E424" s="155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154" t="n"/>
      <c r="B425" s="9" t="n"/>
      <c r="C425" s="9" t="n"/>
      <c r="D425" s="155" t="n"/>
      <c r="E425" s="155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154" t="n"/>
      <c r="B426" s="9" t="n"/>
      <c r="C426" s="9" t="n"/>
      <c r="D426" s="155" t="n"/>
      <c r="E426" s="155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154" t="n"/>
      <c r="B427" s="9" t="n"/>
      <c r="C427" s="9" t="n"/>
      <c r="D427" s="155" t="n"/>
      <c r="E427" s="155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154" t="n"/>
      <c r="B428" s="9" t="n"/>
      <c r="C428" s="9" t="n"/>
      <c r="D428" s="155" t="n"/>
      <c r="E428" s="155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154" t="n"/>
      <c r="B429" s="9" t="n"/>
      <c r="C429" s="9" t="n"/>
      <c r="D429" s="155" t="n"/>
      <c r="E429" s="155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154" t="n"/>
      <c r="B430" s="9" t="n"/>
      <c r="C430" s="9" t="n"/>
      <c r="D430" s="155" t="n"/>
      <c r="E430" s="155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154" t="n"/>
      <c r="B431" s="9" t="n"/>
      <c r="C431" s="9" t="n"/>
      <c r="D431" s="155" t="n"/>
      <c r="E431" s="155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154" t="n"/>
      <c r="B432" s="9" t="n"/>
      <c r="C432" s="9" t="n"/>
      <c r="D432" s="155" t="n"/>
      <c r="E432" s="155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154" t="n"/>
      <c r="B433" s="9" t="n"/>
      <c r="C433" s="9" t="n"/>
      <c r="D433" s="155" t="n"/>
      <c r="E433" s="155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154" t="n"/>
      <c r="B434" s="9" t="n"/>
      <c r="C434" s="9" t="n"/>
      <c r="D434" s="155" t="n"/>
      <c r="E434" s="155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154" t="n"/>
      <c r="B435" s="9" t="n"/>
      <c r="C435" s="9" t="n"/>
      <c r="D435" s="155" t="n"/>
      <c r="E435" s="155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154" t="n"/>
      <c r="B436" s="9" t="n"/>
      <c r="C436" s="9" t="n"/>
      <c r="D436" s="155" t="n"/>
      <c r="E436" s="155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154" t="n"/>
      <c r="B437" s="9" t="n"/>
      <c r="C437" s="9" t="n"/>
      <c r="D437" s="155" t="n"/>
      <c r="E437" s="155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154" t="n"/>
      <c r="B438" s="9" t="n"/>
      <c r="C438" s="9" t="n"/>
      <c r="D438" s="155" t="n"/>
      <c r="E438" s="155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154" t="n"/>
      <c r="B439" s="9" t="n"/>
      <c r="C439" s="9" t="n"/>
      <c r="D439" s="155" t="n"/>
      <c r="E439" s="155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154" t="n"/>
      <c r="B440" s="9" t="n"/>
      <c r="C440" s="9" t="n"/>
      <c r="D440" s="155" t="n"/>
      <c r="E440" s="155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154" t="n"/>
      <c r="B441" s="9" t="n"/>
      <c r="C441" s="9" t="n"/>
      <c r="D441" s="155" t="n"/>
      <c r="E441" s="155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154" t="n"/>
      <c r="B442" s="9" t="n"/>
      <c r="C442" s="9" t="n"/>
      <c r="D442" s="155" t="n"/>
      <c r="E442" s="155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154" t="n"/>
      <c r="B443" s="9" t="n"/>
      <c r="C443" s="9" t="n"/>
      <c r="D443" s="155" t="n"/>
      <c r="E443" s="155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154" t="n"/>
      <c r="B444" s="9" t="n"/>
      <c r="C444" s="9" t="n"/>
      <c r="D444" s="155" t="n"/>
      <c r="E444" s="155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154" t="n"/>
      <c r="B445" s="9" t="n"/>
      <c r="C445" s="9" t="n"/>
      <c r="D445" s="155" t="n"/>
      <c r="E445" s="155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154" t="n"/>
      <c r="B446" s="9" t="n"/>
      <c r="C446" s="9" t="n"/>
      <c r="D446" s="155" t="n"/>
      <c r="E446" s="155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154" t="n"/>
      <c r="B447" s="9" t="n"/>
      <c r="C447" s="9" t="n"/>
      <c r="D447" s="155" t="n"/>
      <c r="E447" s="155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154" t="n"/>
      <c r="B448" s="9" t="n"/>
      <c r="C448" s="9" t="n"/>
      <c r="D448" s="155" t="n"/>
      <c r="E448" s="155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154" t="n"/>
      <c r="B449" s="9" t="n"/>
      <c r="C449" s="9" t="n"/>
      <c r="D449" s="155" t="n"/>
      <c r="E449" s="155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154" t="n"/>
      <c r="B450" s="9" t="n"/>
      <c r="C450" s="9" t="n"/>
      <c r="D450" s="155" t="n"/>
      <c r="E450" s="155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154" t="n"/>
      <c r="B451" s="9" t="n"/>
      <c r="C451" s="9" t="n"/>
      <c r="D451" s="155" t="n"/>
      <c r="E451" s="155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154" t="n"/>
      <c r="B452" s="9" t="n"/>
      <c r="C452" s="9" t="n"/>
      <c r="D452" s="155" t="n"/>
      <c r="E452" s="155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154" t="n"/>
      <c r="B453" s="9" t="n"/>
      <c r="C453" s="9" t="n"/>
      <c r="D453" s="155" t="n"/>
      <c r="E453" s="155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154" t="n"/>
      <c r="B454" s="9" t="n"/>
      <c r="C454" s="9" t="n"/>
      <c r="D454" s="155" t="n"/>
      <c r="E454" s="155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154" t="n"/>
      <c r="B455" s="9" t="n"/>
      <c r="C455" s="9" t="n"/>
      <c r="D455" s="155" t="n"/>
      <c r="E455" s="155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154" t="n"/>
      <c r="B456" s="9" t="n"/>
      <c r="C456" s="9" t="n"/>
      <c r="D456" s="155" t="n"/>
      <c r="E456" s="155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154" t="n"/>
      <c r="B457" s="9" t="n"/>
      <c r="C457" s="9" t="n"/>
      <c r="D457" s="155" t="n"/>
      <c r="E457" s="155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154" t="n"/>
      <c r="B458" s="9" t="n"/>
      <c r="C458" s="9" t="n"/>
      <c r="D458" s="155" t="n"/>
      <c r="E458" s="155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154" t="n"/>
      <c r="B459" s="9" t="n"/>
      <c r="C459" s="9" t="n"/>
      <c r="D459" s="155" t="n"/>
      <c r="E459" s="155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154" t="n"/>
      <c r="B460" s="9" t="n"/>
      <c r="C460" s="9" t="n"/>
      <c r="D460" s="155" t="n"/>
      <c r="E460" s="155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154" t="n"/>
      <c r="B461" s="9" t="n"/>
      <c r="C461" s="9" t="n"/>
      <c r="D461" s="155" t="n"/>
      <c r="E461" s="155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154" t="n"/>
      <c r="B462" s="9" t="n"/>
      <c r="C462" s="9" t="n"/>
      <c r="D462" s="155" t="n"/>
      <c r="E462" s="155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154" t="n"/>
      <c r="B463" s="9" t="n"/>
      <c r="C463" s="9" t="n"/>
      <c r="D463" s="155" t="n"/>
      <c r="E463" s="155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154" t="n"/>
      <c r="B464" s="9" t="n"/>
      <c r="C464" s="9" t="n"/>
      <c r="D464" s="155" t="n"/>
      <c r="E464" s="155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154" t="n"/>
      <c r="B465" s="9" t="n"/>
      <c r="C465" s="9" t="n"/>
      <c r="D465" s="155" t="n"/>
      <c r="E465" s="155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154" t="n"/>
      <c r="B466" s="9" t="n"/>
      <c r="C466" s="9" t="n"/>
      <c r="D466" s="155" t="n"/>
      <c r="E466" s="155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154" t="n"/>
      <c r="B467" s="9" t="n"/>
      <c r="C467" s="9" t="n"/>
      <c r="D467" s="155" t="n"/>
      <c r="E467" s="155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154" t="n"/>
      <c r="B468" s="9" t="n"/>
      <c r="C468" s="9" t="n"/>
      <c r="D468" s="155" t="n"/>
      <c r="E468" s="155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154" t="n"/>
      <c r="B469" s="9" t="n"/>
      <c r="C469" s="9" t="n"/>
      <c r="D469" s="155" t="n"/>
      <c r="E469" s="155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154" t="n"/>
      <c r="B470" s="9" t="n"/>
      <c r="C470" s="9" t="n"/>
      <c r="D470" s="155" t="n"/>
      <c r="E470" s="155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154" t="n"/>
      <c r="B471" s="9" t="n"/>
      <c r="C471" s="9" t="n"/>
      <c r="D471" s="155" t="n"/>
      <c r="E471" s="155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154" t="n"/>
      <c r="B472" s="9" t="n"/>
      <c r="C472" s="9" t="n"/>
      <c r="D472" s="155" t="n"/>
      <c r="E472" s="155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154" t="n"/>
      <c r="B473" s="9" t="n"/>
      <c r="C473" s="9" t="n"/>
      <c r="D473" s="155" t="n"/>
      <c r="E473" s="155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154" t="n"/>
      <c r="B474" s="9" t="n"/>
      <c r="C474" s="9" t="n"/>
      <c r="D474" s="155" t="n"/>
      <c r="E474" s="155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154" t="n"/>
      <c r="B475" s="9" t="n"/>
      <c r="C475" s="9" t="n"/>
      <c r="D475" s="155" t="n"/>
      <c r="E475" s="155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154" t="n"/>
      <c r="B476" s="9" t="n"/>
      <c r="C476" s="9" t="n"/>
      <c r="D476" s="155" t="n"/>
      <c r="E476" s="155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154" t="n"/>
      <c r="B477" s="9" t="n"/>
      <c r="C477" s="9" t="n"/>
      <c r="D477" s="155" t="n"/>
      <c r="E477" s="155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154" t="n"/>
      <c r="B478" s="9" t="n"/>
      <c r="C478" s="9" t="n"/>
      <c r="D478" s="155" t="n"/>
      <c r="E478" s="155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154" t="n"/>
      <c r="B479" s="9" t="n"/>
      <c r="C479" s="9" t="n"/>
      <c r="D479" s="155" t="n"/>
      <c r="E479" s="155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154" t="n"/>
      <c r="B480" s="9" t="n"/>
      <c r="C480" s="9" t="n"/>
      <c r="D480" s="155" t="n"/>
      <c r="E480" s="155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154" t="n"/>
      <c r="B481" s="9" t="n"/>
      <c r="C481" s="9" t="n"/>
      <c r="D481" s="155" t="n"/>
      <c r="E481" s="155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154" t="n"/>
      <c r="B482" s="9" t="n"/>
      <c r="C482" s="9" t="n"/>
      <c r="D482" s="155" t="n"/>
      <c r="E482" s="155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154" t="n"/>
      <c r="B483" s="9" t="n"/>
      <c r="C483" s="9" t="n"/>
      <c r="D483" s="155" t="n"/>
      <c r="E483" s="155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154" t="n"/>
      <c r="B484" s="9" t="n"/>
      <c r="C484" s="9" t="n"/>
      <c r="D484" s="155" t="n"/>
      <c r="E484" s="155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154" t="n"/>
      <c r="B485" s="9" t="n"/>
      <c r="C485" s="9" t="n"/>
      <c r="D485" s="155" t="n"/>
      <c r="E485" s="155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154" t="n"/>
      <c r="B486" s="9" t="n"/>
      <c r="C486" s="9" t="n"/>
      <c r="D486" s="155" t="n"/>
      <c r="E486" s="155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154" t="n"/>
      <c r="B487" s="9" t="n"/>
      <c r="C487" s="9" t="n"/>
      <c r="D487" s="155" t="n"/>
      <c r="E487" s="155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154" t="n"/>
      <c r="B488" s="9" t="n"/>
      <c r="C488" s="9" t="n"/>
      <c r="D488" s="155" t="n"/>
      <c r="E488" s="155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154" t="n"/>
      <c r="B489" s="9" t="n"/>
      <c r="C489" s="9" t="n"/>
      <c r="D489" s="155" t="n"/>
      <c r="E489" s="155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154" t="n"/>
      <c r="B490" s="9" t="n"/>
      <c r="C490" s="9" t="n"/>
      <c r="D490" s="155" t="n"/>
      <c r="E490" s="155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154" t="n"/>
      <c r="B491" s="9" t="n"/>
      <c r="C491" s="9" t="n"/>
      <c r="D491" s="155" t="n"/>
      <c r="E491" s="155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154" t="n"/>
      <c r="B492" s="9" t="n"/>
      <c r="C492" s="9" t="n"/>
      <c r="D492" s="155" t="n"/>
      <c r="E492" s="155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154" t="n"/>
      <c r="B493" s="9" t="n"/>
      <c r="C493" s="9" t="n"/>
      <c r="D493" s="155" t="n"/>
      <c r="E493" s="155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154" t="n"/>
      <c r="B494" s="9" t="n"/>
      <c r="C494" s="9" t="n"/>
      <c r="D494" s="155" t="n"/>
      <c r="E494" s="155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154" t="n"/>
      <c r="B495" s="9" t="n"/>
      <c r="C495" s="9" t="n"/>
      <c r="D495" s="155" t="n"/>
      <c r="E495" s="155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154" t="n"/>
      <c r="B496" s="9" t="n"/>
      <c r="C496" s="9" t="n"/>
      <c r="D496" s="155" t="n"/>
      <c r="E496" s="155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154" t="n"/>
      <c r="B497" s="9" t="n"/>
      <c r="C497" s="9" t="n"/>
      <c r="D497" s="155" t="n"/>
      <c r="E497" s="155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154" t="n"/>
      <c r="B498" s="9" t="n"/>
      <c r="C498" s="9" t="n"/>
      <c r="D498" s="155" t="n"/>
      <c r="E498" s="155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154" t="n"/>
      <c r="B499" s="9" t="n"/>
      <c r="C499" s="9" t="n"/>
      <c r="D499" s="155" t="n"/>
      <c r="E499" s="155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154" t="n"/>
      <c r="B500" s="9" t="n"/>
      <c r="C500" s="9" t="n"/>
      <c r="D500" s="155" t="n"/>
      <c r="E500" s="155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154" t="n"/>
      <c r="B501" s="9" t="n"/>
      <c r="C501" s="9" t="n"/>
      <c r="D501" s="155" t="n"/>
      <c r="E501" s="155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154" t="n"/>
      <c r="B502" s="9" t="n"/>
      <c r="C502" s="9" t="n"/>
      <c r="D502" s="155" t="n"/>
      <c r="E502" s="155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154" t="n"/>
      <c r="B503" s="9" t="n"/>
      <c r="C503" s="9" t="n"/>
      <c r="D503" s="155" t="n"/>
      <c r="E503" s="155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154" t="n"/>
      <c r="B504" s="9" t="n"/>
      <c r="C504" s="9" t="n"/>
      <c r="D504" s="155" t="n"/>
      <c r="E504" s="155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154" t="n"/>
      <c r="B505" s="9" t="n"/>
      <c r="C505" s="9" t="n"/>
      <c r="D505" s="155" t="n"/>
      <c r="E505" s="155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154" t="n"/>
      <c r="B506" s="9" t="n"/>
      <c r="C506" s="9" t="n"/>
      <c r="D506" s="155" t="n"/>
      <c r="E506" s="155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154" t="n"/>
      <c r="B507" s="9" t="n"/>
      <c r="C507" s="9" t="n"/>
      <c r="D507" s="155" t="n"/>
      <c r="E507" s="155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154" t="n"/>
      <c r="B508" s="9" t="n"/>
      <c r="C508" s="9" t="n"/>
      <c r="D508" s="155" t="n"/>
      <c r="E508" s="155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154" t="n"/>
      <c r="B509" s="9" t="n"/>
      <c r="C509" s="9" t="n"/>
      <c r="D509" s="155" t="n"/>
      <c r="E509" s="155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154" t="n"/>
      <c r="B510" s="9" t="n"/>
      <c r="C510" s="9" t="n"/>
      <c r="D510" s="155" t="n"/>
      <c r="E510" s="155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154" t="n"/>
      <c r="B511" s="9" t="n"/>
      <c r="C511" s="9" t="n"/>
      <c r="D511" s="155" t="n"/>
      <c r="E511" s="155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154" t="n"/>
      <c r="B512" s="9" t="n"/>
      <c r="C512" s="9" t="n"/>
      <c r="D512" s="155" t="n"/>
      <c r="E512" s="155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154" t="n"/>
      <c r="B513" s="9" t="n"/>
      <c r="C513" s="9" t="n"/>
      <c r="D513" s="155" t="n"/>
      <c r="E513" s="155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154" t="n"/>
      <c r="B514" s="9" t="n"/>
      <c r="C514" s="9" t="n"/>
      <c r="D514" s="155" t="n"/>
      <c r="E514" s="155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154" t="n"/>
      <c r="B515" s="9" t="n"/>
      <c r="C515" s="9" t="n"/>
      <c r="D515" s="155" t="n"/>
      <c r="E515" s="155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154" t="n"/>
      <c r="B516" s="9" t="n"/>
      <c r="C516" s="9" t="n"/>
      <c r="D516" s="155" t="n"/>
      <c r="E516" s="155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154" t="n"/>
      <c r="B517" s="9" t="n"/>
      <c r="C517" s="9" t="n"/>
      <c r="D517" s="155" t="n"/>
      <c r="E517" s="155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154" t="n"/>
      <c r="B518" s="9" t="n"/>
      <c r="C518" s="9" t="n"/>
      <c r="D518" s="155" t="n"/>
      <c r="E518" s="155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154" t="n"/>
      <c r="B519" s="9" t="n"/>
      <c r="C519" s="9" t="n"/>
      <c r="D519" s="155" t="n"/>
      <c r="E519" s="155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154" t="n"/>
      <c r="B520" s="9" t="n"/>
      <c r="C520" s="9" t="n"/>
      <c r="D520" s="155" t="n"/>
      <c r="E520" s="155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154" t="n"/>
      <c r="B521" s="9" t="n"/>
      <c r="C521" s="9" t="n"/>
      <c r="D521" s="155" t="n"/>
      <c r="E521" s="155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154" t="n"/>
      <c r="B522" s="9" t="n"/>
      <c r="C522" s="9" t="n"/>
      <c r="D522" s="155" t="n"/>
      <c r="E522" s="155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154" t="n"/>
      <c r="B523" s="9" t="n"/>
      <c r="C523" s="9" t="n"/>
      <c r="D523" s="155" t="n"/>
      <c r="E523" s="155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154" t="n"/>
      <c r="B524" s="9" t="n"/>
      <c r="C524" s="9" t="n"/>
      <c r="D524" s="155" t="n"/>
      <c r="E524" s="155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154" t="n"/>
      <c r="B525" s="9" t="n"/>
      <c r="C525" s="9" t="n"/>
      <c r="D525" s="155" t="n"/>
      <c r="E525" s="155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154" t="n"/>
      <c r="B526" s="9" t="n"/>
      <c r="C526" s="9" t="n"/>
      <c r="D526" s="155" t="n"/>
      <c r="E526" s="155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154" t="n"/>
      <c r="B527" s="9" t="n"/>
      <c r="C527" s="9" t="n"/>
      <c r="D527" s="155" t="n"/>
      <c r="E527" s="155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154" t="n"/>
      <c r="B528" s="9" t="n"/>
      <c r="C528" s="9" t="n"/>
      <c r="D528" s="155" t="n"/>
      <c r="E528" s="155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154" t="n"/>
      <c r="B529" s="9" t="n"/>
      <c r="C529" s="9" t="n"/>
      <c r="D529" s="155" t="n"/>
      <c r="E529" s="155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154" t="n"/>
      <c r="B530" s="9" t="n"/>
      <c r="C530" s="9" t="n"/>
      <c r="D530" s="155" t="n"/>
      <c r="E530" s="155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154" t="n"/>
      <c r="B531" s="9" t="n"/>
      <c r="C531" s="9" t="n"/>
      <c r="D531" s="155" t="n"/>
      <c r="E531" s="155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154" t="n"/>
      <c r="B532" s="9" t="n"/>
      <c r="C532" s="9" t="n"/>
      <c r="D532" s="155" t="n"/>
      <c r="E532" s="155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154" t="n"/>
      <c r="B533" s="9" t="n"/>
      <c r="C533" s="9" t="n"/>
      <c r="D533" s="155" t="n"/>
      <c r="E533" s="155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154" t="n"/>
      <c r="B534" s="9" t="n"/>
      <c r="C534" s="9" t="n"/>
      <c r="D534" s="155" t="n"/>
      <c r="E534" s="155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154" t="n"/>
      <c r="B535" s="9" t="n"/>
      <c r="C535" s="9" t="n"/>
      <c r="D535" s="155" t="n"/>
      <c r="E535" s="155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154" t="n"/>
      <c r="B536" s="9" t="n"/>
      <c r="C536" s="9" t="n"/>
      <c r="D536" s="155" t="n"/>
      <c r="E536" s="155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154" t="n"/>
      <c r="B537" s="9" t="n"/>
      <c r="C537" s="9" t="n"/>
      <c r="D537" s="155" t="n"/>
      <c r="E537" s="155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154" t="n"/>
      <c r="B538" s="9" t="n"/>
      <c r="C538" s="9" t="n"/>
      <c r="D538" s="155" t="n"/>
      <c r="E538" s="155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154" t="n"/>
      <c r="B539" s="9" t="n"/>
      <c r="C539" s="9" t="n"/>
      <c r="D539" s="155" t="n"/>
      <c r="E539" s="155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154" t="n"/>
      <c r="B540" s="9" t="n"/>
      <c r="C540" s="9" t="n"/>
      <c r="D540" s="155" t="n"/>
      <c r="E540" s="155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154" t="n"/>
      <c r="B541" s="9" t="n"/>
      <c r="C541" s="9" t="n"/>
      <c r="D541" s="155" t="n"/>
      <c r="E541" s="155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154" t="n"/>
      <c r="B542" s="9" t="n"/>
      <c r="C542" s="9" t="n"/>
      <c r="D542" s="155" t="n"/>
      <c r="E542" s="155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154" t="n"/>
      <c r="B543" s="9" t="n"/>
      <c r="C543" s="9" t="n"/>
      <c r="D543" s="155" t="n"/>
      <c r="E543" s="155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154" t="n"/>
      <c r="B544" s="9" t="n"/>
      <c r="C544" s="9" t="n"/>
      <c r="D544" s="155" t="n"/>
      <c r="E544" s="155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154" t="n"/>
      <c r="B545" s="9" t="n"/>
      <c r="C545" s="9" t="n"/>
      <c r="D545" s="155" t="n"/>
      <c r="E545" s="155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154" t="n"/>
      <c r="B546" s="9" t="n"/>
      <c r="C546" s="9" t="n"/>
      <c r="D546" s="155" t="n"/>
      <c r="E546" s="155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154" t="n"/>
      <c r="B547" s="9" t="n"/>
      <c r="C547" s="9" t="n"/>
      <c r="D547" s="155" t="n"/>
      <c r="E547" s="155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154" t="n"/>
      <c r="B548" s="9" t="n"/>
      <c r="C548" s="9" t="n"/>
      <c r="D548" s="155" t="n"/>
      <c r="E548" s="155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154" t="n"/>
      <c r="B549" s="9" t="n"/>
      <c r="C549" s="9" t="n"/>
      <c r="D549" s="155" t="n"/>
      <c r="E549" s="155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154" t="n"/>
      <c r="B550" s="9" t="n"/>
      <c r="C550" s="9" t="n"/>
      <c r="D550" s="155" t="n"/>
      <c r="E550" s="155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154" t="n"/>
      <c r="B551" s="9" t="n"/>
      <c r="C551" s="9" t="n"/>
      <c r="D551" s="155" t="n"/>
      <c r="E551" s="155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154" t="n"/>
      <c r="B552" s="9" t="n"/>
      <c r="C552" s="9" t="n"/>
      <c r="D552" s="155" t="n"/>
      <c r="E552" s="155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154" t="n"/>
      <c r="B553" s="9" t="n"/>
      <c r="C553" s="9" t="n"/>
      <c r="D553" s="155" t="n"/>
      <c r="E553" s="155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154" t="n"/>
      <c r="B554" s="9" t="n"/>
      <c r="C554" s="9" t="n"/>
      <c r="D554" s="155" t="n"/>
      <c r="E554" s="155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154" t="n"/>
      <c r="B555" s="9" t="n"/>
      <c r="C555" s="9" t="n"/>
      <c r="D555" s="155" t="n"/>
      <c r="E555" s="155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154" t="n"/>
      <c r="B556" s="9" t="n"/>
      <c r="C556" s="9" t="n"/>
      <c r="D556" s="155" t="n"/>
      <c r="E556" s="155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154" t="n"/>
      <c r="B557" s="9" t="n"/>
      <c r="C557" s="9" t="n"/>
      <c r="D557" s="155" t="n"/>
      <c r="E557" s="155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154" t="n"/>
      <c r="B558" s="9" t="n"/>
      <c r="C558" s="9" t="n"/>
      <c r="D558" s="155" t="n"/>
      <c r="E558" s="155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154" t="n"/>
      <c r="B559" s="9" t="n"/>
      <c r="C559" s="9" t="n"/>
      <c r="D559" s="155" t="n"/>
      <c r="E559" s="155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154" t="n"/>
      <c r="B560" s="9" t="n"/>
      <c r="C560" s="9" t="n"/>
      <c r="D560" s="155" t="n"/>
      <c r="E560" s="155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154" t="n"/>
      <c r="B561" s="9" t="n"/>
      <c r="C561" s="9" t="n"/>
      <c r="D561" s="155" t="n"/>
      <c r="E561" s="155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154" t="n"/>
      <c r="B562" s="9" t="n"/>
      <c r="C562" s="9" t="n"/>
      <c r="D562" s="155" t="n"/>
      <c r="E562" s="155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154" t="n"/>
      <c r="B563" s="9" t="n"/>
      <c r="C563" s="9" t="n"/>
      <c r="D563" s="155" t="n"/>
      <c r="E563" s="155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154" t="n"/>
      <c r="B564" s="9" t="n"/>
      <c r="C564" s="9" t="n"/>
      <c r="D564" s="155" t="n"/>
      <c r="E564" s="155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154" t="n"/>
      <c r="B565" s="9" t="n"/>
      <c r="C565" s="9" t="n"/>
      <c r="D565" s="155" t="n"/>
      <c r="E565" s="155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154" t="n"/>
      <c r="B566" s="9" t="n"/>
      <c r="C566" s="9" t="n"/>
      <c r="D566" s="155" t="n"/>
      <c r="E566" s="155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154" t="n"/>
      <c r="B567" s="9" t="n"/>
      <c r="C567" s="9" t="n"/>
      <c r="D567" s="155" t="n"/>
      <c r="E567" s="155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154" t="n"/>
      <c r="B568" s="9" t="n"/>
      <c r="C568" s="9" t="n"/>
      <c r="D568" s="155" t="n"/>
      <c r="E568" s="155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154" t="n"/>
      <c r="B569" s="9" t="n"/>
      <c r="C569" s="9" t="n"/>
      <c r="D569" s="155" t="n"/>
      <c r="E569" s="155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154" t="n"/>
      <c r="B570" s="9" t="n"/>
      <c r="C570" s="9" t="n"/>
      <c r="D570" s="155" t="n"/>
      <c r="E570" s="155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154" t="n"/>
      <c r="B571" s="9" t="n"/>
      <c r="C571" s="9" t="n"/>
      <c r="D571" s="155" t="n"/>
      <c r="E571" s="155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154" t="n"/>
      <c r="B572" s="9" t="n"/>
      <c r="C572" s="9" t="n"/>
      <c r="D572" s="155" t="n"/>
      <c r="E572" s="155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154" t="n"/>
      <c r="B573" s="9" t="n"/>
      <c r="C573" s="9" t="n"/>
      <c r="D573" s="155" t="n"/>
      <c r="E573" s="155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154" t="n"/>
      <c r="B574" s="9" t="n"/>
      <c r="C574" s="9" t="n"/>
      <c r="D574" s="155" t="n"/>
      <c r="E574" s="155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154" t="n"/>
      <c r="B575" s="9" t="n"/>
      <c r="C575" s="9" t="n"/>
      <c r="D575" s="155" t="n"/>
      <c r="E575" s="155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154" t="n"/>
      <c r="B576" s="9" t="n"/>
      <c r="C576" s="9" t="n"/>
      <c r="D576" s="155" t="n"/>
      <c r="E576" s="155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154" t="n"/>
      <c r="B577" s="9" t="n"/>
      <c r="C577" s="9" t="n"/>
      <c r="D577" s="155" t="n"/>
      <c r="E577" s="155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154" t="n"/>
      <c r="B578" s="9" t="n"/>
      <c r="C578" s="9" t="n"/>
      <c r="D578" s="155" t="n"/>
      <c r="E578" s="155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154" t="n"/>
      <c r="B579" s="9" t="n"/>
      <c r="C579" s="9" t="n"/>
      <c r="D579" s="155" t="n"/>
      <c r="E579" s="155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154" t="n"/>
      <c r="B580" s="9" t="n"/>
      <c r="C580" s="9" t="n"/>
      <c r="D580" s="155" t="n"/>
      <c r="E580" s="155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154" t="n"/>
      <c r="B581" s="9" t="n"/>
      <c r="C581" s="9" t="n"/>
      <c r="D581" s="155" t="n"/>
      <c r="E581" s="155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154" t="n"/>
      <c r="B582" s="9" t="n"/>
      <c r="C582" s="9" t="n"/>
      <c r="D582" s="155" t="n"/>
      <c r="E582" s="155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154" t="n"/>
      <c r="B583" s="9" t="n"/>
      <c r="C583" s="9" t="n"/>
      <c r="D583" s="155" t="n"/>
      <c r="E583" s="155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154" t="n"/>
      <c r="B584" s="9" t="n"/>
      <c r="C584" s="9" t="n"/>
      <c r="D584" s="155" t="n"/>
      <c r="E584" s="155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154" t="n"/>
      <c r="B585" s="9" t="n"/>
      <c r="C585" s="9" t="n"/>
      <c r="D585" s="155" t="n"/>
      <c r="E585" s="155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154" t="n"/>
      <c r="B586" s="9" t="n"/>
      <c r="C586" s="9" t="n"/>
      <c r="D586" s="155" t="n"/>
      <c r="E586" s="155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154" t="n"/>
      <c r="B587" s="9" t="n"/>
      <c r="C587" s="9" t="n"/>
      <c r="D587" s="155" t="n"/>
      <c r="E587" s="155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154" t="n"/>
      <c r="B588" s="9" t="n"/>
      <c r="C588" s="9" t="n"/>
      <c r="D588" s="155" t="n"/>
      <c r="E588" s="155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154" t="n"/>
      <c r="B589" s="9" t="n"/>
      <c r="C589" s="9" t="n"/>
      <c r="D589" s="155" t="n"/>
      <c r="E589" s="155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154" t="n"/>
      <c r="B590" s="9" t="n"/>
      <c r="C590" s="9" t="n"/>
      <c r="D590" s="155" t="n"/>
      <c r="E590" s="155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154" t="n"/>
      <c r="B591" s="9" t="n"/>
      <c r="C591" s="9" t="n"/>
      <c r="D591" s="155" t="n"/>
      <c r="E591" s="155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154" t="n"/>
      <c r="B592" s="9" t="n"/>
      <c r="C592" s="9" t="n"/>
      <c r="D592" s="155" t="n"/>
      <c r="E592" s="155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154" t="n"/>
      <c r="B593" s="9" t="n"/>
      <c r="C593" s="9" t="n"/>
      <c r="D593" s="155" t="n"/>
      <c r="E593" s="155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154" t="n"/>
      <c r="B594" s="9" t="n"/>
      <c r="C594" s="9" t="n"/>
      <c r="D594" s="155" t="n"/>
      <c r="E594" s="155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154" t="n"/>
      <c r="B595" s="9" t="n"/>
      <c r="C595" s="9" t="n"/>
      <c r="D595" s="155" t="n"/>
      <c r="E595" s="155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154" t="n"/>
      <c r="B596" s="9" t="n"/>
      <c r="C596" s="9" t="n"/>
      <c r="D596" s="155" t="n"/>
      <c r="E596" s="155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154" t="n"/>
      <c r="B597" s="9" t="n"/>
      <c r="C597" s="9" t="n"/>
      <c r="D597" s="155" t="n"/>
      <c r="E597" s="155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154" t="n"/>
      <c r="B598" s="9" t="n"/>
      <c r="C598" s="9" t="n"/>
      <c r="D598" s="155" t="n"/>
      <c r="E598" s="155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154" t="n"/>
      <c r="B599" s="9" t="n"/>
      <c r="C599" s="9" t="n"/>
      <c r="D599" s="155" t="n"/>
      <c r="E599" s="155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154" t="n"/>
      <c r="B600" s="9" t="n"/>
      <c r="C600" s="9" t="n"/>
      <c r="D600" s="155" t="n"/>
      <c r="E600" s="155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154" t="n"/>
      <c r="B601" s="9" t="n"/>
      <c r="C601" s="9" t="n"/>
      <c r="D601" s="155" t="n"/>
      <c r="E601" s="155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154" t="n"/>
      <c r="B602" s="9" t="n"/>
      <c r="C602" s="9" t="n"/>
      <c r="D602" s="155" t="n"/>
      <c r="E602" s="155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154" t="n"/>
      <c r="B603" s="9" t="n"/>
      <c r="C603" s="9" t="n"/>
      <c r="D603" s="155" t="n"/>
      <c r="E603" s="155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154" t="n"/>
      <c r="B604" s="9" t="n"/>
      <c r="C604" s="9" t="n"/>
      <c r="D604" s="155" t="n"/>
      <c r="E604" s="155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154" t="n"/>
      <c r="B605" s="9" t="n"/>
      <c r="C605" s="9" t="n"/>
      <c r="D605" s="155" t="n"/>
      <c r="E605" s="155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154" t="n"/>
      <c r="B606" s="9" t="n"/>
      <c r="C606" s="9" t="n"/>
      <c r="D606" s="155" t="n"/>
      <c r="E606" s="155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154" t="n"/>
      <c r="B607" s="9" t="n"/>
      <c r="C607" s="9" t="n"/>
      <c r="D607" s="155" t="n"/>
      <c r="E607" s="155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154" t="n"/>
      <c r="B608" s="9" t="n"/>
      <c r="C608" s="9" t="n"/>
      <c r="D608" s="155" t="n"/>
      <c r="E608" s="155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154" t="n"/>
      <c r="B609" s="9" t="n"/>
      <c r="C609" s="9" t="n"/>
      <c r="D609" s="155" t="n"/>
      <c r="E609" s="155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154" t="n"/>
      <c r="B610" s="9" t="n"/>
      <c r="C610" s="9" t="n"/>
      <c r="D610" s="155" t="n"/>
      <c r="E610" s="155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154" t="n"/>
      <c r="B611" s="9" t="n"/>
      <c r="C611" s="9" t="n"/>
      <c r="D611" s="155" t="n"/>
      <c r="E611" s="155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154" t="n"/>
      <c r="B612" s="9" t="n"/>
      <c r="C612" s="9" t="n"/>
      <c r="D612" s="155" t="n"/>
      <c r="E612" s="155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154" t="n"/>
      <c r="B613" s="9" t="n"/>
      <c r="C613" s="9" t="n"/>
      <c r="D613" s="155" t="n"/>
      <c r="E613" s="155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154" t="n"/>
      <c r="B614" s="9" t="n"/>
      <c r="C614" s="9" t="n"/>
      <c r="D614" s="155" t="n"/>
      <c r="E614" s="155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154" t="n"/>
      <c r="B615" s="9" t="n"/>
      <c r="C615" s="9" t="n"/>
      <c r="D615" s="155" t="n"/>
      <c r="E615" s="155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154" t="n"/>
      <c r="B616" s="9" t="n"/>
      <c r="C616" s="9" t="n"/>
      <c r="D616" s="155" t="n"/>
      <c r="E616" s="155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154" t="n"/>
      <c r="B617" s="9" t="n"/>
      <c r="C617" s="9" t="n"/>
      <c r="D617" s="155" t="n"/>
      <c r="E617" s="155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154" t="n"/>
      <c r="B618" s="9" t="n"/>
      <c r="C618" s="9" t="n"/>
      <c r="D618" s="155" t="n"/>
      <c r="E618" s="155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154" t="n"/>
      <c r="B619" s="9" t="n"/>
      <c r="C619" s="9" t="n"/>
      <c r="D619" s="155" t="n"/>
      <c r="E619" s="155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154" t="n"/>
      <c r="B620" s="9" t="n"/>
      <c r="C620" s="9" t="n"/>
      <c r="D620" s="155" t="n"/>
      <c r="E620" s="155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154" t="n"/>
      <c r="B621" s="9" t="n"/>
      <c r="C621" s="9" t="n"/>
      <c r="D621" s="155" t="n"/>
      <c r="E621" s="155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154" t="n"/>
      <c r="B622" s="9" t="n"/>
      <c r="C622" s="9" t="n"/>
      <c r="D622" s="155" t="n"/>
      <c r="E622" s="155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154" t="n"/>
      <c r="B623" s="9" t="n"/>
      <c r="C623" s="9" t="n"/>
      <c r="D623" s="155" t="n"/>
      <c r="E623" s="155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154" t="n"/>
      <c r="B624" s="9" t="n"/>
      <c r="C624" s="9" t="n"/>
      <c r="D624" s="155" t="n"/>
      <c r="E624" s="155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154" t="n"/>
      <c r="B625" s="9" t="n"/>
      <c r="C625" s="9" t="n"/>
      <c r="D625" s="155" t="n"/>
      <c r="E625" s="155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154" t="n"/>
      <c r="B626" s="9" t="n"/>
      <c r="C626" s="9" t="n"/>
      <c r="D626" s="155" t="n"/>
      <c r="E626" s="155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154" t="n"/>
      <c r="B627" s="9" t="n"/>
      <c r="C627" s="9" t="n"/>
      <c r="D627" s="155" t="n"/>
      <c r="E627" s="155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154" t="n"/>
      <c r="B628" s="9" t="n"/>
      <c r="C628" s="9" t="n"/>
      <c r="D628" s="155" t="n"/>
      <c r="E628" s="155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154" t="n"/>
      <c r="B629" s="9" t="n"/>
      <c r="C629" s="9" t="n"/>
      <c r="D629" s="155" t="n"/>
      <c r="E629" s="155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154" t="n"/>
      <c r="B630" s="9" t="n"/>
      <c r="C630" s="9" t="n"/>
      <c r="D630" s="155" t="n"/>
      <c r="E630" s="155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154" t="n"/>
      <c r="B631" s="9" t="n"/>
      <c r="C631" s="9" t="n"/>
      <c r="D631" s="155" t="n"/>
      <c r="E631" s="155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154" t="n"/>
      <c r="B632" s="9" t="n"/>
      <c r="C632" s="9" t="n"/>
      <c r="D632" s="155" t="n"/>
      <c r="E632" s="155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154" t="n"/>
      <c r="B633" s="9" t="n"/>
      <c r="C633" s="9" t="n"/>
      <c r="D633" s="155" t="n"/>
      <c r="E633" s="155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154" t="n"/>
      <c r="B634" s="9" t="n"/>
      <c r="C634" s="9" t="n"/>
      <c r="D634" s="155" t="n"/>
      <c r="E634" s="155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154" t="n"/>
      <c r="B635" s="9" t="n"/>
      <c r="C635" s="9" t="n"/>
      <c r="D635" s="155" t="n"/>
      <c r="E635" s="155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154" t="n"/>
      <c r="B636" s="9" t="n"/>
      <c r="C636" s="9" t="n"/>
      <c r="D636" s="155" t="n"/>
      <c r="E636" s="155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154" t="n"/>
      <c r="B637" s="9" t="n"/>
      <c r="C637" s="9" t="n"/>
      <c r="D637" s="155" t="n"/>
      <c r="E637" s="155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154" t="n"/>
      <c r="B638" s="9" t="n"/>
      <c r="C638" s="9" t="n"/>
      <c r="D638" s="155" t="n"/>
      <c r="E638" s="155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154" t="n"/>
      <c r="B639" s="9" t="n"/>
      <c r="C639" s="9" t="n"/>
      <c r="D639" s="155" t="n"/>
      <c r="E639" s="155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154" t="n"/>
      <c r="B640" s="9" t="n"/>
      <c r="C640" s="9" t="n"/>
      <c r="D640" s="155" t="n"/>
      <c r="E640" s="155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154" t="n"/>
      <c r="B641" s="9" t="n"/>
      <c r="C641" s="9" t="n"/>
      <c r="D641" s="155" t="n"/>
      <c r="E641" s="155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154" t="n"/>
      <c r="B642" s="9" t="n"/>
      <c r="C642" s="9" t="n"/>
      <c r="D642" s="155" t="n"/>
      <c r="E642" s="155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154" t="n"/>
      <c r="B643" s="9" t="n"/>
      <c r="C643" s="9" t="n"/>
      <c r="D643" s="155" t="n"/>
      <c r="E643" s="155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154" t="n"/>
      <c r="B644" s="9" t="n"/>
      <c r="C644" s="9" t="n"/>
      <c r="D644" s="155" t="n"/>
      <c r="E644" s="155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154" t="n"/>
      <c r="B645" s="9" t="n"/>
      <c r="C645" s="9" t="n"/>
      <c r="D645" s="155" t="n"/>
      <c r="E645" s="155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154" t="n"/>
      <c r="B646" s="9" t="n"/>
      <c r="C646" s="9" t="n"/>
      <c r="D646" s="155" t="n"/>
      <c r="E646" s="155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154" t="n"/>
      <c r="B647" s="9" t="n"/>
      <c r="C647" s="9" t="n"/>
      <c r="D647" s="155" t="n"/>
      <c r="E647" s="155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154" t="n"/>
      <c r="B648" s="9" t="n"/>
      <c r="C648" s="9" t="n"/>
      <c r="D648" s="155" t="n"/>
      <c r="E648" s="155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154" t="n"/>
      <c r="B649" s="9" t="n"/>
      <c r="C649" s="9" t="n"/>
      <c r="D649" s="155" t="n"/>
      <c r="E649" s="155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154" t="n"/>
      <c r="B650" s="9" t="n"/>
      <c r="C650" s="9" t="n"/>
      <c r="D650" s="155" t="n"/>
      <c r="E650" s="155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154" t="n"/>
      <c r="B651" s="9" t="n"/>
      <c r="C651" s="9" t="n"/>
      <c r="D651" s="155" t="n"/>
      <c r="E651" s="155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154" t="n"/>
      <c r="B652" s="9" t="n"/>
      <c r="C652" s="9" t="n"/>
      <c r="D652" s="155" t="n"/>
      <c r="E652" s="155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154" t="n"/>
      <c r="B653" s="9" t="n"/>
      <c r="C653" s="9" t="n"/>
      <c r="D653" s="155" t="n"/>
      <c r="E653" s="155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154" t="n"/>
      <c r="B654" s="9" t="n"/>
      <c r="C654" s="9" t="n"/>
      <c r="D654" s="155" t="n"/>
      <c r="E654" s="155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154" t="n"/>
      <c r="B655" s="9" t="n"/>
      <c r="C655" s="9" t="n"/>
      <c r="D655" s="155" t="n"/>
      <c r="E655" s="155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154" t="n"/>
      <c r="B656" s="9" t="n"/>
      <c r="C656" s="9" t="n"/>
      <c r="D656" s="155" t="n"/>
      <c r="E656" s="155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154" t="n"/>
      <c r="B657" s="9" t="n"/>
      <c r="C657" s="9" t="n"/>
      <c r="D657" s="155" t="n"/>
      <c r="E657" s="155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154" t="n"/>
      <c r="B658" s="9" t="n"/>
      <c r="C658" s="9" t="n"/>
      <c r="D658" s="155" t="n"/>
      <c r="E658" s="155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154" t="n"/>
      <c r="B659" s="9" t="n"/>
      <c r="C659" s="9" t="n"/>
      <c r="D659" s="155" t="n"/>
      <c r="E659" s="155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154" t="n"/>
      <c r="B660" s="9" t="n"/>
      <c r="C660" s="9" t="n"/>
      <c r="D660" s="155" t="n"/>
      <c r="E660" s="155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154" t="n"/>
      <c r="B661" s="9" t="n"/>
      <c r="C661" s="9" t="n"/>
      <c r="D661" s="155" t="n"/>
      <c r="E661" s="155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154" t="n"/>
      <c r="B662" s="9" t="n"/>
      <c r="C662" s="9" t="n"/>
      <c r="D662" s="155" t="n"/>
      <c r="E662" s="155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154" t="n"/>
      <c r="B663" s="9" t="n"/>
      <c r="C663" s="9" t="n"/>
      <c r="D663" s="155" t="n"/>
      <c r="E663" s="155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154" t="n"/>
      <c r="B664" s="9" t="n"/>
      <c r="C664" s="9" t="n"/>
      <c r="D664" s="155" t="n"/>
      <c r="E664" s="155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154" t="n"/>
      <c r="B665" s="9" t="n"/>
      <c r="C665" s="9" t="n"/>
      <c r="D665" s="155" t="n"/>
      <c r="E665" s="155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154" t="n"/>
      <c r="B666" s="9" t="n"/>
      <c r="C666" s="9" t="n"/>
      <c r="D666" s="155" t="n"/>
      <c r="E666" s="155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154" t="n"/>
      <c r="B667" s="9" t="n"/>
      <c r="C667" s="9" t="n"/>
      <c r="D667" s="155" t="n"/>
      <c r="E667" s="155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154" t="n"/>
      <c r="B668" s="9" t="n"/>
      <c r="C668" s="9" t="n"/>
      <c r="D668" s="155" t="n"/>
      <c r="E668" s="155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154" t="n"/>
      <c r="B669" s="9" t="n"/>
      <c r="C669" s="9" t="n"/>
      <c r="D669" s="155" t="n"/>
      <c r="E669" s="155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154" t="n"/>
      <c r="B670" s="9" t="n"/>
      <c r="C670" s="9" t="n"/>
      <c r="D670" s="155" t="n"/>
      <c r="E670" s="155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154" t="n"/>
      <c r="B671" s="9" t="n"/>
      <c r="C671" s="9" t="n"/>
      <c r="D671" s="155" t="n"/>
      <c r="E671" s="155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154" t="n"/>
      <c r="B672" s="9" t="n"/>
      <c r="C672" s="9" t="n"/>
      <c r="D672" s="155" t="n"/>
      <c r="E672" s="155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154" t="n"/>
      <c r="B673" s="9" t="n"/>
      <c r="C673" s="9" t="n"/>
      <c r="D673" s="155" t="n"/>
      <c r="E673" s="155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154" t="n"/>
      <c r="B674" s="9" t="n"/>
      <c r="C674" s="9" t="n"/>
      <c r="D674" s="155" t="n"/>
      <c r="E674" s="155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154" t="n"/>
      <c r="B675" s="9" t="n"/>
      <c r="C675" s="9" t="n"/>
      <c r="D675" s="155" t="n"/>
      <c r="E675" s="155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154" t="n"/>
      <c r="B676" s="9" t="n"/>
      <c r="C676" s="9" t="n"/>
      <c r="D676" s="155" t="n"/>
      <c r="E676" s="155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154" t="n"/>
      <c r="B677" s="9" t="n"/>
      <c r="C677" s="9" t="n"/>
      <c r="D677" s="155" t="n"/>
      <c r="E677" s="155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154" t="n"/>
      <c r="B678" s="9" t="n"/>
      <c r="C678" s="9" t="n"/>
      <c r="D678" s="155" t="n"/>
      <c r="E678" s="155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154" t="n"/>
      <c r="B679" s="9" t="n"/>
      <c r="C679" s="9" t="n"/>
      <c r="D679" s="155" t="n"/>
      <c r="E679" s="155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154" t="n"/>
      <c r="B680" s="9" t="n"/>
      <c r="C680" s="9" t="n"/>
      <c r="D680" s="155" t="n"/>
      <c r="E680" s="155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154" t="n"/>
      <c r="B681" s="9" t="n"/>
      <c r="C681" s="9" t="n"/>
      <c r="D681" s="155" t="n"/>
      <c r="E681" s="155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154" t="n"/>
      <c r="B682" s="9" t="n"/>
      <c r="C682" s="9" t="n"/>
      <c r="D682" s="155" t="n"/>
      <c r="E682" s="155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154" t="n"/>
      <c r="B683" s="9" t="n"/>
      <c r="C683" s="9" t="n"/>
      <c r="D683" s="155" t="n"/>
      <c r="E683" s="155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154" t="n"/>
      <c r="B684" s="9" t="n"/>
      <c r="C684" s="9" t="n"/>
      <c r="D684" s="155" t="n"/>
      <c r="E684" s="155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154" t="n"/>
      <c r="B685" s="9" t="n"/>
      <c r="C685" s="9" t="n"/>
      <c r="D685" s="155" t="n"/>
      <c r="E685" s="155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154" t="n"/>
      <c r="B686" s="9" t="n"/>
      <c r="C686" s="9" t="n"/>
      <c r="D686" s="155" t="n"/>
      <c r="E686" s="155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154" t="n"/>
      <c r="B687" s="9" t="n"/>
      <c r="C687" s="9" t="n"/>
      <c r="D687" s="155" t="n"/>
      <c r="E687" s="155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154" t="n"/>
      <c r="B688" s="9" t="n"/>
      <c r="C688" s="9" t="n"/>
      <c r="D688" s="155" t="n"/>
      <c r="E688" s="155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154" t="n"/>
      <c r="B689" s="9" t="n"/>
      <c r="C689" s="9" t="n"/>
      <c r="D689" s="155" t="n"/>
      <c r="E689" s="155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154" t="n"/>
      <c r="B690" s="9" t="n"/>
      <c r="C690" s="9" t="n"/>
      <c r="D690" s="155" t="n"/>
      <c r="E690" s="155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154" t="n"/>
      <c r="B691" s="9" t="n"/>
      <c r="C691" s="9" t="n"/>
      <c r="D691" s="155" t="n"/>
      <c r="E691" s="155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154" t="n"/>
      <c r="B692" s="9" t="n"/>
      <c r="C692" s="9" t="n"/>
      <c r="D692" s="155" t="n"/>
      <c r="E692" s="155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154" t="n"/>
      <c r="B693" s="9" t="n"/>
      <c r="C693" s="9" t="n"/>
      <c r="D693" s="155" t="n"/>
      <c r="E693" s="155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154" t="n"/>
      <c r="B694" s="9" t="n"/>
      <c r="C694" s="9" t="n"/>
      <c r="D694" s="155" t="n"/>
      <c r="E694" s="155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154" t="n"/>
      <c r="B695" s="9" t="n"/>
      <c r="C695" s="9" t="n"/>
      <c r="D695" s="155" t="n"/>
      <c r="E695" s="155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154" t="n"/>
      <c r="B696" s="9" t="n"/>
      <c r="C696" s="9" t="n"/>
      <c r="D696" s="155" t="n"/>
      <c r="E696" s="155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154" t="n"/>
      <c r="B697" s="9" t="n"/>
      <c r="C697" s="9" t="n"/>
      <c r="D697" s="155" t="n"/>
      <c r="E697" s="155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154" t="n"/>
      <c r="B698" s="9" t="n"/>
      <c r="C698" s="9" t="n"/>
      <c r="D698" s="155" t="n"/>
      <c r="E698" s="155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154" t="n"/>
      <c r="B699" s="9" t="n"/>
      <c r="C699" s="9" t="n"/>
      <c r="D699" s="155" t="n"/>
      <c r="E699" s="155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154" t="n"/>
      <c r="B700" s="9" t="n"/>
      <c r="C700" s="9" t="n"/>
      <c r="D700" s="155" t="n"/>
      <c r="E700" s="155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154" t="n"/>
      <c r="B701" s="9" t="n"/>
      <c r="C701" s="9" t="n"/>
      <c r="D701" s="155" t="n"/>
      <c r="E701" s="155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154" t="n"/>
      <c r="B702" s="9" t="n"/>
      <c r="C702" s="9" t="n"/>
      <c r="D702" s="155" t="n"/>
      <c r="E702" s="155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154" t="n"/>
      <c r="B703" s="9" t="n"/>
      <c r="C703" s="9" t="n"/>
      <c r="D703" s="155" t="n"/>
      <c r="E703" s="155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154" t="n"/>
      <c r="B704" s="9" t="n"/>
      <c r="C704" s="9" t="n"/>
      <c r="D704" s="155" t="n"/>
      <c r="E704" s="155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154" t="n"/>
      <c r="B705" s="9" t="n"/>
      <c r="C705" s="9" t="n"/>
      <c r="D705" s="155" t="n"/>
      <c r="E705" s="155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154" t="n"/>
      <c r="B706" s="9" t="n"/>
      <c r="C706" s="9" t="n"/>
      <c r="D706" s="155" t="n"/>
      <c r="E706" s="155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154" t="n"/>
      <c r="B707" s="9" t="n"/>
      <c r="C707" s="9" t="n"/>
      <c r="D707" s="155" t="n"/>
      <c r="E707" s="155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154" t="n"/>
      <c r="B708" s="9" t="n"/>
      <c r="C708" s="9" t="n"/>
      <c r="D708" s="155" t="n"/>
      <c r="E708" s="155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154" t="n"/>
      <c r="B709" s="9" t="n"/>
      <c r="C709" s="9" t="n"/>
      <c r="D709" s="155" t="n"/>
      <c r="E709" s="155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154" t="n"/>
      <c r="B710" s="9" t="n"/>
      <c r="C710" s="9" t="n"/>
      <c r="D710" s="155" t="n"/>
      <c r="E710" s="155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154" t="n"/>
      <c r="B711" s="9" t="n"/>
      <c r="C711" s="9" t="n"/>
      <c r="D711" s="155" t="n"/>
      <c r="E711" s="155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154" t="n"/>
      <c r="B712" s="9" t="n"/>
      <c r="C712" s="9" t="n"/>
      <c r="D712" s="155" t="n"/>
      <c r="E712" s="155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154" t="n"/>
      <c r="B713" s="9" t="n"/>
      <c r="C713" s="9" t="n"/>
      <c r="D713" s="155" t="n"/>
      <c r="E713" s="155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154" t="n"/>
      <c r="B714" s="9" t="n"/>
      <c r="C714" s="9" t="n"/>
      <c r="D714" s="155" t="n"/>
      <c r="E714" s="155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154" t="n"/>
      <c r="B715" s="9" t="n"/>
      <c r="C715" s="9" t="n"/>
      <c r="D715" s="155" t="n"/>
      <c r="E715" s="155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154" t="n"/>
      <c r="B716" s="9" t="n"/>
      <c r="C716" s="9" t="n"/>
      <c r="D716" s="155" t="n"/>
      <c r="E716" s="155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154" t="n"/>
      <c r="B717" s="9" t="n"/>
      <c r="C717" s="9" t="n"/>
      <c r="D717" s="155" t="n"/>
      <c r="E717" s="155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154" t="n"/>
      <c r="B718" s="9" t="n"/>
      <c r="C718" s="9" t="n"/>
      <c r="D718" s="155" t="n"/>
      <c r="E718" s="155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154" t="n"/>
      <c r="B719" s="9" t="n"/>
      <c r="C719" s="9" t="n"/>
      <c r="D719" s="155" t="n"/>
      <c r="E719" s="155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154" t="n"/>
      <c r="B720" s="9" t="n"/>
      <c r="C720" s="9" t="n"/>
      <c r="D720" s="155" t="n"/>
      <c r="E720" s="155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154" t="n"/>
      <c r="B721" s="9" t="n"/>
      <c r="C721" s="9" t="n"/>
      <c r="D721" s="155" t="n"/>
      <c r="E721" s="155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154" t="n"/>
      <c r="B722" s="9" t="n"/>
      <c r="C722" s="9" t="n"/>
      <c r="D722" s="155" t="n"/>
      <c r="E722" s="155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154" t="n"/>
      <c r="B723" s="9" t="n"/>
      <c r="C723" s="9" t="n"/>
      <c r="D723" s="155" t="n"/>
      <c r="E723" s="155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154" t="n"/>
      <c r="B724" s="9" t="n"/>
      <c r="C724" s="9" t="n"/>
      <c r="D724" s="155" t="n"/>
      <c r="E724" s="155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154" t="n"/>
      <c r="B725" s="9" t="n"/>
      <c r="C725" s="9" t="n"/>
      <c r="D725" s="155" t="n"/>
      <c r="E725" s="155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154" t="n"/>
      <c r="B726" s="9" t="n"/>
      <c r="C726" s="9" t="n"/>
      <c r="D726" s="155" t="n"/>
      <c r="E726" s="155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154" t="n"/>
      <c r="B727" s="9" t="n"/>
      <c r="C727" s="9" t="n"/>
      <c r="D727" s="155" t="n"/>
      <c r="E727" s="155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154" t="n"/>
      <c r="B728" s="9" t="n"/>
      <c r="C728" s="9" t="n"/>
      <c r="D728" s="155" t="n"/>
      <c r="E728" s="155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154" t="n"/>
      <c r="B729" s="9" t="n"/>
      <c r="C729" s="9" t="n"/>
      <c r="D729" s="155" t="n"/>
      <c r="E729" s="155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154" t="n"/>
      <c r="B730" s="9" t="n"/>
      <c r="C730" s="9" t="n"/>
      <c r="D730" s="155" t="n"/>
      <c r="E730" s="155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154" t="n"/>
      <c r="B731" s="9" t="n"/>
      <c r="C731" s="9" t="n"/>
      <c r="D731" s="155" t="n"/>
      <c r="E731" s="155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154" t="n"/>
      <c r="B732" s="9" t="n"/>
      <c r="C732" s="9" t="n"/>
      <c r="D732" s="155" t="n"/>
      <c r="E732" s="155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154" t="n"/>
      <c r="B733" s="9" t="n"/>
      <c r="C733" s="9" t="n"/>
      <c r="D733" s="155" t="n"/>
      <c r="E733" s="155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154" t="n"/>
      <c r="B734" s="9" t="n"/>
      <c r="C734" s="9" t="n"/>
      <c r="D734" s="155" t="n"/>
      <c r="E734" s="155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154" t="n"/>
      <c r="B735" s="9" t="n"/>
      <c r="C735" s="9" t="n"/>
      <c r="D735" s="155" t="n"/>
      <c r="E735" s="155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154" t="n"/>
      <c r="B736" s="9" t="n"/>
      <c r="C736" s="9" t="n"/>
      <c r="D736" s="155" t="n"/>
      <c r="E736" s="155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154" t="n"/>
      <c r="B737" s="9" t="n"/>
      <c r="C737" s="9" t="n"/>
      <c r="D737" s="155" t="n"/>
      <c r="E737" s="155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154" t="n"/>
      <c r="B738" s="9" t="n"/>
      <c r="C738" s="9" t="n"/>
      <c r="D738" s="155" t="n"/>
      <c r="E738" s="155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154" t="n"/>
      <c r="B739" s="9" t="n"/>
      <c r="C739" s="9" t="n"/>
      <c r="D739" s="155" t="n"/>
      <c r="E739" s="155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154" t="n"/>
      <c r="B740" s="9" t="n"/>
      <c r="C740" s="9" t="n"/>
      <c r="D740" s="155" t="n"/>
      <c r="E740" s="155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154" t="n"/>
      <c r="B741" s="9" t="n"/>
      <c r="C741" s="9" t="n"/>
      <c r="D741" s="155" t="n"/>
      <c r="E741" s="155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154" t="n"/>
      <c r="B742" s="9" t="n"/>
      <c r="C742" s="9" t="n"/>
      <c r="D742" s="155" t="n"/>
      <c r="E742" s="155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154" t="n"/>
      <c r="B743" s="9" t="n"/>
      <c r="C743" s="9" t="n"/>
      <c r="D743" s="155" t="n"/>
      <c r="E743" s="155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154" t="n"/>
      <c r="B744" s="9" t="n"/>
      <c r="C744" s="9" t="n"/>
      <c r="D744" s="155" t="n"/>
      <c r="E744" s="155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154" t="n"/>
      <c r="B745" s="9" t="n"/>
      <c r="C745" s="9" t="n"/>
      <c r="D745" s="155" t="n"/>
      <c r="E745" s="155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154" t="n"/>
      <c r="B746" s="9" t="n"/>
      <c r="C746" s="9" t="n"/>
      <c r="D746" s="155" t="n"/>
      <c r="E746" s="155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154" t="n"/>
      <c r="B747" s="9" t="n"/>
      <c r="C747" s="9" t="n"/>
      <c r="D747" s="155" t="n"/>
      <c r="E747" s="155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154" t="n"/>
      <c r="B748" s="9" t="n"/>
      <c r="C748" s="9" t="n"/>
      <c r="D748" s="155" t="n"/>
      <c r="E748" s="155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154" t="n"/>
      <c r="B749" s="9" t="n"/>
      <c r="C749" s="9" t="n"/>
      <c r="D749" s="155" t="n"/>
      <c r="E749" s="155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154" t="n"/>
      <c r="B750" s="9" t="n"/>
      <c r="C750" s="9" t="n"/>
      <c r="D750" s="155" t="n"/>
      <c r="E750" s="155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154" t="n"/>
      <c r="B751" s="9" t="n"/>
      <c r="C751" s="9" t="n"/>
      <c r="D751" s="155" t="n"/>
      <c r="E751" s="155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154" t="n"/>
      <c r="B752" s="9" t="n"/>
      <c r="C752" s="9" t="n"/>
      <c r="D752" s="155" t="n"/>
      <c r="E752" s="155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154" t="n"/>
      <c r="B753" s="9" t="n"/>
      <c r="C753" s="9" t="n"/>
      <c r="D753" s="155" t="n"/>
      <c r="E753" s="155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154" t="n"/>
      <c r="B754" s="9" t="n"/>
      <c r="C754" s="9" t="n"/>
      <c r="D754" s="155" t="n"/>
      <c r="E754" s="155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154" t="n"/>
      <c r="B755" s="9" t="n"/>
      <c r="C755" s="9" t="n"/>
      <c r="D755" s="155" t="n"/>
      <c r="E755" s="155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154" t="n"/>
      <c r="B756" s="9" t="n"/>
      <c r="C756" s="9" t="n"/>
      <c r="D756" s="155" t="n"/>
      <c r="E756" s="155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154" t="n"/>
      <c r="B757" s="9" t="n"/>
      <c r="C757" s="9" t="n"/>
      <c r="D757" s="155" t="n"/>
      <c r="E757" s="155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154" t="n"/>
      <c r="B758" s="9" t="n"/>
      <c r="C758" s="9" t="n"/>
      <c r="D758" s="155" t="n"/>
      <c r="E758" s="155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154" t="n"/>
      <c r="B759" s="9" t="n"/>
      <c r="C759" s="9" t="n"/>
      <c r="D759" s="155" t="n"/>
      <c r="E759" s="155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154" t="n"/>
      <c r="B760" s="9" t="n"/>
      <c r="C760" s="9" t="n"/>
      <c r="D760" s="155" t="n"/>
      <c r="E760" s="155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154" t="n"/>
      <c r="B761" s="9" t="n"/>
      <c r="C761" s="9" t="n"/>
      <c r="D761" s="155" t="n"/>
      <c r="E761" s="155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154" t="n"/>
      <c r="B762" s="9" t="n"/>
      <c r="C762" s="9" t="n"/>
      <c r="D762" s="155" t="n"/>
      <c r="E762" s="155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154" t="n"/>
      <c r="B763" s="9" t="n"/>
      <c r="C763" s="9" t="n"/>
      <c r="D763" s="155" t="n"/>
      <c r="E763" s="155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154" t="n"/>
      <c r="B764" s="9" t="n"/>
      <c r="C764" s="9" t="n"/>
      <c r="D764" s="155" t="n"/>
      <c r="E764" s="155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154" t="n"/>
      <c r="B765" s="9" t="n"/>
      <c r="C765" s="9" t="n"/>
      <c r="D765" s="155" t="n"/>
      <c r="E765" s="155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154" t="n"/>
      <c r="B766" s="9" t="n"/>
      <c r="C766" s="9" t="n"/>
      <c r="D766" s="155" t="n"/>
      <c r="E766" s="155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154" t="n"/>
      <c r="B767" s="9" t="n"/>
      <c r="C767" s="9" t="n"/>
      <c r="D767" s="155" t="n"/>
      <c r="E767" s="155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154" t="n"/>
      <c r="B768" s="9" t="n"/>
      <c r="C768" s="9" t="n"/>
      <c r="D768" s="155" t="n"/>
      <c r="E768" s="155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154" t="n"/>
      <c r="B769" s="9" t="n"/>
      <c r="C769" s="9" t="n"/>
      <c r="D769" s="155" t="n"/>
      <c r="E769" s="155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154" t="n"/>
      <c r="B770" s="9" t="n"/>
      <c r="C770" s="9" t="n"/>
      <c r="D770" s="155" t="n"/>
      <c r="E770" s="155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154" t="n"/>
      <c r="B771" s="9" t="n"/>
      <c r="C771" s="9" t="n"/>
      <c r="D771" s="155" t="n"/>
      <c r="E771" s="155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154" t="n"/>
      <c r="B772" s="9" t="n"/>
      <c r="C772" s="9" t="n"/>
      <c r="D772" s="155" t="n"/>
      <c r="E772" s="155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154" t="n"/>
      <c r="B773" s="9" t="n"/>
      <c r="C773" s="9" t="n"/>
      <c r="D773" s="155" t="n"/>
      <c r="E773" s="155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154" t="n"/>
      <c r="B774" s="9" t="n"/>
      <c r="C774" s="9" t="n"/>
      <c r="D774" s="155" t="n"/>
      <c r="E774" s="155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154" t="n"/>
      <c r="B775" s="9" t="n"/>
      <c r="C775" s="9" t="n"/>
      <c r="D775" s="155" t="n"/>
      <c r="E775" s="155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154" t="n"/>
      <c r="B776" s="9" t="n"/>
      <c r="C776" s="9" t="n"/>
      <c r="D776" s="155" t="n"/>
      <c r="E776" s="155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154" t="n"/>
      <c r="B777" s="9" t="n"/>
      <c r="C777" s="9" t="n"/>
      <c r="D777" s="155" t="n"/>
      <c r="E777" s="155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154" t="n"/>
      <c r="B778" s="9" t="n"/>
      <c r="C778" s="9" t="n"/>
      <c r="D778" s="155" t="n"/>
      <c r="E778" s="155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154" t="n"/>
      <c r="B779" s="9" t="n"/>
      <c r="C779" s="9" t="n"/>
      <c r="D779" s="155" t="n"/>
      <c r="E779" s="155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154" t="n"/>
      <c r="B780" s="9" t="n"/>
      <c r="C780" s="9" t="n"/>
      <c r="D780" s="155" t="n"/>
      <c r="E780" s="155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154" t="n"/>
      <c r="B781" s="9" t="n"/>
      <c r="C781" s="9" t="n"/>
      <c r="D781" s="155" t="n"/>
      <c r="E781" s="155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154" t="n"/>
      <c r="B782" s="9" t="n"/>
      <c r="C782" s="9" t="n"/>
      <c r="D782" s="155" t="n"/>
      <c r="E782" s="155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154" t="n"/>
      <c r="B783" s="9" t="n"/>
      <c r="C783" s="9" t="n"/>
      <c r="D783" s="155" t="n"/>
      <c r="E783" s="155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154" t="n"/>
      <c r="B784" s="9" t="n"/>
      <c r="C784" s="9" t="n"/>
      <c r="D784" s="155" t="n"/>
      <c r="E784" s="155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154" t="n"/>
      <c r="B785" s="9" t="n"/>
      <c r="C785" s="9" t="n"/>
      <c r="D785" s="155" t="n"/>
      <c r="E785" s="155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154" t="n"/>
      <c r="B786" s="9" t="n"/>
      <c r="C786" s="9" t="n"/>
      <c r="D786" s="155" t="n"/>
      <c r="E786" s="155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154" t="n"/>
      <c r="B787" s="9" t="n"/>
      <c r="C787" s="9" t="n"/>
      <c r="D787" s="155" t="n"/>
      <c r="E787" s="155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154" t="n"/>
      <c r="B788" s="9" t="n"/>
      <c r="C788" s="9" t="n"/>
      <c r="D788" s="155" t="n"/>
      <c r="E788" s="155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154" t="n"/>
      <c r="B789" s="9" t="n"/>
      <c r="C789" s="9" t="n"/>
      <c r="D789" s="155" t="n"/>
      <c r="E789" s="155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154" t="n"/>
      <c r="B790" s="9" t="n"/>
      <c r="C790" s="9" t="n"/>
      <c r="D790" s="155" t="n"/>
      <c r="E790" s="155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154" t="n"/>
      <c r="B791" s="9" t="n"/>
      <c r="C791" s="9" t="n"/>
      <c r="D791" s="155" t="n"/>
      <c r="E791" s="155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154" t="n"/>
      <c r="B792" s="9" t="n"/>
      <c r="C792" s="9" t="n"/>
      <c r="D792" s="155" t="n"/>
      <c r="E792" s="155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154" t="n"/>
      <c r="B793" s="9" t="n"/>
      <c r="C793" s="9" t="n"/>
      <c r="D793" s="155" t="n"/>
      <c r="E793" s="155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154" t="n"/>
      <c r="B794" s="9" t="n"/>
      <c r="C794" s="9" t="n"/>
      <c r="D794" s="155" t="n"/>
      <c r="E794" s="155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154" t="n"/>
      <c r="B795" s="9" t="n"/>
      <c r="C795" s="9" t="n"/>
      <c r="D795" s="155" t="n"/>
      <c r="E795" s="155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154" t="n"/>
      <c r="B796" s="9" t="n"/>
      <c r="C796" s="9" t="n"/>
      <c r="D796" s="155" t="n"/>
      <c r="E796" s="155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154" t="n"/>
      <c r="B797" s="9" t="n"/>
      <c r="C797" s="9" t="n"/>
      <c r="D797" s="155" t="n"/>
      <c r="E797" s="155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154" t="n"/>
      <c r="B798" s="9" t="n"/>
      <c r="C798" s="9" t="n"/>
      <c r="D798" s="155" t="n"/>
      <c r="E798" s="155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154" t="n"/>
      <c r="B799" s="9" t="n"/>
      <c r="C799" s="9" t="n"/>
      <c r="D799" s="155" t="n"/>
      <c r="E799" s="155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154" t="n"/>
      <c r="B800" s="9" t="n"/>
      <c r="C800" s="9" t="n"/>
      <c r="D800" s="155" t="n"/>
      <c r="E800" s="155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154" t="n"/>
      <c r="B801" s="9" t="n"/>
      <c r="C801" s="9" t="n"/>
      <c r="D801" s="155" t="n"/>
      <c r="E801" s="155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154" t="n"/>
      <c r="B802" s="9" t="n"/>
      <c r="C802" s="9" t="n"/>
      <c r="D802" s="155" t="n"/>
      <c r="E802" s="155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154" t="n"/>
      <c r="B803" s="9" t="n"/>
      <c r="C803" s="9" t="n"/>
      <c r="D803" s="155" t="n"/>
      <c r="E803" s="155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154" t="n"/>
      <c r="B804" s="9" t="n"/>
      <c r="C804" s="9" t="n"/>
      <c r="D804" s="155" t="n"/>
      <c r="E804" s="155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154" t="n"/>
      <c r="B805" s="9" t="n"/>
      <c r="C805" s="9" t="n"/>
      <c r="D805" s="155" t="n"/>
      <c r="E805" s="155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154" t="n"/>
      <c r="B806" s="9" t="n"/>
      <c r="C806" s="9" t="n"/>
      <c r="D806" s="155" t="n"/>
      <c r="E806" s="155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154" t="n"/>
      <c r="B807" s="9" t="n"/>
      <c r="C807" s="9" t="n"/>
      <c r="D807" s="155" t="n"/>
      <c r="E807" s="155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154" t="n"/>
      <c r="B808" s="9" t="n"/>
      <c r="C808" s="9" t="n"/>
      <c r="D808" s="155" t="n"/>
      <c r="E808" s="155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154" t="n"/>
      <c r="B809" s="9" t="n"/>
      <c r="C809" s="9" t="n"/>
      <c r="D809" s="155" t="n"/>
      <c r="E809" s="155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154" t="n"/>
      <c r="B810" s="9" t="n"/>
      <c r="C810" s="9" t="n"/>
      <c r="D810" s="155" t="n"/>
      <c r="E810" s="155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154" t="n"/>
      <c r="B811" s="9" t="n"/>
      <c r="C811" s="9" t="n"/>
      <c r="D811" s="155" t="n"/>
      <c r="E811" s="155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154" t="n"/>
      <c r="B812" s="9" t="n"/>
      <c r="C812" s="9" t="n"/>
      <c r="D812" s="155" t="n"/>
      <c r="E812" s="155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154" t="n"/>
      <c r="B813" s="9" t="n"/>
      <c r="C813" s="9" t="n"/>
      <c r="D813" s="155" t="n"/>
      <c r="E813" s="155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154" t="n"/>
      <c r="B814" s="9" t="n"/>
      <c r="C814" s="9" t="n"/>
      <c r="D814" s="155" t="n"/>
      <c r="E814" s="155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154" t="n"/>
      <c r="B815" s="9" t="n"/>
      <c r="C815" s="9" t="n"/>
      <c r="D815" s="155" t="n"/>
      <c r="E815" s="155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154" t="n"/>
      <c r="B816" s="9" t="n"/>
      <c r="C816" s="9" t="n"/>
      <c r="D816" s="155" t="n"/>
      <c r="E816" s="155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154" t="n"/>
      <c r="B817" s="9" t="n"/>
      <c r="C817" s="9" t="n"/>
      <c r="D817" s="155" t="n"/>
      <c r="E817" s="155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154" t="n"/>
      <c r="B818" s="9" t="n"/>
      <c r="C818" s="9" t="n"/>
      <c r="D818" s="155" t="n"/>
      <c r="E818" s="155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154" t="n"/>
      <c r="B819" s="9" t="n"/>
      <c r="C819" s="9" t="n"/>
      <c r="D819" s="155" t="n"/>
      <c r="E819" s="155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154" t="n"/>
      <c r="B820" s="9" t="n"/>
      <c r="C820" s="9" t="n"/>
      <c r="D820" s="155" t="n"/>
      <c r="E820" s="155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154" t="n"/>
      <c r="B821" s="9" t="n"/>
      <c r="C821" s="9" t="n"/>
      <c r="D821" s="155" t="n"/>
      <c r="E821" s="155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154" t="n"/>
      <c r="B822" s="9" t="n"/>
      <c r="C822" s="9" t="n"/>
      <c r="D822" s="155" t="n"/>
      <c r="E822" s="155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154" t="n"/>
      <c r="B823" s="9" t="n"/>
      <c r="C823" s="9" t="n"/>
      <c r="D823" s="155" t="n"/>
      <c r="E823" s="155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154" t="n"/>
      <c r="B824" s="9" t="n"/>
      <c r="C824" s="9" t="n"/>
      <c r="D824" s="155" t="n"/>
      <c r="E824" s="155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154" t="n"/>
      <c r="B825" s="9" t="n"/>
      <c r="C825" s="9" t="n"/>
      <c r="D825" s="155" t="n"/>
      <c r="E825" s="155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154" t="n"/>
      <c r="B826" s="9" t="n"/>
      <c r="C826" s="9" t="n"/>
      <c r="D826" s="155" t="n"/>
      <c r="E826" s="155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154" t="n"/>
      <c r="B827" s="9" t="n"/>
      <c r="C827" s="9" t="n"/>
      <c r="D827" s="155" t="n"/>
      <c r="E827" s="155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154" t="n"/>
      <c r="B828" s="9" t="n"/>
      <c r="C828" s="9" t="n"/>
      <c r="D828" s="155" t="n"/>
      <c r="E828" s="155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154" t="n"/>
      <c r="B829" s="9" t="n"/>
      <c r="C829" s="9" t="n"/>
      <c r="D829" s="155" t="n"/>
      <c r="E829" s="155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154" t="n"/>
      <c r="B830" s="9" t="n"/>
      <c r="C830" s="9" t="n"/>
      <c r="D830" s="155" t="n"/>
      <c r="E830" s="155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154" t="n"/>
      <c r="B831" s="9" t="n"/>
      <c r="C831" s="9" t="n"/>
      <c r="D831" s="155" t="n"/>
      <c r="E831" s="155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154" t="n"/>
      <c r="B832" s="9" t="n"/>
      <c r="C832" s="9" t="n"/>
      <c r="D832" s="155" t="n"/>
      <c r="E832" s="155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154" t="n"/>
      <c r="B833" s="9" t="n"/>
      <c r="C833" s="9" t="n"/>
      <c r="D833" s="155" t="n"/>
      <c r="E833" s="155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154" t="n"/>
      <c r="B834" s="9" t="n"/>
      <c r="C834" s="9" t="n"/>
      <c r="D834" s="155" t="n"/>
      <c r="E834" s="155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154" t="n"/>
      <c r="B835" s="9" t="n"/>
      <c r="C835" s="9" t="n"/>
      <c r="D835" s="155" t="n"/>
      <c r="E835" s="155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154" t="n"/>
      <c r="B836" s="9" t="n"/>
      <c r="C836" s="9" t="n"/>
      <c r="D836" s="155" t="n"/>
      <c r="E836" s="155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154" t="n"/>
      <c r="B837" s="9" t="n"/>
      <c r="C837" s="9" t="n"/>
      <c r="D837" s="155" t="n"/>
      <c r="E837" s="155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154" t="n"/>
      <c r="B838" s="9" t="n"/>
      <c r="C838" s="9" t="n"/>
      <c r="D838" s="155" t="n"/>
      <c r="E838" s="155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154" t="n"/>
      <c r="B839" s="9" t="n"/>
      <c r="C839" s="9" t="n"/>
      <c r="D839" s="155" t="n"/>
      <c r="E839" s="155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154" t="n"/>
      <c r="B840" s="9" t="n"/>
      <c r="C840" s="9" t="n"/>
      <c r="D840" s="155" t="n"/>
      <c r="E840" s="155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154" t="n"/>
      <c r="B841" s="9" t="n"/>
      <c r="C841" s="9" t="n"/>
      <c r="D841" s="155" t="n"/>
      <c r="E841" s="155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154" t="n"/>
      <c r="B842" s="9" t="n"/>
      <c r="C842" s="9" t="n"/>
      <c r="D842" s="155" t="n"/>
      <c r="E842" s="155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154" t="n"/>
      <c r="B843" s="9" t="n"/>
      <c r="C843" s="9" t="n"/>
      <c r="D843" s="155" t="n"/>
      <c r="E843" s="155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154" t="n"/>
      <c r="B844" s="9" t="n"/>
      <c r="C844" s="9" t="n"/>
      <c r="D844" s="155" t="n"/>
      <c r="E844" s="155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154" t="n"/>
      <c r="B845" s="9" t="n"/>
      <c r="C845" s="9" t="n"/>
      <c r="D845" s="155" t="n"/>
      <c r="E845" s="155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154" t="n"/>
      <c r="B846" s="9" t="n"/>
      <c r="C846" s="9" t="n"/>
      <c r="D846" s="155" t="n"/>
      <c r="E846" s="155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154" t="n"/>
      <c r="B847" s="9" t="n"/>
      <c r="C847" s="9" t="n"/>
      <c r="D847" s="155" t="n"/>
      <c r="E847" s="155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154" t="n"/>
      <c r="B848" s="9" t="n"/>
      <c r="C848" s="9" t="n"/>
      <c r="D848" s="155" t="n"/>
      <c r="E848" s="155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154" t="n"/>
      <c r="B849" s="9" t="n"/>
      <c r="C849" s="9" t="n"/>
      <c r="D849" s="155" t="n"/>
      <c r="E849" s="155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154" t="n"/>
      <c r="B850" s="9" t="n"/>
      <c r="C850" s="9" t="n"/>
      <c r="D850" s="155" t="n"/>
      <c r="E850" s="155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154" t="n"/>
      <c r="B851" s="9" t="n"/>
      <c r="C851" s="9" t="n"/>
      <c r="D851" s="155" t="n"/>
      <c r="E851" s="155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154" t="n"/>
      <c r="B852" s="9" t="n"/>
      <c r="C852" s="9" t="n"/>
      <c r="D852" s="155" t="n"/>
      <c r="E852" s="155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154" t="n"/>
      <c r="B853" s="9" t="n"/>
      <c r="C853" s="9" t="n"/>
      <c r="D853" s="155" t="n"/>
      <c r="E853" s="155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154" t="n"/>
      <c r="B854" s="9" t="n"/>
      <c r="C854" s="9" t="n"/>
      <c r="D854" s="155" t="n"/>
      <c r="E854" s="155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154" t="n"/>
      <c r="B855" s="9" t="n"/>
      <c r="C855" s="9" t="n"/>
      <c r="D855" s="155" t="n"/>
      <c r="E855" s="155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154" t="n"/>
      <c r="B856" s="9" t="n"/>
      <c r="C856" s="9" t="n"/>
      <c r="D856" s="155" t="n"/>
      <c r="E856" s="155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154" t="n"/>
      <c r="B857" s="9" t="n"/>
      <c r="C857" s="9" t="n"/>
      <c r="D857" s="155" t="n"/>
      <c r="E857" s="155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154" t="n"/>
      <c r="B858" s="9" t="n"/>
      <c r="C858" s="9" t="n"/>
      <c r="D858" s="155" t="n"/>
      <c r="E858" s="155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154" t="n"/>
      <c r="B859" s="9" t="n"/>
      <c r="C859" s="9" t="n"/>
      <c r="D859" s="155" t="n"/>
      <c r="E859" s="155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154" t="n"/>
      <c r="B860" s="9" t="n"/>
      <c r="C860" s="9" t="n"/>
      <c r="D860" s="155" t="n"/>
      <c r="E860" s="155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154" t="n"/>
      <c r="B861" s="9" t="n"/>
      <c r="C861" s="9" t="n"/>
      <c r="D861" s="155" t="n"/>
      <c r="E861" s="155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154" t="n"/>
      <c r="B862" s="9" t="n"/>
      <c r="C862" s="9" t="n"/>
      <c r="D862" s="155" t="n"/>
      <c r="E862" s="155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154" t="n"/>
      <c r="B863" s="9" t="n"/>
      <c r="C863" s="9" t="n"/>
      <c r="D863" s="155" t="n"/>
      <c r="E863" s="155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154" t="n"/>
      <c r="B864" s="9" t="n"/>
      <c r="C864" s="9" t="n"/>
      <c r="D864" s="155" t="n"/>
      <c r="E864" s="155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154" t="n"/>
      <c r="B865" s="9" t="n"/>
      <c r="C865" s="9" t="n"/>
      <c r="D865" s="155" t="n"/>
      <c r="E865" s="155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154" t="n"/>
      <c r="B866" s="9" t="n"/>
      <c r="C866" s="9" t="n"/>
      <c r="D866" s="155" t="n"/>
      <c r="E866" s="155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154" t="n"/>
      <c r="B867" s="9" t="n"/>
      <c r="C867" s="9" t="n"/>
      <c r="D867" s="155" t="n"/>
      <c r="E867" s="155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154" t="n"/>
      <c r="B868" s="9" t="n"/>
      <c r="C868" s="9" t="n"/>
      <c r="D868" s="155" t="n"/>
      <c r="E868" s="155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154" t="n"/>
      <c r="B869" s="9" t="n"/>
      <c r="C869" s="9" t="n"/>
      <c r="D869" s="155" t="n"/>
      <c r="E869" s="155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154" t="n"/>
      <c r="B870" s="9" t="n"/>
      <c r="C870" s="9" t="n"/>
      <c r="D870" s="155" t="n"/>
      <c r="E870" s="155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154" t="n"/>
      <c r="B871" s="9" t="n"/>
      <c r="C871" s="9" t="n"/>
      <c r="D871" s="155" t="n"/>
      <c r="E871" s="155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154" t="n"/>
      <c r="B872" s="9" t="n"/>
      <c r="C872" s="9" t="n"/>
      <c r="D872" s="155" t="n"/>
      <c r="E872" s="155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154" t="n"/>
      <c r="B873" s="9" t="n"/>
      <c r="C873" s="9" t="n"/>
      <c r="D873" s="155" t="n"/>
      <c r="E873" s="155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154" t="n"/>
      <c r="B874" s="9" t="n"/>
      <c r="C874" s="9" t="n"/>
      <c r="D874" s="155" t="n"/>
      <c r="E874" s="155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154" t="n"/>
      <c r="B875" s="9" t="n"/>
      <c r="C875" s="9" t="n"/>
      <c r="D875" s="155" t="n"/>
      <c r="E875" s="155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154" t="n"/>
      <c r="B876" s="9" t="n"/>
      <c r="C876" s="9" t="n"/>
      <c r="D876" s="155" t="n"/>
      <c r="E876" s="155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154" t="n"/>
      <c r="B877" s="9" t="n"/>
      <c r="C877" s="9" t="n"/>
      <c r="D877" s="155" t="n"/>
      <c r="E877" s="155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154" t="n"/>
      <c r="B878" s="9" t="n"/>
      <c r="C878" s="9" t="n"/>
      <c r="D878" s="155" t="n"/>
      <c r="E878" s="155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154" t="n"/>
      <c r="B879" s="9" t="n"/>
      <c r="C879" s="9" t="n"/>
      <c r="D879" s="155" t="n"/>
      <c r="E879" s="155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154" t="n"/>
      <c r="B880" s="9" t="n"/>
      <c r="C880" s="9" t="n"/>
      <c r="D880" s="155" t="n"/>
      <c r="E880" s="155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154" t="n"/>
      <c r="B881" s="9" t="n"/>
      <c r="C881" s="9" t="n"/>
      <c r="D881" s="155" t="n"/>
      <c r="E881" s="155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154" t="n"/>
      <c r="B882" s="9" t="n"/>
      <c r="C882" s="9" t="n"/>
      <c r="D882" s="155" t="n"/>
      <c r="E882" s="155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154" t="n"/>
      <c r="B883" s="9" t="n"/>
      <c r="C883" s="9" t="n"/>
      <c r="D883" s="155" t="n"/>
      <c r="E883" s="155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154" t="n"/>
      <c r="B884" s="9" t="n"/>
      <c r="C884" s="9" t="n"/>
      <c r="D884" s="155" t="n"/>
      <c r="E884" s="155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154" t="n"/>
      <c r="B885" s="9" t="n"/>
      <c r="C885" s="9" t="n"/>
      <c r="D885" s="155" t="n"/>
      <c r="E885" s="155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154" t="n"/>
      <c r="B886" s="9" t="n"/>
      <c r="C886" s="9" t="n"/>
      <c r="D886" s="155" t="n"/>
      <c r="E886" s="155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154" t="n"/>
      <c r="B887" s="9" t="n"/>
      <c r="C887" s="9" t="n"/>
      <c r="D887" s="155" t="n"/>
      <c r="E887" s="155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154" t="n"/>
      <c r="B888" s="9" t="n"/>
      <c r="C888" s="9" t="n"/>
      <c r="D888" s="155" t="n"/>
      <c r="E888" s="155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154" t="n"/>
      <c r="B889" s="9" t="n"/>
      <c r="C889" s="9" t="n"/>
      <c r="D889" s="155" t="n"/>
      <c r="E889" s="155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154" t="n"/>
      <c r="B890" s="9" t="n"/>
      <c r="C890" s="9" t="n"/>
      <c r="D890" s="155" t="n"/>
      <c r="E890" s="155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154" t="n"/>
      <c r="B891" s="9" t="n"/>
      <c r="C891" s="9" t="n"/>
      <c r="D891" s="155" t="n"/>
      <c r="E891" s="155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154" t="n"/>
      <c r="B892" s="9" t="n"/>
      <c r="C892" s="9" t="n"/>
      <c r="D892" s="155" t="n"/>
      <c r="E892" s="155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154" t="n"/>
      <c r="B893" s="9" t="n"/>
      <c r="C893" s="9" t="n"/>
      <c r="D893" s="155" t="n"/>
      <c r="E893" s="155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154" t="n"/>
      <c r="B894" s="9" t="n"/>
      <c r="C894" s="9" t="n"/>
      <c r="D894" s="155" t="n"/>
      <c r="E894" s="155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154" t="n"/>
      <c r="B895" s="9" t="n"/>
      <c r="C895" s="9" t="n"/>
      <c r="D895" s="155" t="n"/>
      <c r="E895" s="155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154" t="n"/>
      <c r="B896" s="9" t="n"/>
      <c r="C896" s="9" t="n"/>
      <c r="D896" s="155" t="n"/>
      <c r="E896" s="155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154" t="n"/>
      <c r="B897" s="9" t="n"/>
      <c r="C897" s="9" t="n"/>
      <c r="D897" s="155" t="n"/>
      <c r="E897" s="155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154" t="n"/>
      <c r="B898" s="9" t="n"/>
      <c r="C898" s="9" t="n"/>
      <c r="D898" s="155" t="n"/>
      <c r="E898" s="155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154" t="n"/>
      <c r="B899" s="9" t="n"/>
      <c r="C899" s="9" t="n"/>
      <c r="D899" s="155" t="n"/>
      <c r="E899" s="155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154" t="n"/>
      <c r="B900" s="9" t="n"/>
      <c r="C900" s="9" t="n"/>
      <c r="D900" s="155" t="n"/>
      <c r="E900" s="155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154" t="n"/>
      <c r="B901" s="9" t="n"/>
      <c r="C901" s="9" t="n"/>
      <c r="D901" s="155" t="n"/>
      <c r="E901" s="155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154" t="n"/>
      <c r="B902" s="9" t="n"/>
      <c r="C902" s="9" t="n"/>
      <c r="D902" s="155" t="n"/>
      <c r="E902" s="155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154" t="n"/>
      <c r="B903" s="9" t="n"/>
      <c r="C903" s="9" t="n"/>
      <c r="D903" s="155" t="n"/>
      <c r="E903" s="155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154" t="n"/>
      <c r="B904" s="9" t="n"/>
      <c r="C904" s="9" t="n"/>
      <c r="D904" s="155" t="n"/>
      <c r="E904" s="155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154" t="n"/>
      <c r="B905" s="9" t="n"/>
      <c r="C905" s="9" t="n"/>
      <c r="D905" s="155" t="n"/>
      <c r="E905" s="155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154" t="n"/>
      <c r="B906" s="9" t="n"/>
      <c r="C906" s="9" t="n"/>
      <c r="D906" s="155" t="n"/>
      <c r="E906" s="155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154" t="n"/>
      <c r="B907" s="9" t="n"/>
      <c r="C907" s="9" t="n"/>
      <c r="D907" s="155" t="n"/>
      <c r="E907" s="155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154" t="n"/>
      <c r="B908" s="9" t="n"/>
      <c r="C908" s="9" t="n"/>
      <c r="D908" s="155" t="n"/>
      <c r="E908" s="155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154" t="n"/>
      <c r="B909" s="9" t="n"/>
      <c r="C909" s="9" t="n"/>
      <c r="D909" s="155" t="n"/>
      <c r="E909" s="155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154" t="n"/>
      <c r="B910" s="9" t="n"/>
      <c r="C910" s="9" t="n"/>
      <c r="D910" s="155" t="n"/>
      <c r="E910" s="155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154" t="n"/>
      <c r="B911" s="9" t="n"/>
      <c r="C911" s="9" t="n"/>
      <c r="D911" s="155" t="n"/>
      <c r="E911" s="155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154" t="n"/>
      <c r="B912" s="9" t="n"/>
      <c r="C912" s="9" t="n"/>
      <c r="D912" s="155" t="n"/>
      <c r="E912" s="155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154" t="n"/>
      <c r="B913" s="9" t="n"/>
      <c r="C913" s="9" t="n"/>
      <c r="D913" s="155" t="n"/>
      <c r="E913" s="155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154" t="n"/>
      <c r="B914" s="9" t="n"/>
      <c r="C914" s="9" t="n"/>
      <c r="D914" s="155" t="n"/>
      <c r="E914" s="155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154" t="n"/>
      <c r="B915" s="9" t="n"/>
      <c r="C915" s="9" t="n"/>
      <c r="D915" s="155" t="n"/>
      <c r="E915" s="155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154" t="n"/>
      <c r="B916" s="9" t="n"/>
      <c r="C916" s="9" t="n"/>
      <c r="D916" s="155" t="n"/>
      <c r="E916" s="155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154" t="n"/>
      <c r="B917" s="9" t="n"/>
      <c r="C917" s="9" t="n"/>
      <c r="D917" s="155" t="n"/>
      <c r="E917" s="155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154" t="n"/>
      <c r="B918" s="9" t="n"/>
      <c r="C918" s="9" t="n"/>
      <c r="D918" s="155" t="n"/>
      <c r="E918" s="155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154" t="n"/>
      <c r="B919" s="9" t="n"/>
      <c r="C919" s="9" t="n"/>
      <c r="D919" s="155" t="n"/>
      <c r="E919" s="155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154" t="n"/>
      <c r="B920" s="9" t="n"/>
      <c r="C920" s="9" t="n"/>
      <c r="D920" s="155" t="n"/>
      <c r="E920" s="155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154" t="n"/>
      <c r="B921" s="9" t="n"/>
      <c r="C921" s="9" t="n"/>
      <c r="D921" s="155" t="n"/>
      <c r="E921" s="155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154" t="n"/>
      <c r="B922" s="9" t="n"/>
      <c r="C922" s="9" t="n"/>
      <c r="D922" s="155" t="n"/>
      <c r="E922" s="155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154" t="n"/>
      <c r="B923" s="9" t="n"/>
      <c r="C923" s="9" t="n"/>
      <c r="D923" s="155" t="n"/>
      <c r="E923" s="155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154" t="n"/>
      <c r="B924" s="9" t="n"/>
      <c r="C924" s="9" t="n"/>
      <c r="D924" s="155" t="n"/>
      <c r="E924" s="155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154" t="n"/>
      <c r="B925" s="9" t="n"/>
      <c r="C925" s="9" t="n"/>
      <c r="D925" s="155" t="n"/>
      <c r="E925" s="155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154" t="n"/>
      <c r="B926" s="9" t="n"/>
      <c r="C926" s="9" t="n"/>
      <c r="D926" s="155" t="n"/>
      <c r="E926" s="155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154" t="n"/>
      <c r="B927" s="9" t="n"/>
      <c r="C927" s="9" t="n"/>
      <c r="D927" s="155" t="n"/>
      <c r="E927" s="155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154" t="n"/>
      <c r="B928" s="9" t="n"/>
      <c r="C928" s="9" t="n"/>
      <c r="D928" s="155" t="n"/>
      <c r="E928" s="155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154" t="n"/>
      <c r="B929" s="9" t="n"/>
      <c r="C929" s="9" t="n"/>
      <c r="D929" s="155" t="n"/>
      <c r="E929" s="155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154" t="n"/>
      <c r="B930" s="9" t="n"/>
      <c r="C930" s="9" t="n"/>
      <c r="D930" s="155" t="n"/>
      <c r="E930" s="155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154" t="n"/>
      <c r="B931" s="9" t="n"/>
      <c r="C931" s="9" t="n"/>
      <c r="D931" s="155" t="n"/>
      <c r="E931" s="155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154" t="n"/>
      <c r="B932" s="9" t="n"/>
      <c r="C932" s="9" t="n"/>
      <c r="D932" s="155" t="n"/>
      <c r="E932" s="155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154" t="n"/>
      <c r="B933" s="9" t="n"/>
      <c r="C933" s="9" t="n"/>
      <c r="D933" s="155" t="n"/>
      <c r="E933" s="155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154" t="n"/>
      <c r="B934" s="9" t="n"/>
      <c r="C934" s="9" t="n"/>
      <c r="D934" s="155" t="n"/>
      <c r="E934" s="155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154" t="n"/>
      <c r="B935" s="9" t="n"/>
      <c r="C935" s="9" t="n"/>
      <c r="D935" s="155" t="n"/>
      <c r="E935" s="155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154" t="n"/>
      <c r="B936" s="9" t="n"/>
      <c r="C936" s="9" t="n"/>
      <c r="D936" s="155" t="n"/>
      <c r="E936" s="155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154" t="n"/>
      <c r="B937" s="9" t="n"/>
      <c r="C937" s="9" t="n"/>
      <c r="D937" s="155" t="n"/>
      <c r="E937" s="155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154" t="n"/>
      <c r="B938" s="9" t="n"/>
      <c r="C938" s="9" t="n"/>
      <c r="D938" s="155" t="n"/>
      <c r="E938" s="155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154" t="n"/>
      <c r="B939" s="9" t="n"/>
      <c r="C939" s="9" t="n"/>
      <c r="D939" s="155" t="n"/>
      <c r="E939" s="155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154" t="n"/>
      <c r="B940" s="9" t="n"/>
      <c r="C940" s="9" t="n"/>
      <c r="D940" s="155" t="n"/>
      <c r="E940" s="155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154" t="n"/>
      <c r="B941" s="9" t="n"/>
      <c r="C941" s="9" t="n"/>
      <c r="D941" s="155" t="n"/>
      <c r="E941" s="155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154" t="n"/>
      <c r="B942" s="9" t="n"/>
      <c r="C942" s="9" t="n"/>
      <c r="D942" s="155" t="n"/>
      <c r="E942" s="155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154" t="n"/>
      <c r="B943" s="9" t="n"/>
      <c r="C943" s="9" t="n"/>
      <c r="D943" s="155" t="n"/>
      <c r="E943" s="155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154" t="n"/>
      <c r="B944" s="9" t="n"/>
      <c r="C944" s="9" t="n"/>
      <c r="D944" s="155" t="n"/>
      <c r="E944" s="155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154" t="n"/>
      <c r="B945" s="9" t="n"/>
      <c r="C945" s="9" t="n"/>
      <c r="D945" s="155" t="n"/>
      <c r="E945" s="155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154" t="n"/>
      <c r="B946" s="9" t="n"/>
      <c r="C946" s="9" t="n"/>
      <c r="D946" s="155" t="n"/>
      <c r="E946" s="155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154" t="n"/>
      <c r="B947" s="9" t="n"/>
      <c r="C947" s="9" t="n"/>
      <c r="D947" s="155" t="n"/>
      <c r="E947" s="155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154" t="n"/>
      <c r="B948" s="9" t="n"/>
      <c r="C948" s="9" t="n"/>
      <c r="D948" s="155" t="n"/>
      <c r="E948" s="155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154" t="n"/>
      <c r="B949" s="9" t="n"/>
      <c r="C949" s="9" t="n"/>
      <c r="D949" s="155" t="n"/>
      <c r="E949" s="155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154" t="n"/>
      <c r="B950" s="9" t="n"/>
      <c r="C950" s="9" t="n"/>
      <c r="D950" s="155" t="n"/>
      <c r="E950" s="155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154" t="n"/>
      <c r="B951" s="9" t="n"/>
      <c r="C951" s="9" t="n"/>
      <c r="D951" s="155" t="n"/>
      <c r="E951" s="155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154" t="n"/>
      <c r="B952" s="9" t="n"/>
      <c r="C952" s="9" t="n"/>
      <c r="D952" s="155" t="n"/>
      <c r="E952" s="155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154" t="n"/>
      <c r="B953" s="9" t="n"/>
      <c r="C953" s="9" t="n"/>
      <c r="D953" s="155" t="n"/>
      <c r="E953" s="155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154" t="n"/>
      <c r="B954" s="9" t="n"/>
      <c r="C954" s="9" t="n"/>
      <c r="D954" s="155" t="n"/>
      <c r="E954" s="155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154" t="n"/>
      <c r="B955" s="9" t="n"/>
      <c r="C955" s="9" t="n"/>
      <c r="D955" s="155" t="n"/>
      <c r="E955" s="155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154" t="n"/>
      <c r="B956" s="9" t="n"/>
      <c r="C956" s="9" t="n"/>
      <c r="D956" s="155" t="n"/>
      <c r="E956" s="155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154" t="n"/>
      <c r="B957" s="9" t="n"/>
      <c r="C957" s="9" t="n"/>
      <c r="D957" s="155" t="n"/>
      <c r="E957" s="155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154" t="n"/>
      <c r="B958" s="9" t="n"/>
      <c r="C958" s="9" t="n"/>
      <c r="D958" s="155" t="n"/>
      <c r="E958" s="155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154" t="n"/>
      <c r="B959" s="9" t="n"/>
      <c r="C959" s="9" t="n"/>
      <c r="D959" s="155" t="n"/>
      <c r="E959" s="155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154" t="n"/>
      <c r="B960" s="9" t="n"/>
      <c r="C960" s="9" t="n"/>
      <c r="D960" s="155" t="n"/>
      <c r="E960" s="155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154" t="n"/>
      <c r="B961" s="9" t="n"/>
      <c r="C961" s="9" t="n"/>
      <c r="D961" s="155" t="n"/>
      <c r="E961" s="155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154" t="n"/>
      <c r="B962" s="9" t="n"/>
      <c r="C962" s="9" t="n"/>
      <c r="D962" s="155" t="n"/>
      <c r="E962" s="155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154" t="n"/>
      <c r="B963" s="9" t="n"/>
      <c r="C963" s="9" t="n"/>
      <c r="D963" s="155" t="n"/>
      <c r="E963" s="155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154" t="n"/>
      <c r="B964" s="9" t="n"/>
      <c r="C964" s="9" t="n"/>
      <c r="D964" s="155" t="n"/>
      <c r="E964" s="155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154" t="n"/>
      <c r="B965" s="9" t="n"/>
      <c r="C965" s="9" t="n"/>
      <c r="D965" s="155" t="n"/>
      <c r="E965" s="155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154" t="n"/>
      <c r="B966" s="9" t="n"/>
      <c r="C966" s="9" t="n"/>
      <c r="D966" s="155" t="n"/>
      <c r="E966" s="155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154" t="n"/>
      <c r="B967" s="9" t="n"/>
      <c r="C967" s="9" t="n"/>
      <c r="D967" s="155" t="n"/>
      <c r="E967" s="155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154" t="n"/>
      <c r="B968" s="9" t="n"/>
      <c r="C968" s="9" t="n"/>
      <c r="D968" s="155" t="n"/>
      <c r="E968" s="155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154" t="n"/>
      <c r="B969" s="9" t="n"/>
      <c r="C969" s="9" t="n"/>
      <c r="D969" s="155" t="n"/>
      <c r="E969" s="155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154" t="n"/>
      <c r="B970" s="9" t="n"/>
      <c r="C970" s="9" t="n"/>
      <c r="D970" s="155" t="n"/>
      <c r="E970" s="155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154" t="n"/>
      <c r="B971" s="9" t="n"/>
      <c r="C971" s="9" t="n"/>
      <c r="D971" s="155" t="n"/>
      <c r="E971" s="155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154" t="n"/>
      <c r="B972" s="9" t="n"/>
      <c r="C972" s="9" t="n"/>
      <c r="D972" s="155" t="n"/>
      <c r="E972" s="155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154" t="n"/>
      <c r="B973" s="9" t="n"/>
      <c r="C973" s="9" t="n"/>
      <c r="D973" s="155" t="n"/>
      <c r="E973" s="155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154" t="n"/>
      <c r="B974" s="9" t="n"/>
      <c r="C974" s="9" t="n"/>
      <c r="D974" s="155" t="n"/>
      <c r="E974" s="155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154" t="n"/>
      <c r="B975" s="9" t="n"/>
      <c r="C975" s="9" t="n"/>
      <c r="D975" s="155" t="n"/>
      <c r="E975" s="155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154" t="n"/>
      <c r="B976" s="9" t="n"/>
      <c r="C976" s="9" t="n"/>
      <c r="D976" s="155" t="n"/>
      <c r="E976" s="155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154" t="n"/>
      <c r="B977" s="9" t="n"/>
      <c r="C977" s="9" t="n"/>
      <c r="D977" s="155" t="n"/>
      <c r="E977" s="155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154" t="n"/>
      <c r="B978" s="9" t="n"/>
      <c r="C978" s="9" t="n"/>
      <c r="D978" s="155" t="n"/>
      <c r="E978" s="155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154" t="n"/>
      <c r="B979" s="9" t="n"/>
      <c r="C979" s="9" t="n"/>
      <c r="D979" s="155" t="n"/>
      <c r="E979" s="155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154" t="n"/>
      <c r="B980" s="9" t="n"/>
      <c r="C980" s="9" t="n"/>
      <c r="D980" s="155" t="n"/>
      <c r="E980" s="155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154" t="n"/>
      <c r="B981" s="9" t="n"/>
      <c r="C981" s="9" t="n"/>
      <c r="D981" s="155" t="n"/>
      <c r="E981" s="155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154" t="n"/>
      <c r="B982" s="9" t="n"/>
      <c r="C982" s="9" t="n"/>
      <c r="D982" s="155" t="n"/>
      <c r="E982" s="155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154" t="n"/>
      <c r="B983" s="9" t="n"/>
      <c r="C983" s="9" t="n"/>
      <c r="D983" s="155" t="n"/>
      <c r="E983" s="155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154" t="n"/>
      <c r="B984" s="9" t="n"/>
      <c r="C984" s="9" t="n"/>
      <c r="D984" s="155" t="n"/>
      <c r="E984" s="155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154" t="n"/>
      <c r="B985" s="9" t="n"/>
      <c r="C985" s="9" t="n"/>
      <c r="D985" s="155" t="n"/>
      <c r="E985" s="155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154" t="n"/>
      <c r="B986" s="9" t="n"/>
      <c r="C986" s="9" t="n"/>
      <c r="D986" s="155" t="n"/>
      <c r="E986" s="155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154" t="n"/>
      <c r="B987" s="9" t="n"/>
      <c r="C987" s="9" t="n"/>
      <c r="D987" s="155" t="n"/>
      <c r="E987" s="155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154" t="n"/>
      <c r="B988" s="9" t="n"/>
      <c r="C988" s="9" t="n"/>
      <c r="D988" s="155" t="n"/>
      <c r="E988" s="155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154" t="n"/>
      <c r="B989" s="9" t="n"/>
      <c r="C989" s="9" t="n"/>
      <c r="D989" s="155" t="n"/>
      <c r="E989" s="155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154" t="n"/>
      <c r="B990" s="9" t="n"/>
      <c r="C990" s="9" t="n"/>
      <c r="D990" s="155" t="n"/>
      <c r="E990" s="155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154" t="n"/>
      <c r="B991" s="9" t="n"/>
      <c r="C991" s="9" t="n"/>
      <c r="D991" s="155" t="n"/>
      <c r="E991" s="155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154" t="n"/>
      <c r="B992" s="9" t="n"/>
      <c r="C992" s="9" t="n"/>
      <c r="D992" s="155" t="n"/>
      <c r="E992" s="155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154" t="n"/>
      <c r="B993" s="9" t="n"/>
      <c r="C993" s="9" t="n"/>
      <c r="D993" s="155" t="n"/>
      <c r="E993" s="155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154" t="n"/>
      <c r="B994" s="9" t="n"/>
      <c r="C994" s="9" t="n"/>
      <c r="D994" s="155" t="n"/>
      <c r="E994" s="155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154" t="n"/>
      <c r="B995" s="9" t="n"/>
      <c r="C995" s="9" t="n"/>
      <c r="D995" s="155" t="n"/>
      <c r="E995" s="155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154" t="n"/>
      <c r="B996" s="9" t="n"/>
      <c r="C996" s="9" t="n"/>
      <c r="D996" s="155" t="n"/>
      <c r="E996" s="155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154" t="n"/>
      <c r="B997" s="9" t="n"/>
      <c r="C997" s="9" t="n"/>
      <c r="D997" s="155" t="n"/>
      <c r="E997" s="155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154" t="n"/>
      <c r="B998" s="9" t="n"/>
      <c r="C998" s="9" t="n"/>
      <c r="D998" s="155" t="n"/>
      <c r="E998" s="155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154" t="n"/>
      <c r="B999" s="9" t="n"/>
      <c r="C999" s="9" t="n"/>
      <c r="D999" s="155" t="n"/>
      <c r="E999" s="155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154" t="n"/>
      <c r="B1000" s="9" t="n"/>
      <c r="C1000" s="9" t="n"/>
      <c r="D1000" s="155" t="n"/>
      <c r="E1000" s="155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1">
    <mergeCell ref="A1:J1"/>
  </mergeCells>
  <conditionalFormatting sqref="A5:I32">
    <cfRule type="containsBlanks" priority="1" dxfId="2">
      <formula>LEN(TRIM(A5))=0</formula>
    </cfRule>
  </conditionalFormatting>
  <dataValidations count="2">
    <dataValidation sqref="C5:C32" showDropDown="0" showInputMessage="0" showErrorMessage="1" allowBlank="1" type="list">
      <formula1>Elenchi!$B$1:$B$2</formula1>
    </dataValidation>
    <dataValidation sqref="F5:F32 I5:I32" showDropDown="0" showInputMessage="0" showErrorMessage="1" allowBlank="1" type="list">
      <formula1>Elenchi!$B$3:$B$4</formula1>
    </dataValidation>
  </dataValidations>
  <pageMargins left="0.7" right="0.7" top="0.75" bottom="0.75" header="0" footer="0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C55A11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278" min="1" max="1"/>
    <col width="7.29" customWidth="1" style="278" min="2" max="9"/>
    <col width="8.710000000000001" customWidth="1" style="278" min="10" max="26"/>
  </cols>
  <sheetData>
    <row r="1" ht="17.25" customHeight="1" s="278">
      <c r="A1" s="194" t="inlineStr">
        <is>
          <t>B8 - Forza lavoro: Caratteristiche generali</t>
        </is>
      </c>
      <c r="B1" s="195" t="n"/>
      <c r="C1" s="195" t="n"/>
      <c r="D1" s="195" t="n"/>
      <c r="E1" s="195" t="n"/>
      <c r="F1" s="195" t="n"/>
      <c r="G1" s="195" t="n"/>
      <c r="H1" s="195" t="n"/>
      <c r="I1" s="195" t="n"/>
      <c r="J1" s="195" t="n"/>
      <c r="K1" s="195" t="n"/>
      <c r="L1" s="195" t="n"/>
      <c r="M1" s="195" t="n"/>
      <c r="N1" s="195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</row>
    <row r="2" ht="14.25" customHeight="1" s="278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4.25" customHeight="1" s="278">
      <c r="A3" s="283" t="inlineStr">
        <is>
          <t>Considerare i dati al 31/12 per la compilazione di queste tabelle</t>
        </is>
      </c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4.25" customHeight="1" s="278">
      <c r="A4" s="283" t="inlineStr">
        <is>
          <t>Inserire i dati come headcount</t>
        </is>
      </c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4.25" customHeight="1" s="278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4.25" customHeight="1" s="278">
      <c r="A6" s="197" t="inlineStr">
        <is>
          <t>B8.1 - Numero dipendenti per tipologia contrattuale</t>
        </is>
      </c>
      <c r="B6" s="198" t="n"/>
      <c r="C6" s="198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4.25" customHeight="1" s="278">
      <c r="A7" s="199" t="inlineStr">
        <is>
          <t>Tempo indeterminato</t>
        </is>
      </c>
      <c r="B7" s="90" t="n"/>
      <c r="C7" s="90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4.25" customHeight="1" s="278">
      <c r="A8" s="199" t="inlineStr">
        <is>
          <t>Tempo determinato</t>
        </is>
      </c>
      <c r="B8" s="90" t="n"/>
      <c r="C8" s="90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4.25" customHeight="1" s="278">
      <c r="A9" s="200" t="inlineStr">
        <is>
          <t>Totale dipendenti</t>
        </is>
      </c>
      <c r="B9" s="201" t="n"/>
      <c r="C9" s="201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4.25" customHeight="1" s="278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14.25" customHeight="1" s="278">
      <c r="A11" s="197" t="inlineStr">
        <is>
          <t>B8.2 - Numero lavoratori per genere</t>
        </is>
      </c>
      <c r="B11" s="198" t="n"/>
      <c r="C11" s="198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14.25" customHeight="1" s="278">
      <c r="A12" s="199" t="inlineStr">
        <is>
          <t>Uomo</t>
        </is>
      </c>
      <c r="B12" s="90" t="n"/>
      <c r="C12" s="90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14.25" customHeight="1" s="278">
      <c r="A13" s="199" t="inlineStr">
        <is>
          <t>Donna</t>
        </is>
      </c>
      <c r="B13" s="90" t="n"/>
      <c r="C13" s="90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14.25" customHeight="1" s="278">
      <c r="A14" s="199" t="inlineStr">
        <is>
          <t>Altro</t>
        </is>
      </c>
      <c r="B14" s="90" t="n"/>
      <c r="C14" s="90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14.25" customHeight="1" s="278">
      <c r="A15" s="199" t="inlineStr">
        <is>
          <t>Non segnalato</t>
        </is>
      </c>
      <c r="B15" s="90" t="n"/>
      <c r="C15" s="90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14.25" customHeight="1" s="278">
      <c r="A16" s="200" t="inlineStr">
        <is>
          <t>Totale dipendenti</t>
        </is>
      </c>
      <c r="B16" s="201" t="n"/>
      <c r="C16" s="201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14.25" customHeight="1" s="278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15.75" customHeight="1" s="278">
      <c r="A18" s="197" t="inlineStr">
        <is>
          <t>B8.3 - Turnover</t>
        </is>
      </c>
      <c r="B18" s="198" t="n"/>
      <c r="C18" s="198" t="n"/>
      <c r="D18" s="23" t="n"/>
      <c r="E18" s="284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14.25" customHeight="1" s="278">
      <c r="A19" s="199" t="inlineStr">
        <is>
          <t>Numero totale di dipendenti in uscita</t>
        </is>
      </c>
      <c r="B19" s="90" t="n"/>
      <c r="C19" s="90" t="n"/>
      <c r="D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14.25" customHeight="1" s="278">
      <c r="A20" s="199" t="inlineStr">
        <is>
          <t>Media di dipendenti durante l'anno</t>
        </is>
      </c>
      <c r="B20" s="90" t="n"/>
      <c r="C20" s="90" t="n"/>
      <c r="D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14.25" customHeight="1" s="278">
      <c r="A21" s="200" t="inlineStr">
        <is>
          <t>Tasso di turnover</t>
        </is>
      </c>
      <c r="B21" s="200" t="n"/>
      <c r="C21" s="200" t="n"/>
      <c r="D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14.25" customHeight="1" s="278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4.25" customHeight="1" s="278">
      <c r="A23" s="197" t="inlineStr">
        <is>
          <t>B8.4 - Numero di dipendenti per Stato</t>
        </is>
      </c>
      <c r="B23" s="198" t="n"/>
      <c r="C23" s="198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4.25" customHeight="1" s="278">
      <c r="A24" s="199" t="inlineStr">
        <is>
          <t>Stato #1</t>
        </is>
      </c>
      <c r="B24" s="90" t="n"/>
      <c r="C24" s="90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14.25" customHeight="1" s="278">
      <c r="A25" s="199" t="inlineStr">
        <is>
          <t>Stato #2</t>
        </is>
      </c>
      <c r="B25" s="90" t="n"/>
      <c r="C25" s="90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14.25" customHeight="1" s="278">
      <c r="A26" s="199" t="inlineStr">
        <is>
          <t>Stato #3</t>
        </is>
      </c>
      <c r="B26" s="90" t="n"/>
      <c r="C26" s="90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14.25" customHeight="1" s="278">
      <c r="A27" s="199" t="inlineStr">
        <is>
          <t>Stato #4</t>
        </is>
      </c>
      <c r="B27" s="90" t="n"/>
      <c r="C27" s="90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14.25" customHeight="1" s="278">
      <c r="A28" s="199" t="inlineStr">
        <is>
          <t>Stato #5</t>
        </is>
      </c>
      <c r="B28" s="90" t="n"/>
      <c r="C28" s="90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14.25" customHeight="1" s="278">
      <c r="A29" s="200" t="inlineStr">
        <is>
          <t>Totale dipendenti</t>
        </is>
      </c>
      <c r="B29" s="201" t="n"/>
      <c r="C29" s="201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14.25" customHeight="1" s="278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14.25" customHeight="1" s="278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4.25" customHeight="1" s="278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4.25" customHeight="1" s="278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4.25" customHeight="1" s="278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4.25" customHeight="1" s="278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4.25" customHeight="1" s="278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4.25" customHeight="1" s="278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4.25" customHeight="1" s="27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4.25" customHeight="1" s="278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4.25" customHeight="1" s="278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4.25" customHeight="1" s="278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4.25" customHeight="1" s="278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4.25" customHeight="1" s="278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4.25" customHeight="1" s="278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4.25" customHeight="1" s="278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4.25" customHeight="1" s="278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4.25" customHeight="1" s="278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4.25" customHeight="1" s="27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4.25" customHeight="1" s="278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4.25" customHeight="1" s="278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4.25" customHeight="1" s="278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4.25" customHeight="1" s="278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4.25" customHeight="1" s="278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4.25" customHeight="1" s="278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4.25" customHeight="1" s="278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4.25" customHeight="1" s="278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4.25" customHeight="1" s="278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4.25" customHeight="1" s="27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4.25" customHeight="1" s="278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4.25" customHeight="1" s="278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4.25" customHeight="1" s="278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4.25" customHeight="1" s="278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4.25" customHeight="1" s="278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4.25" customHeight="1" s="278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4.25" customHeight="1" s="278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4.25" customHeight="1" s="278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4.25" customHeight="1" s="278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4.25" customHeight="1" s="27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4.25" customHeight="1" s="278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4.25" customHeight="1" s="278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4.25" customHeight="1" s="278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4.25" customHeight="1" s="278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4.25" customHeight="1" s="278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4.25" customHeight="1" s="278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4.25" customHeight="1" s="278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4.25" customHeight="1" s="278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4.25" customHeight="1" s="278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4.25" customHeight="1" s="2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4.25" customHeight="1" s="278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4.25" customHeight="1" s="278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4.25" customHeight="1" s="278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4.25" customHeight="1" s="278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4.25" customHeight="1" s="278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4.25" customHeight="1" s="278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4.25" customHeight="1" s="278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4.25" customHeight="1" s="278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4.25" customHeight="1" s="278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4.25" customHeight="1" s="27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4.25" customHeight="1" s="278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4.25" customHeight="1" s="278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4.25" customHeight="1" s="278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4.25" customHeight="1" s="278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4.25" customHeight="1" s="278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4.25" customHeight="1" s="278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4.25" customHeight="1" s="278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4.25" customHeight="1" s="278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4.25" customHeight="1" s="278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4.25" customHeight="1" s="27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4.25" customHeight="1" s="278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4.25" customHeight="1" s="278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4.25" customHeight="1" s="278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4.25" customHeight="1" s="278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4.25" customHeight="1" s="278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4.25" customHeight="1" s="278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4.25" customHeight="1" s="278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4.25" customHeight="1" s="278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4.25" customHeight="1" s="278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4.25" customHeight="1" s="27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4.25" customHeight="1" s="278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4.25" customHeight="1" s="278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4.25" customHeight="1" s="278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4.25" customHeight="1" s="278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4.25" customHeight="1" s="278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4.25" customHeight="1" s="278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4.25" customHeight="1" s="278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4.25" customHeight="1" s="278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4.25" customHeight="1" s="278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4.25" customHeight="1" s="27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4.25" customHeight="1" s="278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4.25" customHeight="1" s="278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4.25" customHeight="1" s="278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4.25" customHeight="1" s="278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4.25" customHeight="1" s="278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4.25" customHeight="1" s="278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4.25" customHeight="1" s="278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4.25" customHeight="1" s="278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4.25" customHeight="1" s="278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4.25" customHeight="1" s="27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4.25" customHeight="1" s="278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4.25" customHeight="1" s="278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4.25" customHeight="1" s="278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4.25" customHeight="1" s="278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4.25" customHeight="1" s="278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4.25" customHeight="1" s="278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4.25" customHeight="1" s="278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4.25" customHeight="1" s="278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4.25" customHeight="1" s="278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4.25" customHeight="1" s="27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4.25" customHeight="1" s="278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4.25" customHeight="1" s="278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4.25" customHeight="1" s="278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4.25" customHeight="1" s="278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4.25" customHeight="1" s="278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4.25" customHeight="1" s="278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4.25" customHeight="1" s="278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4.25" customHeight="1" s="278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4.25" customHeight="1" s="278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4.25" customHeight="1" s="27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4.25" customHeight="1" s="278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4.25" customHeight="1" s="278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4.25" customHeight="1" s="278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4.25" customHeight="1" s="278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4.25" customHeight="1" s="278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4.25" customHeight="1" s="278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4.25" customHeight="1" s="278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4.25" customHeight="1" s="278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4.25" customHeight="1" s="278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4.25" customHeight="1" s="27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4.25" customHeight="1" s="278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4.25" customHeight="1" s="278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4.25" customHeight="1" s="278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4.25" customHeight="1" s="278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4.25" customHeight="1" s="278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4.25" customHeight="1" s="278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4.25" customHeight="1" s="278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4.25" customHeight="1" s="278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4.25" customHeight="1" s="278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4.25" customHeight="1" s="27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4.25" customHeight="1" s="278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4.25" customHeight="1" s="278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4.25" customHeight="1" s="278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4.25" customHeight="1" s="278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4.25" customHeight="1" s="278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4.25" customHeight="1" s="278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4.25" customHeight="1" s="278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4.25" customHeight="1" s="278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4.25" customHeight="1" s="278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4.25" customHeight="1" s="2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4.25" customHeight="1" s="278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4.25" customHeight="1" s="278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4.25" customHeight="1" s="278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4.25" customHeight="1" s="278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4.25" customHeight="1" s="278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4.25" customHeight="1" s="278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4.25" customHeight="1" s="278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4.25" customHeight="1" s="278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4.25" customHeight="1" s="278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4.25" customHeight="1" s="27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4.25" customHeight="1" s="278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4.25" customHeight="1" s="278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4.25" customHeight="1" s="278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4.25" customHeight="1" s="278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4.25" customHeight="1" s="278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4.25" customHeight="1" s="278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4.25" customHeight="1" s="278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4.25" customHeight="1" s="278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4.25" customHeight="1" s="278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4.25" customHeight="1" s="27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4.25" customHeight="1" s="278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4.25" customHeight="1" s="278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4.25" customHeight="1" s="278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4.25" customHeight="1" s="278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4.25" customHeight="1" s="278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4.25" customHeight="1" s="278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4.25" customHeight="1" s="278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4.25" customHeight="1" s="278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4.25" customHeight="1" s="278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4.25" customHeight="1" s="27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4.25" customHeight="1" s="278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4.25" customHeight="1" s="278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4.25" customHeight="1" s="278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4.25" customHeight="1" s="278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4.25" customHeight="1" s="278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4.25" customHeight="1" s="278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4.25" customHeight="1" s="278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4.25" customHeight="1" s="278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4.25" customHeight="1" s="278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4.25" customHeight="1" s="27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4.25" customHeight="1" s="278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4.25" customHeight="1" s="278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4.25" customHeight="1" s="278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4.25" customHeight="1" s="278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4.25" customHeight="1" s="278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4.25" customHeight="1" s="278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4.25" customHeight="1" s="278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4.25" customHeight="1" s="278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4.25" customHeight="1" s="278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4.25" customHeight="1" s="27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4.25" customHeight="1" s="278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4.25" customHeight="1" s="278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4.25" customHeight="1" s="278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4.25" customHeight="1" s="278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4.25" customHeight="1" s="278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4.25" customHeight="1" s="278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4.25" customHeight="1" s="278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4.25" customHeight="1" s="278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4.25" customHeight="1" s="278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4.25" customHeight="1" s="27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4.25" customHeight="1" s="278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4.25" customHeight="1" s="278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4.25" customHeight="1" s="278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4.25" customHeight="1" s="278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4.25" customHeight="1" s="278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4.25" customHeight="1" s="278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4.25" customHeight="1" s="278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4.25" customHeight="1" s="278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4.25" customHeight="1" s="278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4.25" customHeight="1" s="27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4.25" customHeight="1" s="278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4.25" customHeight="1" s="278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4.25" customHeight="1" s="278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4.25" customHeight="1" s="278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4.25" customHeight="1" s="278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4.25" customHeight="1" s="278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4.25" customHeight="1" s="278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4.25" customHeight="1" s="278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4.25" customHeight="1" s="278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4.25" customHeight="1" s="27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4.25" customHeight="1" s="278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4.25" customHeight="1" s="278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4.25" customHeight="1" s="278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4.25" customHeight="1" s="278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4.25" customHeight="1" s="278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4.25" customHeight="1" s="278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4.25" customHeight="1" s="278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4.25" customHeight="1" s="278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4.25" customHeight="1" s="278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4.25" customHeight="1" s="27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4.25" customHeight="1" s="278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4.25" customHeight="1" s="278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4.25" customHeight="1" s="278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4.25" customHeight="1" s="278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4.25" customHeight="1" s="278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4.25" customHeight="1" s="278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4.25" customHeight="1" s="278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4.25" customHeight="1" s="278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4.25" customHeight="1" s="278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4.25" customHeight="1" s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4.25" customHeight="1" s="278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4.25" customHeight="1" s="278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4.25" customHeight="1" s="278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4.25" customHeight="1" s="278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4.25" customHeight="1" s="278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4.25" customHeight="1" s="278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4.25" customHeight="1" s="278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4.25" customHeight="1" s="278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4.25" customHeight="1" s="278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4.25" customHeight="1" s="27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4.25" customHeight="1" s="278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4.25" customHeight="1" s="278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4.25" customHeight="1" s="278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4.25" customHeight="1" s="278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4.25" customHeight="1" s="278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4.25" customHeight="1" s="278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4.25" customHeight="1" s="278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4.25" customHeight="1" s="278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4.25" customHeight="1" s="278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4.25" customHeight="1" s="27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4.25" customHeight="1" s="278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4.25" customHeight="1" s="278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4.25" customHeight="1" s="278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4.25" customHeight="1" s="278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4.25" customHeight="1" s="278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4.25" customHeight="1" s="278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4.25" customHeight="1" s="278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4.25" customHeight="1" s="278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4.25" customHeight="1" s="278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4.25" customHeight="1" s="27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4.25" customHeight="1" s="278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4.25" customHeight="1" s="278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4.25" customHeight="1" s="278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4.25" customHeight="1" s="278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4.25" customHeight="1" s="278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4.25" customHeight="1" s="278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4.25" customHeight="1" s="278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4.25" customHeight="1" s="278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4.25" customHeight="1" s="278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4.25" customHeight="1" s="27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4.25" customHeight="1" s="278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4.25" customHeight="1" s="278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4.25" customHeight="1" s="278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4.25" customHeight="1" s="278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4.25" customHeight="1" s="278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4.25" customHeight="1" s="278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4.25" customHeight="1" s="278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4.25" customHeight="1" s="278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4.25" customHeight="1" s="278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4.25" customHeight="1" s="27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4.25" customHeight="1" s="278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4.25" customHeight="1" s="278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4.25" customHeight="1" s="278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4.25" customHeight="1" s="278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4.25" customHeight="1" s="278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4.25" customHeight="1" s="278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4.25" customHeight="1" s="278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4.25" customHeight="1" s="278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4.25" customHeight="1" s="278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4.25" customHeight="1" s="27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4.25" customHeight="1" s="278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4.25" customHeight="1" s="278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4.25" customHeight="1" s="278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4.25" customHeight="1" s="278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4.25" customHeight="1" s="278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4.25" customHeight="1" s="278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4.25" customHeight="1" s="278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4.25" customHeight="1" s="278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4.25" customHeight="1" s="278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4.25" customHeight="1" s="27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4.25" customHeight="1" s="278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4.25" customHeight="1" s="278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4.25" customHeight="1" s="278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4.25" customHeight="1" s="278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4.25" customHeight="1" s="278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4.25" customHeight="1" s="278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4.25" customHeight="1" s="278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4.25" customHeight="1" s="278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4.25" customHeight="1" s="278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4.25" customHeight="1" s="27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4.25" customHeight="1" s="278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4.25" customHeight="1" s="278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4.25" customHeight="1" s="278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4.25" customHeight="1" s="278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4.25" customHeight="1" s="278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4.25" customHeight="1" s="278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4.25" customHeight="1" s="278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4.25" customHeight="1" s="278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4.25" customHeight="1" s="278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4.25" customHeight="1" s="27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4.25" customHeight="1" s="278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4.25" customHeight="1" s="278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4.25" customHeight="1" s="278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4.25" customHeight="1" s="278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4.25" customHeight="1" s="278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4.25" customHeight="1" s="278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4.25" customHeight="1" s="278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4.25" customHeight="1" s="278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4.25" customHeight="1" s="278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4.25" customHeight="1" s="2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4.25" customHeight="1" s="278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4.25" customHeight="1" s="278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4.25" customHeight="1" s="278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4.25" customHeight="1" s="278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4.25" customHeight="1" s="278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4.25" customHeight="1" s="278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4.25" customHeight="1" s="278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4.25" customHeight="1" s="278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4.25" customHeight="1" s="278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4.25" customHeight="1" s="27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4.25" customHeight="1" s="278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4.25" customHeight="1" s="278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4.25" customHeight="1" s="278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4.25" customHeight="1" s="278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4.25" customHeight="1" s="278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4.25" customHeight="1" s="278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4.25" customHeight="1" s="278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4.25" customHeight="1" s="278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4.25" customHeight="1" s="278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4.25" customHeight="1" s="27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4.25" customHeight="1" s="278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4.25" customHeight="1" s="278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4.25" customHeight="1" s="278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4.25" customHeight="1" s="278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4.25" customHeight="1" s="278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4.25" customHeight="1" s="278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4.25" customHeight="1" s="278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4.25" customHeight="1" s="278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4.25" customHeight="1" s="278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4.25" customHeight="1" s="27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4.25" customHeight="1" s="278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4.25" customHeight="1" s="278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4.25" customHeight="1" s="278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4.25" customHeight="1" s="278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4.25" customHeight="1" s="278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4.25" customHeight="1" s="278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4.25" customHeight="1" s="278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4.25" customHeight="1" s="278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4.25" customHeight="1" s="278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4.25" customHeight="1" s="27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4.25" customHeight="1" s="278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4.25" customHeight="1" s="278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4.25" customHeight="1" s="278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4.25" customHeight="1" s="278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4.25" customHeight="1" s="278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4.25" customHeight="1" s="278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4.25" customHeight="1" s="278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4.25" customHeight="1" s="278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4.25" customHeight="1" s="278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4.25" customHeight="1" s="27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4.25" customHeight="1" s="278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4.25" customHeight="1" s="278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4.25" customHeight="1" s="278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4.25" customHeight="1" s="278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4.25" customHeight="1" s="278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4.25" customHeight="1" s="278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4.25" customHeight="1" s="278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4.25" customHeight="1" s="278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4.25" customHeight="1" s="278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4.25" customHeight="1" s="27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4.25" customHeight="1" s="278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4.25" customHeight="1" s="278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4.25" customHeight="1" s="278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4.25" customHeight="1" s="278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4.25" customHeight="1" s="278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4.25" customHeight="1" s="278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4.25" customHeight="1" s="278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4.25" customHeight="1" s="278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4.25" customHeight="1" s="278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4.25" customHeight="1" s="27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4.25" customHeight="1" s="278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4.25" customHeight="1" s="278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4.25" customHeight="1" s="278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4.25" customHeight="1" s="278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4.25" customHeight="1" s="278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4.25" customHeight="1" s="278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4.25" customHeight="1" s="278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4.25" customHeight="1" s="278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4.25" customHeight="1" s="278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4.25" customHeight="1" s="27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4.25" customHeight="1" s="278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4.25" customHeight="1" s="278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4.25" customHeight="1" s="278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4.25" customHeight="1" s="278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4.25" customHeight="1" s="278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4.25" customHeight="1" s="278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4.25" customHeight="1" s="278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4.25" customHeight="1" s="278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4.25" customHeight="1" s="278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4.25" customHeight="1" s="27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4.25" customHeight="1" s="278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4.25" customHeight="1" s="278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4.25" customHeight="1" s="278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4.25" customHeight="1" s="278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4.25" customHeight="1" s="278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4.25" customHeight="1" s="278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4.25" customHeight="1" s="278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4.25" customHeight="1" s="278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4.25" customHeight="1" s="278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4.25" customHeight="1" s="2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4.25" customHeight="1" s="278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4.25" customHeight="1" s="278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4.25" customHeight="1" s="278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4.25" customHeight="1" s="278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4.25" customHeight="1" s="278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4.25" customHeight="1" s="278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4.25" customHeight="1" s="278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4.25" customHeight="1" s="278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4.25" customHeight="1" s="278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4.25" customHeight="1" s="27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4.25" customHeight="1" s="278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4.25" customHeight="1" s="278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4.25" customHeight="1" s="278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4.25" customHeight="1" s="278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4.25" customHeight="1" s="278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4.25" customHeight="1" s="278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4.25" customHeight="1" s="278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4.25" customHeight="1" s="278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4.25" customHeight="1" s="278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4.25" customHeight="1" s="27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4.25" customHeight="1" s="278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4.25" customHeight="1" s="278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4.25" customHeight="1" s="278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4.25" customHeight="1" s="278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4.25" customHeight="1" s="278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4.25" customHeight="1" s="278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4.25" customHeight="1" s="278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4.25" customHeight="1" s="278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4.25" customHeight="1" s="278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4.25" customHeight="1" s="278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4.25" customHeight="1" s="278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4.25" customHeight="1" s="278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4.25" customHeight="1" s="278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4.25" customHeight="1" s="278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4.25" customHeight="1" s="278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4.25" customHeight="1" s="278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4.25" customHeight="1" s="278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4.25" customHeight="1" s="278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4.25" customHeight="1" s="278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4.25" customHeight="1" s="278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4.25" customHeight="1" s="278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4.25" customHeight="1" s="278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4.25" customHeight="1" s="278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4.25" customHeight="1" s="278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4.25" customHeight="1" s="278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4.25" customHeight="1" s="278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4.25" customHeight="1" s="278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4.25" customHeight="1" s="278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4.25" customHeight="1" s="278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4.25" customHeight="1" s="278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4.25" customHeight="1" s="278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4.25" customHeight="1" s="278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4.25" customHeight="1" s="278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4.25" customHeight="1" s="278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4.25" customHeight="1" s="278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4.25" customHeight="1" s="278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4.25" customHeight="1" s="278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4.25" customHeight="1" s="278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4.25" customHeight="1" s="278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4.25" customHeight="1" s="278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4.25" customHeight="1" s="278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4.25" customHeight="1" s="278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4.25" customHeight="1" s="278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4.25" customHeight="1" s="278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4.25" customHeight="1" s="278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4.25" customHeight="1" s="278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4.25" customHeight="1" s="278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4.25" customHeight="1" s="278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4.25" customHeight="1" s="278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4.25" customHeight="1" s="278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4.25" customHeight="1" s="278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4.25" customHeight="1" s="278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4.25" customHeight="1" s="278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4.25" customHeight="1" s="278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4.25" customHeight="1" s="278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4.25" customHeight="1" s="278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4.25" customHeight="1" s="278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4.25" customHeight="1" s="278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4.25" customHeight="1" s="278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4.25" customHeight="1" s="278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4.25" customHeight="1" s="278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4.25" customHeight="1" s="278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4.25" customHeight="1" s="278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4.25" customHeight="1" s="278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4.25" customHeight="1" s="278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4.25" customHeight="1" s="278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4.25" customHeight="1" s="278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4.25" customHeight="1" s="278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4.25" customHeight="1" s="278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4.25" customHeight="1" s="278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4.25" customHeight="1" s="278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4.25" customHeight="1" s="278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4.25" customHeight="1" s="278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4.25" customHeight="1" s="278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4.25" customHeight="1" s="278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4.25" customHeight="1" s="278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4.25" customHeight="1" s="278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4.25" customHeight="1" s="278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4.25" customHeight="1" s="278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4.25" customHeight="1" s="278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4.25" customHeight="1" s="278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4.25" customHeight="1" s="278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4.25" customHeight="1" s="278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4.25" customHeight="1" s="278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4.25" customHeight="1" s="278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4.25" customHeight="1" s="278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4.25" customHeight="1" s="278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4.25" customHeight="1" s="278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4.25" customHeight="1" s="278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4.25" customHeight="1" s="278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4.25" customHeight="1" s="278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4.25" customHeight="1" s="278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4.25" customHeight="1" s="278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4.25" customHeight="1" s="278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4.25" customHeight="1" s="278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4.25" customHeight="1" s="278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4.25" customHeight="1" s="278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4.25" customHeight="1" s="278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4.25" customHeight="1" s="278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4.25" customHeight="1" s="278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4.25" customHeight="1" s="278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4.25" customHeight="1" s="278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4.25" customHeight="1" s="278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4.25" customHeight="1" s="278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4.25" customHeight="1" s="278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4.25" customHeight="1" s="278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4.25" customHeight="1" s="278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4.25" customHeight="1" s="278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4.25" customHeight="1" s="278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4.25" customHeight="1" s="278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4.25" customHeight="1" s="278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4.25" customHeight="1" s="278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4.25" customHeight="1" s="278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4.25" customHeight="1" s="278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4.25" customHeight="1" s="278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4.25" customHeight="1" s="278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4.25" customHeight="1" s="278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4.25" customHeight="1" s="278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4.25" customHeight="1" s="278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4.25" customHeight="1" s="278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4.25" customHeight="1" s="278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4.25" customHeight="1" s="278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4.25" customHeight="1" s="278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4.25" customHeight="1" s="278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4.25" customHeight="1" s="278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4.25" customHeight="1" s="278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4.25" customHeight="1" s="278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4.25" customHeight="1" s="278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4.25" customHeight="1" s="278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4.25" customHeight="1" s="278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4.25" customHeight="1" s="278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4.25" customHeight="1" s="278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4.25" customHeight="1" s="278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4.25" customHeight="1" s="278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4.25" customHeight="1" s="278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4.25" customHeight="1" s="278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4.25" customHeight="1" s="278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4.25" customHeight="1" s="278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4.25" customHeight="1" s="278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4.25" customHeight="1" s="278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4.25" customHeight="1" s="278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4.25" customHeight="1" s="278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4.25" customHeight="1" s="278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4.25" customHeight="1" s="278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4.25" customHeight="1" s="278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4.25" customHeight="1" s="278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4.25" customHeight="1" s="278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4.25" customHeight="1" s="278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4.25" customHeight="1" s="278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4.25" customHeight="1" s="278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4.25" customHeight="1" s="278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4.25" customHeight="1" s="278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4.25" customHeight="1" s="278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4.25" customHeight="1" s="278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4.25" customHeight="1" s="278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4.25" customHeight="1" s="278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4.25" customHeight="1" s="278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4.25" customHeight="1" s="278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4.25" customHeight="1" s="278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4.25" customHeight="1" s="278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4.25" customHeight="1" s="278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4.25" customHeight="1" s="278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4.25" customHeight="1" s="278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4.25" customHeight="1" s="278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4.25" customHeight="1" s="278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4.25" customHeight="1" s="278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4.25" customHeight="1" s="278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4.25" customHeight="1" s="278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4.25" customHeight="1" s="278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4.25" customHeight="1" s="278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4.25" customHeight="1" s="278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4.25" customHeight="1" s="278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4.25" customHeight="1" s="278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4.25" customHeight="1" s="278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4.25" customHeight="1" s="278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4.25" customHeight="1" s="278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4.25" customHeight="1" s="278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4.25" customHeight="1" s="278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4.25" customHeight="1" s="278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4.25" customHeight="1" s="278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4.25" customHeight="1" s="278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4.25" customHeight="1" s="278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4.25" customHeight="1" s="278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4.25" customHeight="1" s="278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4.25" customHeight="1" s="278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4.25" customHeight="1" s="278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4.25" customHeight="1" s="278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4.25" customHeight="1" s="278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4.25" customHeight="1" s="278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4.25" customHeight="1" s="278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4.25" customHeight="1" s="278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4.25" customHeight="1" s="278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4.25" customHeight="1" s="278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4.25" customHeight="1" s="278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4.25" customHeight="1" s="278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4.25" customHeight="1" s="278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4.25" customHeight="1" s="278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4.25" customHeight="1" s="278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4.25" customHeight="1" s="278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4.25" customHeight="1" s="278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4.25" customHeight="1" s="278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4.25" customHeight="1" s="278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4.25" customHeight="1" s="278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4.25" customHeight="1" s="278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4.25" customHeight="1" s="278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4.25" customHeight="1" s="278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4.25" customHeight="1" s="278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4.25" customHeight="1" s="278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4.25" customHeight="1" s="278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4.25" customHeight="1" s="278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4.25" customHeight="1" s="278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4.25" customHeight="1" s="278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4.25" customHeight="1" s="278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4.25" customHeight="1" s="278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4.25" customHeight="1" s="278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4.25" customHeight="1" s="278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4.25" customHeight="1" s="278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4.25" customHeight="1" s="278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4.25" customHeight="1" s="278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4.25" customHeight="1" s="278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4.25" customHeight="1" s="278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4.25" customHeight="1" s="278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4.25" customHeight="1" s="278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4.25" customHeight="1" s="278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4.25" customHeight="1" s="278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4.25" customHeight="1" s="278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4.25" customHeight="1" s="278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4.25" customHeight="1" s="278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4.25" customHeight="1" s="278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4.25" customHeight="1" s="278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4.25" customHeight="1" s="278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4.25" customHeight="1" s="278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4.25" customHeight="1" s="278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4.25" customHeight="1" s="278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4.25" customHeight="1" s="278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4.25" customHeight="1" s="278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4.25" customHeight="1" s="278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4.25" customHeight="1" s="278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4.25" customHeight="1" s="278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4.25" customHeight="1" s="278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4.25" customHeight="1" s="278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4.25" customHeight="1" s="278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4.25" customHeight="1" s="278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4.25" customHeight="1" s="278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4.25" customHeight="1" s="278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4.25" customHeight="1" s="278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4.25" customHeight="1" s="278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4.25" customHeight="1" s="278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4.25" customHeight="1" s="278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4.25" customHeight="1" s="278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4.25" customHeight="1" s="278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4.25" customHeight="1" s="278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4.25" customHeight="1" s="278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4.25" customHeight="1" s="278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4.25" customHeight="1" s="278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4.25" customHeight="1" s="278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4.25" customHeight="1" s="278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4.25" customHeight="1" s="278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4.25" customHeight="1" s="278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4.25" customHeight="1" s="278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4.25" customHeight="1" s="278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4.25" customHeight="1" s="278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4.25" customHeight="1" s="278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4.25" customHeight="1" s="278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4.25" customHeight="1" s="278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4.25" customHeight="1" s="278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4.25" customHeight="1" s="278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4.25" customHeight="1" s="278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4.25" customHeight="1" s="278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4.25" customHeight="1" s="278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4.25" customHeight="1" s="278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4.25" customHeight="1" s="278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4.25" customHeight="1" s="278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4.25" customHeight="1" s="278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4.25" customHeight="1" s="278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4.25" customHeight="1" s="278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4.25" customHeight="1" s="278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4.25" customHeight="1" s="278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4.25" customHeight="1" s="278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4.25" customHeight="1" s="278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4.25" customHeight="1" s="278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4.25" customHeight="1" s="278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4.25" customHeight="1" s="278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4.25" customHeight="1" s="278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4.25" customHeight="1" s="278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4.25" customHeight="1" s="278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4.25" customHeight="1" s="278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4.25" customHeight="1" s="278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4.25" customHeight="1" s="278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4.25" customHeight="1" s="278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4.25" customHeight="1" s="278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4.25" customHeight="1" s="278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4.25" customHeight="1" s="278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4.25" customHeight="1" s="278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4.25" customHeight="1" s="278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4.25" customHeight="1" s="278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4.25" customHeight="1" s="278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4.25" customHeight="1" s="278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4.25" customHeight="1" s="278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4.25" customHeight="1" s="278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4.25" customHeight="1" s="278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4.25" customHeight="1" s="278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4.25" customHeight="1" s="278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4.25" customHeight="1" s="278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4.25" customHeight="1" s="278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4.25" customHeight="1" s="278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4.25" customHeight="1" s="278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4.25" customHeight="1" s="278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4.25" customHeight="1" s="278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4.25" customHeight="1" s="278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4.25" customHeight="1" s="278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4.25" customHeight="1" s="278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4.25" customHeight="1" s="278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4.25" customHeight="1" s="278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4.25" customHeight="1" s="278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4.25" customHeight="1" s="278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4.25" customHeight="1" s="278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4.25" customHeight="1" s="278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4.25" customHeight="1" s="278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4.25" customHeight="1" s="278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4.25" customHeight="1" s="278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4.25" customHeight="1" s="278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4.25" customHeight="1" s="278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4.25" customHeight="1" s="278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4.25" customHeight="1" s="278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4.25" customHeight="1" s="278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4.25" customHeight="1" s="278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4.25" customHeight="1" s="278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4.25" customHeight="1" s="278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4.25" customHeight="1" s="278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4.25" customHeight="1" s="278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4.25" customHeight="1" s="278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4.25" customHeight="1" s="278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4.25" customHeight="1" s="278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4.25" customHeight="1" s="278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4.25" customHeight="1" s="278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4.25" customHeight="1" s="278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4.25" customHeight="1" s="278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4.25" customHeight="1" s="278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4.25" customHeight="1" s="278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4.25" customHeight="1" s="278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4.25" customHeight="1" s="278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4.25" customHeight="1" s="278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4.25" customHeight="1" s="278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4.25" customHeight="1" s="278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4.25" customHeight="1" s="278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4.25" customHeight="1" s="278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4.25" customHeight="1" s="278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4.25" customHeight="1" s="278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4.25" customHeight="1" s="278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4.25" customHeight="1" s="278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4.25" customHeight="1" s="278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4.25" customHeight="1" s="278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4.25" customHeight="1" s="278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4.25" customHeight="1" s="278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4.25" customHeight="1" s="278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4.25" customHeight="1" s="278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4.25" customHeight="1" s="278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4.25" customHeight="1" s="278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4.25" customHeight="1" s="278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4.25" customHeight="1" s="278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4.25" customHeight="1" s="278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4.25" customHeight="1" s="278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4.25" customHeight="1" s="278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4.25" customHeight="1" s="278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4.25" customHeight="1" s="278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4.25" customHeight="1" s="278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4.25" customHeight="1" s="278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4.25" customHeight="1" s="278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4.25" customHeight="1" s="278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4.25" customHeight="1" s="278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4.25" customHeight="1" s="278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4.25" customHeight="1" s="278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4.25" customHeight="1" s="278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4.25" customHeight="1" s="278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4.25" customHeight="1" s="278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4.25" customHeight="1" s="278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4.25" customHeight="1" s="278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4.25" customHeight="1" s="278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4.25" customHeight="1" s="278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4.25" customHeight="1" s="278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4.25" customHeight="1" s="278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4.25" customHeight="1" s="278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4.25" customHeight="1" s="278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4.25" customHeight="1" s="278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4.25" customHeight="1" s="278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4.25" customHeight="1" s="278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4.25" customHeight="1" s="278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4.25" customHeight="1" s="278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4.25" customHeight="1" s="278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4.25" customHeight="1" s="278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4.25" customHeight="1" s="278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4.25" customHeight="1" s="278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4.25" customHeight="1" s="278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4.25" customHeight="1" s="278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4.25" customHeight="1" s="278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4.25" customHeight="1" s="278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4.25" customHeight="1" s="278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4.25" customHeight="1" s="278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4.25" customHeight="1" s="278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4.25" customHeight="1" s="278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4.25" customHeight="1" s="278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4.25" customHeight="1" s="278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4.25" customHeight="1" s="278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4.25" customHeight="1" s="278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4.25" customHeight="1" s="278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4.25" customHeight="1" s="278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4.25" customHeight="1" s="278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4.25" customHeight="1" s="278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4.25" customHeight="1" s="278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4.25" customHeight="1" s="278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4.25" customHeight="1" s="278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4.25" customHeight="1" s="278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4.25" customHeight="1" s="278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4.25" customHeight="1" s="278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4.25" customHeight="1" s="278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4.25" customHeight="1" s="278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4.25" customHeight="1" s="278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4.25" customHeight="1" s="278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4.25" customHeight="1" s="278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4.25" customHeight="1" s="278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4.25" customHeight="1" s="278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4.25" customHeight="1" s="278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4.25" customHeight="1" s="278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4.25" customHeight="1" s="278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4.25" customHeight="1" s="278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4.25" customHeight="1" s="278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4.25" customHeight="1" s="278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4.25" customHeight="1" s="278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4.25" customHeight="1" s="278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4.25" customHeight="1" s="278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4.25" customHeight="1" s="278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4.25" customHeight="1" s="278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4.25" customHeight="1" s="278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4.25" customHeight="1" s="278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4.25" customHeight="1" s="278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4.25" customHeight="1" s="278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4.25" customHeight="1" s="278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4.25" customHeight="1" s="278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4.25" customHeight="1" s="278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4.25" customHeight="1" s="278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4.25" customHeight="1" s="278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4.25" customHeight="1" s="278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4.25" customHeight="1" s="278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4.25" customHeight="1" s="278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4.25" customHeight="1" s="278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4.25" customHeight="1" s="278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4.25" customHeight="1" s="278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4.25" customHeight="1" s="278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4.25" customHeight="1" s="278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4.25" customHeight="1" s="278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4.25" customHeight="1" s="278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4.25" customHeight="1" s="278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4.25" customHeight="1" s="278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4.25" customHeight="1" s="278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4.25" customHeight="1" s="278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4.25" customHeight="1" s="278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4.25" customHeight="1" s="278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4.25" customHeight="1" s="278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4.25" customHeight="1" s="278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4.25" customHeight="1" s="278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4.25" customHeight="1" s="278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4.25" customHeight="1" s="278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4.25" customHeight="1" s="278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4.25" customHeight="1" s="278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4.25" customHeight="1" s="278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4.25" customHeight="1" s="278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4.25" customHeight="1" s="278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4.25" customHeight="1" s="278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4.25" customHeight="1" s="278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4.25" customHeight="1" s="278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4.25" customHeight="1" s="278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4.25" customHeight="1" s="278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4.25" customHeight="1" s="278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4.25" customHeight="1" s="278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4.25" customHeight="1" s="278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4.25" customHeight="1" s="278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4.25" customHeight="1" s="278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4.25" customHeight="1" s="278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4.25" customHeight="1" s="278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4.25" customHeight="1" s="278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4.25" customHeight="1" s="278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4.25" customHeight="1" s="278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4.25" customHeight="1" s="278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4.25" customHeight="1" s="278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4.25" customHeight="1" s="278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4.25" customHeight="1" s="278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4.25" customHeight="1" s="278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4.25" customHeight="1" s="278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4.25" customHeight="1" s="278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4.25" customHeight="1" s="278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4.25" customHeight="1" s="278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4.25" customHeight="1" s="278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4.25" customHeight="1" s="278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4.25" customHeight="1" s="278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4.25" customHeight="1" s="278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4.25" customHeight="1" s="278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4.25" customHeight="1" s="278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4.25" customHeight="1" s="278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4.25" customHeight="1" s="278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4.25" customHeight="1" s="278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4.25" customHeight="1" s="278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3">
    <mergeCell ref="A3:F3"/>
    <mergeCell ref="E18:K21"/>
    <mergeCell ref="A4:F4"/>
  </mergeCells>
  <conditionalFormatting sqref="B7:C8">
    <cfRule type="containsBlanks" priority="1" dxfId="2">
      <formula>LEN(TRIM(B7))=0</formula>
    </cfRule>
  </conditionalFormatting>
  <conditionalFormatting sqref="B12:C15">
    <cfRule type="containsBlanks" priority="2" dxfId="2">
      <formula>LEN(TRIM(B12))=0</formula>
    </cfRule>
  </conditionalFormatting>
  <conditionalFormatting sqref="B19:C20">
    <cfRule type="containsBlanks" priority="3" dxfId="2">
      <formula>LEN(TRIM(B19))=0</formula>
    </cfRule>
  </conditionalFormatting>
  <conditionalFormatting sqref="B24:C28">
    <cfRule type="containsBlanks" priority="4" dxfId="2">
      <formula>LEN(TRIM(B24))=0</formula>
    </cfRule>
  </conditionalFormatting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tabColor rgb="FFC55A11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40.71" customWidth="1" style="278" min="1" max="1"/>
    <col width="12.71" customWidth="1" style="278" min="2" max="7"/>
    <col width="8.710000000000001" customWidth="1" style="278" min="8" max="26"/>
  </cols>
  <sheetData>
    <row r="1" ht="17.25" customHeight="1" s="278">
      <c r="A1" s="203" t="inlineStr">
        <is>
          <t>B9 - Forza lavoro: Salute e sicurezza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</row>
    <row r="2" ht="17.25" customHeight="1" s="278">
      <c r="A2" s="205" t="n"/>
      <c r="B2" s="206" t="n"/>
      <c r="C2" s="285" t="n"/>
      <c r="D2" s="206" t="n"/>
      <c r="E2" s="206" t="n"/>
      <c r="F2" s="285" t="n"/>
      <c r="G2" s="208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4.25" customHeight="1" s="278">
      <c r="A3" s="197" t="inlineStr">
        <is>
          <t>B9 - Infortuni sul lavoro</t>
        </is>
      </c>
      <c r="B3" s="198" t="n"/>
      <c r="C3" s="198" t="n"/>
      <c r="D3" s="198" t="n"/>
      <c r="E3" s="198" t="n"/>
      <c r="F3" s="198" t="n"/>
      <c r="G3" s="198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278">
      <c r="A4" s="209" t="inlineStr">
        <is>
          <t>Numero totale infortuni sul lavoro</t>
        </is>
      </c>
      <c r="B4" s="90" t="n"/>
      <c r="C4" s="90" t="n"/>
      <c r="D4" s="90" t="n"/>
      <c r="E4" s="90" t="n"/>
      <c r="F4" s="90" t="n"/>
      <c r="G4" s="90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278">
      <c r="A5" s="210" t="inlineStr">
        <is>
          <t>di cui con gravi conseguenze</t>
        </is>
      </c>
      <c r="B5" s="90" t="n"/>
      <c r="C5" s="90" t="n"/>
      <c r="D5" s="90" t="n"/>
      <c r="E5" s="90" t="n"/>
      <c r="F5" s="90" t="n"/>
      <c r="G5" s="90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4.25" customHeight="1" s="278">
      <c r="A6" s="209" t="inlineStr">
        <is>
          <t>N.decessi da infortuni sul lavoro</t>
        </is>
      </c>
      <c r="B6" s="90" t="n"/>
      <c r="C6" s="90" t="n"/>
      <c r="D6" s="90" t="n"/>
      <c r="E6" s="90" t="n"/>
      <c r="F6" s="90" t="n"/>
      <c r="G6" s="90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8" customHeight="1" s="278">
      <c r="A7" s="209" t="inlineStr">
        <is>
          <t>N.decessi da malattia professionale</t>
        </is>
      </c>
      <c r="B7" s="90" t="n"/>
      <c r="C7" s="90" t="n"/>
      <c r="D7" s="90" t="n"/>
      <c r="E7" s="90" t="n"/>
      <c r="F7" s="90" t="n"/>
      <c r="G7" s="90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4.25" customHeight="1" s="278">
      <c r="A8" s="209" t="inlineStr">
        <is>
          <t>N. casi di malattia professionale registrabili</t>
        </is>
      </c>
      <c r="B8" s="90" t="n"/>
      <c r="C8" s="90" t="n"/>
      <c r="D8" s="90" t="n"/>
      <c r="E8" s="90" t="n"/>
      <c r="F8" s="90" t="n"/>
      <c r="G8" s="90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4.25" customHeight="1" s="278">
      <c r="A9" s="209" t="inlineStr">
        <is>
          <t>TOT. ore ordinarie lavorate</t>
        </is>
      </c>
      <c r="B9" s="90" t="n"/>
      <c r="C9" s="90" t="n"/>
      <c r="D9" s="90" t="n"/>
      <c r="E9" s="90" t="n"/>
      <c r="F9" s="90" t="n"/>
      <c r="G9" s="90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4.25" customHeight="1" s="278">
      <c r="A10" s="209" t="inlineStr">
        <is>
          <t>TOT. ore straordinarie lavorate</t>
        </is>
      </c>
      <c r="B10" s="90" t="n"/>
      <c r="C10" s="90" t="n"/>
      <c r="D10" s="90" t="n"/>
      <c r="E10" s="90" t="n"/>
      <c r="F10" s="90" t="n"/>
      <c r="G10" s="90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4.25" customHeight="1" s="278">
      <c r="A11" s="209" t="inlineStr">
        <is>
          <t>TOT. ore lavorate</t>
        </is>
      </c>
      <c r="B11" s="211" t="n"/>
      <c r="C11" s="211" t="n"/>
      <c r="D11" s="211" t="n"/>
      <c r="E11" s="211" t="n"/>
      <c r="F11" s="211" t="n"/>
      <c r="G11" s="211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4.25" customHeight="1" s="278">
      <c r="A12" s="209" t="inlineStr">
        <is>
          <t>TOT. ore perse per infortunio</t>
        </is>
      </c>
      <c r="B12" s="90" t="n"/>
      <c r="C12" s="90" t="n"/>
      <c r="D12" s="90" t="n"/>
      <c r="E12" s="90" t="n"/>
      <c r="F12" s="90" t="n"/>
      <c r="G12" s="90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209" t="inlineStr">
        <is>
          <t>% ore perse sul totale</t>
        </is>
      </c>
      <c r="B13" s="212" t="n"/>
      <c r="C13" s="212" t="n"/>
      <c r="D13" s="212" t="n"/>
      <c r="E13" s="212" t="n"/>
      <c r="F13" s="212" t="n"/>
      <c r="G13" s="212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209" t="inlineStr">
        <is>
          <t>Tasso di infortunio
(n.infortuni/totale ore lavorative)*200.000</t>
        </is>
      </c>
      <c r="B14" s="213" t="n"/>
      <c r="C14" s="213" t="n"/>
      <c r="D14" s="213" t="n"/>
      <c r="E14" s="213" t="n"/>
      <c r="F14" s="213" t="n"/>
      <c r="G14" s="213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A15" s="214" t="n"/>
      <c r="B15" s="214" t="n"/>
      <c r="C15" s="214" t="n"/>
      <c r="D15" s="214" t="n"/>
      <c r="E15" s="214" t="n"/>
      <c r="F15" s="214" t="n"/>
      <c r="G15" s="214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7.25" customHeight="1" s="278">
      <c r="A16" s="203" t="inlineStr">
        <is>
          <t>C6 - Ulteriori informazioni sulla forza lavoro - Politiche e processi in materia di diritti umani</t>
        </is>
      </c>
      <c r="B16" s="204" t="n"/>
      <c r="C16" s="204" t="n"/>
      <c r="D16" s="204" t="n"/>
      <c r="E16" s="204" t="n"/>
      <c r="F16" s="204" t="n"/>
      <c r="G16" s="204" t="n"/>
      <c r="H16" s="204" t="n"/>
      <c r="I16" s="204" t="n"/>
      <c r="J16" s="204" t="n"/>
      <c r="K16" s="204" t="n"/>
      <c r="L16" s="204" t="n"/>
      <c r="M16" s="204" t="n"/>
      <c r="N16" s="204" t="n"/>
      <c r="O16" s="204" t="n"/>
      <c r="P16" s="204" t="n"/>
      <c r="Q16" s="204" t="n"/>
      <c r="R16" s="204" t="n"/>
      <c r="S16" s="204" t="n"/>
      <c r="T16" s="204" t="n"/>
      <c r="U16" s="204" t="n"/>
      <c r="V16" s="204" t="n"/>
      <c r="W16" s="204" t="n"/>
      <c r="X16" s="204" t="n"/>
      <c r="Y16" s="204" t="n"/>
      <c r="Z16" s="204" t="n"/>
    </row>
    <row r="17" ht="14.25" customHeight="1" s="278">
      <c r="A17" s="197" t="inlineStr">
        <is>
          <t>C6 - Politiche e processi in materia di diritti umani</t>
        </is>
      </c>
      <c r="B17" s="198" t="n"/>
      <c r="C17" s="198" t="n"/>
      <c r="D17" s="198" t="n"/>
      <c r="E17" s="198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8">
      <c r="A18" s="209" t="inlineStr">
        <is>
          <t>L'impresa ha un codice di condotta o una politica sui diritti umani per il proprio personale?</t>
        </is>
      </c>
      <c r="B18" s="90" t="n"/>
      <c r="C18" s="90" t="n"/>
      <c r="D18" s="90" t="n"/>
      <c r="E18" s="90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29" t="inlineStr">
        <is>
          <t>Se sì, riguarda:</t>
        </is>
      </c>
      <c r="B19" s="215" t="n"/>
      <c r="C19" s="215" t="n"/>
      <c r="D19" s="215" t="n"/>
      <c r="E19" s="215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216" t="inlineStr">
        <is>
          <t>i. il lavoro minorile</t>
        </is>
      </c>
      <c r="B20" s="90" t="n"/>
      <c r="C20" s="90" t="n"/>
      <c r="D20" s="90" t="n"/>
      <c r="E20" s="90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216" t="inlineStr">
        <is>
          <t>ii. Il lavoro forzato</t>
        </is>
      </c>
      <c r="B21" s="90" t="n"/>
      <c r="C21" s="90" t="n"/>
      <c r="D21" s="90" t="n"/>
      <c r="E21" s="90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216" t="inlineStr">
        <is>
          <t>iii. la tratta di essere umani</t>
        </is>
      </c>
      <c r="B22" s="90" t="n"/>
      <c r="C22" s="90" t="n"/>
      <c r="D22" s="90" t="n"/>
      <c r="E22" s="90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216" t="inlineStr">
        <is>
          <t>iv. la discriminazione</t>
        </is>
      </c>
      <c r="B23" s="90" t="n"/>
      <c r="C23" s="90" t="n"/>
      <c r="D23" s="90" t="n"/>
      <c r="E23" s="90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216" t="inlineStr">
        <is>
          <t>v. la prevenzione degli infortuni</t>
        </is>
      </c>
      <c r="B24" s="90" t="n"/>
      <c r="C24" s="90" t="n"/>
      <c r="D24" s="90" t="n"/>
      <c r="E24" s="90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216" t="inlineStr">
        <is>
          <t>vi. Altro (Se sì, specificare)</t>
        </is>
      </c>
      <c r="B25" s="90" t="n"/>
      <c r="C25" s="90" t="n"/>
      <c r="D25" s="90" t="n"/>
      <c r="E25" s="90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217" t="n"/>
      <c r="B26" s="215" t="n"/>
      <c r="C26" s="215" t="n"/>
      <c r="D26" s="215" t="n"/>
      <c r="E26" s="215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216" t="inlineStr">
        <is>
          <t>L'impresa dispone di un meccanismo di gestione dei reclami per la propria forza lavoro?</t>
        </is>
      </c>
      <c r="B27" s="90" t="n"/>
      <c r="C27" s="90" t="n"/>
      <c r="D27" s="90" t="n"/>
      <c r="E27" s="90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7.25" customHeight="1" s="278">
      <c r="A29" s="203" t="inlineStr">
        <is>
          <t>C7 - Gravi incidenti negativi in materia di diritti umani</t>
        </is>
      </c>
      <c r="B29" s="204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L29" s="204" t="n"/>
      <c r="M29" s="204" t="n"/>
      <c r="N29" s="204" t="n"/>
      <c r="O29" s="204" t="n"/>
      <c r="P29" s="204" t="n"/>
      <c r="Q29" s="204" t="n"/>
      <c r="R29" s="204" t="n"/>
      <c r="S29" s="204" t="n"/>
      <c r="T29" s="204" t="n"/>
      <c r="U29" s="204" t="n"/>
      <c r="V29" s="204" t="n"/>
      <c r="W29" s="204" t="n"/>
      <c r="X29" s="204" t="n"/>
      <c r="Y29" s="204" t="n"/>
      <c r="Z29" s="204" t="n"/>
    </row>
    <row r="30" ht="14.25" customHeight="1" s="278">
      <c r="A30" s="197" t="inlineStr">
        <is>
          <t>C7 - Gravi incidenti negativi in materia di diritti umani</t>
        </is>
      </c>
      <c r="B30" s="198" t="n"/>
      <c r="C30" s="198" t="n"/>
      <c r="D30" s="198" t="n"/>
      <c r="E30" s="198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216" t="inlineStr">
        <is>
          <t>L'impresa ha confermato episodi di incidenti nella propria forza lavoro relativi a:</t>
        </is>
      </c>
      <c r="B31" s="150" t="n"/>
      <c r="C31" s="150" t="n"/>
      <c r="D31" s="150" t="n"/>
      <c r="E31" s="150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216" t="inlineStr">
        <is>
          <t>i. il lavoro minorile</t>
        </is>
      </c>
      <c r="B32" s="90" t="n"/>
      <c r="C32" s="90" t="n"/>
      <c r="D32" s="90" t="n"/>
      <c r="E32" s="90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216" t="inlineStr">
        <is>
          <t>ii. Il lavoro forzato</t>
        </is>
      </c>
      <c r="B33" s="90" t="n"/>
      <c r="C33" s="90" t="n"/>
      <c r="D33" s="90" t="n"/>
      <c r="E33" s="90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216" t="inlineStr">
        <is>
          <t>iii. la tratta di essere umani</t>
        </is>
      </c>
      <c r="B34" s="90" t="n"/>
      <c r="C34" s="90" t="n"/>
      <c r="D34" s="90" t="n"/>
      <c r="E34" s="90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216" t="inlineStr">
        <is>
          <t>iv. la discriminazione</t>
        </is>
      </c>
      <c r="B35" s="90" t="n"/>
      <c r="C35" s="90" t="n"/>
      <c r="D35" s="90" t="n"/>
      <c r="E35" s="90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216" t="inlineStr">
        <is>
          <t>v. Altro (Se sì, specificare)</t>
        </is>
      </c>
      <c r="B36" s="90" t="n"/>
      <c r="C36" s="90" t="n"/>
      <c r="D36" s="90" t="n"/>
      <c r="E36" s="90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49.5" customHeight="1" s="278">
      <c r="A37" s="218" t="inlineStr">
        <is>
          <t>Se sì, specificare azioni intraprese</t>
        </is>
      </c>
      <c r="B37" s="90" t="n"/>
      <c r="C37" s="90" t="n"/>
      <c r="D37" s="90" t="n"/>
      <c r="E37" s="90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217" t="n"/>
      <c r="B38" s="150" t="n"/>
      <c r="C38" s="150" t="n"/>
      <c r="D38" s="150" t="n"/>
      <c r="E38" s="150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216" t="inlineStr">
        <is>
          <t xml:space="preserve">L'impresa è a conoscenza di incidenti confermati che coinvolgono i lavoratori della catena del valore, le comunità interessate, i consumatori e gli utenti finali? </t>
        </is>
      </c>
      <c r="B39" s="90" t="n"/>
      <c r="C39" s="90" t="n"/>
      <c r="D39" s="90" t="n"/>
      <c r="E39" s="90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49.5" customHeight="1" s="278">
      <c r="A40" s="218" t="inlineStr">
        <is>
          <t>Se sì, specificare</t>
        </is>
      </c>
      <c r="B40" s="90" t="n"/>
      <c r="C40" s="90" t="n"/>
      <c r="D40" s="90" t="n"/>
      <c r="E40" s="90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2">
    <mergeCell ref="E2:F2"/>
    <mergeCell ref="B2:C2"/>
  </mergeCells>
  <conditionalFormatting sqref="B4:G12 B18:E18 B20:E25 B27:E27 B32:E37 B39:E40">
    <cfRule type="containsBlanks" priority="1" dxfId="2">
      <formula>LEN(TRIM(B4))=0</formula>
    </cfRule>
  </conditionalFormatting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tabColor rgb="FFC55A11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278" min="1" max="1"/>
    <col width="12" customWidth="1" style="278" min="2" max="5"/>
    <col width="13.43" customWidth="1" style="278" min="6" max="7"/>
    <col width="11.29" customWidth="1" style="278" min="8" max="8"/>
    <col width="8.289999999999999" customWidth="1" style="278" min="9" max="9"/>
    <col width="10.14" customWidth="1" style="278" min="10" max="10"/>
    <col width="12.14" customWidth="1" style="278" min="11" max="11"/>
    <col width="15.14" customWidth="1" style="278" min="12" max="12"/>
    <col width="7.29" customWidth="1" style="278" min="13" max="13"/>
    <col width="8.710000000000001" customWidth="1" style="278" min="14" max="26"/>
  </cols>
  <sheetData>
    <row r="1" ht="17.25" customHeight="1" s="278">
      <c r="A1" s="194" t="inlineStr">
        <is>
          <t>B8 - Forza lavoro: Caratteristiche generali</t>
        </is>
      </c>
      <c r="B1" s="195" t="n"/>
      <c r="C1" s="195" t="n"/>
      <c r="D1" s="195" t="n"/>
      <c r="E1" s="195" t="n"/>
      <c r="F1" s="195" t="n"/>
      <c r="G1" s="195" t="n"/>
      <c r="H1" s="195" t="n"/>
      <c r="I1" s="195" t="n"/>
      <c r="J1" s="195" t="n"/>
      <c r="K1" s="195" t="n"/>
      <c r="L1" s="195" t="n"/>
      <c r="M1" s="195" t="n"/>
      <c r="N1" s="195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</row>
    <row r="2" ht="14.25" customHeight="1" s="278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4.25" customHeight="1" s="278">
      <c r="A3" s="283" t="inlineStr">
        <is>
          <t>Considerare i dati al 31/12 per la compilazione di queste tabelle</t>
        </is>
      </c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4.25" customHeight="1" s="278">
      <c r="A4" s="283" t="inlineStr">
        <is>
          <t>Inserire i dati come headcount</t>
        </is>
      </c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4.25" customHeight="1" s="278">
      <c r="A5" s="23" t="n"/>
      <c r="B5" s="48" t="n"/>
      <c r="C5" s="286" t="n"/>
      <c r="D5" s="287" t="n"/>
      <c r="E5" s="48" t="n"/>
      <c r="F5" s="286" t="n"/>
      <c r="G5" s="287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4.25" customHeight="1" s="278">
      <c r="A6" s="222" t="inlineStr">
        <is>
          <t>B8.1 - Numero dipendenti per tipologia contrattuale</t>
        </is>
      </c>
      <c r="B6" s="198" t="n"/>
      <c r="C6" s="198" t="n"/>
      <c r="D6" s="198" t="n"/>
      <c r="E6" s="198" t="n"/>
      <c r="F6" s="198" t="n"/>
      <c r="G6" s="198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4.25" customHeight="1" s="278">
      <c r="A7" s="223" t="inlineStr">
        <is>
          <t>Tempo indeterminato</t>
        </is>
      </c>
      <c r="B7" s="90" t="n"/>
      <c r="C7" s="90" t="n"/>
      <c r="D7" s="90" t="n"/>
      <c r="E7" s="90" t="n"/>
      <c r="F7" s="90" t="n"/>
      <c r="G7" s="90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4.25" customHeight="1" s="278">
      <c r="A8" s="223" t="inlineStr">
        <is>
          <t>Tempo determinato</t>
        </is>
      </c>
      <c r="B8" s="90" t="n"/>
      <c r="C8" s="90" t="n"/>
      <c r="D8" s="90" t="n"/>
      <c r="E8" s="90" t="n"/>
      <c r="F8" s="90" t="n"/>
      <c r="G8" s="90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4.25" customHeight="1" s="278">
      <c r="A9" s="223" t="inlineStr">
        <is>
          <t>Apprendistato</t>
        </is>
      </c>
      <c r="B9" s="90" t="n"/>
      <c r="C9" s="90" t="n"/>
      <c r="D9" s="90" t="n"/>
      <c r="E9" s="90" t="n"/>
      <c r="F9" s="90" t="n"/>
      <c r="G9" s="90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4.25" customHeight="1" s="278">
      <c r="A10" s="224" t="inlineStr">
        <is>
          <t>Totale dipendenti</t>
        </is>
      </c>
      <c r="B10" s="201" t="n"/>
      <c r="C10" s="201" t="n"/>
      <c r="D10" s="201" t="n"/>
      <c r="E10" s="201" t="n"/>
      <c r="F10" s="201" t="n"/>
      <c r="G10" s="201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14.25" customHeight="1" s="278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14.25" customHeight="1" s="278">
      <c r="A12" s="23" t="n"/>
      <c r="B12" s="48" t="n"/>
      <c r="C12" s="286" t="n"/>
      <c r="D12" s="287" t="n"/>
      <c r="E12" s="48" t="n"/>
      <c r="F12" s="286" t="n"/>
      <c r="G12" s="287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14.25" customHeight="1" s="278">
      <c r="A13" s="197" t="inlineStr">
        <is>
          <t>B8.2 - Numero lavoratori per genere</t>
        </is>
      </c>
      <c r="B13" s="198" t="n"/>
      <c r="C13" s="198" t="n"/>
      <c r="D13" s="198" t="n"/>
      <c r="E13" s="198" t="n"/>
      <c r="F13" s="198" t="n"/>
      <c r="G13" s="198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14.25" customHeight="1" s="278">
      <c r="A14" s="199" t="inlineStr">
        <is>
          <t>Uomo</t>
        </is>
      </c>
      <c r="B14" s="90" t="n"/>
      <c r="C14" s="90" t="n"/>
      <c r="D14" s="90" t="n"/>
      <c r="E14" s="90" t="n"/>
      <c r="F14" s="90" t="n"/>
      <c r="G14" s="90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14.25" customHeight="1" s="278">
      <c r="A15" s="199" t="inlineStr">
        <is>
          <t>Donna</t>
        </is>
      </c>
      <c r="B15" s="90" t="n"/>
      <c r="C15" s="90" t="n"/>
      <c r="D15" s="90" t="n"/>
      <c r="E15" s="90" t="n"/>
      <c r="F15" s="90" t="n"/>
      <c r="G15" s="90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14.25" customHeight="1" s="278">
      <c r="A16" s="199" t="inlineStr">
        <is>
          <t>Altro</t>
        </is>
      </c>
      <c r="B16" s="90" t="n"/>
      <c r="C16" s="90" t="n"/>
      <c r="D16" s="90" t="n"/>
      <c r="E16" s="90" t="n"/>
      <c r="F16" s="90" t="n"/>
      <c r="G16" s="90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14.25" customHeight="1" s="278">
      <c r="A17" s="199" t="inlineStr">
        <is>
          <t>Non segnalato</t>
        </is>
      </c>
      <c r="B17" s="90" t="n"/>
      <c r="C17" s="90" t="n"/>
      <c r="D17" s="14" t="n"/>
      <c r="E17" s="90" t="n"/>
      <c r="F17" s="90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14.25" customHeight="1" s="278">
      <c r="A18" s="200" t="inlineStr">
        <is>
          <t>Totale dipendenti</t>
        </is>
      </c>
      <c r="B18" s="201" t="n"/>
      <c r="C18" s="201" t="n"/>
      <c r="D18" s="201" t="n"/>
      <c r="E18" s="201" t="n"/>
      <c r="F18" s="201" t="n"/>
      <c r="G18" s="201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14.25" customHeight="1" s="278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14.25" customHeight="1" s="278">
      <c r="A20" s="23" t="n"/>
      <c r="B20" s="48" t="n"/>
      <c r="C20" s="286" t="n"/>
      <c r="D20" s="287" t="n"/>
      <c r="E20" s="48" t="n"/>
      <c r="F20" s="286" t="n"/>
      <c r="G20" s="287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15.75" customHeight="1" s="278">
      <c r="A21" s="197" t="inlineStr">
        <is>
          <t>B8.3 - Turnover</t>
        </is>
      </c>
      <c r="B21" s="198" t="n"/>
      <c r="C21" s="198" t="n"/>
      <c r="D21" s="198" t="n"/>
      <c r="E21" s="198" t="n"/>
      <c r="F21" s="198" t="n"/>
      <c r="G21" s="198" t="n"/>
      <c r="H21" s="23" t="n"/>
      <c r="I21" s="284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14.25" customHeight="1" s="278">
      <c r="A22" s="199" t="inlineStr">
        <is>
          <t>Numero totale di dipendenti in uscita</t>
        </is>
      </c>
      <c r="B22" s="90" t="n"/>
      <c r="C22" s="90" t="n"/>
      <c r="D22" s="90" t="n"/>
      <c r="E22" s="90" t="n"/>
      <c r="F22" s="90" t="n"/>
      <c r="G22" s="90" t="n"/>
      <c r="H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4.25" customHeight="1" s="278">
      <c r="A23" s="199" t="inlineStr">
        <is>
          <t>Numero di dipendenti ad inizio periodo</t>
        </is>
      </c>
      <c r="B23" s="90" t="n"/>
      <c r="C23" s="90" t="n"/>
      <c r="D23" s="90" t="n"/>
      <c r="E23" s="90" t="n"/>
      <c r="F23" s="90" t="n"/>
      <c r="G23" s="90" t="n"/>
      <c r="H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4.25" customHeight="1" s="278">
      <c r="A24" s="199" t="inlineStr">
        <is>
          <t>Numero di dipendenti a fine periodo</t>
        </is>
      </c>
      <c r="B24" s="90" t="n"/>
      <c r="C24" s="90" t="n"/>
      <c r="D24" s="90" t="n"/>
      <c r="E24" s="90" t="n"/>
      <c r="F24" s="90" t="n"/>
      <c r="G24" s="90" t="n"/>
      <c r="H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14.25" customHeight="1" s="278">
      <c r="A25" s="199" t="inlineStr">
        <is>
          <t>Media di dipendenti durante l'anno</t>
        </is>
      </c>
      <c r="B25" s="90" t="n"/>
      <c r="C25" s="90" t="n"/>
      <c r="D25" s="14" t="n"/>
      <c r="E25" s="90" t="n"/>
      <c r="F25" s="90" t="n"/>
      <c r="G25" s="14" t="n"/>
      <c r="H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14.25" customHeight="1" s="278">
      <c r="A26" s="200" t="inlineStr">
        <is>
          <t>Tasso di turnover</t>
        </is>
      </c>
      <c r="B26" s="225" t="n"/>
      <c r="C26" s="225" t="n"/>
      <c r="D26" s="225" t="n"/>
      <c r="E26" s="225" t="n"/>
      <c r="F26" s="225" t="n"/>
      <c r="G26" s="225" t="n"/>
      <c r="H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14.25" customHeight="1" s="278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14.25" customHeight="1" s="278">
      <c r="A28" s="23" t="n"/>
      <c r="B28" s="48" t="n"/>
      <c r="C28" s="286" t="n"/>
      <c r="D28" s="287" t="n"/>
      <c r="E28" s="48" t="n"/>
      <c r="F28" s="286" t="n"/>
      <c r="G28" s="287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14.25" customHeight="1" s="278">
      <c r="A29" s="197" t="inlineStr">
        <is>
          <t>B8.4 - Numero di dipendenti per Stato</t>
        </is>
      </c>
      <c r="B29" s="198" t="n"/>
      <c r="C29" s="198" t="n"/>
      <c r="D29" s="198" t="n"/>
      <c r="E29" s="198" t="n"/>
      <c r="F29" s="198" t="n"/>
      <c r="G29" s="198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14.25" customHeight="1" s="278">
      <c r="A30" s="199" t="inlineStr">
        <is>
          <t>Italia</t>
        </is>
      </c>
      <c r="B30" s="90" t="n"/>
      <c r="C30" s="90" t="n"/>
      <c r="D30" s="90" t="n"/>
      <c r="E30" s="90" t="n"/>
      <c r="F30" s="90" t="n"/>
      <c r="G30" s="90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14.25" customHeight="1" s="278">
      <c r="A31" s="199" t="inlineStr">
        <is>
          <t>Stato #2</t>
        </is>
      </c>
      <c r="B31" s="90" t="n"/>
      <c r="C31" s="90" t="n"/>
      <c r="D31" s="90" t="n"/>
      <c r="E31" s="90" t="n"/>
      <c r="F31" s="90" t="n"/>
      <c r="G31" s="90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4.25" customHeight="1" s="278">
      <c r="A32" s="199" t="inlineStr">
        <is>
          <t>Stato #3</t>
        </is>
      </c>
      <c r="B32" s="90" t="n"/>
      <c r="C32" s="90" t="n"/>
      <c r="D32" s="90" t="n"/>
      <c r="E32" s="90" t="n"/>
      <c r="F32" s="90" t="n"/>
      <c r="G32" s="90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4.25" customHeight="1" s="278">
      <c r="A33" s="199" t="inlineStr">
        <is>
          <t>Stato #4</t>
        </is>
      </c>
      <c r="B33" s="90" t="n"/>
      <c r="C33" s="90" t="n"/>
      <c r="D33" s="90" t="n"/>
      <c r="E33" s="90" t="n"/>
      <c r="F33" s="90" t="n"/>
      <c r="G33" s="90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4.25" customHeight="1" s="278">
      <c r="A34" s="199" t="inlineStr">
        <is>
          <t>Stato #5</t>
        </is>
      </c>
      <c r="B34" s="90" t="n"/>
      <c r="C34" s="90" t="n"/>
      <c r="D34" s="90" t="n"/>
      <c r="E34" s="90" t="n"/>
      <c r="F34" s="90" t="n"/>
      <c r="G34" s="90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4.25" customHeight="1" s="278">
      <c r="A35" s="200" t="inlineStr">
        <is>
          <t>Totale dipendenti</t>
        </is>
      </c>
      <c r="B35" s="201" t="n"/>
      <c r="C35" s="201" t="n"/>
      <c r="D35" s="201" t="n"/>
      <c r="E35" s="201" t="n"/>
      <c r="F35" s="201" t="n"/>
      <c r="G35" s="201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4.25" customHeight="1" s="278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7.25" customHeight="1" s="278">
      <c r="A37" s="194" t="inlineStr">
        <is>
          <t xml:space="preserve">C5 - Forza lavoro: Ulteriori caratteristiche </t>
        </is>
      </c>
      <c r="B37" s="195" t="n"/>
      <c r="C37" s="195" t="n"/>
      <c r="D37" s="195" t="n"/>
      <c r="E37" s="195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5" t="n"/>
      <c r="U37" s="195" t="n"/>
      <c r="V37" s="195" t="n"/>
      <c r="W37" s="195" t="n"/>
      <c r="X37" s="195" t="n"/>
      <c r="Y37" s="195" t="n"/>
      <c r="Z37" s="195" t="n"/>
    </row>
    <row r="38" ht="14.25" customHeight="1" s="27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4.25" customHeight="1" s="278">
      <c r="A39" s="23" t="n"/>
      <c r="B39" s="48" t="n"/>
      <c r="C39" s="286" t="n"/>
      <c r="D39" s="287" t="n"/>
      <c r="E39" s="48" t="n"/>
      <c r="F39" s="286" t="n"/>
      <c r="G39" s="287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4.25" customHeight="1" s="278">
      <c r="A40" s="197" t="inlineStr">
        <is>
          <t>C5.1 - Diversità management</t>
        </is>
      </c>
      <c r="B40" s="198" t="n"/>
      <c r="C40" s="198" t="n"/>
      <c r="D40" s="198" t="n"/>
      <c r="E40" s="198" t="n"/>
      <c r="F40" s="198" t="n"/>
      <c r="G40" s="198" t="n"/>
      <c r="H40" s="198" t="n"/>
      <c r="I40" s="198" t="n"/>
      <c r="J40" s="23" t="n"/>
      <c r="K40" s="226" t="n"/>
      <c r="L40" s="226" t="n"/>
      <c r="M40" s="226" t="n"/>
      <c r="N40" s="226" t="n"/>
      <c r="O40" s="226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4.25" customHeight="1" s="278">
      <c r="A41" s="216" t="inlineStr">
        <is>
          <t>Numero membri di sesso femminile</t>
        </is>
      </c>
      <c r="B41" s="90" t="n"/>
      <c r="C41" s="90" t="n"/>
      <c r="D41" s="90" t="n"/>
      <c r="E41" s="227" t="n"/>
      <c r="F41" s="90" t="n"/>
      <c r="G41" s="90" t="n"/>
      <c r="H41" s="90" t="n"/>
      <c r="I41" s="227" t="n"/>
      <c r="J41" s="23" t="n"/>
      <c r="K41" s="288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4.25" customHeight="1" s="278">
      <c r="A42" s="216" t="inlineStr">
        <is>
          <t>Numero membri di sesso maschile</t>
        </is>
      </c>
      <c r="B42" s="90" t="n"/>
      <c r="C42" s="90" t="n"/>
      <c r="D42" s="90" t="n"/>
      <c r="E42" s="227" t="n"/>
      <c r="F42" s="90" t="n"/>
      <c r="G42" s="90" t="n"/>
      <c r="H42" s="90" t="n"/>
      <c r="I42" s="227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4.25" customHeight="1" s="278">
      <c r="A43" s="229" t="inlineStr">
        <is>
          <t>Totale</t>
        </is>
      </c>
      <c r="B43" s="200" t="n"/>
      <c r="C43" s="201" t="n"/>
      <c r="D43" s="200" t="n"/>
      <c r="E43" s="200" t="n"/>
      <c r="F43" s="201" t="n"/>
      <c r="G43" s="201" t="n"/>
      <c r="H43" s="201" t="n"/>
      <c r="I43" s="230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4.25" customHeight="1" s="278">
      <c r="A44" s="16" t="inlineStr">
        <is>
          <t>Indice di diversità di genere</t>
        </is>
      </c>
      <c r="B44" s="200" t="n"/>
      <c r="C44" s="200" t="n"/>
      <c r="D44" s="200" t="n"/>
      <c r="E44" s="200" t="n"/>
      <c r="F44" s="200" t="n"/>
      <c r="G44" s="200" t="n"/>
      <c r="H44" s="200" t="n"/>
      <c r="I44" s="200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4.25" customHeight="1" s="278">
      <c r="A45" s="115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4.25" customHeight="1" s="278">
      <c r="A46" s="115" t="n"/>
      <c r="B46" s="48" t="n"/>
      <c r="C46" s="286" t="n"/>
      <c r="D46" s="287" t="n"/>
      <c r="E46" s="48" t="n"/>
      <c r="F46" s="286" t="n"/>
      <c r="G46" s="287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4.25" customHeight="1" s="278">
      <c r="A47" s="197" t="inlineStr">
        <is>
          <t>C5.2  - Forza lavoro esterna</t>
        </is>
      </c>
      <c r="B47" s="198" t="n"/>
      <c r="C47" s="198" t="n"/>
      <c r="D47" s="198" t="n"/>
      <c r="E47" s="198" t="n"/>
      <c r="F47" s="198" t="n"/>
      <c r="G47" s="198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4.25" customHeight="1" s="278">
      <c r="A48" s="199" t="inlineStr">
        <is>
          <t>Lavoratori autonomi</t>
        </is>
      </c>
      <c r="B48" s="90" t="n"/>
      <c r="C48" s="90" t="n"/>
      <c r="D48" s="90" t="n"/>
      <c r="E48" s="90" t="n"/>
      <c r="F48" s="90" t="n"/>
      <c r="G48" s="90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4.25" customHeight="1" s="278">
      <c r="A49" s="199" t="inlineStr">
        <is>
          <t>Lavoratori interinali</t>
        </is>
      </c>
      <c r="B49" s="90" t="n"/>
      <c r="C49" s="90" t="n"/>
      <c r="D49" s="90" t="n"/>
      <c r="E49" s="90" t="n"/>
      <c r="F49" s="90" t="n"/>
      <c r="G49" s="90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4.25" customHeight="1" s="278">
      <c r="A50" s="231" t="inlineStr">
        <is>
          <t>Stage</t>
        </is>
      </c>
      <c r="B50" s="90" t="n"/>
      <c r="C50" s="90" t="n"/>
      <c r="D50" s="90" t="n"/>
      <c r="E50" s="90" t="n"/>
      <c r="F50" s="90" t="n"/>
      <c r="G50" s="90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4.25" customHeight="1" s="278">
      <c r="A51" s="200" t="inlineStr">
        <is>
          <t>Totale</t>
        </is>
      </c>
      <c r="B51" s="200" t="n"/>
      <c r="C51" s="200" t="n"/>
      <c r="D51" s="200" t="n"/>
      <c r="E51" s="200" t="n"/>
      <c r="F51" s="200" t="n"/>
      <c r="G51" s="200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4.25" customHeight="1" s="278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4.25" customHeight="1" s="278">
      <c r="A53" s="194" t="inlineStr">
        <is>
          <t xml:space="preserve"> Ulteriori informazioni volontarie </t>
        </is>
      </c>
      <c r="B53" s="195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  <c r="Y53" s="195" t="n"/>
      <c r="Z53" s="195" t="n"/>
    </row>
    <row r="54" ht="14.25" customHeight="1" s="278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4.25" customHeight="1" s="278">
      <c r="A55" s="23" t="n"/>
      <c r="B55" s="48" t="n"/>
      <c r="C55" s="286" t="n"/>
      <c r="D55" s="287" t="n"/>
      <c r="E55" s="48" t="n"/>
      <c r="F55" s="286" t="n"/>
      <c r="G55" s="287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4.25" customHeight="1" s="278">
      <c r="A56" s="232" t="inlineStr">
        <is>
          <t>D5.3 - Numero dipendenti per inquadramento</t>
        </is>
      </c>
      <c r="B56" s="198" t="n"/>
      <c r="C56" s="198" t="n"/>
      <c r="D56" s="198" t="n"/>
      <c r="E56" s="198" t="n"/>
      <c r="F56" s="198" t="n"/>
      <c r="G56" s="198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4.25" customHeight="1" s="278">
      <c r="A57" s="199" t="inlineStr">
        <is>
          <t>Dirigenti</t>
        </is>
      </c>
      <c r="B57" s="90" t="n"/>
      <c r="C57" s="90" t="n"/>
      <c r="D57" s="90" t="n"/>
      <c r="E57" s="90" t="n"/>
      <c r="F57" s="90" t="n"/>
      <c r="G57" s="90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4.25" customHeight="1" s="278">
      <c r="A58" s="199" t="inlineStr">
        <is>
          <t>Quadri</t>
        </is>
      </c>
      <c r="B58" s="90" t="n"/>
      <c r="C58" s="90" t="n"/>
      <c r="D58" s="90" t="n"/>
      <c r="E58" s="90" t="n"/>
      <c r="F58" s="90" t="n"/>
      <c r="G58" s="90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4.25" customHeight="1" s="278">
      <c r="A59" s="199" t="inlineStr">
        <is>
          <t>Impiegati</t>
        </is>
      </c>
      <c r="B59" s="90" t="n"/>
      <c r="C59" s="90" t="n"/>
      <c r="D59" s="90" t="n"/>
      <c r="E59" s="90" t="n"/>
      <c r="F59" s="90" t="n"/>
      <c r="G59" s="90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4.25" customHeight="1" s="278">
      <c r="A60" s="199" t="inlineStr">
        <is>
          <t>Operai</t>
        </is>
      </c>
      <c r="B60" s="90" t="n"/>
      <c r="C60" s="90" t="n"/>
      <c r="D60" s="90" t="n"/>
      <c r="E60" s="90" t="n"/>
      <c r="F60" s="90" t="n"/>
      <c r="G60" s="90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4.25" customHeight="1" s="278">
      <c r="A61" s="200" t="inlineStr">
        <is>
          <t>Totale</t>
        </is>
      </c>
      <c r="B61" s="200" t="n"/>
      <c r="C61" s="201" t="n"/>
      <c r="D61" s="200" t="n"/>
      <c r="E61" s="200" t="n"/>
      <c r="F61" s="201" t="n"/>
      <c r="G61" s="200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4.25" customHeight="1" s="278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4.25" customHeight="1" s="278">
      <c r="A63" s="23" t="n"/>
      <c r="B63" s="48" t="n"/>
      <c r="C63" s="286" t="n"/>
      <c r="D63" s="287" t="n"/>
      <c r="E63" s="48" t="n"/>
      <c r="F63" s="286" t="n"/>
      <c r="G63" s="287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4.25" customHeight="1" s="278">
      <c r="A64" s="232" t="inlineStr">
        <is>
          <t>D5.4 - Numero dipendenti per età</t>
        </is>
      </c>
      <c r="B64" s="198" t="n"/>
      <c r="C64" s="198" t="n"/>
      <c r="D64" s="198" t="n"/>
      <c r="E64" s="198" t="n"/>
      <c r="F64" s="198" t="n"/>
      <c r="G64" s="198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4.25" customHeight="1" s="278">
      <c r="A65" s="199" t="inlineStr">
        <is>
          <t>&lt;30 ANNI</t>
        </is>
      </c>
      <c r="B65" s="90" t="n"/>
      <c r="C65" s="233" t="n"/>
      <c r="D65" s="90" t="n"/>
      <c r="E65" s="90" t="n"/>
      <c r="F65" s="233" t="n"/>
      <c r="G65" s="90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4.25" customHeight="1" s="278">
      <c r="A66" s="199" t="inlineStr">
        <is>
          <t>30-50 ANNI</t>
        </is>
      </c>
      <c r="B66" s="90" t="n"/>
      <c r="C66" s="233" t="n"/>
      <c r="D66" s="90" t="n"/>
      <c r="E66" s="90" t="n"/>
      <c r="F66" s="233" t="n"/>
      <c r="G66" s="90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4.25" customHeight="1" s="278">
      <c r="A67" s="199" t="inlineStr">
        <is>
          <t>&gt;50 ANNI</t>
        </is>
      </c>
      <c r="B67" s="90" t="n"/>
      <c r="C67" s="233" t="n"/>
      <c r="D67" s="90" t="n"/>
      <c r="E67" s="90" t="n"/>
      <c r="F67" s="233" t="n"/>
      <c r="G67" s="90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4.25" customHeight="1" s="278">
      <c r="A68" s="200" t="inlineStr">
        <is>
          <t>Totale</t>
        </is>
      </c>
      <c r="B68" s="200" t="n"/>
      <c r="C68" s="201" t="n"/>
      <c r="D68" s="200" t="n"/>
      <c r="E68" s="200" t="n"/>
      <c r="F68" s="201" t="n"/>
      <c r="G68" s="200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4.25" customHeight="1" s="278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4.25" customHeight="1" s="278">
      <c r="A70" s="23" t="n"/>
      <c r="B70" s="48" t="n"/>
      <c r="C70" s="286" t="n"/>
      <c r="D70" s="287" t="n"/>
      <c r="E70" s="48" t="n"/>
      <c r="F70" s="286" t="n"/>
      <c r="G70" s="287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4.25" customHeight="1" s="278">
      <c r="A71" s="232" t="inlineStr">
        <is>
          <t>D5.5 - Numero dipendenti per orario lavorativo</t>
        </is>
      </c>
      <c r="B71" s="198" t="n"/>
      <c r="C71" s="198" t="n"/>
      <c r="D71" s="198" t="n"/>
      <c r="E71" s="198" t="n"/>
      <c r="F71" s="198" t="n"/>
      <c r="G71" s="198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4.25" customHeight="1" s="278">
      <c r="A72" s="199" t="inlineStr">
        <is>
          <t>Full-time</t>
        </is>
      </c>
      <c r="B72" s="90" t="n"/>
      <c r="C72" s="90" t="n"/>
      <c r="D72" s="90" t="n"/>
      <c r="E72" s="90" t="n"/>
      <c r="F72" s="90" t="n"/>
      <c r="G72" s="90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4.25" customHeight="1" s="278">
      <c r="A73" s="199" t="inlineStr">
        <is>
          <t>Part-time</t>
        </is>
      </c>
      <c r="B73" s="90" t="n"/>
      <c r="C73" s="90" t="n"/>
      <c r="D73" s="90" t="n"/>
      <c r="E73" s="90" t="n"/>
      <c r="F73" s="90" t="n"/>
      <c r="G73" s="90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4.25" customHeight="1" s="278">
      <c r="A74" s="200" t="inlineStr">
        <is>
          <t>Totale</t>
        </is>
      </c>
      <c r="B74" s="200" t="n"/>
      <c r="C74" s="200" t="n"/>
      <c r="D74" s="200" t="n"/>
      <c r="E74" s="200" t="n"/>
      <c r="F74" s="200" t="n"/>
      <c r="G74" s="200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4.25" customHeight="1" s="278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4.25" customHeight="1" s="278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4.25" customHeight="1" s="278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4.25" customHeight="1" s="2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4.25" customHeight="1" s="278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4.25" customHeight="1" s="278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4.25" customHeight="1" s="278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4.25" customHeight="1" s="278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4.25" customHeight="1" s="278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4.25" customHeight="1" s="278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4.25" customHeight="1" s="278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4.25" customHeight="1" s="278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4.25" customHeight="1" s="278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4.25" customHeight="1" s="27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4.25" customHeight="1" s="278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4.25" customHeight="1" s="278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4.25" customHeight="1" s="278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4.25" customHeight="1" s="278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4.25" customHeight="1" s="278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4.25" customHeight="1" s="278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4.25" customHeight="1" s="278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4.25" customHeight="1" s="278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4.25" customHeight="1" s="278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4.25" customHeight="1" s="27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4.25" customHeight="1" s="278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4.25" customHeight="1" s="278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4.25" customHeight="1" s="278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4.25" customHeight="1" s="278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4.25" customHeight="1" s="278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4.25" customHeight="1" s="278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4.25" customHeight="1" s="278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4.25" customHeight="1" s="278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4.25" customHeight="1" s="278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4.25" customHeight="1" s="27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4.25" customHeight="1" s="278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4.25" customHeight="1" s="278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4.25" customHeight="1" s="278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4.25" customHeight="1" s="278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4.25" customHeight="1" s="278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4.25" customHeight="1" s="278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4.25" customHeight="1" s="278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4.25" customHeight="1" s="278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4.25" customHeight="1" s="278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4.25" customHeight="1" s="27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4.25" customHeight="1" s="278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4.25" customHeight="1" s="278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4.25" customHeight="1" s="278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4.25" customHeight="1" s="278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4.25" customHeight="1" s="278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4.25" customHeight="1" s="278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4.25" customHeight="1" s="278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4.25" customHeight="1" s="278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4.25" customHeight="1" s="278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4.25" customHeight="1" s="27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4.25" customHeight="1" s="278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4.25" customHeight="1" s="278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4.25" customHeight="1" s="278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4.25" customHeight="1" s="278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4.25" customHeight="1" s="278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4.25" customHeight="1" s="278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4.25" customHeight="1" s="278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4.25" customHeight="1" s="278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4.25" customHeight="1" s="278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4.25" customHeight="1" s="27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4.25" customHeight="1" s="278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4.25" customHeight="1" s="278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4.25" customHeight="1" s="278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4.25" customHeight="1" s="278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4.25" customHeight="1" s="278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4.25" customHeight="1" s="278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4.25" customHeight="1" s="278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4.25" customHeight="1" s="278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4.25" customHeight="1" s="278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4.25" customHeight="1" s="27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4.25" customHeight="1" s="278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4.25" customHeight="1" s="278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4.25" customHeight="1" s="278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4.25" customHeight="1" s="278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4.25" customHeight="1" s="278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4.25" customHeight="1" s="278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4.25" customHeight="1" s="278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4.25" customHeight="1" s="278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4.25" customHeight="1" s="278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4.25" customHeight="1" s="27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4.25" customHeight="1" s="278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4.25" customHeight="1" s="278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4.25" customHeight="1" s="278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4.25" customHeight="1" s="278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4.25" customHeight="1" s="278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4.25" customHeight="1" s="278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4.25" customHeight="1" s="278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4.25" customHeight="1" s="278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4.25" customHeight="1" s="278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4.25" customHeight="1" s="27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4.25" customHeight="1" s="278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4.25" customHeight="1" s="278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4.25" customHeight="1" s="278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4.25" customHeight="1" s="278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4.25" customHeight="1" s="278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4.25" customHeight="1" s="278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4.25" customHeight="1" s="278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4.25" customHeight="1" s="278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4.25" customHeight="1" s="278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4.25" customHeight="1" s="2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4.25" customHeight="1" s="278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4.25" customHeight="1" s="278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4.25" customHeight="1" s="278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4.25" customHeight="1" s="278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4.25" customHeight="1" s="278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4.25" customHeight="1" s="278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4.25" customHeight="1" s="278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4.25" customHeight="1" s="278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4.25" customHeight="1" s="278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4.25" customHeight="1" s="27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4.25" customHeight="1" s="278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4.25" customHeight="1" s="278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4.25" customHeight="1" s="278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4.25" customHeight="1" s="278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4.25" customHeight="1" s="278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4.25" customHeight="1" s="278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4.25" customHeight="1" s="278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4.25" customHeight="1" s="278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4.25" customHeight="1" s="278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4.25" customHeight="1" s="27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4.25" customHeight="1" s="278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4.25" customHeight="1" s="278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4.25" customHeight="1" s="278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4.25" customHeight="1" s="278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4.25" customHeight="1" s="278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4.25" customHeight="1" s="278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4.25" customHeight="1" s="278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4.25" customHeight="1" s="278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4.25" customHeight="1" s="278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4.25" customHeight="1" s="27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4.25" customHeight="1" s="278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4.25" customHeight="1" s="278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4.25" customHeight="1" s="278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4.25" customHeight="1" s="278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4.25" customHeight="1" s="278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4.25" customHeight="1" s="278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4.25" customHeight="1" s="278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4.25" customHeight="1" s="278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4.25" customHeight="1" s="278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4.25" customHeight="1" s="27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4.25" customHeight="1" s="278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4.25" customHeight="1" s="278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4.25" customHeight="1" s="278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4.25" customHeight="1" s="278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4.25" customHeight="1" s="278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4.25" customHeight="1" s="278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4.25" customHeight="1" s="278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4.25" customHeight="1" s="278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4.25" customHeight="1" s="278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4.25" customHeight="1" s="27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4.25" customHeight="1" s="278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4.25" customHeight="1" s="278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4.25" customHeight="1" s="278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4.25" customHeight="1" s="278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4.25" customHeight="1" s="278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4.25" customHeight="1" s="278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4.25" customHeight="1" s="278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4.25" customHeight="1" s="278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4.25" customHeight="1" s="278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4.25" customHeight="1" s="27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4.25" customHeight="1" s="278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4.25" customHeight="1" s="278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4.25" customHeight="1" s="278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4.25" customHeight="1" s="278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4.25" customHeight="1" s="278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4.25" customHeight="1" s="278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4.25" customHeight="1" s="278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4.25" customHeight="1" s="278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4.25" customHeight="1" s="278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4.25" customHeight="1" s="27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4.25" customHeight="1" s="278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4.25" customHeight="1" s="278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4.25" customHeight="1" s="278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4.25" customHeight="1" s="278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4.25" customHeight="1" s="278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4.25" customHeight="1" s="278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4.25" customHeight="1" s="278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4.25" customHeight="1" s="278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4.25" customHeight="1" s="278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4.25" customHeight="1" s="27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4.25" customHeight="1" s="278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4.25" customHeight="1" s="278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4.25" customHeight="1" s="278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4.25" customHeight="1" s="278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4.25" customHeight="1" s="278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4.25" customHeight="1" s="278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4.25" customHeight="1" s="278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4.25" customHeight="1" s="278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4.25" customHeight="1" s="278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4.25" customHeight="1" s="27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4.25" customHeight="1" s="278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4.25" customHeight="1" s="278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4.25" customHeight="1" s="278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4.25" customHeight="1" s="278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4.25" customHeight="1" s="278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4.25" customHeight="1" s="278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4.25" customHeight="1" s="278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4.25" customHeight="1" s="278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4.25" customHeight="1" s="278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4.25" customHeight="1" s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4.25" customHeight="1" s="278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4.25" customHeight="1" s="278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4.25" customHeight="1" s="278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4.25" customHeight="1" s="278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4.25" customHeight="1" s="278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4.25" customHeight="1" s="278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4.25" customHeight="1" s="278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4.25" customHeight="1" s="278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4.25" customHeight="1" s="278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4.25" customHeight="1" s="27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4.25" customHeight="1" s="278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4.25" customHeight="1" s="278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4.25" customHeight="1" s="278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4.25" customHeight="1" s="278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4.25" customHeight="1" s="278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4.25" customHeight="1" s="278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4.25" customHeight="1" s="278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4.25" customHeight="1" s="278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4.25" customHeight="1" s="278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4.25" customHeight="1" s="27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4.25" customHeight="1" s="278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4.25" customHeight="1" s="278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4.25" customHeight="1" s="278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4.25" customHeight="1" s="278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4.25" customHeight="1" s="278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4.25" customHeight="1" s="278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4.25" customHeight="1" s="278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4.25" customHeight="1" s="278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4.25" customHeight="1" s="278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4.25" customHeight="1" s="27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4.25" customHeight="1" s="278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4.25" customHeight="1" s="278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4.25" customHeight="1" s="278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4.25" customHeight="1" s="278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4.25" customHeight="1" s="278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4.25" customHeight="1" s="278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4.25" customHeight="1" s="278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4.25" customHeight="1" s="278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4.25" customHeight="1" s="278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4.25" customHeight="1" s="27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4.25" customHeight="1" s="278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4.25" customHeight="1" s="278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4.25" customHeight="1" s="278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4.25" customHeight="1" s="278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4.25" customHeight="1" s="278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4.25" customHeight="1" s="278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4.25" customHeight="1" s="278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4.25" customHeight="1" s="278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4.25" customHeight="1" s="278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4.25" customHeight="1" s="27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4.25" customHeight="1" s="278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4.25" customHeight="1" s="278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4.25" customHeight="1" s="278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4.25" customHeight="1" s="278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4.25" customHeight="1" s="278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4.25" customHeight="1" s="278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4.25" customHeight="1" s="278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4.25" customHeight="1" s="278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4.25" customHeight="1" s="278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4.25" customHeight="1" s="27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4.25" customHeight="1" s="278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4.25" customHeight="1" s="278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4.25" customHeight="1" s="278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4.25" customHeight="1" s="278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4.25" customHeight="1" s="278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4.25" customHeight="1" s="278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4.25" customHeight="1" s="278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4.25" customHeight="1" s="278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4.25" customHeight="1" s="278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4.25" customHeight="1" s="27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4.25" customHeight="1" s="278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4.25" customHeight="1" s="278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4.25" customHeight="1" s="278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4.25" customHeight="1" s="278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4.25" customHeight="1" s="278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4.25" customHeight="1" s="278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4.25" customHeight="1" s="278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4.25" customHeight="1" s="278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4.25" customHeight="1" s="278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4.25" customHeight="1" s="27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4.25" customHeight="1" s="278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4.25" customHeight="1" s="278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4.25" customHeight="1" s="278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4.25" customHeight="1" s="278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4.25" customHeight="1" s="278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4.25" customHeight="1" s="278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4.25" customHeight="1" s="278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4.25" customHeight="1" s="278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4.25" customHeight="1" s="278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4.25" customHeight="1" s="27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4.25" customHeight="1" s="278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4.25" customHeight="1" s="278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4.25" customHeight="1" s="278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4.25" customHeight="1" s="278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4.25" customHeight="1" s="278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4.25" customHeight="1" s="278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4.25" customHeight="1" s="278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4.25" customHeight="1" s="278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4.25" customHeight="1" s="278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4.25" customHeight="1" s="2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4.25" customHeight="1" s="278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4.25" customHeight="1" s="278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4.25" customHeight="1" s="278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4.25" customHeight="1" s="278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4.25" customHeight="1" s="278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4.25" customHeight="1" s="278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4.25" customHeight="1" s="278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4.25" customHeight="1" s="278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4.25" customHeight="1" s="278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4.25" customHeight="1" s="27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4.25" customHeight="1" s="278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4.25" customHeight="1" s="278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4.25" customHeight="1" s="278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4.25" customHeight="1" s="278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4.25" customHeight="1" s="278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4.25" customHeight="1" s="278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4.25" customHeight="1" s="278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4.25" customHeight="1" s="278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4.25" customHeight="1" s="278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4.25" customHeight="1" s="27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4.25" customHeight="1" s="278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4.25" customHeight="1" s="278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4.25" customHeight="1" s="278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4.25" customHeight="1" s="278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4.25" customHeight="1" s="278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4.25" customHeight="1" s="278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4.25" customHeight="1" s="278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4.25" customHeight="1" s="278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4.25" customHeight="1" s="278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4.25" customHeight="1" s="27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4.25" customHeight="1" s="278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4.25" customHeight="1" s="278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4.25" customHeight="1" s="278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4.25" customHeight="1" s="278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4.25" customHeight="1" s="278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4.25" customHeight="1" s="278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4.25" customHeight="1" s="278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4.25" customHeight="1" s="278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4.25" customHeight="1" s="278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4.25" customHeight="1" s="27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4.25" customHeight="1" s="278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4.25" customHeight="1" s="278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4.25" customHeight="1" s="278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4.25" customHeight="1" s="278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4.25" customHeight="1" s="278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4.25" customHeight="1" s="278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4.25" customHeight="1" s="278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4.25" customHeight="1" s="278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4.25" customHeight="1" s="278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4.25" customHeight="1" s="27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4.25" customHeight="1" s="278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4.25" customHeight="1" s="278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4.25" customHeight="1" s="278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4.25" customHeight="1" s="278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4.25" customHeight="1" s="278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4.25" customHeight="1" s="278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4.25" customHeight="1" s="278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4.25" customHeight="1" s="278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4.25" customHeight="1" s="278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4.25" customHeight="1" s="27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4.25" customHeight="1" s="278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4.25" customHeight="1" s="278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4.25" customHeight="1" s="278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4.25" customHeight="1" s="278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4.25" customHeight="1" s="278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4.25" customHeight="1" s="278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4.25" customHeight="1" s="278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4.25" customHeight="1" s="278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4.25" customHeight="1" s="278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4.25" customHeight="1" s="27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4.25" customHeight="1" s="278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4.25" customHeight="1" s="278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4.25" customHeight="1" s="278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4.25" customHeight="1" s="278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4.25" customHeight="1" s="278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4.25" customHeight="1" s="278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4.25" customHeight="1" s="278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4.25" customHeight="1" s="278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4.25" customHeight="1" s="278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4.25" customHeight="1" s="27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4.25" customHeight="1" s="278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4.25" customHeight="1" s="278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4.25" customHeight="1" s="278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4.25" customHeight="1" s="278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4.25" customHeight="1" s="278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4.25" customHeight="1" s="278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4.25" customHeight="1" s="278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4.25" customHeight="1" s="278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4.25" customHeight="1" s="278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4.25" customHeight="1" s="27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4.25" customHeight="1" s="278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4.25" customHeight="1" s="278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4.25" customHeight="1" s="278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4.25" customHeight="1" s="278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4.25" customHeight="1" s="278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4.25" customHeight="1" s="278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4.25" customHeight="1" s="278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4.25" customHeight="1" s="278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4.25" customHeight="1" s="278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4.25" customHeight="1" s="2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4.25" customHeight="1" s="278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4.25" customHeight="1" s="278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4.25" customHeight="1" s="278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4.25" customHeight="1" s="278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4.25" customHeight="1" s="278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4.25" customHeight="1" s="278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4.25" customHeight="1" s="278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4.25" customHeight="1" s="278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4.25" customHeight="1" s="278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4.25" customHeight="1" s="27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4.25" customHeight="1" s="278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4.25" customHeight="1" s="278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4.25" customHeight="1" s="278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4.25" customHeight="1" s="278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4.25" customHeight="1" s="278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4.25" customHeight="1" s="278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4.25" customHeight="1" s="278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4.25" customHeight="1" s="278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4.25" customHeight="1" s="278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4.25" customHeight="1" s="27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4.25" customHeight="1" s="278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4.25" customHeight="1" s="278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4.25" customHeight="1" s="278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4.25" customHeight="1" s="278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4.25" customHeight="1" s="278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4.25" customHeight="1" s="278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4.25" customHeight="1" s="278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4.25" customHeight="1" s="278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4.25" customHeight="1" s="278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4.25" customHeight="1" s="278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4.25" customHeight="1" s="278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4.25" customHeight="1" s="278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4.25" customHeight="1" s="278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4.25" customHeight="1" s="278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4.25" customHeight="1" s="278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4.25" customHeight="1" s="278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4.25" customHeight="1" s="278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4.25" customHeight="1" s="278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4.25" customHeight="1" s="278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4.25" customHeight="1" s="278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4.25" customHeight="1" s="278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4.25" customHeight="1" s="278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4.25" customHeight="1" s="278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4.25" customHeight="1" s="278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4.25" customHeight="1" s="278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4.25" customHeight="1" s="278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4.25" customHeight="1" s="278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4.25" customHeight="1" s="278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4.25" customHeight="1" s="278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4.25" customHeight="1" s="278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4.25" customHeight="1" s="278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4.25" customHeight="1" s="278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4.25" customHeight="1" s="278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4.25" customHeight="1" s="278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4.25" customHeight="1" s="278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4.25" customHeight="1" s="278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4.25" customHeight="1" s="278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4.25" customHeight="1" s="278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4.25" customHeight="1" s="278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4.25" customHeight="1" s="278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4.25" customHeight="1" s="278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4.25" customHeight="1" s="278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4.25" customHeight="1" s="278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4.25" customHeight="1" s="278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4.25" customHeight="1" s="278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4.25" customHeight="1" s="278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4.25" customHeight="1" s="278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4.25" customHeight="1" s="278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4.25" customHeight="1" s="278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4.25" customHeight="1" s="278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4.25" customHeight="1" s="278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4.25" customHeight="1" s="278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4.25" customHeight="1" s="278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4.25" customHeight="1" s="278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4.25" customHeight="1" s="278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4.25" customHeight="1" s="278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4.25" customHeight="1" s="278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4.25" customHeight="1" s="278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4.25" customHeight="1" s="278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4.25" customHeight="1" s="278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4.25" customHeight="1" s="278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4.25" customHeight="1" s="278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4.25" customHeight="1" s="278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4.25" customHeight="1" s="278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4.25" customHeight="1" s="278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4.25" customHeight="1" s="278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4.25" customHeight="1" s="278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4.25" customHeight="1" s="278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4.25" customHeight="1" s="278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4.25" customHeight="1" s="278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4.25" customHeight="1" s="278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4.25" customHeight="1" s="278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4.25" customHeight="1" s="278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4.25" customHeight="1" s="278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4.25" customHeight="1" s="278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4.25" customHeight="1" s="278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4.25" customHeight="1" s="278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4.25" customHeight="1" s="278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4.25" customHeight="1" s="278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4.25" customHeight="1" s="278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4.25" customHeight="1" s="278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4.25" customHeight="1" s="278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4.25" customHeight="1" s="278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4.25" customHeight="1" s="278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4.25" customHeight="1" s="278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4.25" customHeight="1" s="278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4.25" customHeight="1" s="278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4.25" customHeight="1" s="278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4.25" customHeight="1" s="278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4.25" customHeight="1" s="278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4.25" customHeight="1" s="278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4.25" customHeight="1" s="278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4.25" customHeight="1" s="278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4.25" customHeight="1" s="278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4.25" customHeight="1" s="278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4.25" customHeight="1" s="278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4.25" customHeight="1" s="278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4.25" customHeight="1" s="278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4.25" customHeight="1" s="278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4.25" customHeight="1" s="278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4.25" customHeight="1" s="278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4.25" customHeight="1" s="278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4.25" customHeight="1" s="278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4.25" customHeight="1" s="278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4.25" customHeight="1" s="278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4.25" customHeight="1" s="278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4.25" customHeight="1" s="278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4.25" customHeight="1" s="278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4.25" customHeight="1" s="278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4.25" customHeight="1" s="278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4.25" customHeight="1" s="278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4.25" customHeight="1" s="278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4.25" customHeight="1" s="278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4.25" customHeight="1" s="278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4.25" customHeight="1" s="278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4.25" customHeight="1" s="278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4.25" customHeight="1" s="278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4.25" customHeight="1" s="278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4.25" customHeight="1" s="278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4.25" customHeight="1" s="278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4.25" customHeight="1" s="278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4.25" customHeight="1" s="278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4.25" customHeight="1" s="278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4.25" customHeight="1" s="278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4.25" customHeight="1" s="278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4.25" customHeight="1" s="278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4.25" customHeight="1" s="278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4.25" customHeight="1" s="278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4.25" customHeight="1" s="278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4.25" customHeight="1" s="278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4.25" customHeight="1" s="278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4.25" customHeight="1" s="278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4.25" customHeight="1" s="278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4.25" customHeight="1" s="278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4.25" customHeight="1" s="278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4.25" customHeight="1" s="278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4.25" customHeight="1" s="278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4.25" customHeight="1" s="278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4.25" customHeight="1" s="278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4.25" customHeight="1" s="278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4.25" customHeight="1" s="278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4.25" customHeight="1" s="278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4.25" customHeight="1" s="278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4.25" customHeight="1" s="278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4.25" customHeight="1" s="278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4.25" customHeight="1" s="278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4.25" customHeight="1" s="278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4.25" customHeight="1" s="278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4.25" customHeight="1" s="278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4.25" customHeight="1" s="278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4.25" customHeight="1" s="278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4.25" customHeight="1" s="278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4.25" customHeight="1" s="278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4.25" customHeight="1" s="278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4.25" customHeight="1" s="278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4.25" customHeight="1" s="278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4.25" customHeight="1" s="278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4.25" customHeight="1" s="278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4.25" customHeight="1" s="278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4.25" customHeight="1" s="278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4.25" customHeight="1" s="278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4.25" customHeight="1" s="278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4.25" customHeight="1" s="278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4.25" customHeight="1" s="278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4.25" customHeight="1" s="278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4.25" customHeight="1" s="278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4.25" customHeight="1" s="278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4.25" customHeight="1" s="278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4.25" customHeight="1" s="278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4.25" customHeight="1" s="278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4.25" customHeight="1" s="278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4.25" customHeight="1" s="278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4.25" customHeight="1" s="278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4.25" customHeight="1" s="278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4.25" customHeight="1" s="278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4.25" customHeight="1" s="278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4.25" customHeight="1" s="278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4.25" customHeight="1" s="278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4.25" customHeight="1" s="278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4.25" customHeight="1" s="278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4.25" customHeight="1" s="278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4.25" customHeight="1" s="278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4.25" customHeight="1" s="278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4.25" customHeight="1" s="278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4.25" customHeight="1" s="278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4.25" customHeight="1" s="278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4.25" customHeight="1" s="278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4.25" customHeight="1" s="278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4.25" customHeight="1" s="278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4.25" customHeight="1" s="278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4.25" customHeight="1" s="278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4.25" customHeight="1" s="278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4.25" customHeight="1" s="278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4.25" customHeight="1" s="278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4.25" customHeight="1" s="278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4.25" customHeight="1" s="278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4.25" customHeight="1" s="278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4.25" customHeight="1" s="278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4.25" customHeight="1" s="278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4.25" customHeight="1" s="278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4.25" customHeight="1" s="278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4.25" customHeight="1" s="278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4.25" customHeight="1" s="278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4.25" customHeight="1" s="278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4.25" customHeight="1" s="278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4.25" customHeight="1" s="278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4.25" customHeight="1" s="278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4.25" customHeight="1" s="278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4.25" customHeight="1" s="278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4.25" customHeight="1" s="278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4.25" customHeight="1" s="278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4.25" customHeight="1" s="278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4.25" customHeight="1" s="278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4.25" customHeight="1" s="278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4.25" customHeight="1" s="278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4.25" customHeight="1" s="278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4.25" customHeight="1" s="278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4.25" customHeight="1" s="278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4.25" customHeight="1" s="278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4.25" customHeight="1" s="278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4.25" customHeight="1" s="278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4.25" customHeight="1" s="278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4.25" customHeight="1" s="278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4.25" customHeight="1" s="278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4.25" customHeight="1" s="278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4.25" customHeight="1" s="278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4.25" customHeight="1" s="278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4.25" customHeight="1" s="278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4.25" customHeight="1" s="278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4.25" customHeight="1" s="278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4.25" customHeight="1" s="278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4.25" customHeight="1" s="278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4.25" customHeight="1" s="278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4.25" customHeight="1" s="278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4.25" customHeight="1" s="278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4.25" customHeight="1" s="278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4.25" customHeight="1" s="278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4.25" customHeight="1" s="278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4.25" customHeight="1" s="278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4.25" customHeight="1" s="278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4.25" customHeight="1" s="278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4.25" customHeight="1" s="278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4.25" customHeight="1" s="278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4.25" customHeight="1" s="278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4.25" customHeight="1" s="278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4.25" customHeight="1" s="278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4.25" customHeight="1" s="278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4.25" customHeight="1" s="278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4.25" customHeight="1" s="278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4.25" customHeight="1" s="278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4.25" customHeight="1" s="278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4.25" customHeight="1" s="278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4.25" customHeight="1" s="278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4.25" customHeight="1" s="278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4.25" customHeight="1" s="278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4.25" customHeight="1" s="278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4.25" customHeight="1" s="278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4.25" customHeight="1" s="278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4.25" customHeight="1" s="278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4.25" customHeight="1" s="278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4.25" customHeight="1" s="278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4.25" customHeight="1" s="278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4.25" customHeight="1" s="278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4.25" customHeight="1" s="278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4.25" customHeight="1" s="278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4.25" customHeight="1" s="278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4.25" customHeight="1" s="278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4.25" customHeight="1" s="278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4.25" customHeight="1" s="278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4.25" customHeight="1" s="278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4.25" customHeight="1" s="278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4.25" customHeight="1" s="278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4.25" customHeight="1" s="278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4.25" customHeight="1" s="278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4.25" customHeight="1" s="278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4.25" customHeight="1" s="278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4.25" customHeight="1" s="278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4.25" customHeight="1" s="278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4.25" customHeight="1" s="278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4.25" customHeight="1" s="278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4.25" customHeight="1" s="278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4.25" customHeight="1" s="278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4.25" customHeight="1" s="278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4.25" customHeight="1" s="278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4.25" customHeight="1" s="278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4.25" customHeight="1" s="278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4.25" customHeight="1" s="278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4.25" customHeight="1" s="278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4.25" customHeight="1" s="278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4.25" customHeight="1" s="278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4.25" customHeight="1" s="278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4.25" customHeight="1" s="278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4.25" customHeight="1" s="278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4.25" customHeight="1" s="278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4.25" customHeight="1" s="278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4.25" customHeight="1" s="278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4.25" customHeight="1" s="278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4.25" customHeight="1" s="278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4.25" customHeight="1" s="278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4.25" customHeight="1" s="278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4.25" customHeight="1" s="278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4.25" customHeight="1" s="278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4.25" customHeight="1" s="278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4.25" customHeight="1" s="278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4.25" customHeight="1" s="278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4.25" customHeight="1" s="278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4.25" customHeight="1" s="278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4.25" customHeight="1" s="278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4.25" customHeight="1" s="278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4.25" customHeight="1" s="278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4.25" customHeight="1" s="278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4.25" customHeight="1" s="278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4.25" customHeight="1" s="278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4.25" customHeight="1" s="278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4.25" customHeight="1" s="278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4.25" customHeight="1" s="278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4.25" customHeight="1" s="278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4.25" customHeight="1" s="278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4.25" customHeight="1" s="278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4.25" customHeight="1" s="278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4.25" customHeight="1" s="278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4.25" customHeight="1" s="278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4.25" customHeight="1" s="278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4.25" customHeight="1" s="278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4.25" customHeight="1" s="278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4.25" customHeight="1" s="278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4.25" customHeight="1" s="278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4.25" customHeight="1" s="278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4.25" customHeight="1" s="278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4.25" customHeight="1" s="278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4.25" customHeight="1" s="278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4.25" customHeight="1" s="278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4.25" customHeight="1" s="278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4.25" customHeight="1" s="278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4.25" customHeight="1" s="278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4.25" customHeight="1" s="278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4.25" customHeight="1" s="278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4.25" customHeight="1" s="278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4.25" customHeight="1" s="278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4.25" customHeight="1" s="278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4.25" customHeight="1" s="278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4.25" customHeight="1" s="278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4.25" customHeight="1" s="278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4.25" customHeight="1" s="278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4.25" customHeight="1" s="278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4.25" customHeight="1" s="278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4.25" customHeight="1" s="278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4.25" customHeight="1" s="278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4.25" customHeight="1" s="278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4.25" customHeight="1" s="278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4.25" customHeight="1" s="278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4.25" customHeight="1" s="278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4.25" customHeight="1" s="278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4.25" customHeight="1" s="278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4.25" customHeight="1" s="278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4.25" customHeight="1" s="278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4.25" customHeight="1" s="278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4.25" customHeight="1" s="278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4.25" customHeight="1" s="278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4.25" customHeight="1" s="278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4.25" customHeight="1" s="278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4.25" customHeight="1" s="278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4.25" customHeight="1" s="278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4.25" customHeight="1" s="278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4.25" customHeight="1" s="278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4.25" customHeight="1" s="278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4.25" customHeight="1" s="278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4.25" customHeight="1" s="278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4.25" customHeight="1" s="278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4.25" customHeight="1" s="278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4.25" customHeight="1" s="278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4.25" customHeight="1" s="278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4.25" customHeight="1" s="278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4.25" customHeight="1" s="278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4.25" customHeight="1" s="278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4.25" customHeight="1" s="278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4.25" customHeight="1" s="278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4.25" customHeight="1" s="278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4.25" customHeight="1" s="278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4.25" customHeight="1" s="278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4.25" customHeight="1" s="278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4.25" customHeight="1" s="278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4.25" customHeight="1" s="278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4.25" customHeight="1" s="278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4.25" customHeight="1" s="278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4.25" customHeight="1" s="278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4.25" customHeight="1" s="278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4.25" customHeight="1" s="278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4.25" customHeight="1" s="278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4.25" customHeight="1" s="278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4.25" customHeight="1" s="278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4.25" customHeight="1" s="278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4.25" customHeight="1" s="278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4.25" customHeight="1" s="278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4.25" customHeight="1" s="278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4.25" customHeight="1" s="278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4.25" customHeight="1" s="278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4.25" customHeight="1" s="278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4.25" customHeight="1" s="278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4.25" customHeight="1" s="278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4.25" customHeight="1" s="278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4.25" customHeight="1" s="278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4.25" customHeight="1" s="278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4.25" customHeight="1" s="278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4.25" customHeight="1" s="278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4.25" customHeight="1" s="278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4.25" customHeight="1" s="278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4.25" customHeight="1" s="278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4.25" customHeight="1" s="278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4.25" customHeight="1" s="278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4.25" customHeight="1" s="278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4.25" customHeight="1" s="278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4.25" customHeight="1" s="278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4.25" customHeight="1" s="278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4.25" customHeight="1" s="278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4.25" customHeight="1" s="278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4.25" customHeight="1" s="278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4.25" customHeight="1" s="278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4.25" customHeight="1" s="278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4.25" customHeight="1" s="278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4.25" customHeight="1" s="278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4.25" customHeight="1" s="278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4.25" customHeight="1" s="278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4.25" customHeight="1" s="278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4.25" customHeight="1" s="278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4.25" customHeight="1" s="278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4.25" customHeight="1" s="278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4.25" customHeight="1" s="278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4.25" customHeight="1" s="278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4.25" customHeight="1" s="278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4.25" customHeight="1" s="278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4.25" customHeight="1" s="278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4.25" customHeight="1" s="278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4.25" customHeight="1" s="278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4.25" customHeight="1" s="278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4.25" customHeight="1" s="278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4.25" customHeight="1" s="278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4.25" customHeight="1" s="278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4.25" customHeight="1" s="278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4.25" customHeight="1" s="278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4.25" customHeight="1" s="278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4.25" customHeight="1" s="278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4.25" customHeight="1" s="278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4.25" customHeight="1" s="278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4.25" customHeight="1" s="278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4.25" customHeight="1" s="278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4.25" customHeight="1" s="278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4.25" customHeight="1" s="278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4.25" customHeight="1" s="278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4.25" customHeight="1" s="278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4.25" customHeight="1" s="278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4.25" customHeight="1" s="278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4.25" customHeight="1" s="278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4.25" customHeight="1" s="278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4.25" customHeight="1" s="278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4.25" customHeight="1" s="278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4.25" customHeight="1" s="278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4.25" customHeight="1" s="278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4.25" customHeight="1" s="278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4.25" customHeight="1" s="278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4.25" customHeight="1" s="278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4.25" customHeight="1" s="278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4.25" customHeight="1" s="278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4.25" customHeight="1" s="278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4.25" customHeight="1" s="278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4.25" customHeight="1" s="278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4.25" customHeight="1" s="278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4.25" customHeight="1" s="278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4.25" customHeight="1" s="278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4.25" customHeight="1" s="278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4.25" customHeight="1" s="278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4.25" customHeight="1" s="278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4.25" customHeight="1" s="278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4.25" customHeight="1" s="278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4.25" customHeight="1" s="278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4.25" customHeight="1" s="278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4.25" customHeight="1" s="278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4.25" customHeight="1" s="278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4.25" customHeight="1" s="278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4.25" customHeight="1" s="278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4.25" customHeight="1" s="278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4.25" customHeight="1" s="278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4.25" customHeight="1" s="278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4.25" customHeight="1" s="278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4.25" customHeight="1" s="278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4.25" customHeight="1" s="278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4.25" customHeight="1" s="278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4.25" customHeight="1" s="278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4.25" customHeight="1" s="278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4.25" customHeight="1" s="278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4.25" customHeight="1" s="278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4.25" customHeight="1" s="278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4.25" customHeight="1" s="278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4.25" customHeight="1" s="278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4.25" customHeight="1" s="278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4.25" customHeight="1" s="278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4.25" customHeight="1" s="278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4.25" customHeight="1" s="278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4.25" customHeight="1" s="278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4.25" customHeight="1" s="278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4.25" customHeight="1" s="278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4.25" customHeight="1" s="278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22">
    <mergeCell ref="E63:G63"/>
    <mergeCell ref="E28:G28"/>
    <mergeCell ref="A4:J4"/>
    <mergeCell ref="E46:G46"/>
    <mergeCell ref="B28:D28"/>
    <mergeCell ref="E70:G70"/>
    <mergeCell ref="K41:O41"/>
    <mergeCell ref="B55:D55"/>
    <mergeCell ref="B20:D20"/>
    <mergeCell ref="B5:D5"/>
    <mergeCell ref="B63:D63"/>
    <mergeCell ref="I21:O26"/>
    <mergeCell ref="E12:G12"/>
    <mergeCell ref="E55:G55"/>
    <mergeCell ref="B46:D46"/>
    <mergeCell ref="E5:G5"/>
    <mergeCell ref="E39:G39"/>
    <mergeCell ref="A3:J3"/>
    <mergeCell ref="B70:D70"/>
    <mergeCell ref="B12:D12"/>
    <mergeCell ref="B39:D39"/>
    <mergeCell ref="E20:G20"/>
  </mergeCells>
  <conditionalFormatting sqref="B14:C17">
    <cfRule type="containsBlanks" priority="1" dxfId="2">
      <formula>LEN(TRIM(B14))=0</formula>
    </cfRule>
  </conditionalFormatting>
  <conditionalFormatting sqref="B22:C25">
    <cfRule type="containsBlanks" priority="2" dxfId="2">
      <formula>LEN(TRIM(B22))=0</formula>
    </cfRule>
  </conditionalFormatting>
  <conditionalFormatting sqref="B41:D42">
    <cfRule type="containsBlanks" priority="3" dxfId="2">
      <formula>LEN(TRIM(B41))=0</formula>
    </cfRule>
  </conditionalFormatting>
  <conditionalFormatting sqref="B7:G9">
    <cfRule type="containsBlanks" priority="4" dxfId="2">
      <formula>LEN(TRIM(B7))=0</formula>
    </cfRule>
  </conditionalFormatting>
  <conditionalFormatting sqref="B30:G34">
    <cfRule type="containsBlanks" priority="5" dxfId="2">
      <formula>LEN(TRIM(B30))=0</formula>
    </cfRule>
  </conditionalFormatting>
  <conditionalFormatting sqref="B48:G50">
    <cfRule type="containsBlanks" priority="6" dxfId="2">
      <formula>LEN(TRIM(B48))=0</formula>
    </cfRule>
  </conditionalFormatting>
  <conditionalFormatting sqref="B57:G60">
    <cfRule type="containsBlanks" priority="7" dxfId="2">
      <formula>LEN(TRIM(B57))=0</formula>
    </cfRule>
  </conditionalFormatting>
  <conditionalFormatting sqref="B65:G67">
    <cfRule type="containsBlanks" priority="8" dxfId="2">
      <formula>LEN(TRIM(B65))=0</formula>
    </cfRule>
  </conditionalFormatting>
  <conditionalFormatting sqref="B72:G73">
    <cfRule type="containsBlanks" priority="9" dxfId="2">
      <formula>LEN(TRIM(B72))=0</formula>
    </cfRule>
  </conditionalFormatting>
  <conditionalFormatting sqref="D14:D16">
    <cfRule type="containsBlanks" priority="10" dxfId="2">
      <formula>LEN(TRIM(D14))=0</formula>
    </cfRule>
  </conditionalFormatting>
  <conditionalFormatting sqref="D22:G24">
    <cfRule type="containsBlanks" priority="11" dxfId="2">
      <formula>LEN(TRIM(D22))=0</formula>
    </cfRule>
  </conditionalFormatting>
  <conditionalFormatting sqref="E14:F17">
    <cfRule type="containsBlanks" priority="12" dxfId="2">
      <formula>LEN(TRIM(E14))=0</formula>
    </cfRule>
  </conditionalFormatting>
  <conditionalFormatting sqref="E25:F25">
    <cfRule type="containsBlanks" priority="13" dxfId="2">
      <formula>LEN(TRIM(E25))=0</formula>
    </cfRule>
  </conditionalFormatting>
  <conditionalFormatting sqref="F41:H42">
    <cfRule type="containsBlanks" priority="14" dxfId="2">
      <formula>LEN(TRIM(F41))=0</formula>
    </cfRule>
  </conditionalFormatting>
  <conditionalFormatting sqref="G14:G16">
    <cfRule type="containsBlanks" priority="15" dxfId="2">
      <formula>LEN(TRIM(G14))=0</formula>
    </cfRule>
  </conditionalFormatting>
  <pageMargins left="0.7" right="0.7" top="0.75" bottom="0.75" header="0" footer="0"/>
  <pageSetup orientation="portrait" paperSize="9"/>
</worksheet>
</file>

<file path=xl/worksheets/sheet17.xml><?xml version="1.0" encoding="utf-8"?>
<worksheet xmlns="http://schemas.openxmlformats.org/spreadsheetml/2006/main">
  <sheetPr>
    <tabColor rgb="FFC55A11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40.71" customWidth="1" style="278" min="1" max="1"/>
    <col width="12.71" customWidth="1" style="278" min="2" max="3"/>
    <col width="8.710000000000001" customWidth="1" style="278" min="4" max="26"/>
  </cols>
  <sheetData>
    <row r="1" ht="17.25" customHeight="1" s="278">
      <c r="A1" s="203" t="inlineStr">
        <is>
          <t>B9 - Forza lavoro: Salute e sicurezza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</row>
    <row r="2" ht="14.25" customHeight="1" s="278">
      <c r="A2" s="197" t="inlineStr">
        <is>
          <t>B9 - Infortuni sul lavoro</t>
        </is>
      </c>
      <c r="B2" s="198" t="n"/>
      <c r="C2" s="198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4.25" customHeight="1" s="278">
      <c r="A3" s="209" t="inlineStr">
        <is>
          <t>Numero totale infortuni sul lavoro</t>
        </is>
      </c>
      <c r="B3" s="90" t="n"/>
      <c r="C3" s="90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278">
      <c r="A4" s="210" t="inlineStr">
        <is>
          <t>di cui con gravi conseguenze</t>
        </is>
      </c>
      <c r="B4" s="90" t="n"/>
      <c r="C4" s="90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278">
      <c r="A5" s="209" t="inlineStr">
        <is>
          <t>N.decessi da infortuni sul lavoro</t>
        </is>
      </c>
      <c r="B5" s="90" t="n"/>
      <c r="C5" s="90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8" customHeight="1" s="278">
      <c r="A6" s="209" t="inlineStr">
        <is>
          <t>N.decessi da malattia professionale</t>
        </is>
      </c>
      <c r="B6" s="90" t="n"/>
      <c r="C6" s="90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4.25" customHeight="1" s="278">
      <c r="A7" s="209" t="inlineStr">
        <is>
          <t>N. casi di malattia professionale registrabili</t>
        </is>
      </c>
      <c r="B7" s="90" t="n"/>
      <c r="C7" s="90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4.25" customHeight="1" s="278">
      <c r="A8" s="209" t="inlineStr">
        <is>
          <t>TOT. ore ordinarie lavorate</t>
        </is>
      </c>
      <c r="B8" s="90" t="n"/>
      <c r="C8" s="90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4.25" customHeight="1" s="278">
      <c r="A9" s="209" t="inlineStr">
        <is>
          <t>TOT. ore straordinarie lavorate</t>
        </is>
      </c>
      <c r="B9" s="90" t="n"/>
      <c r="C9" s="90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4.25" customHeight="1" s="278">
      <c r="A10" s="209" t="inlineStr">
        <is>
          <t>TOT. ore lavorate</t>
        </is>
      </c>
      <c r="B10" s="211" t="n"/>
      <c r="C10" s="211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4.25" customHeight="1" s="278">
      <c r="A11" s="209" t="inlineStr">
        <is>
          <t>TOT. ore perse per infortunio</t>
        </is>
      </c>
      <c r="B11" s="90" t="n"/>
      <c r="C11" s="90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4.25" customHeight="1" s="278">
      <c r="A12" s="209" t="inlineStr">
        <is>
          <t>% ore perse sul totale</t>
        </is>
      </c>
      <c r="B12" s="212" t="n"/>
      <c r="C12" s="212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209" t="inlineStr">
        <is>
          <t>Tasso di infortunio
(n.infortuni/totale ore lavorative)*200.000</t>
        </is>
      </c>
      <c r="B13" s="212" t="n"/>
      <c r="C13" s="212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8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conditionalFormatting sqref="B3:C11">
    <cfRule type="containsBlanks" priority="1" dxfId="2">
      <formula>LEN(TRIM(B3))=0</formula>
    </cfRule>
  </conditionalFormatting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tabColor rgb="FFC55A11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6.43" customWidth="1" style="278" min="1" max="1"/>
    <col width="9.140000000000001" customWidth="1" style="278" min="2" max="4"/>
    <col width="8.710000000000001" customWidth="1" style="278" min="5" max="26"/>
  </cols>
  <sheetData>
    <row r="1" ht="17.25" customHeight="1" s="278">
      <c r="A1" s="194" t="inlineStr">
        <is>
          <t>B10 - Retribuzione, contrattazione collettiva e formazione</t>
        </is>
      </c>
      <c r="B1" s="195" t="n"/>
      <c r="C1" s="195" t="n"/>
      <c r="D1" s="195" t="n"/>
      <c r="E1" s="195" t="n"/>
      <c r="F1" s="195" t="n"/>
      <c r="G1" s="195" t="n"/>
      <c r="H1" s="195" t="n"/>
      <c r="I1" s="195" t="n"/>
      <c r="J1" s="195" t="n"/>
      <c r="K1" s="195" t="n"/>
      <c r="L1" s="195" t="n"/>
      <c r="M1" s="195" t="n"/>
      <c r="N1" s="195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</row>
    <row r="2" ht="14.25" customHeight="1" s="278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31.5" customHeight="1" s="278">
      <c r="A3" s="197" t="inlineStr">
        <is>
          <t>B10.1 - Rapporto tra salario di ingresso e salario minimo</t>
        </is>
      </c>
      <c r="B3" s="198" t="n"/>
      <c r="C3" s="198" t="n"/>
      <c r="D3" s="198" t="n"/>
      <c r="E3" s="198" t="n"/>
      <c r="F3" s="23" t="n"/>
      <c r="G3" s="288" t="n"/>
      <c r="T3" s="23" t="n"/>
      <c r="U3" s="23" t="n"/>
      <c r="V3" s="23" t="n"/>
      <c r="W3" s="23" t="n"/>
      <c r="X3" s="23" t="n"/>
      <c r="Y3" s="23" t="n"/>
      <c r="Z3" s="23" t="n"/>
    </row>
    <row r="4" ht="14.25" customHeight="1" s="278">
      <c r="A4" s="103" t="inlineStr">
        <is>
          <t>Salario di ingresso</t>
        </is>
      </c>
      <c r="B4" s="234" t="n"/>
      <c r="C4" s="234" t="n"/>
      <c r="D4" s="234" t="n"/>
      <c r="E4" s="234" t="n"/>
      <c r="F4" s="23" t="n"/>
      <c r="G4" s="288" t="n"/>
      <c r="T4" s="23" t="n"/>
      <c r="U4" s="23" t="n"/>
      <c r="V4" s="23" t="n"/>
      <c r="W4" s="23" t="n"/>
      <c r="X4" s="23" t="n"/>
      <c r="Y4" s="23" t="n"/>
      <c r="Z4" s="23" t="n"/>
    </row>
    <row r="5" ht="14.25" customHeight="1" s="278">
      <c r="A5" s="236" t="inlineStr">
        <is>
          <t>Salario minimo</t>
        </is>
      </c>
      <c r="B5" s="234" t="n"/>
      <c r="C5" s="234" t="n"/>
      <c r="D5" s="234" t="n"/>
      <c r="E5" s="234" t="n"/>
      <c r="F5" s="23" t="n"/>
      <c r="T5" s="23" t="n"/>
      <c r="U5" s="23" t="n"/>
      <c r="V5" s="23" t="n"/>
      <c r="W5" s="23" t="n"/>
      <c r="X5" s="23" t="n"/>
      <c r="Y5" s="23" t="n"/>
      <c r="Z5" s="23" t="n"/>
    </row>
    <row r="6" ht="14.25" customHeight="1" s="278">
      <c r="A6" s="237" t="inlineStr">
        <is>
          <t>Indice</t>
        </is>
      </c>
      <c r="B6" s="238" t="n"/>
      <c r="C6" s="238" t="n"/>
      <c r="D6" s="238" t="n"/>
      <c r="E6" s="238" t="n"/>
      <c r="F6" s="23" t="n"/>
      <c r="G6" s="226" t="n"/>
      <c r="H6" s="226" t="n"/>
      <c r="I6" s="226" t="n"/>
      <c r="J6" s="226" t="n"/>
      <c r="K6" s="226" t="n"/>
      <c r="L6" s="226" t="n"/>
      <c r="M6" s="226" t="n"/>
      <c r="N6" s="226" t="n"/>
      <c r="O6" s="226" t="n"/>
      <c r="P6" s="226" t="n"/>
      <c r="Q6" s="226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4.25" customHeight="1" s="278">
      <c r="A7" s="147" t="inlineStr">
        <is>
          <t>Percentage</t>
        </is>
      </c>
      <c r="B7" s="239" t="n"/>
      <c r="C7" s="239" t="n"/>
      <c r="D7" s="239" t="n"/>
      <c r="E7" s="239" t="n"/>
      <c r="F7" s="23" t="n"/>
      <c r="G7" s="226" t="n"/>
      <c r="H7" s="226" t="n"/>
      <c r="I7" s="226" t="n"/>
      <c r="J7" s="226" t="n"/>
      <c r="K7" s="226" t="n"/>
      <c r="L7" s="226" t="n"/>
      <c r="M7" s="226" t="n"/>
      <c r="N7" s="226" t="n"/>
      <c r="O7" s="226" t="n"/>
      <c r="P7" s="226" t="n"/>
      <c r="Q7" s="226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4.25" customHeight="1" s="278">
      <c r="A8" s="23" t="n"/>
      <c r="B8" s="48" t="n"/>
      <c r="C8" s="48" t="n"/>
      <c r="D8" s="48" t="n"/>
      <c r="E8" s="48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4.25" customHeight="1" s="278">
      <c r="A9" s="197" t="inlineStr">
        <is>
          <t>B10.2 - Pay Gap*</t>
        </is>
      </c>
      <c r="B9" s="198" t="n"/>
      <c r="C9" s="198" t="n"/>
      <c r="D9" s="198" t="n"/>
      <c r="E9" s="198" t="n"/>
      <c r="F9" s="23" t="n"/>
      <c r="G9" s="289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33.75" customHeight="1" s="278">
      <c r="A10" s="223" t="inlineStr">
        <is>
          <t>Retribuzione lorda oraria media per i dipendenti di sesso maschile</t>
        </is>
      </c>
      <c r="B10" s="241" t="n"/>
      <c r="C10" s="241" t="n"/>
      <c r="D10" s="241" t="n"/>
      <c r="E10" s="241" t="n"/>
      <c r="F10" s="23" t="n"/>
      <c r="G10" s="284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6" customHeight="1" s="278">
      <c r="A11" s="242" t="inlineStr">
        <is>
          <t>Retribuzione lorda oraria media per i dipendenti di sesso femminile</t>
        </is>
      </c>
      <c r="B11" s="241" t="n"/>
      <c r="C11" s="241" t="n"/>
      <c r="D11" s="241" t="n"/>
      <c r="E11" s="241" t="n"/>
      <c r="F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18.75" customHeight="1" s="278">
      <c r="A12" s="243" t="inlineStr">
        <is>
          <t>Gender pay gap</t>
        </is>
      </c>
      <c r="B12" s="244" t="n"/>
      <c r="C12" s="244" t="n"/>
      <c r="D12" s="244" t="n"/>
      <c r="E12" s="244" t="n"/>
      <c r="F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15.75" customHeight="1" s="278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14.25" customHeight="1" s="278">
      <c r="A14" s="197" t="inlineStr">
        <is>
          <t>B10.3 - Contrattazione collettiva</t>
        </is>
      </c>
      <c r="B14" s="198" t="n"/>
      <c r="C14" s="198" t="n"/>
      <c r="D14" s="198" t="n"/>
      <c r="E14" s="198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31.5" customHeight="1" s="278">
      <c r="A15" s="216" t="inlineStr">
        <is>
          <t>Numero di dipendenti coperti da contratti collettivi</t>
        </is>
      </c>
      <c r="B15" s="234" t="n"/>
      <c r="C15" s="234" t="n"/>
      <c r="D15" s="234" t="n"/>
      <c r="E15" s="234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14.25" customHeight="1" s="278">
      <c r="A16" s="216" t="inlineStr">
        <is>
          <t>Totale dipendenti</t>
        </is>
      </c>
      <c r="B16" s="245" t="n"/>
      <c r="C16" s="245" t="n"/>
      <c r="D16" s="245" t="n"/>
      <c r="E16" s="245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14.25" customHeight="1" s="278">
      <c r="A17" s="246" t="inlineStr">
        <is>
          <t>% copertura</t>
        </is>
      </c>
      <c r="B17" s="247" t="n"/>
      <c r="C17" s="247" t="n"/>
      <c r="D17" s="247" t="n"/>
      <c r="E17" s="247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14.25" customHeight="1" s="27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14.25" customHeight="1" s="278">
      <c r="A19" s="197" t="inlineStr">
        <is>
          <t>B10.4 - Ore di formazione per genere (obbligatoria e non)</t>
        </is>
      </c>
      <c r="B19" s="198" t="n"/>
      <c r="C19" s="198" t="n"/>
      <c r="D19" s="198" t="n"/>
      <c r="E19" s="198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14.25" customHeight="1" s="278">
      <c r="A20" s="25" t="inlineStr">
        <is>
          <t>Ore totali di formazione per gli uomini</t>
        </is>
      </c>
      <c r="B20" s="234" t="n"/>
      <c r="C20" s="234" t="n"/>
      <c r="D20" s="234" t="n"/>
      <c r="E20" s="234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14.25" customHeight="1" s="278">
      <c r="A21" s="25" t="inlineStr">
        <is>
          <t>Ore totali di formazione per le donne</t>
        </is>
      </c>
      <c r="B21" s="234" t="n"/>
      <c r="C21" s="234" t="n"/>
      <c r="D21" s="234" t="n"/>
      <c r="E21" s="234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14.25" customHeight="1" s="278">
      <c r="A22" s="25" t="inlineStr">
        <is>
          <t>FORMAZIONE HSE-E BEN</t>
        </is>
      </c>
      <c r="B22" s="234" t="n"/>
      <c r="C22" s="234" t="n"/>
      <c r="D22" s="234" t="n"/>
      <c r="E22" s="234" t="n"/>
      <c r="F22" s="23" t="n"/>
      <c r="G22" s="248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4.25" customHeight="1" s="278">
      <c r="A23" s="249" t="inlineStr">
        <is>
          <t>Ore totali di formazione</t>
        </is>
      </c>
      <c r="B23" s="250" t="n"/>
      <c r="C23" s="250" t="n"/>
      <c r="D23" s="250" t="n"/>
      <c r="E23" s="250" t="n"/>
      <c r="F23" s="23" t="n"/>
      <c r="G23" s="248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4.25" customHeight="1" s="278">
      <c r="A24" s="25" t="inlineStr">
        <is>
          <t>Ore medie di formazione per gli uomini</t>
        </is>
      </c>
      <c r="B24" s="251" t="n"/>
      <c r="C24" s="251" t="n"/>
      <c r="D24" s="251" t="n"/>
      <c r="E24" s="251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14.25" customHeight="1" s="278">
      <c r="A25" s="25" t="inlineStr">
        <is>
          <t>Ore medie di formazione per le donne</t>
        </is>
      </c>
      <c r="B25" s="251" t="n"/>
      <c r="C25" s="251" t="n"/>
      <c r="D25" s="251" t="n"/>
      <c r="E25" s="251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14.25" customHeight="1" s="278">
      <c r="A26" s="25" t="inlineStr">
        <is>
          <t>Ore medie di formazione per altro genere</t>
        </is>
      </c>
      <c r="B26" s="252" t="n"/>
      <c r="C26" s="252" t="n"/>
      <c r="D26" s="252" t="n"/>
      <c r="E26" s="252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14.25" customHeight="1" s="278">
      <c r="A27" s="249" t="inlineStr">
        <is>
          <t>Ore medie di formazione per dipendente</t>
        </is>
      </c>
      <c r="B27" s="253" t="n"/>
      <c r="C27" s="253" t="n"/>
      <c r="D27" s="253" t="n"/>
      <c r="E27" s="25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14.25" customHeight="1" s="27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14.25" customHeight="1" s="278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14.25" customHeight="1" s="278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14.25" customHeight="1" s="278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4.25" customHeight="1" s="278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4.25" customHeight="1" s="278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4.25" customHeight="1" s="278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4.25" customHeight="1" s="278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4.25" customHeight="1" s="278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4.25" customHeight="1" s="278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4.25" customHeight="1" s="27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4.25" customHeight="1" s="278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4.25" customHeight="1" s="278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4.25" customHeight="1" s="278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4.25" customHeight="1" s="278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4.25" customHeight="1" s="278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4.25" customHeight="1" s="278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4.25" customHeight="1" s="278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4.25" customHeight="1" s="278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4.25" customHeight="1" s="278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4.25" customHeight="1" s="27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4.25" customHeight="1" s="278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4.25" customHeight="1" s="278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4.25" customHeight="1" s="278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4.25" customHeight="1" s="278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4.25" customHeight="1" s="278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4.25" customHeight="1" s="278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4.25" customHeight="1" s="278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4.25" customHeight="1" s="278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4.25" customHeight="1" s="278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4.25" customHeight="1" s="27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4.25" customHeight="1" s="278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4.25" customHeight="1" s="278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4.25" customHeight="1" s="278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4.25" customHeight="1" s="278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4.25" customHeight="1" s="278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4.25" customHeight="1" s="278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4.25" customHeight="1" s="278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4.25" customHeight="1" s="278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4.25" customHeight="1" s="278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4.25" customHeight="1" s="27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4.25" customHeight="1" s="278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4.25" customHeight="1" s="278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4.25" customHeight="1" s="278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4.25" customHeight="1" s="278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4.25" customHeight="1" s="278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4.25" customHeight="1" s="278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4.25" customHeight="1" s="278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4.25" customHeight="1" s="278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4.25" customHeight="1" s="278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4.25" customHeight="1" s="2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4.25" customHeight="1" s="278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4.25" customHeight="1" s="278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4.25" customHeight="1" s="278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4.25" customHeight="1" s="278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4.25" customHeight="1" s="278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4.25" customHeight="1" s="278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4.25" customHeight="1" s="278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4.25" customHeight="1" s="278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4.25" customHeight="1" s="278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4.25" customHeight="1" s="27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4.25" customHeight="1" s="278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4.25" customHeight="1" s="278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4.25" customHeight="1" s="278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4.25" customHeight="1" s="278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4.25" customHeight="1" s="278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4.25" customHeight="1" s="278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4.25" customHeight="1" s="278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4.25" customHeight="1" s="278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4.25" customHeight="1" s="278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4.25" customHeight="1" s="27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4.25" customHeight="1" s="278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4.25" customHeight="1" s="278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4.25" customHeight="1" s="278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4.25" customHeight="1" s="278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4.25" customHeight="1" s="278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4.25" customHeight="1" s="278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4.25" customHeight="1" s="278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4.25" customHeight="1" s="278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4.25" customHeight="1" s="278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4.25" customHeight="1" s="27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4.25" customHeight="1" s="278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4.25" customHeight="1" s="278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4.25" customHeight="1" s="278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4.25" customHeight="1" s="278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4.25" customHeight="1" s="278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4.25" customHeight="1" s="278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4.25" customHeight="1" s="278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4.25" customHeight="1" s="278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4.25" customHeight="1" s="278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4.25" customHeight="1" s="27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4.25" customHeight="1" s="278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4.25" customHeight="1" s="278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4.25" customHeight="1" s="278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4.25" customHeight="1" s="278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4.25" customHeight="1" s="278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4.25" customHeight="1" s="278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4.25" customHeight="1" s="278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4.25" customHeight="1" s="278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4.25" customHeight="1" s="278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4.25" customHeight="1" s="27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4.25" customHeight="1" s="278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4.25" customHeight="1" s="278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4.25" customHeight="1" s="278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4.25" customHeight="1" s="278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4.25" customHeight="1" s="278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4.25" customHeight="1" s="278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4.25" customHeight="1" s="278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4.25" customHeight="1" s="278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4.25" customHeight="1" s="278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4.25" customHeight="1" s="27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4.25" customHeight="1" s="278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4.25" customHeight="1" s="278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4.25" customHeight="1" s="278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4.25" customHeight="1" s="278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4.25" customHeight="1" s="278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4.25" customHeight="1" s="278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4.25" customHeight="1" s="278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4.25" customHeight="1" s="278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4.25" customHeight="1" s="278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4.25" customHeight="1" s="27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4.25" customHeight="1" s="278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4.25" customHeight="1" s="278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4.25" customHeight="1" s="278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4.25" customHeight="1" s="278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4.25" customHeight="1" s="278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4.25" customHeight="1" s="278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4.25" customHeight="1" s="278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4.25" customHeight="1" s="278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4.25" customHeight="1" s="278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4.25" customHeight="1" s="27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4.25" customHeight="1" s="278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4.25" customHeight="1" s="278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4.25" customHeight="1" s="278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4.25" customHeight="1" s="278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4.25" customHeight="1" s="278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4.25" customHeight="1" s="278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4.25" customHeight="1" s="278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4.25" customHeight="1" s="278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4.25" customHeight="1" s="278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4.25" customHeight="1" s="27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4.25" customHeight="1" s="278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4.25" customHeight="1" s="278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4.25" customHeight="1" s="278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4.25" customHeight="1" s="278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4.25" customHeight="1" s="278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4.25" customHeight="1" s="278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4.25" customHeight="1" s="278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4.25" customHeight="1" s="278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4.25" customHeight="1" s="278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4.25" customHeight="1" s="2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4.25" customHeight="1" s="278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4.25" customHeight="1" s="278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4.25" customHeight="1" s="278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4.25" customHeight="1" s="278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4.25" customHeight="1" s="278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4.25" customHeight="1" s="278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4.25" customHeight="1" s="278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4.25" customHeight="1" s="278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4.25" customHeight="1" s="278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4.25" customHeight="1" s="27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4.25" customHeight="1" s="278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4.25" customHeight="1" s="278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4.25" customHeight="1" s="278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4.25" customHeight="1" s="278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4.25" customHeight="1" s="278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4.25" customHeight="1" s="278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4.25" customHeight="1" s="278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4.25" customHeight="1" s="278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4.25" customHeight="1" s="278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4.25" customHeight="1" s="27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4.25" customHeight="1" s="278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4.25" customHeight="1" s="278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4.25" customHeight="1" s="278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4.25" customHeight="1" s="278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4.25" customHeight="1" s="278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4.25" customHeight="1" s="278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4.25" customHeight="1" s="278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4.25" customHeight="1" s="278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4.25" customHeight="1" s="278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4.25" customHeight="1" s="27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4.25" customHeight="1" s="278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4.25" customHeight="1" s="278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4.25" customHeight="1" s="278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4.25" customHeight="1" s="278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4.25" customHeight="1" s="278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4.25" customHeight="1" s="278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4.25" customHeight="1" s="278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4.25" customHeight="1" s="278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4.25" customHeight="1" s="278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4.25" customHeight="1" s="27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4.25" customHeight="1" s="278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4.25" customHeight="1" s="278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4.25" customHeight="1" s="278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4.25" customHeight="1" s="278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4.25" customHeight="1" s="278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4.25" customHeight="1" s="278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4.25" customHeight="1" s="278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4.25" customHeight="1" s="278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4.25" customHeight="1" s="278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4.25" customHeight="1" s="27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4.25" customHeight="1" s="278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4.25" customHeight="1" s="278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4.25" customHeight="1" s="278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4.25" customHeight="1" s="278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4.25" customHeight="1" s="278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4.25" customHeight="1" s="278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4.25" customHeight="1" s="278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4.25" customHeight="1" s="278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4.25" customHeight="1" s="278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4.25" customHeight="1" s="27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4.25" customHeight="1" s="278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4.25" customHeight="1" s="278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4.25" customHeight="1" s="278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4.25" customHeight="1" s="278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4.25" customHeight="1" s="278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4.25" customHeight="1" s="278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4.25" customHeight="1" s="278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4.25" customHeight="1" s="278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4.25" customHeight="1" s="278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4.25" customHeight="1" s="27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4.25" customHeight="1" s="278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4.25" customHeight="1" s="278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4.25" customHeight="1" s="278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4.25" customHeight="1" s="278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4.25" customHeight="1" s="278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4.25" customHeight="1" s="278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4.25" customHeight="1" s="278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4.25" customHeight="1" s="278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4.25" customHeight="1" s="278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4.25" customHeight="1" s="27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4.25" customHeight="1" s="278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4.25" customHeight="1" s="278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4.25" customHeight="1" s="278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4.25" customHeight="1" s="278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4.25" customHeight="1" s="278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4.25" customHeight="1" s="278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4.25" customHeight="1" s="278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4.25" customHeight="1" s="278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4.25" customHeight="1" s="278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4.25" customHeight="1" s="27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4.25" customHeight="1" s="278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4.25" customHeight="1" s="278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4.25" customHeight="1" s="278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4.25" customHeight="1" s="278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4.25" customHeight="1" s="278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4.25" customHeight="1" s="278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4.25" customHeight="1" s="278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4.25" customHeight="1" s="278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4.25" customHeight="1" s="278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4.25" customHeight="1" s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4.25" customHeight="1" s="278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4.25" customHeight="1" s="278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4.25" customHeight="1" s="278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4.25" customHeight="1" s="278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4.25" customHeight="1" s="278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4.25" customHeight="1" s="278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4.25" customHeight="1" s="278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4.25" customHeight="1" s="278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4.25" customHeight="1" s="278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4.25" customHeight="1" s="27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4.25" customHeight="1" s="278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4.25" customHeight="1" s="278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4.25" customHeight="1" s="278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4.25" customHeight="1" s="278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4.25" customHeight="1" s="278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4.25" customHeight="1" s="278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4.25" customHeight="1" s="278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4.25" customHeight="1" s="278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4.25" customHeight="1" s="278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4.25" customHeight="1" s="27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4.25" customHeight="1" s="278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4.25" customHeight="1" s="278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4.25" customHeight="1" s="278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4.25" customHeight="1" s="278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4.25" customHeight="1" s="278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4.25" customHeight="1" s="278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4.25" customHeight="1" s="278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4.25" customHeight="1" s="278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4.25" customHeight="1" s="278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4.25" customHeight="1" s="27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4.25" customHeight="1" s="278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4.25" customHeight="1" s="278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4.25" customHeight="1" s="278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4.25" customHeight="1" s="278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4.25" customHeight="1" s="278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4.25" customHeight="1" s="278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4.25" customHeight="1" s="278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4.25" customHeight="1" s="278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4.25" customHeight="1" s="278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4.25" customHeight="1" s="27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4.25" customHeight="1" s="278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4.25" customHeight="1" s="278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4.25" customHeight="1" s="278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4.25" customHeight="1" s="278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4.25" customHeight="1" s="278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4.25" customHeight="1" s="278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4.25" customHeight="1" s="278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4.25" customHeight="1" s="278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4.25" customHeight="1" s="278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4.25" customHeight="1" s="27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4.25" customHeight="1" s="278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4.25" customHeight="1" s="278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4.25" customHeight="1" s="278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4.25" customHeight="1" s="278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4.25" customHeight="1" s="278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4.25" customHeight="1" s="278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4.25" customHeight="1" s="278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4.25" customHeight="1" s="278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4.25" customHeight="1" s="278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4.25" customHeight="1" s="27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4.25" customHeight="1" s="278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4.25" customHeight="1" s="278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4.25" customHeight="1" s="278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4.25" customHeight="1" s="278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4.25" customHeight="1" s="278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4.25" customHeight="1" s="278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4.25" customHeight="1" s="278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4.25" customHeight="1" s="278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4.25" customHeight="1" s="278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4.25" customHeight="1" s="27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4.25" customHeight="1" s="278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4.25" customHeight="1" s="278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4.25" customHeight="1" s="278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4.25" customHeight="1" s="278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4.25" customHeight="1" s="278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4.25" customHeight="1" s="278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4.25" customHeight="1" s="278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4.25" customHeight="1" s="278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4.25" customHeight="1" s="278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4.25" customHeight="1" s="27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4.25" customHeight="1" s="278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4.25" customHeight="1" s="278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4.25" customHeight="1" s="278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4.25" customHeight="1" s="278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4.25" customHeight="1" s="278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4.25" customHeight="1" s="278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4.25" customHeight="1" s="278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4.25" customHeight="1" s="278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4.25" customHeight="1" s="278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4.25" customHeight="1" s="27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4.25" customHeight="1" s="278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4.25" customHeight="1" s="278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4.25" customHeight="1" s="278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4.25" customHeight="1" s="278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4.25" customHeight="1" s="278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4.25" customHeight="1" s="278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4.25" customHeight="1" s="278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4.25" customHeight="1" s="278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4.25" customHeight="1" s="278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4.25" customHeight="1" s="2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4.25" customHeight="1" s="278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4.25" customHeight="1" s="278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4.25" customHeight="1" s="278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4.25" customHeight="1" s="278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4.25" customHeight="1" s="278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4.25" customHeight="1" s="278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4.25" customHeight="1" s="278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4.25" customHeight="1" s="278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4.25" customHeight="1" s="278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4.25" customHeight="1" s="27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4.25" customHeight="1" s="278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4.25" customHeight="1" s="278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4.25" customHeight="1" s="278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4.25" customHeight="1" s="278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4.25" customHeight="1" s="278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4.25" customHeight="1" s="278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4.25" customHeight="1" s="278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4.25" customHeight="1" s="278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4.25" customHeight="1" s="278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4.25" customHeight="1" s="27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4.25" customHeight="1" s="278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4.25" customHeight="1" s="278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4.25" customHeight="1" s="278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4.25" customHeight="1" s="278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4.25" customHeight="1" s="278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4.25" customHeight="1" s="278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4.25" customHeight="1" s="278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4.25" customHeight="1" s="278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4.25" customHeight="1" s="278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4.25" customHeight="1" s="27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4.25" customHeight="1" s="278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4.25" customHeight="1" s="278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4.25" customHeight="1" s="278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4.25" customHeight="1" s="278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4.25" customHeight="1" s="278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4.25" customHeight="1" s="278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4.25" customHeight="1" s="278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4.25" customHeight="1" s="278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4.25" customHeight="1" s="278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4.25" customHeight="1" s="27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4.25" customHeight="1" s="278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4.25" customHeight="1" s="278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4.25" customHeight="1" s="278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4.25" customHeight="1" s="278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4.25" customHeight="1" s="278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4.25" customHeight="1" s="278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4.25" customHeight="1" s="278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4.25" customHeight="1" s="278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4.25" customHeight="1" s="278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4.25" customHeight="1" s="27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4.25" customHeight="1" s="278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4.25" customHeight="1" s="278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4.25" customHeight="1" s="278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4.25" customHeight="1" s="278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4.25" customHeight="1" s="278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4.25" customHeight="1" s="278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4.25" customHeight="1" s="278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4.25" customHeight="1" s="278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4.25" customHeight="1" s="278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4.25" customHeight="1" s="27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4.25" customHeight="1" s="278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4.25" customHeight="1" s="278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4.25" customHeight="1" s="278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4.25" customHeight="1" s="278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4.25" customHeight="1" s="278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4.25" customHeight="1" s="278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4.25" customHeight="1" s="278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4.25" customHeight="1" s="278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4.25" customHeight="1" s="278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4.25" customHeight="1" s="27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4.25" customHeight="1" s="278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4.25" customHeight="1" s="278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4.25" customHeight="1" s="278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4.25" customHeight="1" s="278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4.25" customHeight="1" s="278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4.25" customHeight="1" s="278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4.25" customHeight="1" s="278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4.25" customHeight="1" s="278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4.25" customHeight="1" s="278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4.25" customHeight="1" s="27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4.25" customHeight="1" s="278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4.25" customHeight="1" s="278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4.25" customHeight="1" s="278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4.25" customHeight="1" s="278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4.25" customHeight="1" s="278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4.25" customHeight="1" s="278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4.25" customHeight="1" s="278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4.25" customHeight="1" s="278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4.25" customHeight="1" s="278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4.25" customHeight="1" s="27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4.25" customHeight="1" s="278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4.25" customHeight="1" s="278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4.25" customHeight="1" s="278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4.25" customHeight="1" s="278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4.25" customHeight="1" s="278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4.25" customHeight="1" s="278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4.25" customHeight="1" s="278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4.25" customHeight="1" s="278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4.25" customHeight="1" s="278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4.25" customHeight="1" s="2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4.25" customHeight="1" s="278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4.25" customHeight="1" s="278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4.25" customHeight="1" s="278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4.25" customHeight="1" s="278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4.25" customHeight="1" s="278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4.25" customHeight="1" s="278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4.25" customHeight="1" s="278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4.25" customHeight="1" s="278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4.25" customHeight="1" s="278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4.25" customHeight="1" s="27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4.25" customHeight="1" s="278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4.25" customHeight="1" s="278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4.25" customHeight="1" s="278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4.25" customHeight="1" s="278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4.25" customHeight="1" s="278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4.25" customHeight="1" s="278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4.25" customHeight="1" s="278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4.25" customHeight="1" s="278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4.25" customHeight="1" s="278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4.25" customHeight="1" s="27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4.25" customHeight="1" s="278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4.25" customHeight="1" s="278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4.25" customHeight="1" s="278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4.25" customHeight="1" s="278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4.25" customHeight="1" s="278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4.25" customHeight="1" s="278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4.25" customHeight="1" s="278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4.25" customHeight="1" s="278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4.25" customHeight="1" s="278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4.25" customHeight="1" s="278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4.25" customHeight="1" s="278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4.25" customHeight="1" s="278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4.25" customHeight="1" s="278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4.25" customHeight="1" s="278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4.25" customHeight="1" s="278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4.25" customHeight="1" s="278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4.25" customHeight="1" s="278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4.25" customHeight="1" s="278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4.25" customHeight="1" s="278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4.25" customHeight="1" s="278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4.25" customHeight="1" s="278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4.25" customHeight="1" s="278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4.25" customHeight="1" s="278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4.25" customHeight="1" s="278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4.25" customHeight="1" s="278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4.25" customHeight="1" s="278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4.25" customHeight="1" s="278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4.25" customHeight="1" s="278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4.25" customHeight="1" s="278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4.25" customHeight="1" s="278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4.25" customHeight="1" s="278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4.25" customHeight="1" s="278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4.25" customHeight="1" s="278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4.25" customHeight="1" s="278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4.25" customHeight="1" s="278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4.25" customHeight="1" s="278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4.25" customHeight="1" s="278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4.25" customHeight="1" s="278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4.25" customHeight="1" s="278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4.25" customHeight="1" s="278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4.25" customHeight="1" s="278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4.25" customHeight="1" s="278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4.25" customHeight="1" s="278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4.25" customHeight="1" s="278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4.25" customHeight="1" s="278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4.25" customHeight="1" s="278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4.25" customHeight="1" s="278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4.25" customHeight="1" s="278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4.25" customHeight="1" s="278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4.25" customHeight="1" s="278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4.25" customHeight="1" s="278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4.25" customHeight="1" s="278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4.25" customHeight="1" s="278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4.25" customHeight="1" s="278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4.25" customHeight="1" s="278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4.25" customHeight="1" s="278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4.25" customHeight="1" s="278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4.25" customHeight="1" s="278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4.25" customHeight="1" s="278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4.25" customHeight="1" s="278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4.25" customHeight="1" s="278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4.25" customHeight="1" s="278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4.25" customHeight="1" s="278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4.25" customHeight="1" s="278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4.25" customHeight="1" s="278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4.25" customHeight="1" s="278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4.25" customHeight="1" s="278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4.25" customHeight="1" s="278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4.25" customHeight="1" s="278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4.25" customHeight="1" s="278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4.25" customHeight="1" s="278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4.25" customHeight="1" s="278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4.25" customHeight="1" s="278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4.25" customHeight="1" s="278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4.25" customHeight="1" s="278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4.25" customHeight="1" s="278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4.25" customHeight="1" s="278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4.25" customHeight="1" s="278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4.25" customHeight="1" s="278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4.25" customHeight="1" s="278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4.25" customHeight="1" s="278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4.25" customHeight="1" s="278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4.25" customHeight="1" s="278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4.25" customHeight="1" s="278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4.25" customHeight="1" s="278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4.25" customHeight="1" s="278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4.25" customHeight="1" s="278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4.25" customHeight="1" s="278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4.25" customHeight="1" s="278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4.25" customHeight="1" s="278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4.25" customHeight="1" s="278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4.25" customHeight="1" s="278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4.25" customHeight="1" s="278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4.25" customHeight="1" s="278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4.25" customHeight="1" s="278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4.25" customHeight="1" s="278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4.25" customHeight="1" s="278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4.25" customHeight="1" s="278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4.25" customHeight="1" s="278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4.25" customHeight="1" s="278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4.25" customHeight="1" s="278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4.25" customHeight="1" s="278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4.25" customHeight="1" s="278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4.25" customHeight="1" s="278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4.25" customHeight="1" s="278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4.25" customHeight="1" s="278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4.25" customHeight="1" s="278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4.25" customHeight="1" s="278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4.25" customHeight="1" s="278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4.25" customHeight="1" s="278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4.25" customHeight="1" s="278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4.25" customHeight="1" s="278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4.25" customHeight="1" s="278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4.25" customHeight="1" s="278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4.25" customHeight="1" s="278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4.25" customHeight="1" s="278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4.25" customHeight="1" s="278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4.25" customHeight="1" s="278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4.25" customHeight="1" s="278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4.25" customHeight="1" s="278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4.25" customHeight="1" s="278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4.25" customHeight="1" s="278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4.25" customHeight="1" s="278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4.25" customHeight="1" s="278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4.25" customHeight="1" s="278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4.25" customHeight="1" s="278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4.25" customHeight="1" s="278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4.25" customHeight="1" s="278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4.25" customHeight="1" s="278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4.25" customHeight="1" s="278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4.25" customHeight="1" s="278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4.25" customHeight="1" s="278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4.25" customHeight="1" s="278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4.25" customHeight="1" s="278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4.25" customHeight="1" s="278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4.25" customHeight="1" s="278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4.25" customHeight="1" s="278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4.25" customHeight="1" s="278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4.25" customHeight="1" s="278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4.25" customHeight="1" s="278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4.25" customHeight="1" s="278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4.25" customHeight="1" s="278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4.25" customHeight="1" s="278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4.25" customHeight="1" s="278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4.25" customHeight="1" s="278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4.25" customHeight="1" s="278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4.25" customHeight="1" s="278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4.25" customHeight="1" s="278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4.25" customHeight="1" s="278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4.25" customHeight="1" s="278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4.25" customHeight="1" s="278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4.25" customHeight="1" s="278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4.25" customHeight="1" s="278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4.25" customHeight="1" s="278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4.25" customHeight="1" s="278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4.25" customHeight="1" s="278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4.25" customHeight="1" s="278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4.25" customHeight="1" s="278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4.25" customHeight="1" s="278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4.25" customHeight="1" s="278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4.25" customHeight="1" s="278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4.25" customHeight="1" s="278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4.25" customHeight="1" s="278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4.25" customHeight="1" s="278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4.25" customHeight="1" s="278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4.25" customHeight="1" s="278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4.25" customHeight="1" s="278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4.25" customHeight="1" s="278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4.25" customHeight="1" s="278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4.25" customHeight="1" s="278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4.25" customHeight="1" s="278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4.25" customHeight="1" s="278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4.25" customHeight="1" s="278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4.25" customHeight="1" s="278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4.25" customHeight="1" s="278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4.25" customHeight="1" s="278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4.25" customHeight="1" s="278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4.25" customHeight="1" s="278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4.25" customHeight="1" s="278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4.25" customHeight="1" s="278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4.25" customHeight="1" s="278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4.25" customHeight="1" s="278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4.25" customHeight="1" s="278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4.25" customHeight="1" s="278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4.25" customHeight="1" s="278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4.25" customHeight="1" s="278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4.25" customHeight="1" s="278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4.25" customHeight="1" s="278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4.25" customHeight="1" s="278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4.25" customHeight="1" s="278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4.25" customHeight="1" s="278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4.25" customHeight="1" s="278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4.25" customHeight="1" s="278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4.25" customHeight="1" s="278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4.25" customHeight="1" s="278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4.25" customHeight="1" s="278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4.25" customHeight="1" s="278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4.25" customHeight="1" s="278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4.25" customHeight="1" s="278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4.25" customHeight="1" s="278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4.25" customHeight="1" s="278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4.25" customHeight="1" s="278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4.25" customHeight="1" s="278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4.25" customHeight="1" s="278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4.25" customHeight="1" s="278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4.25" customHeight="1" s="278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4.25" customHeight="1" s="278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4.25" customHeight="1" s="278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4.25" customHeight="1" s="278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4.25" customHeight="1" s="278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4.25" customHeight="1" s="278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4.25" customHeight="1" s="278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4.25" customHeight="1" s="278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4.25" customHeight="1" s="278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4.25" customHeight="1" s="278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4.25" customHeight="1" s="278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4.25" customHeight="1" s="278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4.25" customHeight="1" s="278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4.25" customHeight="1" s="278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4.25" customHeight="1" s="278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4.25" customHeight="1" s="278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4.25" customHeight="1" s="278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4.25" customHeight="1" s="278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4.25" customHeight="1" s="278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4.25" customHeight="1" s="278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4.25" customHeight="1" s="278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4.25" customHeight="1" s="278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4.25" customHeight="1" s="278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4.25" customHeight="1" s="278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4.25" customHeight="1" s="278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4.25" customHeight="1" s="278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4.25" customHeight="1" s="278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4.25" customHeight="1" s="278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4.25" customHeight="1" s="278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4.25" customHeight="1" s="278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4.25" customHeight="1" s="278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4.25" customHeight="1" s="278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4.25" customHeight="1" s="278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4.25" customHeight="1" s="278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4.25" customHeight="1" s="278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4.25" customHeight="1" s="278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4.25" customHeight="1" s="278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4.25" customHeight="1" s="278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4.25" customHeight="1" s="278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4.25" customHeight="1" s="278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4.25" customHeight="1" s="278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4.25" customHeight="1" s="278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4.25" customHeight="1" s="278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4.25" customHeight="1" s="278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4.25" customHeight="1" s="278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4.25" customHeight="1" s="278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4.25" customHeight="1" s="278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4.25" customHeight="1" s="278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4.25" customHeight="1" s="278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4.25" customHeight="1" s="278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4.25" customHeight="1" s="278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4.25" customHeight="1" s="278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4.25" customHeight="1" s="278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4.25" customHeight="1" s="278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4.25" customHeight="1" s="278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4.25" customHeight="1" s="278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4.25" customHeight="1" s="278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4.25" customHeight="1" s="278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4.25" customHeight="1" s="278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4.25" customHeight="1" s="278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4.25" customHeight="1" s="278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4.25" customHeight="1" s="278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4.25" customHeight="1" s="278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4.25" customHeight="1" s="278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4.25" customHeight="1" s="278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4.25" customHeight="1" s="278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4.25" customHeight="1" s="278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4.25" customHeight="1" s="278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4.25" customHeight="1" s="278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4.25" customHeight="1" s="278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4.25" customHeight="1" s="278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4.25" customHeight="1" s="278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4.25" customHeight="1" s="278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4.25" customHeight="1" s="278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4.25" customHeight="1" s="278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4.25" customHeight="1" s="278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4.25" customHeight="1" s="278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4.25" customHeight="1" s="278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4.25" customHeight="1" s="278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4.25" customHeight="1" s="278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4.25" customHeight="1" s="278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4.25" customHeight="1" s="278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4.25" customHeight="1" s="278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4.25" customHeight="1" s="278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4.25" customHeight="1" s="278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4.25" customHeight="1" s="278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4.25" customHeight="1" s="278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4.25" customHeight="1" s="278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4.25" customHeight="1" s="278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4.25" customHeight="1" s="278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4.25" customHeight="1" s="278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4.25" customHeight="1" s="278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4.25" customHeight="1" s="278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4.25" customHeight="1" s="278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4.25" customHeight="1" s="278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4.25" customHeight="1" s="278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4.25" customHeight="1" s="278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4.25" customHeight="1" s="278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4.25" customHeight="1" s="278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4.25" customHeight="1" s="278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4.25" customHeight="1" s="278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4.25" customHeight="1" s="278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4.25" customHeight="1" s="278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4.25" customHeight="1" s="278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4.25" customHeight="1" s="278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4.25" customHeight="1" s="278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4.25" customHeight="1" s="278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4.25" customHeight="1" s="278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4.25" customHeight="1" s="278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4.25" customHeight="1" s="278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4.25" customHeight="1" s="278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4.25" customHeight="1" s="278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4.25" customHeight="1" s="278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4.25" customHeight="1" s="278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4.25" customHeight="1" s="278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4.25" customHeight="1" s="278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4.25" customHeight="1" s="278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4.25" customHeight="1" s="278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4.25" customHeight="1" s="278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4.25" customHeight="1" s="278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4.25" customHeight="1" s="278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4.25" customHeight="1" s="278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4.25" customHeight="1" s="278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4.25" customHeight="1" s="278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4.25" customHeight="1" s="278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4.25" customHeight="1" s="278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4.25" customHeight="1" s="278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4.25" customHeight="1" s="278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4.25" customHeight="1" s="278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4.25" customHeight="1" s="278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4.25" customHeight="1" s="278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4.25" customHeight="1" s="278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4.25" customHeight="1" s="278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4.25" customHeight="1" s="278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4.25" customHeight="1" s="278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4.25" customHeight="1" s="278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4.25" customHeight="1" s="278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4.25" customHeight="1" s="278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4.25" customHeight="1" s="278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4.25" customHeight="1" s="278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4.25" customHeight="1" s="278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4.25" customHeight="1" s="278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4.25" customHeight="1" s="278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4.25" customHeight="1" s="278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4.25" customHeight="1" s="278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4.25" customHeight="1" s="278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4.25" customHeight="1" s="278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4.25" customHeight="1" s="278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4.25" customHeight="1" s="278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4.25" customHeight="1" s="278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4.25" customHeight="1" s="278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4.25" customHeight="1" s="278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4.25" customHeight="1" s="278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4.25" customHeight="1" s="278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4.25" customHeight="1" s="278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4.25" customHeight="1" s="278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4.25" customHeight="1" s="278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4.25" customHeight="1" s="278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4.25" customHeight="1" s="278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4.25" customHeight="1" s="278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4.25" customHeight="1" s="278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4.25" customHeight="1" s="278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4.25" customHeight="1" s="278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4.25" customHeight="1" s="278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4.25" customHeight="1" s="278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4.25" customHeight="1" s="278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4.25" customHeight="1" s="278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4.25" customHeight="1" s="278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4.25" customHeight="1" s="278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4.25" customHeight="1" s="278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4.25" customHeight="1" s="278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4.25" customHeight="1" s="278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4.25" customHeight="1" s="278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4.25" customHeight="1" s="278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4.25" customHeight="1" s="278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4.25" customHeight="1" s="278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4.25" customHeight="1" s="278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4.25" customHeight="1" s="278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4.25" customHeight="1" s="278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4.25" customHeight="1" s="278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4.25" customHeight="1" s="278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4.25" customHeight="1" s="278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4.25" customHeight="1" s="278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4.25" customHeight="1" s="278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4.25" customHeight="1" s="278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4.25" customHeight="1" s="278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4.25" customHeight="1" s="278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4.25" customHeight="1" s="278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4.25" customHeight="1" s="278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4.25" customHeight="1" s="278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4.25" customHeight="1" s="278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4.25" customHeight="1" s="278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4.25" customHeight="1" s="278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4.25" customHeight="1" s="278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4.25" customHeight="1" s="278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4.25" customHeight="1" s="278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4.25" customHeight="1" s="278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4.25" customHeight="1" s="278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4.25" customHeight="1" s="278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4.25" customHeight="1" s="278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4.25" customHeight="1" s="278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4.25" customHeight="1" s="278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4.25" customHeight="1" s="278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4.25" customHeight="1" s="278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4.25" customHeight="1" s="278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4.25" customHeight="1" s="278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4.25" customHeight="1" s="278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4.25" customHeight="1" s="278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4.25" customHeight="1" s="278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4.25" customHeight="1" s="278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4.25" customHeight="1" s="278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4.25" customHeight="1" s="278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4.25" customHeight="1" s="278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4.25" customHeight="1" s="278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4.25" customHeight="1" s="278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4.25" customHeight="1" s="278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4.25" customHeight="1" s="278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4.25" customHeight="1" s="278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4.25" customHeight="1" s="278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4.25" customHeight="1" s="278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4.25" customHeight="1" s="278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4.25" customHeight="1" s="278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4.25" customHeight="1" s="278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4.25" customHeight="1" s="278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4.25" customHeight="1" s="278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4.25" customHeight="1" s="278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4.25" customHeight="1" s="278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4.25" customHeight="1" s="278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4.25" customHeight="1" s="278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4.25" customHeight="1" s="278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4.25" customHeight="1" s="278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4.25" customHeight="1" s="278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4.25" customHeight="1" s="278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4.25" customHeight="1" s="278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4.25" customHeight="1" s="278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4.25" customHeight="1" s="278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4.25" customHeight="1" s="278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4.25" customHeight="1" s="278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4.25" customHeight="1" s="278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4.25" customHeight="1" s="278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4.25" customHeight="1" s="278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4.25" customHeight="1" s="278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4.25" customHeight="1" s="278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4.25" customHeight="1" s="278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4.25" customHeight="1" s="278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4.25" customHeight="1" s="278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4.25" customHeight="1" s="278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4.25" customHeight="1" s="278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4.25" customHeight="1" s="278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4.25" customHeight="1" s="278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4.25" customHeight="1" s="278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4.25" customHeight="1" s="278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4.25" customHeight="1" s="278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4.25" customHeight="1" s="278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4.25" customHeight="1" s="278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4.25" customHeight="1" s="278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4.25" customHeight="1" s="278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4.25" customHeight="1" s="278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4.25" customHeight="1" s="278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4.25" customHeight="1" s="278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4.25" customHeight="1" s="278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4.25" customHeight="1" s="278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4.25" customHeight="1" s="278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4.25" customHeight="1" s="278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4.25" customHeight="1" s="278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4.25" customHeight="1" s="278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4.25" customHeight="1" s="278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4.25" customHeight="1" s="278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4.25" customHeight="1" s="278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4.25" customHeight="1" s="278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4.25" customHeight="1" s="278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4.25" customHeight="1" s="278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4.25" customHeight="1" s="278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4.25" customHeight="1" s="278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4.25" customHeight="1" s="278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4.25" customHeight="1" s="278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4.25" customHeight="1" s="278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4.25" customHeight="1" s="278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4.25" customHeight="1" s="278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4.25" customHeight="1" s="278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4.25" customHeight="1" s="278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4.25" customHeight="1" s="278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4.25" customHeight="1" s="278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4.25" customHeight="1" s="278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4.25" customHeight="1" s="278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4.25" customHeight="1" s="278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4.25" customHeight="1" s="278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4.25" customHeight="1" s="278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4.25" customHeight="1" s="278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4.25" customHeight="1" s="278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4.25" customHeight="1" s="278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4.25" customHeight="1" s="278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4.25" customHeight="1" s="278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4.25" customHeight="1" s="278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4.25" customHeight="1" s="278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4.25" customHeight="1" s="278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4.25" customHeight="1" s="278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4">
    <mergeCell ref="G3:S3"/>
    <mergeCell ref="G4:S5"/>
    <mergeCell ref="G10:O12"/>
    <mergeCell ref="G9:O9"/>
  </mergeCells>
  <conditionalFormatting sqref="B4:E5 B10:E11">
    <cfRule type="containsBlanks" priority="1" dxfId="2">
      <formula>LEN(TRIM(B4))=0</formula>
    </cfRule>
  </conditionalFormatting>
  <conditionalFormatting sqref="B15:E15">
    <cfRule type="containsBlanks" priority="2" dxfId="2">
      <formula>LEN(TRIM(B15))=0</formula>
    </cfRule>
  </conditionalFormatting>
  <conditionalFormatting sqref="B20:E22">
    <cfRule type="containsBlanks" priority="3" dxfId="2">
      <formula>LEN(TRIM(B20))=0</formula>
    </cfRule>
  </conditionalFormatting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tabColor theme="4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8.71" customWidth="1" style="278" min="1" max="1"/>
    <col width="17.71" customWidth="1" style="278" min="2" max="3"/>
    <col width="8.710000000000001" customWidth="1" style="278" min="4" max="26"/>
  </cols>
  <sheetData>
    <row r="1" ht="17.25" customHeight="1" s="278">
      <c r="A1" s="254" t="inlineStr">
        <is>
          <t>B11 - Condanne e sanzioni per corruzione e concussione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4" t="n"/>
      <c r="N1" s="254" t="n"/>
      <c r="O1" s="254" t="n"/>
      <c r="P1" s="254" t="n"/>
      <c r="Q1" s="254" t="n"/>
      <c r="R1" s="254" t="n"/>
      <c r="S1" s="254" t="n"/>
      <c r="T1" s="254" t="n"/>
      <c r="U1" s="254" t="n"/>
      <c r="V1" s="254" t="n"/>
      <c r="W1" s="254" t="n"/>
      <c r="X1" s="254" t="n"/>
      <c r="Y1" s="254" t="n"/>
      <c r="Z1" s="254" t="n"/>
    </row>
    <row r="2" ht="14.25" customHeight="1" s="278">
      <c r="A2" s="103" t="n"/>
      <c r="B2" s="198" t="n"/>
      <c r="C2" s="198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4.25" customHeight="1" s="278">
      <c r="A3" s="216" t="inlineStr">
        <is>
          <t>Numero di condanne</t>
        </is>
      </c>
      <c r="B3" s="90" t="n"/>
      <c r="C3" s="90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278">
      <c r="A4" s="216" t="inlineStr">
        <is>
          <t>Importo totale sanzioni per violazione delle leggi anticorruzione e anticoncussione</t>
        </is>
      </c>
      <c r="B4" s="255" t="n"/>
      <c r="C4" s="255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278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4.25" customHeight="1" s="278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4.25" customHeight="1" s="278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4.25" customHeight="1" s="27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4.25" customHeight="1" s="278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4.25" customHeight="1" s="278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4.25" customHeight="1" s="278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4.25" customHeight="1" s="278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8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conditionalFormatting sqref="B3:C4">
    <cfRule type="containsBlanks" priority="1" dxfId="2">
      <formula>LEN(TRIM(B3))=0</formula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tabColor theme="4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8.71" customWidth="1" style="278" min="1" max="1"/>
    <col width="17.71" customWidth="1" style="278" min="2" max="3"/>
    <col width="8.710000000000001" customWidth="1" style="278" min="4" max="26"/>
  </cols>
  <sheetData>
    <row r="1" ht="17.25" customHeight="1" s="278">
      <c r="A1" s="254" t="inlineStr">
        <is>
          <t>B11 - Condanne e sanzioni per corruzione e concussione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4" t="n"/>
      <c r="N1" s="254" t="n"/>
      <c r="O1" s="254" t="n"/>
      <c r="P1" s="254" t="n"/>
      <c r="Q1" s="254" t="n"/>
      <c r="R1" s="254" t="n"/>
      <c r="S1" s="254" t="n"/>
      <c r="T1" s="254" t="n"/>
      <c r="U1" s="254" t="n"/>
      <c r="V1" s="254" t="n"/>
      <c r="W1" s="254" t="n"/>
      <c r="X1" s="254" t="n"/>
      <c r="Y1" s="254" t="n"/>
      <c r="Z1" s="254" t="n"/>
    </row>
    <row r="2" ht="14.25" customHeight="1" s="278">
      <c r="A2" s="103" t="n"/>
      <c r="B2" s="198" t="n">
        <v>2024</v>
      </c>
      <c r="C2" s="198" t="n">
        <v>2025</v>
      </c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4.25" customHeight="1" s="278">
      <c r="A3" s="216" t="inlineStr">
        <is>
          <t>Numero di condanne</t>
        </is>
      </c>
      <c r="B3" s="90" t="n">
        <v>0</v>
      </c>
      <c r="C3" s="90" t="n">
        <v>0</v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278">
      <c r="A4" s="216" t="inlineStr">
        <is>
          <t>Importo totale sanzioni per violazione delle leggi anticorruzione e anticoncussione</t>
        </is>
      </c>
      <c r="B4" s="255" t="n">
        <v>0</v>
      </c>
      <c r="C4" s="255" t="n">
        <v>0</v>
      </c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278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7.25" customHeight="1" s="278">
      <c r="A6" s="254" t="inlineStr">
        <is>
          <t>C8 - Ricavi in alcuni settori</t>
        </is>
      </c>
      <c r="B6" s="254" t="n"/>
      <c r="C6" s="254" t="n"/>
      <c r="D6" s="254" t="n"/>
      <c r="E6" s="254" t="n"/>
      <c r="F6" s="254" t="n"/>
      <c r="G6" s="254" t="n"/>
      <c r="H6" s="254" t="n"/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4" t="n"/>
      <c r="U6" s="254" t="n"/>
      <c r="V6" s="254" t="n"/>
      <c r="W6" s="254" t="n"/>
      <c r="X6" s="254" t="n"/>
      <c r="Y6" s="254" t="n"/>
      <c r="Z6" s="254" t="n"/>
    </row>
    <row r="7" ht="14.25" customHeight="1" s="278">
      <c r="A7" s="256" t="n"/>
      <c r="B7" s="257" t="inlineStr">
        <is>
          <t>Ricavi [€] 2024</t>
        </is>
      </c>
      <c r="C7" s="257" t="inlineStr">
        <is>
          <t>Ricavi [€] 2025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4.25" customHeight="1" s="278">
      <c r="A8" s="216" t="inlineStr">
        <is>
          <t>Se l'impresa opera in uno o più dei seguenti settori, deve indicare i relativi ricavi:</t>
        </is>
      </c>
      <c r="B8" s="255" t="n">
        <v>0</v>
      </c>
      <c r="C8" s="255" t="n">
        <v>0</v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4.25" customHeight="1" s="278">
      <c r="A9" s="258" t="inlineStr">
        <is>
          <t>a) armi controverse come mine antiuomo, munizioni a grappolo, armi chimiche e armi biologiche</t>
        </is>
      </c>
      <c r="B9" s="255" t="n">
        <v>0</v>
      </c>
      <c r="C9" s="255" t="n">
        <v>0</v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4.25" customHeight="1" s="278">
      <c r="A10" s="103" t="inlineStr">
        <is>
          <t>b) coltivazione e produzione di tabacco</t>
        </is>
      </c>
      <c r="B10" s="255" t="n">
        <v>0</v>
      </c>
      <c r="C10" s="255" t="n">
        <v>0</v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4.25" customHeight="1" s="278">
      <c r="A11" s="152" t="inlineStr">
        <is>
          <t>c) settore dei combustibili fossili (carbone, petrolio e gas)*</t>
        </is>
      </c>
      <c r="B11" s="255" t="n">
        <v>0</v>
      </c>
      <c r="C11" s="255" t="n">
        <v>0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4.25" customHeight="1" s="278">
      <c r="A12" s="152" t="inlineStr">
        <is>
          <t>d) produzione di sostanze chimiche (ad es. pesticidi o altri prodotti agrochimici)</t>
        </is>
      </c>
      <c r="B12" s="255" t="n">
        <v>0</v>
      </c>
      <c r="C12" s="255" t="n">
        <v>0</v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259" t="inlineStr">
        <is>
          <t>*l'impresa produce ricavi dall'esplorazione, dall'estrazione mineraria, dall'estrazione, dalla produzione, dalla trasformazione, dallo stoccaggio, dalla raffinazione o dalla distribuzione, compresi il trasporto, lo stoccaggio e il commercio, di combustibili fossili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8"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7.25" customHeight="1" s="278">
      <c r="A18" s="254" t="inlineStr">
        <is>
          <t>C9 - Diversità organo di governance</t>
        </is>
      </c>
      <c r="B18" s="254" t="n"/>
      <c r="C18" s="254" t="n"/>
      <c r="D18" s="254" t="n"/>
      <c r="E18" s="254" t="n"/>
      <c r="F18" s="254" t="n"/>
      <c r="G18" s="254" t="n"/>
      <c r="H18" s="254" t="n"/>
      <c r="I18" s="254" t="n"/>
      <c r="J18" s="254" t="n"/>
      <c r="K18" s="254" t="n"/>
      <c r="L18" s="254" t="n"/>
      <c r="M18" s="254" t="n"/>
      <c r="N18" s="254" t="n"/>
      <c r="O18" s="254" t="n"/>
      <c r="P18" s="254" t="n"/>
      <c r="Q18" s="254" t="n"/>
      <c r="R18" s="254" t="n"/>
      <c r="S18" s="254" t="n"/>
      <c r="T18" s="254" t="n"/>
      <c r="U18" s="254" t="n"/>
      <c r="V18" s="254" t="n"/>
      <c r="W18" s="254" t="n"/>
      <c r="X18" s="254" t="n"/>
      <c r="Y18" s="254" t="n"/>
      <c r="Z18" s="254" t="n"/>
    </row>
    <row r="19" ht="17.25" customHeight="1" s="278">
      <c r="A19" s="254" t="n"/>
      <c r="B19" s="254" t="n">
        <v>2024</v>
      </c>
      <c r="C19" s="254" t="n"/>
      <c r="D19" s="254" t="n"/>
      <c r="E19" s="254" t="n"/>
      <c r="F19" s="254" t="n"/>
      <c r="G19" s="254" t="n"/>
      <c r="H19" s="254" t="n"/>
      <c r="I19" s="254" t="n"/>
      <c r="J19" s="254" t="n"/>
      <c r="K19" s="254" t="n"/>
      <c r="L19" s="254" t="n"/>
      <c r="M19" s="254" t="n"/>
      <c r="N19" s="254" t="n"/>
      <c r="O19" s="254" t="n"/>
      <c r="P19" s="254" t="n"/>
      <c r="Q19" s="254" t="n"/>
      <c r="R19" s="254" t="n"/>
      <c r="S19" s="254" t="n"/>
      <c r="T19" s="254" t="n"/>
      <c r="U19" s="254" t="n"/>
      <c r="V19" s="254" t="n"/>
      <c r="W19" s="254" t="n"/>
      <c r="X19" s="254" t="n"/>
      <c r="Y19" s="254" t="n"/>
      <c r="Z19" s="254" t="n"/>
    </row>
    <row r="20" ht="14.25" customHeight="1" s="278">
      <c r="A20" s="260" t="inlineStr">
        <is>
          <t>C9  - Diversità organo di governance</t>
        </is>
      </c>
      <c r="B20" s="198" t="n"/>
      <c r="C20" s="198" t="inlineStr">
        <is>
          <t>Stat</t>
        </is>
      </c>
      <c r="D20" s="198" t="n"/>
      <c r="E20" s="198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30" customHeight="1" s="278">
      <c r="A21" s="216" t="inlineStr">
        <is>
          <t>Numero membri di sesso femminile</t>
        </is>
      </c>
      <c r="B21" s="90" t="n">
        <v>2</v>
      </c>
      <c r="C21" s="261" t="n">
        <v>1</v>
      </c>
      <c r="D21" s="90" t="n"/>
      <c r="E21" s="261" t="n"/>
      <c r="F21" s="23" t="n"/>
      <c r="G21" s="290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33" customHeight="1" s="278">
      <c r="A22" s="216" t="inlineStr">
        <is>
          <t>Numero membri di sesso maschie</t>
        </is>
      </c>
      <c r="B22" s="90" t="n">
        <v>2</v>
      </c>
      <c r="C22" s="261" t="n">
        <v>3</v>
      </c>
      <c r="D22" s="90" t="n"/>
      <c r="E22" s="261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4.25" customHeight="1" s="278">
      <c r="A23" s="229" t="inlineStr">
        <is>
          <t>Totale</t>
        </is>
      </c>
      <c r="B23" s="201">
        <f>SUM(B21:B22)</f>
        <v/>
      </c>
      <c r="C23" s="201">
        <f>SUM(C21:C22)</f>
        <v/>
      </c>
      <c r="D23" s="201" t="n"/>
      <c r="E23" s="201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4.25" customHeight="1" s="278">
      <c r="A24" s="16" t="inlineStr">
        <is>
          <t>Indice di diversità di genere</t>
        </is>
      </c>
      <c r="B24" s="263">
        <f>B21/B22</f>
        <v/>
      </c>
      <c r="C24" s="263">
        <f>C21/C22</f>
        <v/>
      </c>
      <c r="D24" s="263" t="n"/>
      <c r="E24" s="26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14.25" customHeight="1" s="27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2">
    <mergeCell ref="A14:C16"/>
    <mergeCell ref="G21:K21"/>
  </mergeCells>
  <conditionalFormatting sqref="B21:B22">
    <cfRule type="containsBlanks" priority="1" dxfId="2">
      <formula>LEN(TRIM(B21))=0</formula>
    </cfRule>
  </conditionalFormatting>
  <conditionalFormatting sqref="B3:C4">
    <cfRule type="containsBlanks" priority="2" dxfId="2">
      <formula>LEN(TRIM(B3))=0</formula>
    </cfRule>
  </conditionalFormatting>
  <conditionalFormatting sqref="B8:C12">
    <cfRule type="containsBlanks" priority="3" dxfId="2">
      <formula>LEN(TRIM(B8))=0</formula>
    </cfRule>
  </conditionalFormatting>
  <conditionalFormatting sqref="D21:D22">
    <cfRule type="containsBlanks" priority="4" dxfId="2">
      <formula>LEN(TRIM(D21))=0</formula>
    </cfRule>
  </conditionalFormatting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78" min="1" max="1"/>
    <col width="12.71" customWidth="1" style="278" min="2" max="2"/>
    <col width="8.710000000000001" customWidth="1" style="278" min="3" max="26"/>
  </cols>
  <sheetData>
    <row r="1" ht="14.25" customHeight="1" s="278">
      <c r="A1" s="9" t="inlineStr">
        <is>
          <t>Sì</t>
        </is>
      </c>
      <c r="B1" s="9" t="n"/>
      <c r="C1" s="264" t="n"/>
      <c r="D1" s="264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14.25" customHeight="1" s="278">
      <c r="A2" s="9" t="inlineStr">
        <is>
          <t>No</t>
        </is>
      </c>
      <c r="B2" s="9" t="n"/>
      <c r="C2" s="264" t="n"/>
      <c r="D2" s="264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4.25" customHeight="1" s="278">
      <c r="A3" s="9" t="n"/>
      <c r="B3" s="9" t="n"/>
      <c r="C3" s="264" t="n"/>
      <c r="D3" s="264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278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278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4.25" customHeight="1" s="278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4.25" customHeight="1" s="278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4.25" customHeight="1" s="27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4.25" customHeight="1" s="278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4.25" customHeight="1" s="278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4.25" customHeight="1" s="278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4.25" customHeight="1" s="278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8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conditionalFormatting sqref="C1:D3">
    <cfRule type="containsBlanks" priority="1" dxfId="2">
      <formula>LEN(TRIM(C1))=0</formula>
    </cfRule>
  </conditionalFormatting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tabColor theme="4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0.29" customWidth="1" style="278" min="1" max="1"/>
    <col width="44.29" customWidth="1" style="278" min="2" max="2"/>
    <col width="20.43" customWidth="1" style="278" min="3" max="3"/>
    <col width="17.71" customWidth="1" style="278" min="4" max="4"/>
    <col width="8.710000000000001" customWidth="1" style="278" min="5" max="26"/>
  </cols>
  <sheetData>
    <row r="1" ht="17.25" customHeight="1" s="278">
      <c r="A1" s="1" t="inlineStr">
        <is>
          <t>C2 - Descrizione delle pratiche, politiche e iniziative future per la transizione verso un'economia più sostenibile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</row>
    <row r="2" ht="14.25" customHeight="1" s="278">
      <c r="A2" s="28" t="n"/>
      <c r="B2" s="29" t="n"/>
      <c r="C2" s="29" t="n"/>
      <c r="D2" s="2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30" customHeight="1" s="278">
      <c r="A3" s="29" t="inlineStr">
        <is>
          <t>Cambiamento climatico</t>
        </is>
      </c>
      <c r="B3" s="25" t="n"/>
      <c r="C3" s="25" t="n"/>
      <c r="D3" s="25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30" customHeight="1" s="278">
      <c r="A4" s="29" t="inlineStr">
        <is>
          <t>Inquinamento</t>
        </is>
      </c>
      <c r="B4" s="25" t="n"/>
      <c r="C4" s="25" t="n"/>
      <c r="D4" s="25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30" customHeight="1" s="278">
      <c r="A5" s="29" t="inlineStr">
        <is>
          <t>Acqua e risorse marine</t>
        </is>
      </c>
      <c r="B5" s="25" t="n"/>
      <c r="C5" s="25" t="n"/>
      <c r="D5" s="25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30" customHeight="1" s="278">
      <c r="A6" s="29" t="inlineStr">
        <is>
          <t>Biodiversità ed ecosistemi</t>
        </is>
      </c>
      <c r="B6" s="25" t="n"/>
      <c r="C6" s="25" t="n"/>
      <c r="D6" s="25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30" customHeight="1" s="278">
      <c r="A7" s="29" t="inlineStr">
        <is>
          <t>Economia circolare</t>
        </is>
      </c>
      <c r="B7" s="25" t="n"/>
      <c r="C7" s="25" t="n"/>
      <c r="D7" s="25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30" customHeight="1" s="278">
      <c r="A8" s="29" t="inlineStr">
        <is>
          <t>Forza lavoro propria</t>
        </is>
      </c>
      <c r="B8" s="25" t="n"/>
      <c r="C8" s="25" t="n"/>
      <c r="D8" s="25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30" customHeight="1" s="278">
      <c r="A9" s="29" t="inlineStr">
        <is>
          <t>Lavoratori nella catena del valore</t>
        </is>
      </c>
      <c r="B9" s="25" t="n"/>
      <c r="C9" s="25" t="n"/>
      <c r="D9" s="25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30" customHeight="1" s="278">
      <c r="A10" s="29" t="inlineStr">
        <is>
          <t>Comunità interessate</t>
        </is>
      </c>
      <c r="B10" s="25" t="n"/>
      <c r="C10" s="25" t="n"/>
      <c r="D10" s="25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30" customHeight="1" s="278">
      <c r="A11" s="29" t="inlineStr">
        <is>
          <t>Consumatori e utenti finali</t>
        </is>
      </c>
      <c r="B11" s="25" t="n"/>
      <c r="C11" s="25" t="n"/>
      <c r="D11" s="25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30" customHeight="1" s="278">
      <c r="A12" s="29" t="inlineStr">
        <is>
          <t>Condotta aziendale</t>
        </is>
      </c>
      <c r="B12" s="25" t="n"/>
      <c r="C12" s="25" t="n"/>
      <c r="D12" s="25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8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tabColor rgb="FF119F2F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0.14" customWidth="1" style="278" min="1" max="1"/>
    <col width="15.14" customWidth="1" style="278" min="2" max="2"/>
    <col width="18" customWidth="1" style="278" min="3" max="3"/>
    <col width="20" customWidth="1" style="278" min="4" max="4"/>
    <col width="34" customWidth="1" style="278" min="5" max="5"/>
    <col width="17" customWidth="1" style="278" min="6" max="6"/>
    <col width="8.710000000000001" customWidth="1" style="278" min="7" max="26"/>
  </cols>
  <sheetData>
    <row r="1" ht="17.25" customHeight="1" s="278">
      <c r="A1" s="45" t="inlineStr">
        <is>
          <t>C3 - Obiettivi di riduzione GHG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</row>
    <row r="2" ht="14.25" customHeight="1" s="278">
      <c r="A2" s="115" t="inlineStr">
        <is>
          <t>Categoria GHG Protocol</t>
        </is>
      </c>
      <c r="B2" s="115" t="n"/>
      <c r="C2" s="115" t="n"/>
      <c r="D2" s="115" t="n"/>
      <c r="E2" s="265" t="n"/>
      <c r="F2" s="115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4.25" customHeight="1" s="278">
      <c r="A3" s="161" t="n"/>
      <c r="B3" s="161" t="n"/>
      <c r="C3" s="161" t="n"/>
      <c r="D3" s="161" t="n"/>
      <c r="E3" s="23" t="n"/>
      <c r="F3" s="161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4.25" customHeight="1" s="278">
      <c r="A4" s="161" t="n"/>
      <c r="B4" s="161" t="n"/>
      <c r="C4" s="161" t="n"/>
      <c r="D4" s="161" t="n"/>
      <c r="E4" s="23" t="n"/>
      <c r="F4" s="161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4.25" customHeight="1" s="278">
      <c r="A5" s="266" t="n"/>
      <c r="B5" s="266" t="n"/>
      <c r="C5" s="266" t="n"/>
      <c r="D5" s="266" t="n"/>
      <c r="E5" s="23" t="n"/>
      <c r="F5" s="266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4.25" customHeight="1" s="278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4.25" customHeight="1" s="278">
      <c r="A7" s="291" t="inlineStr">
        <is>
          <t>(per aziende che operano in settori ad alto impatto climatico)</t>
        </is>
      </c>
      <c r="B7" s="286" t="n"/>
      <c r="C7" s="286" t="n"/>
      <c r="D7" s="28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4.25" customHeight="1" s="278">
      <c r="A8" s="25" t="inlineStr">
        <is>
          <t>L'azienda ha adottato un piano di transizione per la mitigazione dei cambiamenti climatici?</t>
        </is>
      </c>
      <c r="B8" s="286" t="n"/>
      <c r="C8" s="286" t="n"/>
      <c r="D8" s="287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4.25" customHeight="1" s="278">
      <c r="A9" s="199" t="inlineStr">
        <is>
          <t>Sì: fornire informazioni a riguardo, compresa una spiegazione di come sta contribuendo alla riduzione delle emissioni di gas serra.</t>
        </is>
      </c>
      <c r="B9" s="292" t="n"/>
      <c r="C9" s="286" t="n"/>
      <c r="D9" s="287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4.25" customHeight="1" s="278">
      <c r="A10" s="5" t="inlineStr">
        <is>
          <t>No: indicare se e quando lo adotterà</t>
        </is>
      </c>
      <c r="B10" s="292" t="n"/>
      <c r="C10" s="286" t="n"/>
      <c r="D10" s="287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14.25" customHeight="1" s="278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14.25" customHeight="1" s="278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14.25" customHeight="1" s="278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14.25" customHeight="1" s="278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14.25" customHeight="1" s="278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14.25" customHeight="1" s="278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14.25" customHeight="1" s="278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14.25" customHeight="1" s="27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14.25" customHeight="1" s="278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14.25" customHeight="1" s="278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14.25" customHeight="1" s="278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14.25" customHeight="1" s="278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4.25" customHeight="1" s="278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4.25" customHeight="1" s="278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14.25" customHeight="1" s="278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14.25" customHeight="1" s="278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14.25" customHeight="1" s="278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14.25" customHeight="1" s="27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14.25" customHeight="1" s="278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14.25" customHeight="1" s="278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14.25" customHeight="1" s="278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4.25" customHeight="1" s="278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4.25" customHeight="1" s="278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4.25" customHeight="1" s="278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4.25" customHeight="1" s="278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4.25" customHeight="1" s="278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4.25" customHeight="1" s="278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4.25" customHeight="1" s="27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4.25" customHeight="1" s="278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4.25" customHeight="1" s="278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4.25" customHeight="1" s="278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4.25" customHeight="1" s="278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4.25" customHeight="1" s="278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4.25" customHeight="1" s="278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4.25" customHeight="1" s="278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4.25" customHeight="1" s="278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4.25" customHeight="1" s="278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4.25" customHeight="1" s="27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4.25" customHeight="1" s="278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4.25" customHeight="1" s="278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4.25" customHeight="1" s="278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4.25" customHeight="1" s="278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4.25" customHeight="1" s="278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4.25" customHeight="1" s="278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4.25" customHeight="1" s="278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4.25" customHeight="1" s="278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4.25" customHeight="1" s="278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4.25" customHeight="1" s="27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4.25" customHeight="1" s="278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4.25" customHeight="1" s="278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4.25" customHeight="1" s="278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4.25" customHeight="1" s="278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4.25" customHeight="1" s="278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4.25" customHeight="1" s="278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4.25" customHeight="1" s="278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4.25" customHeight="1" s="278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4.25" customHeight="1" s="278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4.25" customHeight="1" s="27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4.25" customHeight="1" s="278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4.25" customHeight="1" s="278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4.25" customHeight="1" s="278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4.25" customHeight="1" s="278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4.25" customHeight="1" s="278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4.25" customHeight="1" s="278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4.25" customHeight="1" s="278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4.25" customHeight="1" s="278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4.25" customHeight="1" s="278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4.25" customHeight="1" s="2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4.25" customHeight="1" s="278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4.25" customHeight="1" s="278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4.25" customHeight="1" s="278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4.25" customHeight="1" s="278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4.25" customHeight="1" s="278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4.25" customHeight="1" s="278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4.25" customHeight="1" s="278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4.25" customHeight="1" s="278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4.25" customHeight="1" s="278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4.25" customHeight="1" s="27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4.25" customHeight="1" s="278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4.25" customHeight="1" s="278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4.25" customHeight="1" s="278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4.25" customHeight="1" s="278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4.25" customHeight="1" s="278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4.25" customHeight="1" s="278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4.25" customHeight="1" s="278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4.25" customHeight="1" s="278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4.25" customHeight="1" s="278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4.25" customHeight="1" s="27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4.25" customHeight="1" s="278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4.25" customHeight="1" s="278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4.25" customHeight="1" s="278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4.25" customHeight="1" s="278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4.25" customHeight="1" s="278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4.25" customHeight="1" s="278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4.25" customHeight="1" s="278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4.25" customHeight="1" s="278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4.25" customHeight="1" s="278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4.25" customHeight="1" s="27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4.25" customHeight="1" s="278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4.25" customHeight="1" s="278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4.25" customHeight="1" s="278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4.25" customHeight="1" s="278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4.25" customHeight="1" s="278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4.25" customHeight="1" s="278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4.25" customHeight="1" s="278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4.25" customHeight="1" s="278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4.25" customHeight="1" s="278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4.25" customHeight="1" s="27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4.25" customHeight="1" s="278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4.25" customHeight="1" s="278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4.25" customHeight="1" s="278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4.25" customHeight="1" s="278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4.25" customHeight="1" s="278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4.25" customHeight="1" s="278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4.25" customHeight="1" s="278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4.25" customHeight="1" s="278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4.25" customHeight="1" s="278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4.25" customHeight="1" s="27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4.25" customHeight="1" s="278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4.25" customHeight="1" s="278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4.25" customHeight="1" s="278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4.25" customHeight="1" s="278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4.25" customHeight="1" s="278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4.25" customHeight="1" s="278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4.25" customHeight="1" s="278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4.25" customHeight="1" s="278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4.25" customHeight="1" s="278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4.25" customHeight="1" s="27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4.25" customHeight="1" s="278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4.25" customHeight="1" s="278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4.25" customHeight="1" s="278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4.25" customHeight="1" s="278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4.25" customHeight="1" s="278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4.25" customHeight="1" s="278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4.25" customHeight="1" s="278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4.25" customHeight="1" s="278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4.25" customHeight="1" s="278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4.25" customHeight="1" s="27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4.25" customHeight="1" s="278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4.25" customHeight="1" s="278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4.25" customHeight="1" s="278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4.25" customHeight="1" s="278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4.25" customHeight="1" s="278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4.25" customHeight="1" s="278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4.25" customHeight="1" s="278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4.25" customHeight="1" s="278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4.25" customHeight="1" s="278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4.25" customHeight="1" s="27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4.25" customHeight="1" s="278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4.25" customHeight="1" s="278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4.25" customHeight="1" s="278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4.25" customHeight="1" s="278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4.25" customHeight="1" s="278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4.25" customHeight="1" s="278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4.25" customHeight="1" s="278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4.25" customHeight="1" s="278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4.25" customHeight="1" s="278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4.25" customHeight="1" s="27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4.25" customHeight="1" s="278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4.25" customHeight="1" s="278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4.25" customHeight="1" s="278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4.25" customHeight="1" s="278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4.25" customHeight="1" s="278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4.25" customHeight="1" s="278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4.25" customHeight="1" s="278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4.25" customHeight="1" s="278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4.25" customHeight="1" s="278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4.25" customHeight="1" s="2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4.25" customHeight="1" s="278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4.25" customHeight="1" s="278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4.25" customHeight="1" s="278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4.25" customHeight="1" s="278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4.25" customHeight="1" s="278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4.25" customHeight="1" s="278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4.25" customHeight="1" s="278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4.25" customHeight="1" s="278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4.25" customHeight="1" s="278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4.25" customHeight="1" s="27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4.25" customHeight="1" s="278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4.25" customHeight="1" s="278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4.25" customHeight="1" s="278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4.25" customHeight="1" s="278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4.25" customHeight="1" s="278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4.25" customHeight="1" s="278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4.25" customHeight="1" s="278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4.25" customHeight="1" s="278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4.25" customHeight="1" s="278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4.25" customHeight="1" s="27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4.25" customHeight="1" s="278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4.25" customHeight="1" s="278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4.25" customHeight="1" s="278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4.25" customHeight="1" s="278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4.25" customHeight="1" s="278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4.25" customHeight="1" s="278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4.25" customHeight="1" s="278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4.25" customHeight="1" s="278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4.25" customHeight="1" s="278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4.25" customHeight="1" s="27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4.25" customHeight="1" s="278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4.25" customHeight="1" s="278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4.25" customHeight="1" s="278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4.25" customHeight="1" s="278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4.25" customHeight="1" s="278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4.25" customHeight="1" s="278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4.25" customHeight="1" s="278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4.25" customHeight="1" s="278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4.25" customHeight="1" s="278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4.25" customHeight="1" s="27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4.25" customHeight="1" s="278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4.25" customHeight="1" s="278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4.25" customHeight="1" s="278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4.25" customHeight="1" s="278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4.25" customHeight="1" s="278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4.25" customHeight="1" s="278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4.25" customHeight="1" s="278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4.25" customHeight="1" s="278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4.25" customHeight="1" s="278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4.25" customHeight="1" s="27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4.25" customHeight="1" s="278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4.25" customHeight="1" s="278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4.25" customHeight="1" s="278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4.25" customHeight="1" s="278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4.25" customHeight="1" s="278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4.25" customHeight="1" s="278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4.25" customHeight="1" s="278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4.25" customHeight="1" s="278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4.25" customHeight="1" s="278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4.25" customHeight="1" s="27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4.25" customHeight="1" s="278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4.25" customHeight="1" s="278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4.25" customHeight="1" s="278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4.25" customHeight="1" s="278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4.25" customHeight="1" s="278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4.25" customHeight="1" s="278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4.25" customHeight="1" s="278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4.25" customHeight="1" s="278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4.25" customHeight="1" s="278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4.25" customHeight="1" s="27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4.25" customHeight="1" s="278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4.25" customHeight="1" s="278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4.25" customHeight="1" s="278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4.25" customHeight="1" s="278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4.25" customHeight="1" s="278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4.25" customHeight="1" s="278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4.25" customHeight="1" s="278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4.25" customHeight="1" s="278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4.25" customHeight="1" s="278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4.25" customHeight="1" s="27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4.25" customHeight="1" s="278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4.25" customHeight="1" s="278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4.25" customHeight="1" s="278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4.25" customHeight="1" s="278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4.25" customHeight="1" s="278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4.25" customHeight="1" s="278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4.25" customHeight="1" s="278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4.25" customHeight="1" s="278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4.25" customHeight="1" s="278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4.25" customHeight="1" s="27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4.25" customHeight="1" s="278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4.25" customHeight="1" s="278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4.25" customHeight="1" s="278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4.25" customHeight="1" s="278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4.25" customHeight="1" s="278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4.25" customHeight="1" s="278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4.25" customHeight="1" s="278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4.25" customHeight="1" s="278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4.25" customHeight="1" s="278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4.25" customHeight="1" s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4.25" customHeight="1" s="278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4.25" customHeight="1" s="278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4.25" customHeight="1" s="278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4.25" customHeight="1" s="278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4.25" customHeight="1" s="278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4.25" customHeight="1" s="278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4.25" customHeight="1" s="278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4.25" customHeight="1" s="278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4.25" customHeight="1" s="278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4.25" customHeight="1" s="27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4.25" customHeight="1" s="278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4.25" customHeight="1" s="278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4.25" customHeight="1" s="278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4.25" customHeight="1" s="278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4.25" customHeight="1" s="278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4.25" customHeight="1" s="278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4.25" customHeight="1" s="278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4.25" customHeight="1" s="278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4.25" customHeight="1" s="278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4.25" customHeight="1" s="27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4.25" customHeight="1" s="278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4.25" customHeight="1" s="278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4.25" customHeight="1" s="278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4.25" customHeight="1" s="278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4.25" customHeight="1" s="278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4.25" customHeight="1" s="278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4.25" customHeight="1" s="278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4.25" customHeight="1" s="278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4.25" customHeight="1" s="278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4.25" customHeight="1" s="27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4.25" customHeight="1" s="278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4.25" customHeight="1" s="278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4.25" customHeight="1" s="278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4.25" customHeight="1" s="278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4.25" customHeight="1" s="278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4.25" customHeight="1" s="278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4.25" customHeight="1" s="278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4.25" customHeight="1" s="278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4.25" customHeight="1" s="278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4.25" customHeight="1" s="27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4.25" customHeight="1" s="278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4.25" customHeight="1" s="278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4.25" customHeight="1" s="278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4.25" customHeight="1" s="278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4.25" customHeight="1" s="278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4.25" customHeight="1" s="278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4.25" customHeight="1" s="278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4.25" customHeight="1" s="278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4.25" customHeight="1" s="278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4.25" customHeight="1" s="27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4.25" customHeight="1" s="278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4.25" customHeight="1" s="278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4.25" customHeight="1" s="278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4.25" customHeight="1" s="278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4.25" customHeight="1" s="278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4.25" customHeight="1" s="278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4.25" customHeight="1" s="278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4.25" customHeight="1" s="278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4.25" customHeight="1" s="278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4.25" customHeight="1" s="27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4.25" customHeight="1" s="278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4.25" customHeight="1" s="278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4.25" customHeight="1" s="278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4.25" customHeight="1" s="278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4.25" customHeight="1" s="278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4.25" customHeight="1" s="278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4.25" customHeight="1" s="278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4.25" customHeight="1" s="278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4.25" customHeight="1" s="278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4.25" customHeight="1" s="27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4.25" customHeight="1" s="278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4.25" customHeight="1" s="278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4.25" customHeight="1" s="278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4.25" customHeight="1" s="278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4.25" customHeight="1" s="278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4.25" customHeight="1" s="278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4.25" customHeight="1" s="278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4.25" customHeight="1" s="278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4.25" customHeight="1" s="278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4.25" customHeight="1" s="27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4.25" customHeight="1" s="278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4.25" customHeight="1" s="278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4.25" customHeight="1" s="278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4.25" customHeight="1" s="278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4.25" customHeight="1" s="278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4.25" customHeight="1" s="278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4.25" customHeight="1" s="278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4.25" customHeight="1" s="278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4.25" customHeight="1" s="278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4.25" customHeight="1" s="27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4.25" customHeight="1" s="278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4.25" customHeight="1" s="278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4.25" customHeight="1" s="278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4.25" customHeight="1" s="278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4.25" customHeight="1" s="278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4.25" customHeight="1" s="278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4.25" customHeight="1" s="278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4.25" customHeight="1" s="278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4.25" customHeight="1" s="278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4.25" customHeight="1" s="2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4.25" customHeight="1" s="278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4.25" customHeight="1" s="278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4.25" customHeight="1" s="278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4.25" customHeight="1" s="278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4.25" customHeight="1" s="278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4.25" customHeight="1" s="278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4.25" customHeight="1" s="278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4.25" customHeight="1" s="278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4.25" customHeight="1" s="278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4.25" customHeight="1" s="27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4.25" customHeight="1" s="278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4.25" customHeight="1" s="278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4.25" customHeight="1" s="278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4.25" customHeight="1" s="278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4.25" customHeight="1" s="278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4.25" customHeight="1" s="278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4.25" customHeight="1" s="278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4.25" customHeight="1" s="278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4.25" customHeight="1" s="278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4.25" customHeight="1" s="27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4.25" customHeight="1" s="278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4.25" customHeight="1" s="278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4.25" customHeight="1" s="278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4.25" customHeight="1" s="278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4.25" customHeight="1" s="278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4.25" customHeight="1" s="278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4.25" customHeight="1" s="278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4.25" customHeight="1" s="278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4.25" customHeight="1" s="278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4.25" customHeight="1" s="27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4.25" customHeight="1" s="278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4.25" customHeight="1" s="278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4.25" customHeight="1" s="278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4.25" customHeight="1" s="278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4.25" customHeight="1" s="278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4.25" customHeight="1" s="278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4.25" customHeight="1" s="278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4.25" customHeight="1" s="278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4.25" customHeight="1" s="278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4.25" customHeight="1" s="27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4.25" customHeight="1" s="278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4.25" customHeight="1" s="278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4.25" customHeight="1" s="278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4.25" customHeight="1" s="278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4.25" customHeight="1" s="278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4.25" customHeight="1" s="278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4.25" customHeight="1" s="278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4.25" customHeight="1" s="278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4.25" customHeight="1" s="278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4.25" customHeight="1" s="27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4.25" customHeight="1" s="278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4.25" customHeight="1" s="278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4.25" customHeight="1" s="278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4.25" customHeight="1" s="278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4.25" customHeight="1" s="278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4.25" customHeight="1" s="278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4.25" customHeight="1" s="278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4.25" customHeight="1" s="278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4.25" customHeight="1" s="278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4.25" customHeight="1" s="27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4.25" customHeight="1" s="278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4.25" customHeight="1" s="278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4.25" customHeight="1" s="278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4.25" customHeight="1" s="278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4.25" customHeight="1" s="278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4.25" customHeight="1" s="278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4.25" customHeight="1" s="278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4.25" customHeight="1" s="278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4.25" customHeight="1" s="278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4.25" customHeight="1" s="27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4.25" customHeight="1" s="278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4.25" customHeight="1" s="278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4.25" customHeight="1" s="278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4.25" customHeight="1" s="278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4.25" customHeight="1" s="278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4.25" customHeight="1" s="278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4.25" customHeight="1" s="278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4.25" customHeight="1" s="278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4.25" customHeight="1" s="278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4.25" customHeight="1" s="27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4.25" customHeight="1" s="278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4.25" customHeight="1" s="278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4.25" customHeight="1" s="278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4.25" customHeight="1" s="278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4.25" customHeight="1" s="278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4.25" customHeight="1" s="278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4.25" customHeight="1" s="278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4.25" customHeight="1" s="278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4.25" customHeight="1" s="278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4.25" customHeight="1" s="27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4.25" customHeight="1" s="278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4.25" customHeight="1" s="278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4.25" customHeight="1" s="278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4.25" customHeight="1" s="278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4.25" customHeight="1" s="278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4.25" customHeight="1" s="278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4.25" customHeight="1" s="278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4.25" customHeight="1" s="278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4.25" customHeight="1" s="278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4.25" customHeight="1" s="2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4.25" customHeight="1" s="278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4.25" customHeight="1" s="278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4.25" customHeight="1" s="278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4.25" customHeight="1" s="278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4.25" customHeight="1" s="278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4.25" customHeight="1" s="278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4.25" customHeight="1" s="278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4.25" customHeight="1" s="278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4.25" customHeight="1" s="278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4.25" customHeight="1" s="27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4.25" customHeight="1" s="278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4.25" customHeight="1" s="278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4.25" customHeight="1" s="278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4.25" customHeight="1" s="278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4.25" customHeight="1" s="278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4.25" customHeight="1" s="278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4.25" customHeight="1" s="278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4.25" customHeight="1" s="278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4.25" customHeight="1" s="278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4.25" customHeight="1" s="27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4.25" customHeight="1" s="278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4.25" customHeight="1" s="278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4.25" customHeight="1" s="278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4.25" customHeight="1" s="278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4.25" customHeight="1" s="278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4.25" customHeight="1" s="278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4.25" customHeight="1" s="278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4.25" customHeight="1" s="278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4.25" customHeight="1" s="278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4.25" customHeight="1" s="278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4.25" customHeight="1" s="278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4.25" customHeight="1" s="278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4.25" customHeight="1" s="278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4.25" customHeight="1" s="278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4.25" customHeight="1" s="278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4.25" customHeight="1" s="278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4.25" customHeight="1" s="278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4.25" customHeight="1" s="278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4.25" customHeight="1" s="278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4.25" customHeight="1" s="278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4.25" customHeight="1" s="278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4.25" customHeight="1" s="278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4.25" customHeight="1" s="278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4.25" customHeight="1" s="278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4.25" customHeight="1" s="278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4.25" customHeight="1" s="278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4.25" customHeight="1" s="278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4.25" customHeight="1" s="278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4.25" customHeight="1" s="278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4.25" customHeight="1" s="278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4.25" customHeight="1" s="278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4.25" customHeight="1" s="278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4.25" customHeight="1" s="278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4.25" customHeight="1" s="278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4.25" customHeight="1" s="278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4.25" customHeight="1" s="278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4.25" customHeight="1" s="278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4.25" customHeight="1" s="278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4.25" customHeight="1" s="278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4.25" customHeight="1" s="278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4.25" customHeight="1" s="278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4.25" customHeight="1" s="278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4.25" customHeight="1" s="278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4.25" customHeight="1" s="278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4.25" customHeight="1" s="278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4.25" customHeight="1" s="278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4.25" customHeight="1" s="278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4.25" customHeight="1" s="278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4.25" customHeight="1" s="278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4.25" customHeight="1" s="278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4.25" customHeight="1" s="278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4.25" customHeight="1" s="278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4.25" customHeight="1" s="278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4.25" customHeight="1" s="278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4.25" customHeight="1" s="278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4.25" customHeight="1" s="278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4.25" customHeight="1" s="278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4.25" customHeight="1" s="278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4.25" customHeight="1" s="278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4.25" customHeight="1" s="278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4.25" customHeight="1" s="278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4.25" customHeight="1" s="278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4.25" customHeight="1" s="278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4.25" customHeight="1" s="278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4.25" customHeight="1" s="278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4.25" customHeight="1" s="278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4.25" customHeight="1" s="278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4.25" customHeight="1" s="278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4.25" customHeight="1" s="278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4.25" customHeight="1" s="278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4.25" customHeight="1" s="278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4.25" customHeight="1" s="278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4.25" customHeight="1" s="278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4.25" customHeight="1" s="278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4.25" customHeight="1" s="278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4.25" customHeight="1" s="278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4.25" customHeight="1" s="278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4.25" customHeight="1" s="278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4.25" customHeight="1" s="278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4.25" customHeight="1" s="278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4.25" customHeight="1" s="278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4.25" customHeight="1" s="278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4.25" customHeight="1" s="278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4.25" customHeight="1" s="278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4.25" customHeight="1" s="278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4.25" customHeight="1" s="278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4.25" customHeight="1" s="278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4.25" customHeight="1" s="278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4.25" customHeight="1" s="278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4.25" customHeight="1" s="278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4.25" customHeight="1" s="278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4.25" customHeight="1" s="278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4.25" customHeight="1" s="278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4.25" customHeight="1" s="278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4.25" customHeight="1" s="278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4.25" customHeight="1" s="278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4.25" customHeight="1" s="278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4.25" customHeight="1" s="278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4.25" customHeight="1" s="278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4.25" customHeight="1" s="278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4.25" customHeight="1" s="278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4.25" customHeight="1" s="278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4.25" customHeight="1" s="278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4.25" customHeight="1" s="278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4.25" customHeight="1" s="278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4.25" customHeight="1" s="278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4.25" customHeight="1" s="278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4.25" customHeight="1" s="278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4.25" customHeight="1" s="278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4.25" customHeight="1" s="278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4.25" customHeight="1" s="278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4.25" customHeight="1" s="278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4.25" customHeight="1" s="278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4.25" customHeight="1" s="278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4.25" customHeight="1" s="278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4.25" customHeight="1" s="278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4.25" customHeight="1" s="278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4.25" customHeight="1" s="278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4.25" customHeight="1" s="278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4.25" customHeight="1" s="278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4.25" customHeight="1" s="278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4.25" customHeight="1" s="278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4.25" customHeight="1" s="278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4.25" customHeight="1" s="278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4.25" customHeight="1" s="278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4.25" customHeight="1" s="278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4.25" customHeight="1" s="278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4.25" customHeight="1" s="278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4.25" customHeight="1" s="278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4.25" customHeight="1" s="278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4.25" customHeight="1" s="278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4.25" customHeight="1" s="278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4.25" customHeight="1" s="278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4.25" customHeight="1" s="278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4.25" customHeight="1" s="278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4.25" customHeight="1" s="278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4.25" customHeight="1" s="278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4.25" customHeight="1" s="278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4.25" customHeight="1" s="278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4.25" customHeight="1" s="278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4.25" customHeight="1" s="278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4.25" customHeight="1" s="278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4.25" customHeight="1" s="278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4.25" customHeight="1" s="278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4.25" customHeight="1" s="278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4.25" customHeight="1" s="278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4.25" customHeight="1" s="278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4.25" customHeight="1" s="278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4.25" customHeight="1" s="278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4.25" customHeight="1" s="278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4.25" customHeight="1" s="278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4.25" customHeight="1" s="278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4.25" customHeight="1" s="278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4.25" customHeight="1" s="278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4.25" customHeight="1" s="278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4.25" customHeight="1" s="278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4.25" customHeight="1" s="278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4.25" customHeight="1" s="278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4.25" customHeight="1" s="278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4.25" customHeight="1" s="278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4.25" customHeight="1" s="278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4.25" customHeight="1" s="278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4.25" customHeight="1" s="278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4.25" customHeight="1" s="278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4.25" customHeight="1" s="278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4.25" customHeight="1" s="278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4.25" customHeight="1" s="278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4.25" customHeight="1" s="278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4.25" customHeight="1" s="278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4.25" customHeight="1" s="278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4.25" customHeight="1" s="278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4.25" customHeight="1" s="278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4.25" customHeight="1" s="278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4.25" customHeight="1" s="278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4.25" customHeight="1" s="278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4.25" customHeight="1" s="278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4.25" customHeight="1" s="278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4.25" customHeight="1" s="278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4.25" customHeight="1" s="278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4.25" customHeight="1" s="278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4.25" customHeight="1" s="278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4.25" customHeight="1" s="278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4.25" customHeight="1" s="278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4.25" customHeight="1" s="278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4.25" customHeight="1" s="278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4.25" customHeight="1" s="278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4.25" customHeight="1" s="278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4.25" customHeight="1" s="278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4.25" customHeight="1" s="278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4.25" customHeight="1" s="278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4.25" customHeight="1" s="278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4.25" customHeight="1" s="278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4.25" customHeight="1" s="278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4.25" customHeight="1" s="278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4.25" customHeight="1" s="278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4.25" customHeight="1" s="278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4.25" customHeight="1" s="278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4.25" customHeight="1" s="278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4.25" customHeight="1" s="278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4.25" customHeight="1" s="278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4.25" customHeight="1" s="278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4.25" customHeight="1" s="278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4.25" customHeight="1" s="278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4.25" customHeight="1" s="278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4.25" customHeight="1" s="278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4.25" customHeight="1" s="278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4.25" customHeight="1" s="278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4.25" customHeight="1" s="278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4.25" customHeight="1" s="278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4.25" customHeight="1" s="278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4.25" customHeight="1" s="278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4.25" customHeight="1" s="278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4.25" customHeight="1" s="278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4.25" customHeight="1" s="278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4.25" customHeight="1" s="278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4.25" customHeight="1" s="278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4.25" customHeight="1" s="278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4.25" customHeight="1" s="278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4.25" customHeight="1" s="278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4.25" customHeight="1" s="278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4.25" customHeight="1" s="278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4.25" customHeight="1" s="278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4.25" customHeight="1" s="278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4.25" customHeight="1" s="278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4.25" customHeight="1" s="278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4.25" customHeight="1" s="278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4.25" customHeight="1" s="278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4.25" customHeight="1" s="278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4.25" customHeight="1" s="278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4.25" customHeight="1" s="278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4.25" customHeight="1" s="278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4.25" customHeight="1" s="278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4.25" customHeight="1" s="278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4.25" customHeight="1" s="278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4.25" customHeight="1" s="278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4.25" customHeight="1" s="278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4.25" customHeight="1" s="278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4.25" customHeight="1" s="278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4.25" customHeight="1" s="278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4.25" customHeight="1" s="278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4.25" customHeight="1" s="278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4.25" customHeight="1" s="278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4.25" customHeight="1" s="278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4.25" customHeight="1" s="278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4.25" customHeight="1" s="278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4.25" customHeight="1" s="278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4.25" customHeight="1" s="278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4.25" customHeight="1" s="278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4.25" customHeight="1" s="278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4.25" customHeight="1" s="278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4.25" customHeight="1" s="278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4.25" customHeight="1" s="278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4.25" customHeight="1" s="278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4.25" customHeight="1" s="278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4.25" customHeight="1" s="278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4.25" customHeight="1" s="278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4.25" customHeight="1" s="278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4.25" customHeight="1" s="278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4.25" customHeight="1" s="278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4.25" customHeight="1" s="278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4.25" customHeight="1" s="278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4.25" customHeight="1" s="278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4.25" customHeight="1" s="278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4.25" customHeight="1" s="278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4.25" customHeight="1" s="278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4.25" customHeight="1" s="278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4.25" customHeight="1" s="278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4.25" customHeight="1" s="278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4.25" customHeight="1" s="278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4.25" customHeight="1" s="278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4.25" customHeight="1" s="278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4.25" customHeight="1" s="278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4.25" customHeight="1" s="278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4.25" customHeight="1" s="278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4.25" customHeight="1" s="278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4.25" customHeight="1" s="278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4.25" customHeight="1" s="278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4.25" customHeight="1" s="278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4.25" customHeight="1" s="278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4.25" customHeight="1" s="278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4.25" customHeight="1" s="278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4.25" customHeight="1" s="278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4.25" customHeight="1" s="278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4.25" customHeight="1" s="278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4.25" customHeight="1" s="278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4.25" customHeight="1" s="278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4.25" customHeight="1" s="278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4.25" customHeight="1" s="278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4.25" customHeight="1" s="278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4.25" customHeight="1" s="278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4.25" customHeight="1" s="278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4.25" customHeight="1" s="278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4.25" customHeight="1" s="278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4.25" customHeight="1" s="278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4.25" customHeight="1" s="278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4.25" customHeight="1" s="278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4.25" customHeight="1" s="278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4.25" customHeight="1" s="278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4.25" customHeight="1" s="278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4.25" customHeight="1" s="278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4.25" customHeight="1" s="278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4.25" customHeight="1" s="278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4.25" customHeight="1" s="278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4.25" customHeight="1" s="278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4.25" customHeight="1" s="278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4.25" customHeight="1" s="278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4.25" customHeight="1" s="278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4.25" customHeight="1" s="278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4.25" customHeight="1" s="278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4.25" customHeight="1" s="278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4.25" customHeight="1" s="278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4.25" customHeight="1" s="278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4.25" customHeight="1" s="278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4.25" customHeight="1" s="278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4.25" customHeight="1" s="278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4.25" customHeight="1" s="278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4.25" customHeight="1" s="278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4.25" customHeight="1" s="278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4.25" customHeight="1" s="278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4.25" customHeight="1" s="278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4.25" customHeight="1" s="278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4.25" customHeight="1" s="278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4.25" customHeight="1" s="278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4.25" customHeight="1" s="278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4.25" customHeight="1" s="278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4.25" customHeight="1" s="278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4.25" customHeight="1" s="278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4.25" customHeight="1" s="278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4.25" customHeight="1" s="278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4.25" customHeight="1" s="278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4.25" customHeight="1" s="278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4.25" customHeight="1" s="278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4.25" customHeight="1" s="278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4.25" customHeight="1" s="278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4.25" customHeight="1" s="278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4.25" customHeight="1" s="278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4.25" customHeight="1" s="278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4.25" customHeight="1" s="278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4.25" customHeight="1" s="278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4.25" customHeight="1" s="278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4.25" customHeight="1" s="278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4.25" customHeight="1" s="278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4.25" customHeight="1" s="278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4.25" customHeight="1" s="278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4.25" customHeight="1" s="278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4.25" customHeight="1" s="278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4.25" customHeight="1" s="278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4.25" customHeight="1" s="278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4.25" customHeight="1" s="278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4.25" customHeight="1" s="278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4.25" customHeight="1" s="278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4.25" customHeight="1" s="278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4.25" customHeight="1" s="278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4.25" customHeight="1" s="278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4.25" customHeight="1" s="278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4.25" customHeight="1" s="278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4.25" customHeight="1" s="278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4.25" customHeight="1" s="278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4.25" customHeight="1" s="278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4.25" customHeight="1" s="278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4.25" customHeight="1" s="278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4.25" customHeight="1" s="278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4.25" customHeight="1" s="278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4.25" customHeight="1" s="278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4.25" customHeight="1" s="278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4.25" customHeight="1" s="278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4.25" customHeight="1" s="278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4.25" customHeight="1" s="278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4.25" customHeight="1" s="278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4.25" customHeight="1" s="278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4.25" customHeight="1" s="278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4.25" customHeight="1" s="278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4.25" customHeight="1" s="278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4.25" customHeight="1" s="278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4.25" customHeight="1" s="278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4.25" customHeight="1" s="278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4.25" customHeight="1" s="278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4.25" customHeight="1" s="278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4.25" customHeight="1" s="278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4.25" customHeight="1" s="278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4.25" customHeight="1" s="278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4.25" customHeight="1" s="278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4.25" customHeight="1" s="278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4.25" customHeight="1" s="278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4.25" customHeight="1" s="278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4.25" customHeight="1" s="278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4.25" customHeight="1" s="278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4.25" customHeight="1" s="278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4.25" customHeight="1" s="278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4.25" customHeight="1" s="278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4.25" customHeight="1" s="278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4.25" customHeight="1" s="278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4.25" customHeight="1" s="278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4.25" customHeight="1" s="278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4.25" customHeight="1" s="278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4.25" customHeight="1" s="278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4.25" customHeight="1" s="278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4.25" customHeight="1" s="278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4.25" customHeight="1" s="278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4.25" customHeight="1" s="278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4.25" customHeight="1" s="278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4.25" customHeight="1" s="278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4.25" customHeight="1" s="278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4.25" customHeight="1" s="278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4.25" customHeight="1" s="278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4.25" customHeight="1" s="278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4.25" customHeight="1" s="278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4.25" customHeight="1" s="278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4.25" customHeight="1" s="278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4.25" customHeight="1" s="278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4.25" customHeight="1" s="278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4.25" customHeight="1" s="278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4.25" customHeight="1" s="278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4.25" customHeight="1" s="278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4.25" customHeight="1" s="278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4.25" customHeight="1" s="278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4.25" customHeight="1" s="278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4.25" customHeight="1" s="278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4.25" customHeight="1" s="278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4.25" customHeight="1" s="278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4.25" customHeight="1" s="278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4.25" customHeight="1" s="278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4.25" customHeight="1" s="278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4.25" customHeight="1" s="278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4.25" customHeight="1" s="278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4.25" customHeight="1" s="278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4.25" customHeight="1" s="278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4.25" customHeight="1" s="278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4.25" customHeight="1" s="278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4.25" customHeight="1" s="278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4.25" customHeight="1" s="278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4.25" customHeight="1" s="278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4.25" customHeight="1" s="278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4.25" customHeight="1" s="278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4.25" customHeight="1" s="278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4.25" customHeight="1" s="278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4.25" customHeight="1" s="278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4.25" customHeight="1" s="278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4.25" customHeight="1" s="278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4.25" customHeight="1" s="278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4.25" customHeight="1" s="278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4.25" customHeight="1" s="278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4.25" customHeight="1" s="278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4.25" customHeight="1" s="278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4.25" customHeight="1" s="278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4.25" customHeight="1" s="278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4.25" customHeight="1" s="278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4.25" customHeight="1" s="278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4.25" customHeight="1" s="278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4.25" customHeight="1" s="278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4.25" customHeight="1" s="278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4.25" customHeight="1" s="278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4.25" customHeight="1" s="278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4.25" customHeight="1" s="278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4.25" customHeight="1" s="278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4.25" customHeight="1" s="278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4.25" customHeight="1" s="278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4.25" customHeight="1" s="278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4.25" customHeight="1" s="278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4.25" customHeight="1" s="278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4.25" customHeight="1" s="278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4.25" customHeight="1" s="278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4.25" customHeight="1" s="278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4.25" customHeight="1" s="278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4.25" customHeight="1" s="278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4.25" customHeight="1" s="278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4.25" customHeight="1" s="278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4.25" customHeight="1" s="278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4.25" customHeight="1" s="278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4.25" customHeight="1" s="278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4.25" customHeight="1" s="278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4.25" customHeight="1" s="278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4.25" customHeight="1" s="278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4.25" customHeight="1" s="278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4.25" customHeight="1" s="278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4.25" customHeight="1" s="278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4.25" customHeight="1" s="278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4.25" customHeight="1" s="278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4.25" customHeight="1" s="278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4.25" customHeight="1" s="278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4.25" customHeight="1" s="278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4.25" customHeight="1" s="278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4.25" customHeight="1" s="278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4.25" customHeight="1" s="278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4.25" customHeight="1" s="278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4.25" customHeight="1" s="278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4.25" customHeight="1" s="278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4.25" customHeight="1" s="278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4.25" customHeight="1" s="278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4.25" customHeight="1" s="278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4.25" customHeight="1" s="278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4.25" customHeight="1" s="278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4.25" customHeight="1" s="278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4.25" customHeight="1" s="278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4.25" customHeight="1" s="278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4.25" customHeight="1" s="278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4.25" customHeight="1" s="278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4.25" customHeight="1" s="278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4.25" customHeight="1" s="278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4.25" customHeight="1" s="278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4.25" customHeight="1" s="278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4.25" customHeight="1" s="278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4">
    <mergeCell ref="B10:D10"/>
    <mergeCell ref="B9:D9"/>
    <mergeCell ref="A7:D7"/>
    <mergeCell ref="A8:D8"/>
  </mergeCells>
  <conditionalFormatting sqref="A3:D5">
    <cfRule type="containsBlanks" priority="1" dxfId="2">
      <formula>LEN(TRIM(A3))=0</formula>
    </cfRule>
  </conditionalFormatting>
  <conditionalFormatting sqref="B9:B10">
    <cfRule type="containsBlanks" priority="2" dxfId="2">
      <formula>LEN(TRIM(B9))=0</formula>
    </cfRule>
  </conditionalFormatting>
  <conditionalFormatting sqref="F3:F5">
    <cfRule type="containsBlanks" priority="3" dxfId="2">
      <formula>LEN(TRIM(F3))=0</formula>
    </cfRule>
  </conditionalFormatting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FF119F2F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0.14" customWidth="1" style="278" min="1" max="1"/>
    <col width="15.14" customWidth="1" style="278" min="2" max="2"/>
    <col width="18" customWidth="1" style="278" min="3" max="3"/>
    <col width="20" customWidth="1" style="278" min="4" max="4"/>
    <col width="34" customWidth="1" style="278" min="5" max="5"/>
    <col width="17" customWidth="1" style="278" min="6" max="6"/>
    <col width="13.14" customWidth="1" style="278" min="7" max="7"/>
    <col width="8.710000000000001" customWidth="1" style="278" min="8" max="26"/>
  </cols>
  <sheetData>
    <row r="1" ht="17.25" customHeight="1" s="278">
      <c r="A1" s="45" t="inlineStr">
        <is>
          <t>C4 – Rischi climatici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</row>
    <row r="2" ht="14.25" customHeight="1" s="278">
      <c r="A2" s="23" t="inlineStr">
        <is>
          <t>L'azienda ha individuato pericoli ed eventi di transizione legati al clima che creano rischi climatici rilevanti per l'impresa?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4.25" customHeight="1" s="278">
      <c r="A3" s="23" t="inlineStr">
        <is>
          <t>Se sì: compilare la seguente tabella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40.5" customHeight="1" s="278">
      <c r="A4" s="270" t="inlineStr">
        <is>
          <t>Descrizione pericolo/evento di transizione legato al clima</t>
        </is>
      </c>
      <c r="B4" s="270" t="n"/>
      <c r="C4" s="270" t="n"/>
      <c r="D4" s="270" t="n"/>
      <c r="E4" s="270" t="n"/>
      <c r="F4" s="270" t="n"/>
      <c r="G4" s="270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4.25" customHeight="1" s="278">
      <c r="A5" s="161" t="n"/>
      <c r="B5" s="161" t="n"/>
      <c r="C5" s="161" t="n"/>
      <c r="D5" s="161" t="n"/>
      <c r="E5" s="161" t="n"/>
      <c r="F5" s="161" t="n"/>
      <c r="G5" s="16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4.25" customHeight="1" s="278">
      <c r="A6" s="161" t="n"/>
      <c r="B6" s="161" t="n"/>
      <c r="C6" s="161" t="n"/>
      <c r="D6" s="161" t="n"/>
      <c r="E6" s="161" t="n"/>
      <c r="F6" s="161" t="n"/>
      <c r="G6" s="16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4.25" customHeight="1" s="278">
      <c r="A7" s="161" t="n"/>
      <c r="B7" s="161" t="n"/>
      <c r="C7" s="161" t="n"/>
      <c r="D7" s="161" t="n"/>
      <c r="E7" s="161" t="n"/>
      <c r="F7" s="161" t="n"/>
      <c r="G7" s="16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4.25" customHeight="1" s="27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4.25" customHeight="1" s="278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4.25" customHeight="1" s="278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14.25" customHeight="1" s="278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14.25" customHeight="1" s="278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14.25" customHeight="1" s="278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14.25" customHeight="1" s="278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14.25" customHeight="1" s="278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14.25" customHeight="1" s="278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14.25" customHeight="1" s="278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14.25" customHeight="1" s="27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14.25" customHeight="1" s="278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14.25" customHeight="1" s="278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14.25" customHeight="1" s="278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14.25" customHeight="1" s="278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4.25" customHeight="1" s="278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4.25" customHeight="1" s="278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14.25" customHeight="1" s="278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14.25" customHeight="1" s="278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14.25" customHeight="1" s="278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14.25" customHeight="1" s="27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14.25" customHeight="1" s="278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14.25" customHeight="1" s="278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14.25" customHeight="1" s="278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4.25" customHeight="1" s="278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4.25" customHeight="1" s="278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4.25" customHeight="1" s="278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4.25" customHeight="1" s="278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4.25" customHeight="1" s="278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4.25" customHeight="1" s="278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4.25" customHeight="1" s="27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4.25" customHeight="1" s="278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4.25" customHeight="1" s="278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4.25" customHeight="1" s="278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4.25" customHeight="1" s="278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4.25" customHeight="1" s="278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4.25" customHeight="1" s="278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4.25" customHeight="1" s="278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4.25" customHeight="1" s="278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4.25" customHeight="1" s="278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4.25" customHeight="1" s="27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4.25" customHeight="1" s="278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4.25" customHeight="1" s="278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4.25" customHeight="1" s="278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4.25" customHeight="1" s="278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4.25" customHeight="1" s="278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4.25" customHeight="1" s="278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4.25" customHeight="1" s="278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4.25" customHeight="1" s="278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4.25" customHeight="1" s="278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4.25" customHeight="1" s="27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4.25" customHeight="1" s="278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4.25" customHeight="1" s="278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4.25" customHeight="1" s="278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4.25" customHeight="1" s="278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4.25" customHeight="1" s="278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4.25" customHeight="1" s="278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4.25" customHeight="1" s="278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4.25" customHeight="1" s="278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4.25" customHeight="1" s="278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4.25" customHeight="1" s="27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4.25" customHeight="1" s="278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4.25" customHeight="1" s="278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4.25" customHeight="1" s="278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4.25" customHeight="1" s="278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4.25" customHeight="1" s="278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4.25" customHeight="1" s="278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4.25" customHeight="1" s="278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4.25" customHeight="1" s="278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4.25" customHeight="1" s="278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4.25" customHeight="1" s="2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4.25" customHeight="1" s="278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4.25" customHeight="1" s="278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4.25" customHeight="1" s="278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4.25" customHeight="1" s="278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4.25" customHeight="1" s="278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4.25" customHeight="1" s="278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4.25" customHeight="1" s="278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4.25" customHeight="1" s="278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4.25" customHeight="1" s="278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4.25" customHeight="1" s="27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4.25" customHeight="1" s="278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4.25" customHeight="1" s="278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4.25" customHeight="1" s="278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4.25" customHeight="1" s="278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4.25" customHeight="1" s="278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4.25" customHeight="1" s="278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4.25" customHeight="1" s="278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4.25" customHeight="1" s="278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4.25" customHeight="1" s="278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4.25" customHeight="1" s="27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4.25" customHeight="1" s="278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4.25" customHeight="1" s="278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4.25" customHeight="1" s="278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4.25" customHeight="1" s="278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4.25" customHeight="1" s="278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4.25" customHeight="1" s="278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4.25" customHeight="1" s="278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4.25" customHeight="1" s="278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4.25" customHeight="1" s="278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4.25" customHeight="1" s="27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4.25" customHeight="1" s="278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4.25" customHeight="1" s="278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4.25" customHeight="1" s="278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4.25" customHeight="1" s="278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4.25" customHeight="1" s="278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4.25" customHeight="1" s="278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4.25" customHeight="1" s="278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4.25" customHeight="1" s="278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4.25" customHeight="1" s="278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4.25" customHeight="1" s="27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4.25" customHeight="1" s="278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4.25" customHeight="1" s="278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4.25" customHeight="1" s="278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4.25" customHeight="1" s="278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4.25" customHeight="1" s="278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4.25" customHeight="1" s="278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4.25" customHeight="1" s="278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4.25" customHeight="1" s="278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4.25" customHeight="1" s="278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4.25" customHeight="1" s="27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4.25" customHeight="1" s="278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4.25" customHeight="1" s="278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4.25" customHeight="1" s="278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4.25" customHeight="1" s="278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4.25" customHeight="1" s="278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4.25" customHeight="1" s="278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4.25" customHeight="1" s="278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4.25" customHeight="1" s="278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4.25" customHeight="1" s="278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4.25" customHeight="1" s="27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4.25" customHeight="1" s="278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4.25" customHeight="1" s="278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4.25" customHeight="1" s="278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4.25" customHeight="1" s="278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4.25" customHeight="1" s="278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4.25" customHeight="1" s="278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4.25" customHeight="1" s="278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4.25" customHeight="1" s="278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4.25" customHeight="1" s="278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4.25" customHeight="1" s="27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4.25" customHeight="1" s="278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4.25" customHeight="1" s="278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4.25" customHeight="1" s="278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4.25" customHeight="1" s="278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4.25" customHeight="1" s="278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4.25" customHeight="1" s="278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4.25" customHeight="1" s="278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4.25" customHeight="1" s="278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4.25" customHeight="1" s="278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4.25" customHeight="1" s="27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4.25" customHeight="1" s="278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4.25" customHeight="1" s="278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4.25" customHeight="1" s="278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4.25" customHeight="1" s="278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4.25" customHeight="1" s="278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4.25" customHeight="1" s="278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4.25" customHeight="1" s="278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4.25" customHeight="1" s="278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4.25" customHeight="1" s="278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4.25" customHeight="1" s="27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4.25" customHeight="1" s="278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4.25" customHeight="1" s="278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4.25" customHeight="1" s="278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4.25" customHeight="1" s="278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4.25" customHeight="1" s="278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4.25" customHeight="1" s="278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4.25" customHeight="1" s="278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4.25" customHeight="1" s="278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4.25" customHeight="1" s="278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4.25" customHeight="1" s="2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4.25" customHeight="1" s="278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4.25" customHeight="1" s="278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4.25" customHeight="1" s="278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4.25" customHeight="1" s="278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4.25" customHeight="1" s="278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4.25" customHeight="1" s="278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4.25" customHeight="1" s="278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4.25" customHeight="1" s="278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4.25" customHeight="1" s="278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4.25" customHeight="1" s="27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4.25" customHeight="1" s="278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4.25" customHeight="1" s="278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4.25" customHeight="1" s="278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4.25" customHeight="1" s="278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4.25" customHeight="1" s="278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4.25" customHeight="1" s="278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4.25" customHeight="1" s="278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4.25" customHeight="1" s="278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4.25" customHeight="1" s="278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4.25" customHeight="1" s="27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4.25" customHeight="1" s="278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4.25" customHeight="1" s="278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4.25" customHeight="1" s="278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4.25" customHeight="1" s="278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4.25" customHeight="1" s="278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4.25" customHeight="1" s="278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4.25" customHeight="1" s="278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4.25" customHeight="1" s="278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4.25" customHeight="1" s="278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4.25" customHeight="1" s="27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4.25" customHeight="1" s="278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4.25" customHeight="1" s="278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4.25" customHeight="1" s="278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4.25" customHeight="1" s="278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4.25" customHeight="1" s="278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4.25" customHeight="1" s="278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4.25" customHeight="1" s="278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4.25" customHeight="1" s="278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4.25" customHeight="1" s="278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4.25" customHeight="1" s="27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4.25" customHeight="1" s="278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4.25" customHeight="1" s="278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4.25" customHeight="1" s="278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4.25" customHeight="1" s="278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4.25" customHeight="1" s="278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4.25" customHeight="1" s="278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4.25" customHeight="1" s="278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4.25" customHeight="1" s="278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4.25" customHeight="1" s="278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4.25" customHeight="1" s="27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4.25" customHeight="1" s="278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4.25" customHeight="1" s="278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4.25" customHeight="1" s="278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4.25" customHeight="1" s="278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4.25" customHeight="1" s="278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4.25" customHeight="1" s="278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4.25" customHeight="1" s="278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4.25" customHeight="1" s="278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4.25" customHeight="1" s="278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4.25" customHeight="1" s="27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4.25" customHeight="1" s="278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4.25" customHeight="1" s="278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4.25" customHeight="1" s="278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4.25" customHeight="1" s="278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4.25" customHeight="1" s="278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4.25" customHeight="1" s="278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4.25" customHeight="1" s="278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4.25" customHeight="1" s="278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4.25" customHeight="1" s="278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4.25" customHeight="1" s="27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4.25" customHeight="1" s="278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4.25" customHeight="1" s="278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4.25" customHeight="1" s="278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4.25" customHeight="1" s="278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4.25" customHeight="1" s="278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4.25" customHeight="1" s="278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4.25" customHeight="1" s="278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4.25" customHeight="1" s="278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4.25" customHeight="1" s="278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4.25" customHeight="1" s="27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4.25" customHeight="1" s="278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4.25" customHeight="1" s="278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4.25" customHeight="1" s="278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4.25" customHeight="1" s="278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4.25" customHeight="1" s="278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4.25" customHeight="1" s="278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4.25" customHeight="1" s="278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4.25" customHeight="1" s="278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4.25" customHeight="1" s="278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4.25" customHeight="1" s="27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4.25" customHeight="1" s="278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4.25" customHeight="1" s="278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4.25" customHeight="1" s="278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4.25" customHeight="1" s="278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4.25" customHeight="1" s="278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4.25" customHeight="1" s="278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4.25" customHeight="1" s="278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4.25" customHeight="1" s="278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4.25" customHeight="1" s="278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4.25" customHeight="1" s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4.25" customHeight="1" s="278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4.25" customHeight="1" s="278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4.25" customHeight="1" s="278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4.25" customHeight="1" s="278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4.25" customHeight="1" s="278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4.25" customHeight="1" s="278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4.25" customHeight="1" s="278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4.25" customHeight="1" s="278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4.25" customHeight="1" s="278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4.25" customHeight="1" s="27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4.25" customHeight="1" s="278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4.25" customHeight="1" s="278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4.25" customHeight="1" s="278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4.25" customHeight="1" s="278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4.25" customHeight="1" s="278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4.25" customHeight="1" s="278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4.25" customHeight="1" s="278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4.25" customHeight="1" s="278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4.25" customHeight="1" s="278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4.25" customHeight="1" s="27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4.25" customHeight="1" s="278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4.25" customHeight="1" s="278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4.25" customHeight="1" s="278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4.25" customHeight="1" s="278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4.25" customHeight="1" s="278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4.25" customHeight="1" s="278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4.25" customHeight="1" s="278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4.25" customHeight="1" s="278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4.25" customHeight="1" s="278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4.25" customHeight="1" s="27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4.25" customHeight="1" s="278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4.25" customHeight="1" s="278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4.25" customHeight="1" s="278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4.25" customHeight="1" s="278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4.25" customHeight="1" s="278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4.25" customHeight="1" s="278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4.25" customHeight="1" s="278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4.25" customHeight="1" s="278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4.25" customHeight="1" s="278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4.25" customHeight="1" s="27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4.25" customHeight="1" s="278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4.25" customHeight="1" s="278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4.25" customHeight="1" s="278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4.25" customHeight="1" s="278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4.25" customHeight="1" s="278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4.25" customHeight="1" s="278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4.25" customHeight="1" s="278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4.25" customHeight="1" s="278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4.25" customHeight="1" s="278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4.25" customHeight="1" s="27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4.25" customHeight="1" s="278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4.25" customHeight="1" s="278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4.25" customHeight="1" s="278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4.25" customHeight="1" s="278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4.25" customHeight="1" s="278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4.25" customHeight="1" s="278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4.25" customHeight="1" s="278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4.25" customHeight="1" s="278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4.25" customHeight="1" s="278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4.25" customHeight="1" s="27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4.25" customHeight="1" s="278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4.25" customHeight="1" s="278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4.25" customHeight="1" s="278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4.25" customHeight="1" s="278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4.25" customHeight="1" s="278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4.25" customHeight="1" s="278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4.25" customHeight="1" s="278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4.25" customHeight="1" s="278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4.25" customHeight="1" s="278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4.25" customHeight="1" s="27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4.25" customHeight="1" s="278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4.25" customHeight="1" s="278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4.25" customHeight="1" s="278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4.25" customHeight="1" s="278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4.25" customHeight="1" s="278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4.25" customHeight="1" s="278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4.25" customHeight="1" s="278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4.25" customHeight="1" s="278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4.25" customHeight="1" s="278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4.25" customHeight="1" s="27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4.25" customHeight="1" s="278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4.25" customHeight="1" s="278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4.25" customHeight="1" s="278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4.25" customHeight="1" s="278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4.25" customHeight="1" s="278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4.25" customHeight="1" s="278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4.25" customHeight="1" s="278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4.25" customHeight="1" s="278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4.25" customHeight="1" s="278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4.25" customHeight="1" s="27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4.25" customHeight="1" s="278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4.25" customHeight="1" s="278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4.25" customHeight="1" s="278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4.25" customHeight="1" s="278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4.25" customHeight="1" s="278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4.25" customHeight="1" s="278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4.25" customHeight="1" s="278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4.25" customHeight="1" s="278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4.25" customHeight="1" s="278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4.25" customHeight="1" s="2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4.25" customHeight="1" s="278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4.25" customHeight="1" s="278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4.25" customHeight="1" s="278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4.25" customHeight="1" s="278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4.25" customHeight="1" s="278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4.25" customHeight="1" s="278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4.25" customHeight="1" s="278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4.25" customHeight="1" s="278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4.25" customHeight="1" s="278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4.25" customHeight="1" s="27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4.25" customHeight="1" s="278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4.25" customHeight="1" s="278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4.25" customHeight="1" s="278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4.25" customHeight="1" s="278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4.25" customHeight="1" s="278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4.25" customHeight="1" s="278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4.25" customHeight="1" s="278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4.25" customHeight="1" s="278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4.25" customHeight="1" s="278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4.25" customHeight="1" s="27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4.25" customHeight="1" s="278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4.25" customHeight="1" s="278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4.25" customHeight="1" s="278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4.25" customHeight="1" s="278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4.25" customHeight="1" s="278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4.25" customHeight="1" s="278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4.25" customHeight="1" s="278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4.25" customHeight="1" s="278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4.25" customHeight="1" s="278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4.25" customHeight="1" s="27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4.25" customHeight="1" s="278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4.25" customHeight="1" s="278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4.25" customHeight="1" s="278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4.25" customHeight="1" s="278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4.25" customHeight="1" s="278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4.25" customHeight="1" s="278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4.25" customHeight="1" s="278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4.25" customHeight="1" s="278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4.25" customHeight="1" s="278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4.25" customHeight="1" s="27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4.25" customHeight="1" s="278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4.25" customHeight="1" s="278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4.25" customHeight="1" s="278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4.25" customHeight="1" s="278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4.25" customHeight="1" s="278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4.25" customHeight="1" s="278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4.25" customHeight="1" s="278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4.25" customHeight="1" s="278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4.25" customHeight="1" s="278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4.25" customHeight="1" s="27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4.25" customHeight="1" s="278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4.25" customHeight="1" s="278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4.25" customHeight="1" s="278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4.25" customHeight="1" s="278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4.25" customHeight="1" s="278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4.25" customHeight="1" s="278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4.25" customHeight="1" s="278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4.25" customHeight="1" s="278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4.25" customHeight="1" s="278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4.25" customHeight="1" s="27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4.25" customHeight="1" s="278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4.25" customHeight="1" s="278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4.25" customHeight="1" s="278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4.25" customHeight="1" s="278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4.25" customHeight="1" s="278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4.25" customHeight="1" s="278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4.25" customHeight="1" s="278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4.25" customHeight="1" s="278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4.25" customHeight="1" s="278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4.25" customHeight="1" s="27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4.25" customHeight="1" s="278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4.25" customHeight="1" s="278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4.25" customHeight="1" s="278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4.25" customHeight="1" s="278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4.25" customHeight="1" s="278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4.25" customHeight="1" s="278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4.25" customHeight="1" s="278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4.25" customHeight="1" s="278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4.25" customHeight="1" s="278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4.25" customHeight="1" s="27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4.25" customHeight="1" s="278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4.25" customHeight="1" s="278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4.25" customHeight="1" s="278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4.25" customHeight="1" s="278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4.25" customHeight="1" s="278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4.25" customHeight="1" s="278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4.25" customHeight="1" s="278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4.25" customHeight="1" s="278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4.25" customHeight="1" s="278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4.25" customHeight="1" s="27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4.25" customHeight="1" s="278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4.25" customHeight="1" s="278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4.25" customHeight="1" s="278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4.25" customHeight="1" s="278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4.25" customHeight="1" s="278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4.25" customHeight="1" s="278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4.25" customHeight="1" s="278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4.25" customHeight="1" s="278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4.25" customHeight="1" s="278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4.25" customHeight="1" s="2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4.25" customHeight="1" s="278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4.25" customHeight="1" s="278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4.25" customHeight="1" s="278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4.25" customHeight="1" s="278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4.25" customHeight="1" s="278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4.25" customHeight="1" s="278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4.25" customHeight="1" s="278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4.25" customHeight="1" s="278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4.25" customHeight="1" s="278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4.25" customHeight="1" s="27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4.25" customHeight="1" s="278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4.25" customHeight="1" s="278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4.25" customHeight="1" s="278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4.25" customHeight="1" s="278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4.25" customHeight="1" s="278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4.25" customHeight="1" s="278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4.25" customHeight="1" s="278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4.25" customHeight="1" s="278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4.25" customHeight="1" s="278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4.25" customHeight="1" s="27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4.25" customHeight="1" s="278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4.25" customHeight="1" s="278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4.25" customHeight="1" s="278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4.25" customHeight="1" s="278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4.25" customHeight="1" s="278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4.25" customHeight="1" s="278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4.25" customHeight="1" s="278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4.25" customHeight="1" s="278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4.25" customHeight="1" s="278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4.25" customHeight="1" s="278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4.25" customHeight="1" s="278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4.25" customHeight="1" s="278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4.25" customHeight="1" s="278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4.25" customHeight="1" s="278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4.25" customHeight="1" s="278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4.25" customHeight="1" s="278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4.25" customHeight="1" s="278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4.25" customHeight="1" s="278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4.25" customHeight="1" s="278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4.25" customHeight="1" s="278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4.25" customHeight="1" s="278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4.25" customHeight="1" s="278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4.25" customHeight="1" s="278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4.25" customHeight="1" s="278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4.25" customHeight="1" s="278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4.25" customHeight="1" s="278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4.25" customHeight="1" s="278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4.25" customHeight="1" s="278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4.25" customHeight="1" s="278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4.25" customHeight="1" s="278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4.25" customHeight="1" s="278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4.25" customHeight="1" s="278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4.25" customHeight="1" s="278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4.25" customHeight="1" s="278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4.25" customHeight="1" s="278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4.25" customHeight="1" s="278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4.25" customHeight="1" s="278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4.25" customHeight="1" s="278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4.25" customHeight="1" s="278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4.25" customHeight="1" s="278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4.25" customHeight="1" s="278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4.25" customHeight="1" s="278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4.25" customHeight="1" s="278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4.25" customHeight="1" s="278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4.25" customHeight="1" s="278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4.25" customHeight="1" s="278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4.25" customHeight="1" s="278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4.25" customHeight="1" s="278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4.25" customHeight="1" s="278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4.25" customHeight="1" s="278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4.25" customHeight="1" s="278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4.25" customHeight="1" s="278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4.25" customHeight="1" s="278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4.25" customHeight="1" s="278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4.25" customHeight="1" s="278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4.25" customHeight="1" s="278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4.25" customHeight="1" s="278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4.25" customHeight="1" s="278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4.25" customHeight="1" s="278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4.25" customHeight="1" s="278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4.25" customHeight="1" s="278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4.25" customHeight="1" s="278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4.25" customHeight="1" s="278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4.25" customHeight="1" s="278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4.25" customHeight="1" s="278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4.25" customHeight="1" s="278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4.25" customHeight="1" s="278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4.25" customHeight="1" s="278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4.25" customHeight="1" s="278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4.25" customHeight="1" s="278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4.25" customHeight="1" s="278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4.25" customHeight="1" s="278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4.25" customHeight="1" s="278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4.25" customHeight="1" s="278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4.25" customHeight="1" s="278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4.25" customHeight="1" s="278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4.25" customHeight="1" s="278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4.25" customHeight="1" s="278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4.25" customHeight="1" s="278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4.25" customHeight="1" s="278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4.25" customHeight="1" s="278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4.25" customHeight="1" s="278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4.25" customHeight="1" s="278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4.25" customHeight="1" s="278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4.25" customHeight="1" s="278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4.25" customHeight="1" s="278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4.25" customHeight="1" s="278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4.25" customHeight="1" s="278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4.25" customHeight="1" s="278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4.25" customHeight="1" s="278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4.25" customHeight="1" s="278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4.25" customHeight="1" s="278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4.25" customHeight="1" s="278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4.25" customHeight="1" s="278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4.25" customHeight="1" s="278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4.25" customHeight="1" s="278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4.25" customHeight="1" s="278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4.25" customHeight="1" s="278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4.25" customHeight="1" s="278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4.25" customHeight="1" s="278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4.25" customHeight="1" s="278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4.25" customHeight="1" s="278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4.25" customHeight="1" s="278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4.25" customHeight="1" s="278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4.25" customHeight="1" s="278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4.25" customHeight="1" s="278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4.25" customHeight="1" s="278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4.25" customHeight="1" s="278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4.25" customHeight="1" s="278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4.25" customHeight="1" s="278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4.25" customHeight="1" s="278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4.25" customHeight="1" s="278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4.25" customHeight="1" s="278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4.25" customHeight="1" s="278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4.25" customHeight="1" s="278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4.25" customHeight="1" s="278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4.25" customHeight="1" s="278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4.25" customHeight="1" s="278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4.25" customHeight="1" s="278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4.25" customHeight="1" s="278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4.25" customHeight="1" s="278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4.25" customHeight="1" s="278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4.25" customHeight="1" s="278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4.25" customHeight="1" s="278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4.25" customHeight="1" s="278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4.25" customHeight="1" s="278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4.25" customHeight="1" s="278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4.25" customHeight="1" s="278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4.25" customHeight="1" s="278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4.25" customHeight="1" s="278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4.25" customHeight="1" s="278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4.25" customHeight="1" s="278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4.25" customHeight="1" s="278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4.25" customHeight="1" s="278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4.25" customHeight="1" s="278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4.25" customHeight="1" s="278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4.25" customHeight="1" s="278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4.25" customHeight="1" s="278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4.25" customHeight="1" s="278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4.25" customHeight="1" s="278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4.25" customHeight="1" s="278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4.25" customHeight="1" s="278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4.25" customHeight="1" s="278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4.25" customHeight="1" s="278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4.25" customHeight="1" s="278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4.25" customHeight="1" s="278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4.25" customHeight="1" s="278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4.25" customHeight="1" s="278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4.25" customHeight="1" s="278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4.25" customHeight="1" s="278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4.25" customHeight="1" s="278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4.25" customHeight="1" s="278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4.25" customHeight="1" s="278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4.25" customHeight="1" s="278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4.25" customHeight="1" s="278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4.25" customHeight="1" s="278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4.25" customHeight="1" s="278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4.25" customHeight="1" s="278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4.25" customHeight="1" s="278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4.25" customHeight="1" s="278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4.25" customHeight="1" s="278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4.25" customHeight="1" s="278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4.25" customHeight="1" s="278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4.25" customHeight="1" s="278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4.25" customHeight="1" s="278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4.25" customHeight="1" s="278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4.25" customHeight="1" s="278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4.25" customHeight="1" s="278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4.25" customHeight="1" s="278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4.25" customHeight="1" s="278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4.25" customHeight="1" s="278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4.25" customHeight="1" s="278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4.25" customHeight="1" s="278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4.25" customHeight="1" s="278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4.25" customHeight="1" s="278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4.25" customHeight="1" s="278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4.25" customHeight="1" s="278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4.25" customHeight="1" s="278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4.25" customHeight="1" s="278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4.25" customHeight="1" s="278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4.25" customHeight="1" s="278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4.25" customHeight="1" s="278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4.25" customHeight="1" s="278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4.25" customHeight="1" s="278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4.25" customHeight="1" s="278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4.25" customHeight="1" s="278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4.25" customHeight="1" s="278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4.25" customHeight="1" s="278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4.25" customHeight="1" s="278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4.25" customHeight="1" s="278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4.25" customHeight="1" s="278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4.25" customHeight="1" s="278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4.25" customHeight="1" s="278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4.25" customHeight="1" s="278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4.25" customHeight="1" s="278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4.25" customHeight="1" s="278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4.25" customHeight="1" s="278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4.25" customHeight="1" s="278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4.25" customHeight="1" s="278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4.25" customHeight="1" s="278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4.25" customHeight="1" s="278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4.25" customHeight="1" s="278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4.25" customHeight="1" s="278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4.25" customHeight="1" s="278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4.25" customHeight="1" s="278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4.25" customHeight="1" s="278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4.25" customHeight="1" s="278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4.25" customHeight="1" s="278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4.25" customHeight="1" s="278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4.25" customHeight="1" s="278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4.25" customHeight="1" s="278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4.25" customHeight="1" s="278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4.25" customHeight="1" s="278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4.25" customHeight="1" s="278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4.25" customHeight="1" s="278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4.25" customHeight="1" s="278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4.25" customHeight="1" s="278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4.25" customHeight="1" s="278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4.25" customHeight="1" s="278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4.25" customHeight="1" s="278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4.25" customHeight="1" s="278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4.25" customHeight="1" s="278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4.25" customHeight="1" s="278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4.25" customHeight="1" s="278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4.25" customHeight="1" s="278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4.25" customHeight="1" s="278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4.25" customHeight="1" s="278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4.25" customHeight="1" s="278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4.25" customHeight="1" s="278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4.25" customHeight="1" s="278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4.25" customHeight="1" s="278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4.25" customHeight="1" s="278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4.25" customHeight="1" s="278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4.25" customHeight="1" s="278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4.25" customHeight="1" s="278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4.25" customHeight="1" s="278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4.25" customHeight="1" s="278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4.25" customHeight="1" s="278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4.25" customHeight="1" s="278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4.25" customHeight="1" s="278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4.25" customHeight="1" s="278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4.25" customHeight="1" s="278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4.25" customHeight="1" s="278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4.25" customHeight="1" s="278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4.25" customHeight="1" s="278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4.25" customHeight="1" s="278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4.25" customHeight="1" s="278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4.25" customHeight="1" s="278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4.25" customHeight="1" s="278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4.25" customHeight="1" s="278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4.25" customHeight="1" s="278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4.25" customHeight="1" s="278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4.25" customHeight="1" s="278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4.25" customHeight="1" s="278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4.25" customHeight="1" s="278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4.25" customHeight="1" s="278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4.25" customHeight="1" s="278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4.25" customHeight="1" s="278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4.25" customHeight="1" s="278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4.25" customHeight="1" s="278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4.25" customHeight="1" s="278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4.25" customHeight="1" s="278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4.25" customHeight="1" s="278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4.25" customHeight="1" s="278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4.25" customHeight="1" s="278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4.25" customHeight="1" s="278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4.25" customHeight="1" s="278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4.25" customHeight="1" s="278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4.25" customHeight="1" s="278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4.25" customHeight="1" s="278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4.25" customHeight="1" s="278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4.25" customHeight="1" s="278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4.25" customHeight="1" s="278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4.25" customHeight="1" s="278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4.25" customHeight="1" s="278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4.25" customHeight="1" s="278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4.25" customHeight="1" s="278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4.25" customHeight="1" s="278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4.25" customHeight="1" s="278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4.25" customHeight="1" s="278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4.25" customHeight="1" s="278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4.25" customHeight="1" s="278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4.25" customHeight="1" s="278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4.25" customHeight="1" s="278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4.25" customHeight="1" s="278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4.25" customHeight="1" s="278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4.25" customHeight="1" s="278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4.25" customHeight="1" s="278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4.25" customHeight="1" s="278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4.25" customHeight="1" s="278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4.25" customHeight="1" s="278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4.25" customHeight="1" s="278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4.25" customHeight="1" s="278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4.25" customHeight="1" s="278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4.25" customHeight="1" s="278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4.25" customHeight="1" s="278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4.25" customHeight="1" s="278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4.25" customHeight="1" s="278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4.25" customHeight="1" s="278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4.25" customHeight="1" s="278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4.25" customHeight="1" s="278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4.25" customHeight="1" s="278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4.25" customHeight="1" s="278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4.25" customHeight="1" s="278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4.25" customHeight="1" s="278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4.25" customHeight="1" s="278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4.25" customHeight="1" s="278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4.25" customHeight="1" s="278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4.25" customHeight="1" s="278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4.25" customHeight="1" s="278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4.25" customHeight="1" s="278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4.25" customHeight="1" s="278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4.25" customHeight="1" s="278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4.25" customHeight="1" s="278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4.25" customHeight="1" s="278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4.25" customHeight="1" s="278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4.25" customHeight="1" s="278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4.25" customHeight="1" s="278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4.25" customHeight="1" s="278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4.25" customHeight="1" s="278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4.25" customHeight="1" s="278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4.25" customHeight="1" s="278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4.25" customHeight="1" s="278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4.25" customHeight="1" s="278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4.25" customHeight="1" s="278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4.25" customHeight="1" s="278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4.25" customHeight="1" s="278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4.25" customHeight="1" s="278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4.25" customHeight="1" s="278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4.25" customHeight="1" s="278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4.25" customHeight="1" s="278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4.25" customHeight="1" s="278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4.25" customHeight="1" s="278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4.25" customHeight="1" s="278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4.25" customHeight="1" s="278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4.25" customHeight="1" s="278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4.25" customHeight="1" s="278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4.25" customHeight="1" s="278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4.25" customHeight="1" s="278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4.25" customHeight="1" s="278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4.25" customHeight="1" s="278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4.25" customHeight="1" s="278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4.25" customHeight="1" s="278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4.25" customHeight="1" s="278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4.25" customHeight="1" s="278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4.25" customHeight="1" s="278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4.25" customHeight="1" s="278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4.25" customHeight="1" s="278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4.25" customHeight="1" s="278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4.25" customHeight="1" s="278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4.25" customHeight="1" s="278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4.25" customHeight="1" s="278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4.25" customHeight="1" s="278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4.25" customHeight="1" s="278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4.25" customHeight="1" s="278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4.25" customHeight="1" s="278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4.25" customHeight="1" s="278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4.25" customHeight="1" s="278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4.25" customHeight="1" s="278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4.25" customHeight="1" s="278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4.25" customHeight="1" s="278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4.25" customHeight="1" s="278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4.25" customHeight="1" s="278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4.25" customHeight="1" s="278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4.25" customHeight="1" s="278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4.25" customHeight="1" s="278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4.25" customHeight="1" s="278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4.25" customHeight="1" s="278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4.25" customHeight="1" s="278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4.25" customHeight="1" s="278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4.25" customHeight="1" s="278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4.25" customHeight="1" s="278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4.25" customHeight="1" s="278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4.25" customHeight="1" s="278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4.25" customHeight="1" s="278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4.25" customHeight="1" s="278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4.25" customHeight="1" s="278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4.25" customHeight="1" s="278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4.25" customHeight="1" s="278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4.25" customHeight="1" s="278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4.25" customHeight="1" s="278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4.25" customHeight="1" s="278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4.25" customHeight="1" s="278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4.25" customHeight="1" s="278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4.25" customHeight="1" s="278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4.25" customHeight="1" s="278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4.25" customHeight="1" s="278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4.25" customHeight="1" s="278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4.25" customHeight="1" s="278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4.25" customHeight="1" s="278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4.25" customHeight="1" s="278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4.25" customHeight="1" s="278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4.25" customHeight="1" s="278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4.25" customHeight="1" s="278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4.25" customHeight="1" s="278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4.25" customHeight="1" s="278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4.25" customHeight="1" s="278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4.25" customHeight="1" s="278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4.25" customHeight="1" s="278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4.25" customHeight="1" s="278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4.25" customHeight="1" s="278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4.25" customHeight="1" s="278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4.25" customHeight="1" s="278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4.25" customHeight="1" s="278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4.25" customHeight="1" s="278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4.25" customHeight="1" s="278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4.25" customHeight="1" s="278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4.25" customHeight="1" s="278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4.25" customHeight="1" s="278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4.25" customHeight="1" s="278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4.25" customHeight="1" s="278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4.25" customHeight="1" s="278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4.25" customHeight="1" s="278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4.25" customHeight="1" s="278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4.25" customHeight="1" s="278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4.25" customHeight="1" s="278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4.25" customHeight="1" s="278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4.25" customHeight="1" s="278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4.25" customHeight="1" s="278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4.25" customHeight="1" s="278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4.25" customHeight="1" s="278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4.25" customHeight="1" s="278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4.25" customHeight="1" s="278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4.25" customHeight="1" s="278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4.25" customHeight="1" s="278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4.25" customHeight="1" s="278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4.25" customHeight="1" s="278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4.25" customHeight="1" s="278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4.25" customHeight="1" s="278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4.25" customHeight="1" s="278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4.25" customHeight="1" s="278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4.25" customHeight="1" s="278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4.25" customHeight="1" s="278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4.25" customHeight="1" s="278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4.25" customHeight="1" s="278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4.25" customHeight="1" s="278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4.25" customHeight="1" s="278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4.25" customHeight="1" s="278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4.25" customHeight="1" s="278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4.25" customHeight="1" s="278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4.25" customHeight="1" s="278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4.25" customHeight="1" s="278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4.25" customHeight="1" s="278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4.25" customHeight="1" s="278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4.25" customHeight="1" s="278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4.25" customHeight="1" s="278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4.25" customHeight="1" s="278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4.25" customHeight="1" s="278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4.25" customHeight="1" s="278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4.25" customHeight="1" s="278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4.25" customHeight="1" s="278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4.25" customHeight="1" s="278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4.25" customHeight="1" s="278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4.25" customHeight="1" s="278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4.25" customHeight="1" s="278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4.25" customHeight="1" s="278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4.25" customHeight="1" s="278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4.25" customHeight="1" s="278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4.25" customHeight="1" s="278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4.25" customHeight="1" s="278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4.25" customHeight="1" s="278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4.25" customHeight="1" s="278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4.25" customHeight="1" s="278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4.25" customHeight="1" s="278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4.25" customHeight="1" s="278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4.25" customHeight="1" s="278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4.25" customHeight="1" s="278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4.25" customHeight="1" s="278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4.25" customHeight="1" s="278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4.25" customHeight="1" s="278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4.25" customHeight="1" s="278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4.25" customHeight="1" s="278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4.25" customHeight="1" s="278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4.25" customHeight="1" s="278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4.25" customHeight="1" s="278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4.25" customHeight="1" s="278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4.25" customHeight="1" s="278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4.25" customHeight="1" s="278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4.25" customHeight="1" s="278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4.25" customHeight="1" s="278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4.25" customHeight="1" s="278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4.25" customHeight="1" s="278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4.25" customHeight="1" s="278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4.25" customHeight="1" s="278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4.25" customHeight="1" s="278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4.25" customHeight="1" s="278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4.25" customHeight="1" s="278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4.25" customHeight="1" s="278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4.25" customHeight="1" s="278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4.25" customHeight="1" s="278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4.25" customHeight="1" s="278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4.25" customHeight="1" s="278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4.25" customHeight="1" s="278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4.25" customHeight="1" s="278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4.25" customHeight="1" s="278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4.25" customHeight="1" s="278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4.25" customHeight="1" s="278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4.25" customHeight="1" s="278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4.25" customHeight="1" s="278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4.25" customHeight="1" s="278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4.25" customHeight="1" s="278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4.25" customHeight="1" s="278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conditionalFormatting sqref="A5:G7">
    <cfRule type="containsBlanks" priority="1" dxfId="2">
      <formula>LEN(TRIM(A5))=0</formula>
    </cfRule>
  </conditionalFormatting>
  <dataValidations count="2">
    <dataValidation sqref="C5:C7 F5:F7" showDropDown="0" showInputMessage="0" showErrorMessage="1" allowBlank="1" type="list">
      <formula1>Elenchi!$C$1:$C$3</formula1>
    </dataValidation>
    <dataValidation sqref="G5:G7" showDropDown="0" showInputMessage="0" showErrorMessage="1" allowBlank="1" type="list">
      <formula1>Elenchi!$D$1:$D$3</formula1>
    </dataValidation>
  </dataValidation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FFC55A11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278" min="1" max="1"/>
    <col width="7.29" customWidth="1" style="278" min="2" max="9"/>
    <col width="8.710000000000001" customWidth="1" style="278" min="10" max="26"/>
  </cols>
  <sheetData>
    <row r="1" ht="17.25" customHeight="1" s="278">
      <c r="A1" s="194" t="inlineStr">
        <is>
          <t xml:space="preserve">C5 - Forza lavoro: Ulteriori caratteristiche </t>
        </is>
      </c>
      <c r="B1" s="195" t="n"/>
      <c r="C1" s="195" t="n"/>
      <c r="D1" s="195" t="n"/>
      <c r="E1" s="195" t="n"/>
      <c r="F1" s="195" t="n"/>
      <c r="G1" s="195" t="n"/>
      <c r="H1" s="195" t="n"/>
      <c r="I1" s="195" t="n"/>
      <c r="J1" s="195" t="n"/>
      <c r="K1" s="195" t="n"/>
      <c r="L1" s="195" t="n"/>
      <c r="M1" s="195" t="n"/>
      <c r="N1" s="195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</row>
    <row r="2" ht="14.25" customHeight="1" s="278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4.25" customHeight="1" s="278">
      <c r="A3" s="197" t="inlineStr">
        <is>
          <t>C5.1 - Diversità management</t>
        </is>
      </c>
      <c r="B3" s="198" t="n"/>
      <c r="C3" s="198" t="n"/>
      <c r="D3" s="198" t="n"/>
      <c r="E3" s="198" t="n"/>
      <c r="F3" s="23" t="n"/>
      <c r="G3" s="226" t="n"/>
      <c r="H3" s="226" t="n"/>
      <c r="I3" s="226" t="n"/>
      <c r="J3" s="226" t="n"/>
      <c r="K3" s="226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4.25" customHeight="1" s="278">
      <c r="A4" s="216" t="inlineStr">
        <is>
          <t>Numero membri di sesso femminile</t>
        </is>
      </c>
      <c r="B4" s="90" t="n"/>
      <c r="C4" s="227" t="n"/>
      <c r="D4" s="90" t="n"/>
      <c r="E4" s="227" t="n"/>
      <c r="F4" s="23" t="n"/>
      <c r="G4" s="288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4.25" customHeight="1" s="278">
      <c r="A5" s="216" t="inlineStr">
        <is>
          <t>Numero membri di sesso maschie</t>
        </is>
      </c>
      <c r="B5" s="90" t="n"/>
      <c r="C5" s="227" t="n"/>
      <c r="D5" s="90" t="n"/>
      <c r="E5" s="227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4.25" customHeight="1" s="278">
      <c r="A6" s="229" t="inlineStr">
        <is>
          <t>Totale</t>
        </is>
      </c>
      <c r="B6" s="201" t="n"/>
      <c r="C6" s="200" t="n"/>
      <c r="D6" s="201" t="n"/>
      <c r="E6" s="200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4.25" customHeight="1" s="278">
      <c r="A7" s="16" t="inlineStr">
        <is>
          <t>Indice di diversità di genere</t>
        </is>
      </c>
      <c r="B7" s="200" t="n"/>
      <c r="C7" s="271" t="n"/>
      <c r="D7" s="200" t="n"/>
      <c r="E7" s="271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4.25" customHeight="1" s="278">
      <c r="A8" s="115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4.25" customHeight="1" s="278">
      <c r="A9" s="197" t="inlineStr">
        <is>
          <t>C5.2  - Forza lavoro esterna</t>
        </is>
      </c>
      <c r="B9" s="198" t="n"/>
      <c r="C9" s="256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4.25" customHeight="1" s="278">
      <c r="A10" s="199" t="inlineStr">
        <is>
          <t>Lavoratori autonomi</t>
        </is>
      </c>
      <c r="B10" s="90" t="n"/>
      <c r="C10" s="90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14.25" customHeight="1" s="278">
      <c r="A11" s="199" t="inlineStr">
        <is>
          <t>Lavoratori interinali</t>
        </is>
      </c>
      <c r="B11" s="90" t="n"/>
      <c r="C11" s="90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14.25" customHeight="1" s="278">
      <c r="A12" s="231" t="inlineStr">
        <is>
          <t>Altro (specificare)</t>
        </is>
      </c>
      <c r="B12" s="90" t="n"/>
      <c r="C12" s="90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14.25" customHeight="1" s="278">
      <c r="A13" s="200" t="inlineStr">
        <is>
          <t>Totale</t>
        </is>
      </c>
      <c r="B13" s="201" t="n"/>
      <c r="C13" s="201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14.25" customHeight="1" s="278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14.25" customHeight="1" s="278">
      <c r="A15" s="197" t="inlineStr">
        <is>
          <t>D5.3 - Numero dipendenti per inquadramento</t>
        </is>
      </c>
      <c r="B15" s="198" t="n"/>
      <c r="C15" s="198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14.25" customHeight="1" s="278">
      <c r="A16" s="199" t="inlineStr">
        <is>
          <t>Dirigenti</t>
        </is>
      </c>
      <c r="B16" s="90" t="n"/>
      <c r="C16" s="90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14.25" customHeight="1" s="278">
      <c r="A17" s="199" t="inlineStr">
        <is>
          <t>Quadri</t>
        </is>
      </c>
      <c r="B17" s="90" t="n"/>
      <c r="C17" s="90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14.25" customHeight="1" s="278">
      <c r="A18" s="199" t="inlineStr">
        <is>
          <t>Impiegati</t>
        </is>
      </c>
      <c r="B18" s="90" t="n"/>
      <c r="C18" s="90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14.25" customHeight="1" s="278">
      <c r="A19" s="199" t="inlineStr">
        <is>
          <t>Operai</t>
        </is>
      </c>
      <c r="B19" s="90" t="n"/>
      <c r="C19" s="90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14.25" customHeight="1" s="278">
      <c r="A20" s="200" t="inlineStr">
        <is>
          <t>Totale</t>
        </is>
      </c>
      <c r="B20" s="201" t="n"/>
      <c r="C20" s="201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14.25" customHeight="1" s="278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14.25" customHeight="1" s="278">
      <c r="A22" s="197" t="inlineStr">
        <is>
          <t>D5.4 - Numero dipendenti per età</t>
        </is>
      </c>
      <c r="B22" s="198" t="n"/>
      <c r="C22" s="198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4.25" customHeight="1" s="278">
      <c r="A23" s="199" t="inlineStr">
        <is>
          <t>&lt;30 ANNI</t>
        </is>
      </c>
      <c r="B23" s="90" t="n"/>
      <c r="C23" s="90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4.25" customHeight="1" s="278">
      <c r="A24" s="199" t="inlineStr">
        <is>
          <t>30-50 ANNI</t>
        </is>
      </c>
      <c r="B24" s="90" t="n"/>
      <c r="C24" s="90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14.25" customHeight="1" s="278">
      <c r="A25" s="199" t="inlineStr">
        <is>
          <t>&gt;50 ANNI</t>
        </is>
      </c>
      <c r="B25" s="90" t="n"/>
      <c r="C25" s="90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14.25" customHeight="1" s="278">
      <c r="A26" s="200" t="inlineStr">
        <is>
          <t>Totale</t>
        </is>
      </c>
      <c r="B26" s="201" t="n"/>
      <c r="C26" s="201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14.25" customHeight="1" s="278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14.25" customHeight="1" s="278">
      <c r="A28" s="197" t="inlineStr">
        <is>
          <t>D5.5 - Numero dipendenti per orario lavorativo</t>
        </is>
      </c>
      <c r="B28" s="198" t="n"/>
      <c r="C28" s="198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14.25" customHeight="1" s="278">
      <c r="A29" s="199" t="inlineStr">
        <is>
          <t>Full-time</t>
        </is>
      </c>
      <c r="B29" s="90" t="n"/>
      <c r="C29" s="90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14.25" customHeight="1" s="278">
      <c r="A30" s="199" t="inlineStr">
        <is>
          <t>Part-time</t>
        </is>
      </c>
      <c r="B30" s="90" t="n"/>
      <c r="C30" s="90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14.25" customHeight="1" s="278">
      <c r="A31" s="200" t="inlineStr">
        <is>
          <t>Totale</t>
        </is>
      </c>
      <c r="B31" s="201" t="n"/>
      <c r="C31" s="201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4.25" customHeight="1" s="278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4.25" customHeight="1" s="278">
      <c r="A33" s="197" t="inlineStr">
        <is>
          <t>D5.6 - Numero dipendenti per anzianità aziendale</t>
        </is>
      </c>
      <c r="B33" s="198" t="n"/>
      <c r="C33" s="286" t="n"/>
      <c r="D33" s="286" t="n"/>
      <c r="E33" s="287" t="n"/>
      <c r="F33" s="198" t="n"/>
      <c r="G33" s="286" t="n"/>
      <c r="H33" s="286" t="n"/>
      <c r="I33" s="287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4.25" customHeight="1" s="278">
      <c r="A34" s="273" t="n"/>
      <c r="B34" s="274" t="n"/>
      <c r="C34" s="274" t="n"/>
      <c r="D34" s="274" t="n"/>
      <c r="E34" s="275" t="n"/>
      <c r="F34" s="274" t="n"/>
      <c r="G34" s="274" t="n"/>
      <c r="H34" s="274" t="n"/>
      <c r="I34" s="275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4.25" customHeight="1" s="278">
      <c r="A35" s="199" t="inlineStr">
        <is>
          <t>Dirigenti</t>
        </is>
      </c>
      <c r="B35" s="90" t="n"/>
      <c r="C35" s="90" t="n"/>
      <c r="D35" s="90" t="n"/>
      <c r="E35" s="276" t="n"/>
      <c r="F35" s="90" t="n"/>
      <c r="G35" s="90" t="n"/>
      <c r="H35" s="90" t="n"/>
      <c r="I35" s="276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4.25" customHeight="1" s="278">
      <c r="A36" s="199" t="inlineStr">
        <is>
          <t>Quadri</t>
        </is>
      </c>
      <c r="B36" s="90" t="n"/>
      <c r="C36" s="90" t="n"/>
      <c r="D36" s="90" t="n"/>
      <c r="E36" s="276" t="n"/>
      <c r="F36" s="90" t="n"/>
      <c r="G36" s="90" t="n"/>
      <c r="H36" s="90" t="n"/>
      <c r="I36" s="276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4.25" customHeight="1" s="278">
      <c r="A37" s="199" t="inlineStr">
        <is>
          <t>Impiegati</t>
        </is>
      </c>
      <c r="B37" s="90" t="n"/>
      <c r="C37" s="90" t="n"/>
      <c r="D37" s="90" t="n"/>
      <c r="E37" s="276" t="n"/>
      <c r="F37" s="90" t="n"/>
      <c r="G37" s="90" t="n"/>
      <c r="H37" s="90" t="n"/>
      <c r="I37" s="276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4.25" customHeight="1" s="278">
      <c r="A38" s="199" t="inlineStr">
        <is>
          <t>Operai</t>
        </is>
      </c>
      <c r="B38" s="90" t="n"/>
      <c r="C38" s="90" t="n"/>
      <c r="D38" s="90" t="n"/>
      <c r="E38" s="276" t="n"/>
      <c r="F38" s="90" t="n"/>
      <c r="G38" s="90" t="n"/>
      <c r="H38" s="90" t="n"/>
      <c r="I38" s="276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4.25" customHeight="1" s="278">
      <c r="A39" s="200" t="inlineStr">
        <is>
          <t>Totale</t>
        </is>
      </c>
      <c r="B39" s="201" t="n"/>
      <c r="C39" s="201" t="n"/>
      <c r="D39" s="201" t="n"/>
      <c r="E39" s="276" t="n"/>
      <c r="F39" s="201" t="n"/>
      <c r="G39" s="201" t="n"/>
      <c r="H39" s="201" t="n"/>
      <c r="I39" s="276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4.25" customHeight="1" s="278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4.25" customHeight="1" s="278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4.25" customHeight="1" s="278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4.25" customHeight="1" s="278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4.25" customHeight="1" s="278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4.25" customHeight="1" s="278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4.25" customHeight="1" s="278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4.25" customHeight="1" s="278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4.25" customHeight="1" s="27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4.25" customHeight="1" s="278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4.25" customHeight="1" s="278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4.25" customHeight="1" s="278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4.25" customHeight="1" s="278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4.25" customHeight="1" s="278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4.25" customHeight="1" s="278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4.25" customHeight="1" s="278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4.25" customHeight="1" s="278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4.25" customHeight="1" s="278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4.25" customHeight="1" s="27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4.25" customHeight="1" s="278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4.25" customHeight="1" s="278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4.25" customHeight="1" s="278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4.25" customHeight="1" s="278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4.25" customHeight="1" s="278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4.25" customHeight="1" s="278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4.25" customHeight="1" s="278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4.25" customHeight="1" s="278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4.25" customHeight="1" s="278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4.25" customHeight="1" s="27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4.25" customHeight="1" s="278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4.25" customHeight="1" s="278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4.25" customHeight="1" s="278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4.25" customHeight="1" s="278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4.25" customHeight="1" s="278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4.25" customHeight="1" s="278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4.25" customHeight="1" s="278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4.25" customHeight="1" s="278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4.25" customHeight="1" s="278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4.25" customHeight="1" s="2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4.25" customHeight="1" s="278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4.25" customHeight="1" s="278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4.25" customHeight="1" s="278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4.25" customHeight="1" s="278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4.25" customHeight="1" s="278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4.25" customHeight="1" s="278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4.25" customHeight="1" s="278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4.25" customHeight="1" s="278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4.25" customHeight="1" s="278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4.25" customHeight="1" s="27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4.25" customHeight="1" s="278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4.25" customHeight="1" s="278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4.25" customHeight="1" s="278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4.25" customHeight="1" s="278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4.25" customHeight="1" s="278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4.25" customHeight="1" s="278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4.25" customHeight="1" s="278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4.25" customHeight="1" s="278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4.25" customHeight="1" s="278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4.25" customHeight="1" s="27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4.25" customHeight="1" s="278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4.25" customHeight="1" s="278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4.25" customHeight="1" s="278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4.25" customHeight="1" s="278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4.25" customHeight="1" s="278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4.25" customHeight="1" s="278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4.25" customHeight="1" s="278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4.25" customHeight="1" s="278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4.25" customHeight="1" s="278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4.25" customHeight="1" s="27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4.25" customHeight="1" s="278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4.25" customHeight="1" s="278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4.25" customHeight="1" s="278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4.25" customHeight="1" s="278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4.25" customHeight="1" s="278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4.25" customHeight="1" s="278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4.25" customHeight="1" s="278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4.25" customHeight="1" s="278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4.25" customHeight="1" s="278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4.25" customHeight="1" s="27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4.25" customHeight="1" s="278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4.25" customHeight="1" s="278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4.25" customHeight="1" s="278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4.25" customHeight="1" s="278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4.25" customHeight="1" s="278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4.25" customHeight="1" s="278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4.25" customHeight="1" s="278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4.25" customHeight="1" s="278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4.25" customHeight="1" s="278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4.25" customHeight="1" s="27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4.25" customHeight="1" s="278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4.25" customHeight="1" s="278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4.25" customHeight="1" s="278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4.25" customHeight="1" s="278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4.25" customHeight="1" s="278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4.25" customHeight="1" s="278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4.25" customHeight="1" s="278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4.25" customHeight="1" s="278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4.25" customHeight="1" s="278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4.25" customHeight="1" s="27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4.25" customHeight="1" s="278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4.25" customHeight="1" s="278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4.25" customHeight="1" s="278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4.25" customHeight="1" s="278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4.25" customHeight="1" s="278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4.25" customHeight="1" s="278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4.25" customHeight="1" s="278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4.25" customHeight="1" s="278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4.25" customHeight="1" s="278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4.25" customHeight="1" s="27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4.25" customHeight="1" s="278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4.25" customHeight="1" s="278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4.25" customHeight="1" s="278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4.25" customHeight="1" s="278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4.25" customHeight="1" s="278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4.25" customHeight="1" s="278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4.25" customHeight="1" s="278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4.25" customHeight="1" s="278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4.25" customHeight="1" s="278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4.25" customHeight="1" s="27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4.25" customHeight="1" s="278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4.25" customHeight="1" s="278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4.25" customHeight="1" s="278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4.25" customHeight="1" s="278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4.25" customHeight="1" s="278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4.25" customHeight="1" s="278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4.25" customHeight="1" s="278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4.25" customHeight="1" s="278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4.25" customHeight="1" s="278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4.25" customHeight="1" s="27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4.25" customHeight="1" s="278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4.25" customHeight="1" s="278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4.25" customHeight="1" s="278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4.25" customHeight="1" s="278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4.25" customHeight="1" s="278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4.25" customHeight="1" s="278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4.25" customHeight="1" s="278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4.25" customHeight="1" s="278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4.25" customHeight="1" s="278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4.25" customHeight="1" s="2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4.25" customHeight="1" s="278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4.25" customHeight="1" s="278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4.25" customHeight="1" s="278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4.25" customHeight="1" s="278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4.25" customHeight="1" s="278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4.25" customHeight="1" s="278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4.25" customHeight="1" s="278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4.25" customHeight="1" s="278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4.25" customHeight="1" s="278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4.25" customHeight="1" s="27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4.25" customHeight="1" s="278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4.25" customHeight="1" s="278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4.25" customHeight="1" s="278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4.25" customHeight="1" s="278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4.25" customHeight="1" s="278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4.25" customHeight="1" s="278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4.25" customHeight="1" s="278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4.25" customHeight="1" s="278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4.25" customHeight="1" s="278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4.25" customHeight="1" s="27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4.25" customHeight="1" s="278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4.25" customHeight="1" s="278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4.25" customHeight="1" s="278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4.25" customHeight="1" s="278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4.25" customHeight="1" s="278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4.25" customHeight="1" s="278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4.25" customHeight="1" s="278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4.25" customHeight="1" s="278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4.25" customHeight="1" s="278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4.25" customHeight="1" s="27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4.25" customHeight="1" s="278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4.25" customHeight="1" s="278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4.25" customHeight="1" s="278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4.25" customHeight="1" s="278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4.25" customHeight="1" s="278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4.25" customHeight="1" s="278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4.25" customHeight="1" s="278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4.25" customHeight="1" s="278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4.25" customHeight="1" s="278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4.25" customHeight="1" s="27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4.25" customHeight="1" s="278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4.25" customHeight="1" s="278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4.25" customHeight="1" s="278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4.25" customHeight="1" s="278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4.25" customHeight="1" s="278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4.25" customHeight="1" s="278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4.25" customHeight="1" s="278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4.25" customHeight="1" s="278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4.25" customHeight="1" s="278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4.25" customHeight="1" s="27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4.25" customHeight="1" s="278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4.25" customHeight="1" s="278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4.25" customHeight="1" s="278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4.25" customHeight="1" s="278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4.25" customHeight="1" s="278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4.25" customHeight="1" s="278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4.25" customHeight="1" s="278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4.25" customHeight="1" s="278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4.25" customHeight="1" s="278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4.25" customHeight="1" s="27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4.25" customHeight="1" s="278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4.25" customHeight="1" s="278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4.25" customHeight="1" s="278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4.25" customHeight="1" s="278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4.25" customHeight="1" s="278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4.25" customHeight="1" s="278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4.25" customHeight="1" s="278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4.25" customHeight="1" s="278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4.25" customHeight="1" s="278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4.25" customHeight="1" s="27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4.25" customHeight="1" s="278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4.25" customHeight="1" s="278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4.25" customHeight="1" s="278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4.25" customHeight="1" s="278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4.25" customHeight="1" s="278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4.25" customHeight="1" s="278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4.25" customHeight="1" s="278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4.25" customHeight="1" s="278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4.25" customHeight="1" s="278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4.25" customHeight="1" s="27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4.25" customHeight="1" s="278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4.25" customHeight="1" s="278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4.25" customHeight="1" s="278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4.25" customHeight="1" s="278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4.25" customHeight="1" s="278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4.25" customHeight="1" s="278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4.25" customHeight="1" s="278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4.25" customHeight="1" s="278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4.25" customHeight="1" s="278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4.25" customHeight="1" s="27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4.25" customHeight="1" s="278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4.25" customHeight="1" s="278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4.25" customHeight="1" s="278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4.25" customHeight="1" s="278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4.25" customHeight="1" s="278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4.25" customHeight="1" s="278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4.25" customHeight="1" s="278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4.25" customHeight="1" s="278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4.25" customHeight="1" s="278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4.25" customHeight="1" s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4.25" customHeight="1" s="278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4.25" customHeight="1" s="278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4.25" customHeight="1" s="278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4.25" customHeight="1" s="278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4.25" customHeight="1" s="278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4.25" customHeight="1" s="278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4.25" customHeight="1" s="278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4.25" customHeight="1" s="278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4.25" customHeight="1" s="278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4.25" customHeight="1" s="27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4.25" customHeight="1" s="278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4.25" customHeight="1" s="278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4.25" customHeight="1" s="278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4.25" customHeight="1" s="278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4.25" customHeight="1" s="278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4.25" customHeight="1" s="278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4.25" customHeight="1" s="278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4.25" customHeight="1" s="278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4.25" customHeight="1" s="278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4.25" customHeight="1" s="27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4.25" customHeight="1" s="278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4.25" customHeight="1" s="278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4.25" customHeight="1" s="278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4.25" customHeight="1" s="278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4.25" customHeight="1" s="278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4.25" customHeight="1" s="278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4.25" customHeight="1" s="278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4.25" customHeight="1" s="278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4.25" customHeight="1" s="278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4.25" customHeight="1" s="27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4.25" customHeight="1" s="278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4.25" customHeight="1" s="278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4.25" customHeight="1" s="278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4.25" customHeight="1" s="278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4.25" customHeight="1" s="278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4.25" customHeight="1" s="278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4.25" customHeight="1" s="278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4.25" customHeight="1" s="278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4.25" customHeight="1" s="278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4.25" customHeight="1" s="27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4.25" customHeight="1" s="278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4.25" customHeight="1" s="278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4.25" customHeight="1" s="278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4.25" customHeight="1" s="278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4.25" customHeight="1" s="278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4.25" customHeight="1" s="278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4.25" customHeight="1" s="278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4.25" customHeight="1" s="278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4.25" customHeight="1" s="278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4.25" customHeight="1" s="27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4.25" customHeight="1" s="278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4.25" customHeight="1" s="278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4.25" customHeight="1" s="278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4.25" customHeight="1" s="278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4.25" customHeight="1" s="278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4.25" customHeight="1" s="278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4.25" customHeight="1" s="278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4.25" customHeight="1" s="278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4.25" customHeight="1" s="278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4.25" customHeight="1" s="27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4.25" customHeight="1" s="278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4.25" customHeight="1" s="278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4.25" customHeight="1" s="278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4.25" customHeight="1" s="278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4.25" customHeight="1" s="278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4.25" customHeight="1" s="278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4.25" customHeight="1" s="278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4.25" customHeight="1" s="278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4.25" customHeight="1" s="278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4.25" customHeight="1" s="27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4.25" customHeight="1" s="278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4.25" customHeight="1" s="278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4.25" customHeight="1" s="278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4.25" customHeight="1" s="278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4.25" customHeight="1" s="278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4.25" customHeight="1" s="278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4.25" customHeight="1" s="278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4.25" customHeight="1" s="278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4.25" customHeight="1" s="278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4.25" customHeight="1" s="27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4.25" customHeight="1" s="278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4.25" customHeight="1" s="278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4.25" customHeight="1" s="278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4.25" customHeight="1" s="278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4.25" customHeight="1" s="278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4.25" customHeight="1" s="278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4.25" customHeight="1" s="278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4.25" customHeight="1" s="278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4.25" customHeight="1" s="278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4.25" customHeight="1" s="27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4.25" customHeight="1" s="278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4.25" customHeight="1" s="278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4.25" customHeight="1" s="278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4.25" customHeight="1" s="278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4.25" customHeight="1" s="278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4.25" customHeight="1" s="278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4.25" customHeight="1" s="278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4.25" customHeight="1" s="278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4.25" customHeight="1" s="278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4.25" customHeight="1" s="2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4.25" customHeight="1" s="278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4.25" customHeight="1" s="278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4.25" customHeight="1" s="278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4.25" customHeight="1" s="278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4.25" customHeight="1" s="278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4.25" customHeight="1" s="278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4.25" customHeight="1" s="278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4.25" customHeight="1" s="278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4.25" customHeight="1" s="278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4.25" customHeight="1" s="27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4.25" customHeight="1" s="278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4.25" customHeight="1" s="278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4.25" customHeight="1" s="278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4.25" customHeight="1" s="278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4.25" customHeight="1" s="278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4.25" customHeight="1" s="278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4.25" customHeight="1" s="278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4.25" customHeight="1" s="278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4.25" customHeight="1" s="278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4.25" customHeight="1" s="27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4.25" customHeight="1" s="278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4.25" customHeight="1" s="278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4.25" customHeight="1" s="278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4.25" customHeight="1" s="278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4.25" customHeight="1" s="278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4.25" customHeight="1" s="278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4.25" customHeight="1" s="278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4.25" customHeight="1" s="278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4.25" customHeight="1" s="278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4.25" customHeight="1" s="27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4.25" customHeight="1" s="278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4.25" customHeight="1" s="278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4.25" customHeight="1" s="278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4.25" customHeight="1" s="278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4.25" customHeight="1" s="278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4.25" customHeight="1" s="278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4.25" customHeight="1" s="278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4.25" customHeight="1" s="278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4.25" customHeight="1" s="278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4.25" customHeight="1" s="27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4.25" customHeight="1" s="278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4.25" customHeight="1" s="278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4.25" customHeight="1" s="278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4.25" customHeight="1" s="278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4.25" customHeight="1" s="278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4.25" customHeight="1" s="278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4.25" customHeight="1" s="278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4.25" customHeight="1" s="278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4.25" customHeight="1" s="278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4.25" customHeight="1" s="27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4.25" customHeight="1" s="278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4.25" customHeight="1" s="278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4.25" customHeight="1" s="278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4.25" customHeight="1" s="278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4.25" customHeight="1" s="278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4.25" customHeight="1" s="278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4.25" customHeight="1" s="278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4.25" customHeight="1" s="278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4.25" customHeight="1" s="278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4.25" customHeight="1" s="27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4.25" customHeight="1" s="278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4.25" customHeight="1" s="278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4.25" customHeight="1" s="278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4.25" customHeight="1" s="278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4.25" customHeight="1" s="278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4.25" customHeight="1" s="278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4.25" customHeight="1" s="278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4.25" customHeight="1" s="278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4.25" customHeight="1" s="278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4.25" customHeight="1" s="27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4.25" customHeight="1" s="278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4.25" customHeight="1" s="278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4.25" customHeight="1" s="278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4.25" customHeight="1" s="278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4.25" customHeight="1" s="278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4.25" customHeight="1" s="278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4.25" customHeight="1" s="278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4.25" customHeight="1" s="278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4.25" customHeight="1" s="278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4.25" customHeight="1" s="27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4.25" customHeight="1" s="278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4.25" customHeight="1" s="278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4.25" customHeight="1" s="278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4.25" customHeight="1" s="278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4.25" customHeight="1" s="278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4.25" customHeight="1" s="278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4.25" customHeight="1" s="278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4.25" customHeight="1" s="278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4.25" customHeight="1" s="278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4.25" customHeight="1" s="27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4.25" customHeight="1" s="278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4.25" customHeight="1" s="278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4.25" customHeight="1" s="278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4.25" customHeight="1" s="278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4.25" customHeight="1" s="278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4.25" customHeight="1" s="278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4.25" customHeight="1" s="278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4.25" customHeight="1" s="278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4.25" customHeight="1" s="278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4.25" customHeight="1" s="2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4.25" customHeight="1" s="278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4.25" customHeight="1" s="278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4.25" customHeight="1" s="278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4.25" customHeight="1" s="278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4.25" customHeight="1" s="278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4.25" customHeight="1" s="278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4.25" customHeight="1" s="278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4.25" customHeight="1" s="278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4.25" customHeight="1" s="278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4.25" customHeight="1" s="27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4.25" customHeight="1" s="278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4.25" customHeight="1" s="278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4.25" customHeight="1" s="278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4.25" customHeight="1" s="278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4.25" customHeight="1" s="278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4.25" customHeight="1" s="278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4.25" customHeight="1" s="278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4.25" customHeight="1" s="278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4.25" customHeight="1" s="278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4.25" customHeight="1" s="27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4.25" customHeight="1" s="278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4.25" customHeight="1" s="278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4.25" customHeight="1" s="278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4.25" customHeight="1" s="278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4.25" customHeight="1" s="278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4.25" customHeight="1" s="278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4.25" customHeight="1" s="278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4.25" customHeight="1" s="278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4.25" customHeight="1" s="278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4.25" customHeight="1" s="278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4.25" customHeight="1" s="278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4.25" customHeight="1" s="278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4.25" customHeight="1" s="278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4.25" customHeight="1" s="278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4.25" customHeight="1" s="278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4.25" customHeight="1" s="278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4.25" customHeight="1" s="278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4.25" customHeight="1" s="278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4.25" customHeight="1" s="278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4.25" customHeight="1" s="278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4.25" customHeight="1" s="278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4.25" customHeight="1" s="278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4.25" customHeight="1" s="278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4.25" customHeight="1" s="278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4.25" customHeight="1" s="278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4.25" customHeight="1" s="278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4.25" customHeight="1" s="278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4.25" customHeight="1" s="278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4.25" customHeight="1" s="278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4.25" customHeight="1" s="278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4.25" customHeight="1" s="278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4.25" customHeight="1" s="278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4.25" customHeight="1" s="278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4.25" customHeight="1" s="278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4.25" customHeight="1" s="278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4.25" customHeight="1" s="278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4.25" customHeight="1" s="278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4.25" customHeight="1" s="278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4.25" customHeight="1" s="278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4.25" customHeight="1" s="278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4.25" customHeight="1" s="278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4.25" customHeight="1" s="278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4.25" customHeight="1" s="278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4.25" customHeight="1" s="278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4.25" customHeight="1" s="278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4.25" customHeight="1" s="278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4.25" customHeight="1" s="278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4.25" customHeight="1" s="278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4.25" customHeight="1" s="278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4.25" customHeight="1" s="278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4.25" customHeight="1" s="278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4.25" customHeight="1" s="278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4.25" customHeight="1" s="278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4.25" customHeight="1" s="278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4.25" customHeight="1" s="278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4.25" customHeight="1" s="278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4.25" customHeight="1" s="278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4.25" customHeight="1" s="278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4.25" customHeight="1" s="278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4.25" customHeight="1" s="278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4.25" customHeight="1" s="278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4.25" customHeight="1" s="278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4.25" customHeight="1" s="278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4.25" customHeight="1" s="278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4.25" customHeight="1" s="278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4.25" customHeight="1" s="278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4.25" customHeight="1" s="278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4.25" customHeight="1" s="278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4.25" customHeight="1" s="278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4.25" customHeight="1" s="278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4.25" customHeight="1" s="278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4.25" customHeight="1" s="278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4.25" customHeight="1" s="278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4.25" customHeight="1" s="278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4.25" customHeight="1" s="278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4.25" customHeight="1" s="278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4.25" customHeight="1" s="278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4.25" customHeight="1" s="278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4.25" customHeight="1" s="278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4.25" customHeight="1" s="278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4.25" customHeight="1" s="278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4.25" customHeight="1" s="278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4.25" customHeight="1" s="278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4.25" customHeight="1" s="278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4.25" customHeight="1" s="278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4.25" customHeight="1" s="278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4.25" customHeight="1" s="278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4.25" customHeight="1" s="278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4.25" customHeight="1" s="278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4.25" customHeight="1" s="278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4.25" customHeight="1" s="278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4.25" customHeight="1" s="278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4.25" customHeight="1" s="278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4.25" customHeight="1" s="278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4.25" customHeight="1" s="278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4.25" customHeight="1" s="278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4.25" customHeight="1" s="278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4.25" customHeight="1" s="278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4.25" customHeight="1" s="278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4.25" customHeight="1" s="278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4.25" customHeight="1" s="278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4.25" customHeight="1" s="278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4.25" customHeight="1" s="278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4.25" customHeight="1" s="278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4.25" customHeight="1" s="278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4.25" customHeight="1" s="278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4.25" customHeight="1" s="278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4.25" customHeight="1" s="278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4.25" customHeight="1" s="278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4.25" customHeight="1" s="278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4.25" customHeight="1" s="278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4.25" customHeight="1" s="278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4.25" customHeight="1" s="278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4.25" customHeight="1" s="278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4.25" customHeight="1" s="278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4.25" customHeight="1" s="278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4.25" customHeight="1" s="278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4.25" customHeight="1" s="278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4.25" customHeight="1" s="278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4.25" customHeight="1" s="278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4.25" customHeight="1" s="278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4.25" customHeight="1" s="278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4.25" customHeight="1" s="278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4.25" customHeight="1" s="278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4.25" customHeight="1" s="278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4.25" customHeight="1" s="278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4.25" customHeight="1" s="278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4.25" customHeight="1" s="278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4.25" customHeight="1" s="278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4.25" customHeight="1" s="278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4.25" customHeight="1" s="278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4.25" customHeight="1" s="278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4.25" customHeight="1" s="278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4.25" customHeight="1" s="278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4.25" customHeight="1" s="278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4.25" customHeight="1" s="278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4.25" customHeight="1" s="278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4.25" customHeight="1" s="278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4.25" customHeight="1" s="278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4.25" customHeight="1" s="278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4.25" customHeight="1" s="278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4.25" customHeight="1" s="278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4.25" customHeight="1" s="278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4.25" customHeight="1" s="278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4.25" customHeight="1" s="278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4.25" customHeight="1" s="278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4.25" customHeight="1" s="278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4.25" customHeight="1" s="278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4.25" customHeight="1" s="278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4.25" customHeight="1" s="278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4.25" customHeight="1" s="278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4.25" customHeight="1" s="278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4.25" customHeight="1" s="278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4.25" customHeight="1" s="278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4.25" customHeight="1" s="278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4.25" customHeight="1" s="278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4.25" customHeight="1" s="278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4.25" customHeight="1" s="278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4.25" customHeight="1" s="278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4.25" customHeight="1" s="278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4.25" customHeight="1" s="278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4.25" customHeight="1" s="278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4.25" customHeight="1" s="278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4.25" customHeight="1" s="278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4.25" customHeight="1" s="278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4.25" customHeight="1" s="278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4.25" customHeight="1" s="278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4.25" customHeight="1" s="278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4.25" customHeight="1" s="278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4.25" customHeight="1" s="278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4.25" customHeight="1" s="278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4.25" customHeight="1" s="278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4.25" customHeight="1" s="278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4.25" customHeight="1" s="278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4.25" customHeight="1" s="278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4.25" customHeight="1" s="278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4.25" customHeight="1" s="278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4.25" customHeight="1" s="278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4.25" customHeight="1" s="278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4.25" customHeight="1" s="278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4.25" customHeight="1" s="278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4.25" customHeight="1" s="278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4.25" customHeight="1" s="278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4.25" customHeight="1" s="278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4.25" customHeight="1" s="278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4.25" customHeight="1" s="278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4.25" customHeight="1" s="278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4.25" customHeight="1" s="278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4.25" customHeight="1" s="278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4.25" customHeight="1" s="278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4.25" customHeight="1" s="278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4.25" customHeight="1" s="278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4.25" customHeight="1" s="278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4.25" customHeight="1" s="278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4.25" customHeight="1" s="278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4.25" customHeight="1" s="278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4.25" customHeight="1" s="278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4.25" customHeight="1" s="278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4.25" customHeight="1" s="278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4.25" customHeight="1" s="278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4.25" customHeight="1" s="278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4.25" customHeight="1" s="278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4.25" customHeight="1" s="278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4.25" customHeight="1" s="278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4.25" customHeight="1" s="278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4.25" customHeight="1" s="278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4.25" customHeight="1" s="278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4.25" customHeight="1" s="278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4.25" customHeight="1" s="278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4.25" customHeight="1" s="278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4.25" customHeight="1" s="278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4.25" customHeight="1" s="278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4.25" customHeight="1" s="278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4.25" customHeight="1" s="278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4.25" customHeight="1" s="278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4.25" customHeight="1" s="278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4.25" customHeight="1" s="278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4.25" customHeight="1" s="278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4.25" customHeight="1" s="278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4.25" customHeight="1" s="278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4.25" customHeight="1" s="278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4.25" customHeight="1" s="278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4.25" customHeight="1" s="278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4.25" customHeight="1" s="278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4.25" customHeight="1" s="278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4.25" customHeight="1" s="278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4.25" customHeight="1" s="278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4.25" customHeight="1" s="278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4.25" customHeight="1" s="278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4.25" customHeight="1" s="278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4.25" customHeight="1" s="278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4.25" customHeight="1" s="278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4.25" customHeight="1" s="278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4.25" customHeight="1" s="278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4.25" customHeight="1" s="278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4.25" customHeight="1" s="278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4.25" customHeight="1" s="278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4.25" customHeight="1" s="278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4.25" customHeight="1" s="278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4.25" customHeight="1" s="278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4.25" customHeight="1" s="278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4.25" customHeight="1" s="278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4.25" customHeight="1" s="278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4.25" customHeight="1" s="278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4.25" customHeight="1" s="278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4.25" customHeight="1" s="278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4.25" customHeight="1" s="278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4.25" customHeight="1" s="278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4.25" customHeight="1" s="278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4.25" customHeight="1" s="278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4.25" customHeight="1" s="278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4.25" customHeight="1" s="278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4.25" customHeight="1" s="278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4.25" customHeight="1" s="278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4.25" customHeight="1" s="278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4.25" customHeight="1" s="278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4.25" customHeight="1" s="278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4.25" customHeight="1" s="278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4.25" customHeight="1" s="278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4.25" customHeight="1" s="278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4.25" customHeight="1" s="278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4.25" customHeight="1" s="278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4.25" customHeight="1" s="278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4.25" customHeight="1" s="278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4.25" customHeight="1" s="278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4.25" customHeight="1" s="278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4.25" customHeight="1" s="278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4.25" customHeight="1" s="278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4.25" customHeight="1" s="278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4.25" customHeight="1" s="278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4.25" customHeight="1" s="278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4.25" customHeight="1" s="278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4.25" customHeight="1" s="278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4.25" customHeight="1" s="278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4.25" customHeight="1" s="278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4.25" customHeight="1" s="278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4.25" customHeight="1" s="278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4.25" customHeight="1" s="278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4.25" customHeight="1" s="278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4.25" customHeight="1" s="278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4.25" customHeight="1" s="278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4.25" customHeight="1" s="278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4.25" customHeight="1" s="278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4.25" customHeight="1" s="278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4.25" customHeight="1" s="278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4.25" customHeight="1" s="278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4.25" customHeight="1" s="278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4.25" customHeight="1" s="278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4.25" customHeight="1" s="278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4.25" customHeight="1" s="278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4.25" customHeight="1" s="278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4.25" customHeight="1" s="278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4.25" customHeight="1" s="278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4.25" customHeight="1" s="278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4.25" customHeight="1" s="278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4.25" customHeight="1" s="278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4.25" customHeight="1" s="278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4.25" customHeight="1" s="278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4.25" customHeight="1" s="278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4.25" customHeight="1" s="278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4.25" customHeight="1" s="278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4.25" customHeight="1" s="278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4.25" customHeight="1" s="278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4.25" customHeight="1" s="278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4.25" customHeight="1" s="278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4.25" customHeight="1" s="278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4.25" customHeight="1" s="278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4.25" customHeight="1" s="278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4.25" customHeight="1" s="278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4.25" customHeight="1" s="278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4.25" customHeight="1" s="278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4.25" customHeight="1" s="278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4.25" customHeight="1" s="278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4.25" customHeight="1" s="278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4.25" customHeight="1" s="278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4.25" customHeight="1" s="278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4.25" customHeight="1" s="278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4.25" customHeight="1" s="278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4.25" customHeight="1" s="278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4.25" customHeight="1" s="278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4.25" customHeight="1" s="278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4.25" customHeight="1" s="278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4.25" customHeight="1" s="278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4.25" customHeight="1" s="278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4.25" customHeight="1" s="278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4.25" customHeight="1" s="278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4.25" customHeight="1" s="278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4.25" customHeight="1" s="278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4.25" customHeight="1" s="278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4.25" customHeight="1" s="278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4.25" customHeight="1" s="278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4.25" customHeight="1" s="278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4.25" customHeight="1" s="278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4.25" customHeight="1" s="278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4.25" customHeight="1" s="278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4.25" customHeight="1" s="278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4.25" customHeight="1" s="278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4.25" customHeight="1" s="278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4.25" customHeight="1" s="278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4.25" customHeight="1" s="278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4.25" customHeight="1" s="278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4.25" customHeight="1" s="278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4.25" customHeight="1" s="278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4.25" customHeight="1" s="278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4.25" customHeight="1" s="278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4.25" customHeight="1" s="278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4.25" customHeight="1" s="278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4.25" customHeight="1" s="278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4.25" customHeight="1" s="278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4.25" customHeight="1" s="278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4.25" customHeight="1" s="278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4.25" customHeight="1" s="278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4.25" customHeight="1" s="278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4.25" customHeight="1" s="278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4.25" customHeight="1" s="278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4.25" customHeight="1" s="278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4.25" customHeight="1" s="278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4.25" customHeight="1" s="278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4.25" customHeight="1" s="278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4.25" customHeight="1" s="278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4.25" customHeight="1" s="278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4.25" customHeight="1" s="278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4.25" customHeight="1" s="278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4.25" customHeight="1" s="278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4.25" customHeight="1" s="278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4.25" customHeight="1" s="278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4.25" customHeight="1" s="278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4.25" customHeight="1" s="278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4.25" customHeight="1" s="278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4.25" customHeight="1" s="278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4.25" customHeight="1" s="278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4.25" customHeight="1" s="278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4.25" customHeight="1" s="278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4.25" customHeight="1" s="278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4.25" customHeight="1" s="278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4.25" customHeight="1" s="278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4.25" customHeight="1" s="278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4.25" customHeight="1" s="278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4.25" customHeight="1" s="278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4.25" customHeight="1" s="278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4.25" customHeight="1" s="278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4.25" customHeight="1" s="278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4.25" customHeight="1" s="278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4.25" customHeight="1" s="278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4.25" customHeight="1" s="278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4.25" customHeight="1" s="278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4.25" customHeight="1" s="278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4.25" customHeight="1" s="278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4.25" customHeight="1" s="278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4.25" customHeight="1" s="278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4.25" customHeight="1" s="278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4.25" customHeight="1" s="278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4.25" customHeight="1" s="278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4.25" customHeight="1" s="278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4.25" customHeight="1" s="278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4.25" customHeight="1" s="278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4.25" customHeight="1" s="278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4.25" customHeight="1" s="278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4.25" customHeight="1" s="278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4.25" customHeight="1" s="278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4.25" customHeight="1" s="278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4.25" customHeight="1" s="278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4.25" customHeight="1" s="278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4.25" customHeight="1" s="278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4.25" customHeight="1" s="278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4.25" customHeight="1" s="278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4.25" customHeight="1" s="278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4.25" customHeight="1" s="278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4.25" customHeight="1" s="278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4.25" customHeight="1" s="278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4.25" customHeight="1" s="278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4.25" customHeight="1" s="278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4.25" customHeight="1" s="278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4.25" customHeight="1" s="278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4.25" customHeight="1" s="278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4.25" customHeight="1" s="278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4.25" customHeight="1" s="278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4.25" customHeight="1" s="278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4.25" customHeight="1" s="278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4.25" customHeight="1" s="278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4.25" customHeight="1" s="278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4.25" customHeight="1" s="278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4.25" customHeight="1" s="278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4.25" customHeight="1" s="278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4.25" customHeight="1" s="278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4.25" customHeight="1" s="278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4.25" customHeight="1" s="278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4.25" customHeight="1" s="278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4.25" customHeight="1" s="278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4.25" customHeight="1" s="278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4.25" customHeight="1" s="278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4.25" customHeight="1" s="278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4.25" customHeight="1" s="278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4.25" customHeight="1" s="278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4.25" customHeight="1" s="278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4.25" customHeight="1" s="278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4.25" customHeight="1" s="278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4.25" customHeight="1" s="278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4.25" customHeight="1" s="278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4.25" customHeight="1" s="278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4.25" customHeight="1" s="278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4.25" customHeight="1" s="278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4.25" customHeight="1" s="278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4.25" customHeight="1" s="278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4.25" customHeight="1" s="278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4.25" customHeight="1" s="278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4.25" customHeight="1" s="278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4.25" customHeight="1" s="278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4.25" customHeight="1" s="278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4.25" customHeight="1" s="278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4.25" customHeight="1" s="278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4.25" customHeight="1" s="278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4.25" customHeight="1" s="278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4.25" customHeight="1" s="278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4.25" customHeight="1" s="278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4.25" customHeight="1" s="278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4.25" customHeight="1" s="278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4.25" customHeight="1" s="278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4.25" customHeight="1" s="278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4.25" customHeight="1" s="278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4.25" customHeight="1" s="278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4.25" customHeight="1" s="278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4.25" customHeight="1" s="278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4.25" customHeight="1" s="278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4.25" customHeight="1" s="278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4.25" customHeight="1" s="278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4.25" customHeight="1" s="278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4.25" customHeight="1" s="278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4.25" customHeight="1" s="278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4.25" customHeight="1" s="278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4.25" customHeight="1" s="278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4.25" customHeight="1" s="278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4.25" customHeight="1" s="278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4.25" customHeight="1" s="278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4.25" customHeight="1" s="278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4.25" customHeight="1" s="278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4.25" customHeight="1" s="278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4.25" customHeight="1" s="278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4.25" customHeight="1" s="278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4.25" customHeight="1" s="278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4.25" customHeight="1" s="278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4.25" customHeight="1" s="278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4.25" customHeight="1" s="278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4.25" customHeight="1" s="278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4.25" customHeight="1" s="278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4.25" customHeight="1" s="278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4.25" customHeight="1" s="278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4.25" customHeight="1" s="278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4.25" customHeight="1" s="278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4.25" customHeight="1" s="278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4.25" customHeight="1" s="278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4.25" customHeight="1" s="278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4.25" customHeight="1" s="278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4.25" customHeight="1" s="278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4.25" customHeight="1" s="278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4.25" customHeight="1" s="278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4.25" customHeight="1" s="278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4.25" customHeight="1" s="278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4.25" customHeight="1" s="278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4.25" customHeight="1" s="278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4.25" customHeight="1" s="278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4.25" customHeight="1" s="278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3">
    <mergeCell ref="B33:E33"/>
    <mergeCell ref="F33:I33"/>
    <mergeCell ref="G4:K4"/>
  </mergeCells>
  <conditionalFormatting sqref="B4:B5">
    <cfRule type="containsBlanks" priority="1" dxfId="2">
      <formula>LEN(TRIM(B4))=0</formula>
    </cfRule>
  </conditionalFormatting>
  <conditionalFormatting sqref="B10:C12">
    <cfRule type="containsBlanks" priority="2" dxfId="2">
      <formula>LEN(TRIM(B10))=0</formula>
    </cfRule>
  </conditionalFormatting>
  <conditionalFormatting sqref="B16:C19">
    <cfRule type="containsBlanks" priority="3" dxfId="2">
      <formula>LEN(TRIM(B16))=0</formula>
    </cfRule>
  </conditionalFormatting>
  <conditionalFormatting sqref="B23:C25">
    <cfRule type="containsBlanks" priority="4" dxfId="2">
      <formula>LEN(TRIM(B23))=0</formula>
    </cfRule>
  </conditionalFormatting>
  <conditionalFormatting sqref="B29:C30">
    <cfRule type="containsBlanks" priority="5" dxfId="2">
      <formula>LEN(TRIM(B29))=0</formula>
    </cfRule>
  </conditionalFormatting>
  <conditionalFormatting sqref="B35:D38">
    <cfRule type="containsBlanks" priority="6" dxfId="2">
      <formula>LEN(TRIM(B35))=0</formula>
    </cfRule>
  </conditionalFormatting>
  <conditionalFormatting sqref="D4:D5">
    <cfRule type="containsBlanks" priority="7" dxfId="2">
      <formula>LEN(TRIM(D4))=0</formula>
    </cfRule>
  </conditionalFormatting>
  <conditionalFormatting sqref="F35:H38">
    <cfRule type="containsBlanks" priority="8" dxfId="2">
      <formula>LEN(TRIM(F35))=0</formula>
    </cfRule>
  </conditionalFormatting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>
  <sheetPr>
    <tabColor rgb="FFC55A11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40.71" customWidth="1" style="278" min="1" max="1"/>
    <col width="12.71" customWidth="1" style="278" min="2" max="3"/>
    <col width="8.710000000000001" customWidth="1" style="278" min="4" max="26"/>
  </cols>
  <sheetData>
    <row r="1" ht="17.25" customHeight="1" s="278">
      <c r="A1" s="203" t="inlineStr">
        <is>
          <t>C6 - Ulteriori informazioni sulla forza lavoro - Politiche e processi in materia di diritti umani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</row>
    <row r="2" ht="14.25" customHeight="1" s="278">
      <c r="A2" s="197" t="inlineStr">
        <is>
          <t>C6 - Politiche e processi in materia di diritti umani</t>
        </is>
      </c>
      <c r="B2" s="277" t="n"/>
      <c r="C2" s="277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4.25" customHeight="1" s="278">
      <c r="A3" s="209" t="inlineStr">
        <is>
          <t>L'impresa ha un codice di condotta o una politica sui diritti umani per il proprio personale?</t>
        </is>
      </c>
      <c r="B3" s="88" t="n"/>
      <c r="C3" s="88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278">
      <c r="A4" s="29" t="inlineStr">
        <is>
          <t>Se sì, riguarda:</t>
        </is>
      </c>
      <c r="B4" s="215" t="n"/>
      <c r="C4" s="215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278">
      <c r="A5" s="216" t="inlineStr">
        <is>
          <t>i. il lavoro minorile</t>
        </is>
      </c>
      <c r="B5" s="88" t="n"/>
      <c r="C5" s="88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4.25" customHeight="1" s="278">
      <c r="A6" s="216" t="inlineStr">
        <is>
          <t>ii. Il lavoro forzato</t>
        </is>
      </c>
      <c r="B6" s="88" t="n"/>
      <c r="C6" s="88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4.25" customHeight="1" s="278">
      <c r="A7" s="216" t="inlineStr">
        <is>
          <t>iii. la tratta di essere umani</t>
        </is>
      </c>
      <c r="B7" s="88" t="n"/>
      <c r="C7" s="88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4.25" customHeight="1" s="278">
      <c r="A8" s="216" t="inlineStr">
        <is>
          <t>iv. la discriminazione</t>
        </is>
      </c>
      <c r="B8" s="88" t="n"/>
      <c r="C8" s="88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4.25" customHeight="1" s="278">
      <c r="A9" s="216" t="inlineStr">
        <is>
          <t>v. la prevenzione degli infortuni</t>
        </is>
      </c>
      <c r="B9" s="88" t="n"/>
      <c r="C9" s="88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4.25" customHeight="1" s="278">
      <c r="A10" s="216" t="inlineStr">
        <is>
          <t>vi. Altro (Se sì, specificare)</t>
        </is>
      </c>
      <c r="B10" s="88" t="n"/>
      <c r="C10" s="88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4.25" customHeight="1" s="278">
      <c r="A11" s="217" t="n"/>
      <c r="B11" s="215" t="n"/>
      <c r="C11" s="215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4.25" customHeight="1" s="278">
      <c r="A12" s="216" t="inlineStr">
        <is>
          <t>L'impresa dispone di un meccanismo di gestione dei reclami per la propria forza lavoro?</t>
        </is>
      </c>
      <c r="B12" s="88" t="n"/>
      <c r="C12" s="88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8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conditionalFormatting sqref="B3:C3">
    <cfRule type="containsBlanks" priority="1" dxfId="2">
      <formula>LEN(TRIM(B3))=0</formula>
    </cfRule>
  </conditionalFormatting>
  <conditionalFormatting sqref="B5:C10">
    <cfRule type="containsBlanks" priority="2" dxfId="2">
      <formula>LEN(TRIM(B5))=0</formula>
    </cfRule>
  </conditionalFormatting>
  <conditionalFormatting sqref="B12:C12">
    <cfRule type="containsBlanks" priority="3" dxfId="2">
      <formula>LEN(TRIM(B12))=0</formula>
    </cfRule>
  </conditionalFormatting>
  <dataValidations count="1">
    <dataValidation sqref="B3:C3 B5:C10 B12:C12" showDropDown="0" showInputMessage="0" showErrorMessage="1" allowBlank="1" type="list">
      <formula1>"Sì,No"</formula1>
    </dataValidation>
  </dataValidation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tabColor rgb="FFC55A11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40.71" customWidth="1" style="278" min="1" max="1"/>
    <col width="12.71" customWidth="1" style="278" min="2" max="3"/>
    <col width="8.710000000000001" customWidth="1" style="278" min="4" max="26"/>
  </cols>
  <sheetData>
    <row r="1" ht="17.25" customHeight="1" s="278">
      <c r="A1" s="203" t="inlineStr">
        <is>
          <t>C7 - Gravi incidenti negativi in materia di diritti umani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</row>
    <row r="2" ht="14.25" customHeight="1" s="278">
      <c r="A2" s="197" t="inlineStr">
        <is>
          <t>C7 - Gravi incidenti negativi in materia di diritti umani</t>
        </is>
      </c>
      <c r="B2" s="277" t="n"/>
      <c r="C2" s="277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4.25" customHeight="1" s="278">
      <c r="A3" s="216" t="inlineStr">
        <is>
          <t>L'impresa ha confermato episodi di incidenti nella propria forza lavoro relativi a:</t>
        </is>
      </c>
      <c r="B3" s="150" t="n"/>
      <c r="C3" s="150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278">
      <c r="A4" s="216" t="inlineStr">
        <is>
          <t>i. il lavoro minorile</t>
        </is>
      </c>
      <c r="B4" s="88" t="n"/>
      <c r="C4" s="88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278">
      <c r="A5" s="216" t="inlineStr">
        <is>
          <t>ii. Il lavoro forzato</t>
        </is>
      </c>
      <c r="B5" s="88" t="n"/>
      <c r="C5" s="88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4.25" customHeight="1" s="278">
      <c r="A6" s="216" t="inlineStr">
        <is>
          <t>iii. la tratta di essere umani</t>
        </is>
      </c>
      <c r="B6" s="88" t="n"/>
      <c r="C6" s="88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4.25" customHeight="1" s="278">
      <c r="A7" s="216" t="inlineStr">
        <is>
          <t>iv. la discriminazione</t>
        </is>
      </c>
      <c r="B7" s="88" t="n"/>
      <c r="C7" s="88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4.25" customHeight="1" s="278">
      <c r="A8" s="216" t="inlineStr">
        <is>
          <t>v. Altro (Se sì, specificare)</t>
        </is>
      </c>
      <c r="B8" s="88" t="n"/>
      <c r="C8" s="88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49.5" customHeight="1" s="278">
      <c r="A9" s="218" t="inlineStr">
        <is>
          <t>Se sì, specificare azioni intraprese</t>
        </is>
      </c>
      <c r="B9" s="88" t="n"/>
      <c r="C9" s="88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4.25" customHeight="1" s="278">
      <c r="A10" s="217" t="n"/>
      <c r="B10" s="150" t="n"/>
      <c r="C10" s="150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4.25" customHeight="1" s="278">
      <c r="A11" s="216" t="inlineStr">
        <is>
          <t xml:space="preserve">L'impresa è a conoscenza di incidenti confermati che coinvolgono i lavoratori della catena del valore, le comunità interessate, i consumatori e gli utenti finali? </t>
        </is>
      </c>
      <c r="B11" s="88" t="n"/>
      <c r="C11" s="88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49.5" customHeight="1" s="278">
      <c r="A12" s="218" t="inlineStr">
        <is>
          <t>Se sì, specificare</t>
        </is>
      </c>
      <c r="B12" s="88" t="n"/>
      <c r="C12" s="88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8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conditionalFormatting sqref="B4:C9">
    <cfRule type="containsBlanks" priority="1" dxfId="2">
      <formula>LEN(TRIM(B4))=0</formula>
    </cfRule>
  </conditionalFormatting>
  <conditionalFormatting sqref="B11:C12">
    <cfRule type="containsBlanks" priority="2" dxfId="2">
      <formula>LEN(TRIM(B11))=0</formula>
    </cfRule>
  </conditionalFormatting>
  <dataValidations count="1">
    <dataValidation sqref="B4:C8 B11:C11" showDropDown="0" showInputMessage="0" showErrorMessage="1" allowBlank="1" type="list">
      <formula1>"Sì,No"</formula1>
    </dataValidation>
  </dataValidation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>
  <sheetPr>
    <tabColor theme="4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8.71" customWidth="1" style="278" min="1" max="1"/>
    <col width="17.71" customWidth="1" style="278" min="2" max="3"/>
    <col width="8.710000000000001" customWidth="1" style="278" min="4" max="26"/>
  </cols>
  <sheetData>
    <row r="1" ht="17.25" customHeight="1" s="278">
      <c r="A1" s="254" t="inlineStr">
        <is>
          <t>C8 - Ricavi in alcuni settori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4" t="n"/>
      <c r="N1" s="254" t="n"/>
      <c r="O1" s="254" t="n"/>
      <c r="P1" s="254" t="n"/>
      <c r="Q1" s="254" t="n"/>
      <c r="R1" s="254" t="n"/>
      <c r="S1" s="254" t="n"/>
      <c r="T1" s="254" t="n"/>
      <c r="U1" s="254" t="n"/>
      <c r="V1" s="254" t="n"/>
      <c r="W1" s="254" t="n"/>
      <c r="X1" s="254" t="n"/>
      <c r="Y1" s="254" t="n"/>
      <c r="Z1" s="254" t="n"/>
    </row>
    <row r="2" ht="14.25" customHeight="1" s="278">
      <c r="A2" s="256" t="n"/>
      <c r="B2" s="257" t="inlineStr">
        <is>
          <t>Ricavi [€] 2023</t>
        </is>
      </c>
      <c r="C2" s="257" t="inlineStr">
        <is>
          <t>Ricavi [€] 2024</t>
        </is>
      </c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4.25" customHeight="1" s="278">
      <c r="A3" s="216" t="inlineStr">
        <is>
          <t>Se l'impresa opera in uno o più dei seguenti settori, deve indicare i relativi ricavi:</t>
        </is>
      </c>
      <c r="B3" s="255" t="n"/>
      <c r="C3" s="255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278">
      <c r="A4" s="258" t="inlineStr">
        <is>
          <t>a) armi controverse come mine antiuomo, munizioni a grappolo, armi chimiche e armi biologiche</t>
        </is>
      </c>
      <c r="B4" s="255" t="n"/>
      <c r="C4" s="255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278">
      <c r="A5" s="103" t="inlineStr">
        <is>
          <t>b) coltivazione e produzione di tabacco</t>
        </is>
      </c>
      <c r="B5" s="255" t="n"/>
      <c r="C5" s="255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4.25" customHeight="1" s="278">
      <c r="A6" s="152" t="inlineStr">
        <is>
          <t>c) settore dei combustibili fossili (carbone, petrolio e gas)*</t>
        </is>
      </c>
      <c r="B6" s="255" t="n"/>
      <c r="C6" s="255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4.25" customHeight="1" s="278">
      <c r="A7" s="152" t="inlineStr">
        <is>
          <t>d) produzione di sostanze chimiche (ad es. pesticidi o altri prodotti agrochimici)</t>
        </is>
      </c>
      <c r="B7" s="255" t="n"/>
      <c r="C7" s="255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4.25" customHeight="1" s="27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4.25" customHeight="1" s="278">
      <c r="A9" s="259" t="inlineStr">
        <is>
          <t>*l'impresa produce ricavi dall'esplorazione, dall'estrazione mineraria, dall'estrazione, dalla produzione, dalla trasformazione, dallo stoccaggio, dalla raffinazione o dalla distribuzione, compresi il trasporto, lo stoccaggio e il commercio, di combustibili fossili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4.25" customHeight="1" s="278"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4.25" customHeight="1" s="278"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4.25" customHeight="1" s="278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8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1">
    <mergeCell ref="A9:C11"/>
  </mergeCells>
  <conditionalFormatting sqref="B3:C7">
    <cfRule type="containsBlanks" priority="1" dxfId="2">
      <formula>LEN(TRIM(B3))=0</formula>
    </cfRule>
  </conditionalFormatting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tabColor theme="4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8.71" customWidth="1" style="278" min="1" max="1"/>
    <col width="17.71" customWidth="1" style="278" min="2" max="3"/>
    <col width="8.710000000000001" customWidth="1" style="278" min="4" max="26"/>
  </cols>
  <sheetData>
    <row r="1" ht="17.25" customHeight="1" s="278">
      <c r="A1" s="254" t="inlineStr">
        <is>
          <t>C9 - Diversità organo di governance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4" t="n"/>
      <c r="N1" s="254" t="n"/>
      <c r="O1" s="254" t="n"/>
      <c r="P1" s="254" t="n"/>
      <c r="Q1" s="254" t="n"/>
      <c r="R1" s="254" t="n"/>
      <c r="S1" s="254" t="n"/>
      <c r="T1" s="254" t="n"/>
      <c r="U1" s="254" t="n"/>
      <c r="V1" s="254" t="n"/>
      <c r="W1" s="254" t="n"/>
      <c r="X1" s="254" t="n"/>
      <c r="Y1" s="254" t="n"/>
      <c r="Z1" s="254" t="n"/>
    </row>
    <row r="2" ht="14.25" customHeight="1" s="278">
      <c r="A2" s="260" t="inlineStr">
        <is>
          <t>C9  - Diversità organo di governance</t>
        </is>
      </c>
      <c r="B2" s="198" t="n"/>
      <c r="C2" s="198" t="n"/>
      <c r="D2" s="198" t="n"/>
      <c r="E2" s="198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30" customHeight="1" s="278">
      <c r="A3" s="216" t="inlineStr">
        <is>
          <t>Numero membri di sesso femminile</t>
        </is>
      </c>
      <c r="B3" s="90" t="n"/>
      <c r="C3" s="227" t="n"/>
      <c r="D3" s="90" t="n"/>
      <c r="E3" s="227" t="n"/>
      <c r="F3" s="23" t="n"/>
      <c r="G3" s="290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33" customHeight="1" s="278">
      <c r="A4" s="216" t="inlineStr">
        <is>
          <t>Numero membri di sesso maschie</t>
        </is>
      </c>
      <c r="B4" s="90" t="n"/>
      <c r="C4" s="227" t="n"/>
      <c r="D4" s="90" t="n"/>
      <c r="E4" s="227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4.25" customHeight="1" s="278">
      <c r="A5" s="229" t="inlineStr">
        <is>
          <t>Totale</t>
        </is>
      </c>
      <c r="B5" s="201" t="n"/>
      <c r="C5" s="200" t="n"/>
      <c r="D5" s="201" t="n"/>
      <c r="E5" s="200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4.25" customHeight="1" s="278">
      <c r="A6" s="16" t="inlineStr">
        <is>
          <t>Indice di diversità di genere</t>
        </is>
      </c>
      <c r="B6" s="200" t="n"/>
      <c r="C6" s="271" t="n"/>
      <c r="D6" s="200" t="n"/>
      <c r="E6" s="271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4.25" customHeight="1" s="278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4.25" customHeight="1" s="27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4.25" customHeight="1" s="278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4.25" customHeight="1" s="278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4.25" customHeight="1" s="278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4.25" customHeight="1" s="278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8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8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8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8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8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8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8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8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8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8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8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8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8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8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8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8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8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8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8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8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8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8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8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8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8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8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8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8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8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8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8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8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8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8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8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8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8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8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8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8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8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8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8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8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8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8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8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8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8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8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8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8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8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8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8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8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8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8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8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8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8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8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8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8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8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8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8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8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8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8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8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8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8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8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8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8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8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8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8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8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8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8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8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8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8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8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8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8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8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8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8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8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8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8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8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8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8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8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8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8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8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8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8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8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8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8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8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8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8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8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8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8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8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8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8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8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8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8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8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8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8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8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8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8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8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8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8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8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8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8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8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8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8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8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8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8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8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8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8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8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8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8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8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8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8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8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8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8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8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8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8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8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278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8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8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8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8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8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8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8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8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8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8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8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8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8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8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8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8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27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8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8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8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8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8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8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278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8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8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8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8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8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8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8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8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8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8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8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8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8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8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8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8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8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8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8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8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8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8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8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8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8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8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8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8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8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8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8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8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8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8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8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8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8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8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8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8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8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8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8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8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8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8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8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8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8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8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8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8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8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8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8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8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8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8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8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8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8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8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8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8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8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8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8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8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8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8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8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8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8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8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8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8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8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8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8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8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8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8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8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8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8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8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8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8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8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8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8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8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8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8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8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8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8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8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8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8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8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8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8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8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8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8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8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8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8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8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8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8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8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8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8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8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8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8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8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8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8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8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8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8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8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8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8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8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8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8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8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8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8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8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8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8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8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8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8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8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8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8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8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8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8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8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8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8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8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8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8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8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8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8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8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8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8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8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8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8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8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8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8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8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8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8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8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8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8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8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8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8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8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8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8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8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8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8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8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8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8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8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8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8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8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8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8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8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8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8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8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8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8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8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8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8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8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8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8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8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8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8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8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8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8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8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8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8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8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8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8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8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8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8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8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8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8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8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8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8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8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8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8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8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8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8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8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8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8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8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8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8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8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8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8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8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8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8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8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8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8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8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8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8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8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8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8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8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8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8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8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8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8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8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8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8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8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8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8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8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8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8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8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8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8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8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8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8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8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8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8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8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8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8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8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8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8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8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8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8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8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8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8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8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8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8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8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8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8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8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8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8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8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8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8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8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8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8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8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8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8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8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8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8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8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8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8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8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8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8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8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8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8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8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8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8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8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8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8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8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8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8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8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8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8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8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8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8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8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8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8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8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8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8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8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8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8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8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8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8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8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8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8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8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8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8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8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8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8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8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8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8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8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8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8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8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8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8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8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8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8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8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8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8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8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8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8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8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8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8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8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8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8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8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8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8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8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8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8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8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8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8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8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8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8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8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8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8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8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8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8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8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8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8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8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8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8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8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8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8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8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8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8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8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8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8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8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8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8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8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8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8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8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8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8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8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8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8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8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8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8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8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8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8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8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8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8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8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8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8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8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8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8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8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8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8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8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8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8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8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8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8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8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8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8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8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8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8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8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8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8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8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8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8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8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8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8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8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8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8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8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8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8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8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8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8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8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8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8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8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8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8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8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8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8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8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8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8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8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8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8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8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8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8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8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8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8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8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8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8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8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8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8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8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8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8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8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8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8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8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8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8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8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8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8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8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8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8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8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8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8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8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8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8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8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8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8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8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8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8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8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8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8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8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8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8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8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8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8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8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8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8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8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8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8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8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8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8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8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8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8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8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8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8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8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8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8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8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8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8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8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8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8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8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8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8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8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8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8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8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8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8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8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8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8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8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8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8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8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8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8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8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8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8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8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8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8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8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8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8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8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8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8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8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8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8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8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8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8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8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8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8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8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8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8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8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8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8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8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8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8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8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8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8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8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8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8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8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8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8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8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8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8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8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8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8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8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8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8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8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8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8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8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8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8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8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8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8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8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8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8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8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8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8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8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8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8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8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8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8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8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8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8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8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8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8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8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8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8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8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8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8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8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8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8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8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8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8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8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8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8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8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8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8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8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8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8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8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8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8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8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8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8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8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8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8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8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8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8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8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8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8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8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8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8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8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8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8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8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8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8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1">
    <mergeCell ref="G3:K3"/>
  </mergeCells>
  <conditionalFormatting sqref="B3:B4">
    <cfRule type="containsBlanks" priority="1" dxfId="2">
      <formula>LEN(TRIM(B3))=0</formula>
    </cfRule>
  </conditionalFormatting>
  <conditionalFormatting sqref="D3:D4">
    <cfRule type="containsBlanks" priority="2" dxfId="2">
      <formula>LEN(TRIM(D3))=0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Cecilia Mattalia</dc:creator>
  <dcterms:created xsi:type="dcterms:W3CDTF">2025-08-07T13:06:55Z</dcterms:created>
  <dcterms:modified xsi:type="dcterms:W3CDTF">2026-03-31T21:51:01Z</dcterms:modified>
</cp:coreProperties>
</file>